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60" windowWidth="21840" windowHeight="1246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<sst xmlns="http://schemas.openxmlformats.org/spreadsheetml/2006/main" count="373" uniqueCount="40">
  <si>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</si>
  <si>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</si>
  <si>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</si>
  <si>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</si>
  <si>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</si>
  <si>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</si>
  <si>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</si>
  <si>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</si>
  <si>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</si>
  <si>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</si>
  <si>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</si>
  <si>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</si>
  <si>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</si>
  <si>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</si>
  <si>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</si>
  <si>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Затраты, тыс. руб.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</si>
  <si>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</si>
  <si>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</si>
  <si>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</si>
  <si>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</si>
  <si>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</si>
  <si>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4 кв</t>
  </si>
  <si>
    <t>3 кв</t>
  </si>
  <si>
    <t>2 кв</t>
  </si>
  <si>
    <t>1 кв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</si>
  <si>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</si>
  <si>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</si>
  <si>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</si>
  <si>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</si>
  <si>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</si>
  <si>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</si>
  <si>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</si>
  <si>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</si>
  <si>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</si>
  <si>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</si>
  <si>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</si>
  <si>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</si>
  <si>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</si>
  <si>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Годовые графики капитального ремонта электросетевых объектов на 2012 год</t>
  </si>
  <si>
    <t>Прочее, 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</si>
</sst>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32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32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65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01" xfId="53"/>
    <cellStyle name="Обычный 102" xfId="54"/>
    <cellStyle name="Обычный 103" xfId="55"/>
    <cellStyle name="Обычный 2" xfId="56"/>
    <cellStyle name="Обычный 20" xfId="57"/>
    <cellStyle name="Обычный 30" xfId="58"/>
    <cellStyle name="Обычный 4" xfId="59"/>
    <cellStyle name="Обычный 43" xfId="60"/>
    <cellStyle name="Обычный 93" xfId="61"/>
    <cellStyle name="Обычный 94" xfId="62"/>
    <cellStyle name="Обычный 95" xfId="63"/>
    <cellStyle name="Обычный 96" xfId="64"/>
    <cellStyle name="Обычный 97" xfId="65"/>
    <cellStyle name="Обычный 98" xfId="66"/>
    <cellStyle name="Обычный 9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showZeros="0" tabSelected="1" zoomScalePageLayoutView="0" workbookViewId="0" topLeftCell="A1">
      <selection activeCell="I4" sqref="I4"/>
    </sheetView>
  </sheetViews>
  <sheetFormatPr defaultColWidth="9.140625" defaultRowHeight="15"/>
  <cols>
    <col min="1" max="1" width="13.8515625" style="4" bestFit="1" customWidth="1"/>
    <col min="2" max="2" width="21.140625" style="4" bestFit="1" customWidth="1"/>
    <col min="3" max="3" width="8.140625" style="8" bestFit="1" customWidth="1"/>
    <col min="4" max="4" width="8.8515625" style="8" bestFit="1" customWidth="1"/>
    <col min="5" max="5" width="8.140625" style="8" bestFit="1" customWidth="1"/>
    <col min="6" max="6" width="8.57421875" style="8" hidden="1" customWidth="1"/>
    <col min="7" max="7" width="8.28125" style="8" bestFit="1" customWidth="1"/>
    <col min="8" max="9" width="9.140625" style="8" bestFit="1" customWidth="1"/>
    <col min="10" max="10" width="9.57421875" style="8" hidden="1" customWidth="1"/>
    <col min="11" max="12" width="9.140625" style="8" bestFit="1" customWidth="1"/>
    <col min="13" max="13" width="9.28125" style="8" bestFit="1" customWidth="1"/>
    <col min="14" max="14" width="9.57421875" style="8" hidden="1" customWidth="1"/>
    <col min="15" max="15" width="8.28125" style="8" bestFit="1" customWidth="1"/>
    <col min="16" max="16" width="8.140625" style="8" bestFit="1" customWidth="1"/>
    <col min="17" max="17" width="8.421875" style="8" bestFit="1" customWidth="1"/>
    <col min="18" max="18" width="9.57421875" style="7" hidden="1" customWidth="1"/>
    <col min="19" max="19" width="11.8515625" style="1" bestFit="1" customWidth="1"/>
    <col min="20" max="16384" width="9.140625" style="4" customWidth="1"/>
  </cols>
  <sheetData>
    <row r="1" spans="1:19" s="1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s="2" customFormat="1" ht="2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>
      <c r="A5" s="4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19" ht="15.75" thickBot="1">
      <c r="A6" s="42" t="s">
        <v>0</v>
      </c>
      <c r="B6" s="43"/>
      <c r="C6" s="33" t="s">
        <v>1</v>
      </c>
      <c r="D6" s="34" t="s">
        <v>2</v>
      </c>
      <c r="E6" s="34" t="s">
        <v>3</v>
      </c>
      <c r="F6" s="35" t="s">
        <v>24</v>
      </c>
      <c r="G6" s="34" t="s">
        <v>4</v>
      </c>
      <c r="H6" s="34" t="s">
        <v>5</v>
      </c>
      <c r="I6" s="34" t="s">
        <v>6</v>
      </c>
      <c r="J6" s="35" t="s">
        <v>23</v>
      </c>
      <c r="K6" s="34" t="s">
        <v>7</v>
      </c>
      <c r="L6" s="34" t="s">
        <v>8</v>
      </c>
      <c r="M6" s="34" t="s">
        <v>9</v>
      </c>
      <c r="N6" s="35" t="s">
        <v>22</v>
      </c>
      <c r="O6" s="34" t="s">
        <v>10</v>
      </c>
      <c r="P6" s="34" t="s">
        <v>11</v>
      </c>
      <c r="Q6" s="34" t="s">
        <v>12</v>
      </c>
      <c r="R6" s="35" t="s">
        <v>21</v>
      </c>
      <c r="S6" s="36" t="s">
        <v>13</v>
      </c>
    </row>
    <row r="7" spans="1:19" ht="15">
      <c r="A7" s="44" t="s">
        <v>14</v>
      </c>
      <c r="B7" s="17" t="s">
        <v>16</v>
      </c>
      <c r="C7" s="18">
        <v>0</v>
      </c>
      <c r="D7" s="18">
        <v>0</v>
      </c>
      <c r="E7" s="18">
        <v>0</v>
      </c>
      <c r="F7" s="19">
        <f>C7+D7+E7</f>
        <v>0</v>
      </c>
      <c r="G7" s="18">
        <v>0</v>
      </c>
      <c r="H7" s="18">
        <v>0</v>
      </c>
      <c r="I7" s="18">
        <v>0</v>
      </c>
      <c r="J7" s="19">
        <f>G7+H7+I7</f>
        <v>0</v>
      </c>
      <c r="K7" s="18">
        <v>0</v>
      </c>
      <c r="L7" s="18">
        <v>0</v>
      </c>
      <c r="M7" s="18">
        <v>0</v>
      </c>
      <c r="N7" s="19">
        <f>K7+L7+M7</f>
        <v>0</v>
      </c>
      <c r="O7" s="18">
        <v>0</v>
      </c>
      <c r="P7" s="18">
        <v>0</v>
      </c>
      <c r="Q7" s="18">
        <v>0</v>
      </c>
      <c r="R7" s="19">
        <f>O7+P7+Q7</f>
        <v>0</v>
      </c>
      <c r="S7" s="20">
        <f>C7+D7+E7+G7+H7+I7+K7+L7+M7+O7+P7+Q7</f>
        <v>0</v>
      </c>
    </row>
    <row r="8" spans="1:19" ht="15.75" thickBot="1">
      <c r="A8" s="45"/>
      <c r="B8" s="21" t="s">
        <v>15</v>
      </c>
      <c r="C8" s="22">
        <v>0</v>
      </c>
      <c r="D8" s="22">
        <v>0</v>
      </c>
      <c r="E8" s="22">
        <v>481.9247533718814</v>
      </c>
      <c r="F8" s="16">
        <f aca="true" t="shared" si="0" ref="F8:F14">C8+D8+E8</f>
        <v>481.9247533718814</v>
      </c>
      <c r="G8" s="22">
        <v>2034.6241160176191</v>
      </c>
      <c r="H8" s="22">
        <v>2155.6739823701146</v>
      </c>
      <c r="I8" s="22">
        <v>5889.665825139433</v>
      </c>
      <c r="J8" s="16">
        <f aca="true" t="shared" si="1" ref="J8:J14">G8+H8+I8</f>
        <v>10079.963923527166</v>
      </c>
      <c r="K8" s="22">
        <v>8092.129081695768</v>
      </c>
      <c r="L8" s="22">
        <v>6682.536784402546</v>
      </c>
      <c r="M8" s="22">
        <v>10550.781270356329</v>
      </c>
      <c r="N8" s="16">
        <f aca="true" t="shared" si="2" ref="N8:N14">K8+L8+M8</f>
        <v>25325.44713645464</v>
      </c>
      <c r="O8" s="22">
        <v>0</v>
      </c>
      <c r="P8" s="22">
        <v>0</v>
      </c>
      <c r="Q8" s="22">
        <v>0</v>
      </c>
      <c r="R8" s="16">
        <f aca="true" t="shared" si="3" ref="R8:R14">O8+P8+Q8</f>
        <v>0</v>
      </c>
      <c r="S8" s="23">
        <f aca="true" t="shared" si="4" ref="S8:S15">C8+D8+E8+G8+H8+I8+K8+L8+M8+O8+P8+Q8</f>
        <v>35887.3358133537</v>
      </c>
    </row>
    <row r="9" spans="1:19" ht="15">
      <c r="A9" s="44" t="s">
        <v>17</v>
      </c>
      <c r="B9" s="17" t="s">
        <v>15</v>
      </c>
      <c r="C9" s="24">
        <v>0.786384</v>
      </c>
      <c r="D9" s="24">
        <v>50.531148518400016</v>
      </c>
      <c r="E9" s="24">
        <v>749.0225899770232</v>
      </c>
      <c r="F9" s="25">
        <f t="shared" si="0"/>
        <v>800.3401224954232</v>
      </c>
      <c r="G9" s="24">
        <v>1231.7637714054013</v>
      </c>
      <c r="H9" s="24">
        <v>257.08271436978885</v>
      </c>
      <c r="I9" s="24">
        <v>114.24124085594886</v>
      </c>
      <c r="J9" s="25">
        <f t="shared" si="1"/>
        <v>1603.087726631139</v>
      </c>
      <c r="K9" s="24">
        <v>1150.3081635845438</v>
      </c>
      <c r="L9" s="24">
        <v>1399.910132936714</v>
      </c>
      <c r="M9" s="24">
        <v>2816.4905441205547</v>
      </c>
      <c r="N9" s="25">
        <f t="shared" si="2"/>
        <v>5366.7088406418125</v>
      </c>
      <c r="O9" s="24">
        <v>48.455619014400014</v>
      </c>
      <c r="P9" s="24">
        <v>0.19659600000000002</v>
      </c>
      <c r="Q9" s="24">
        <v>0.39319200000000004</v>
      </c>
      <c r="R9" s="25">
        <f t="shared" si="3"/>
        <v>49.04540701440001</v>
      </c>
      <c r="S9" s="26">
        <f t="shared" si="4"/>
        <v>7819.182096782775</v>
      </c>
    </row>
    <row r="10" spans="1:19" ht="15.75" thickBot="1">
      <c r="A10" s="45"/>
      <c r="B10" s="21" t="s">
        <v>18</v>
      </c>
      <c r="C10" s="22">
        <v>0</v>
      </c>
      <c r="D10" s="22">
        <v>0</v>
      </c>
      <c r="E10" s="22">
        <v>51.1</v>
      </c>
      <c r="F10" s="16">
        <f t="shared" si="0"/>
        <v>51.1</v>
      </c>
      <c r="G10" s="22">
        <v>35.044</v>
      </c>
      <c r="H10" s="22">
        <v>6.003</v>
      </c>
      <c r="I10" s="22">
        <v>0</v>
      </c>
      <c r="J10" s="16">
        <f t="shared" si="1"/>
        <v>41.047</v>
      </c>
      <c r="K10" s="22">
        <v>0</v>
      </c>
      <c r="L10" s="22">
        <v>33.986</v>
      </c>
      <c r="M10" s="22">
        <v>79.896</v>
      </c>
      <c r="N10" s="16">
        <f t="shared" si="2"/>
        <v>113.882</v>
      </c>
      <c r="O10" s="22">
        <v>0</v>
      </c>
      <c r="P10" s="22">
        <v>0</v>
      </c>
      <c r="Q10" s="22">
        <v>0</v>
      </c>
      <c r="R10" s="16">
        <f t="shared" si="3"/>
        <v>0</v>
      </c>
      <c r="S10" s="23">
        <f t="shared" si="4"/>
        <v>206.029</v>
      </c>
    </row>
    <row r="11" spans="1:19" ht="15">
      <c r="A11" s="44" t="s">
        <v>19</v>
      </c>
      <c r="B11" s="17" t="s">
        <v>15</v>
      </c>
      <c r="C11" s="24">
        <v>0</v>
      </c>
      <c r="D11" s="24">
        <v>387</v>
      </c>
      <c r="E11" s="24">
        <v>2735.867005702</v>
      </c>
      <c r="F11" s="25">
        <f t="shared" si="0"/>
        <v>3122.867005702</v>
      </c>
      <c r="G11" s="24">
        <v>9180.764716550239</v>
      </c>
      <c r="H11" s="24">
        <v>16352.770846455673</v>
      </c>
      <c r="I11" s="24">
        <v>21854.10462119481</v>
      </c>
      <c r="J11" s="25">
        <f t="shared" si="1"/>
        <v>47387.64018420072</v>
      </c>
      <c r="K11" s="24">
        <v>23485.539374972017</v>
      </c>
      <c r="L11" s="24">
        <v>16224.02393040559</v>
      </c>
      <c r="M11" s="24">
        <v>15331.993452685894</v>
      </c>
      <c r="N11" s="25">
        <f t="shared" si="2"/>
        <v>55041.5567580635</v>
      </c>
      <c r="O11" s="24">
        <v>11362.288043846002</v>
      </c>
      <c r="P11" s="24">
        <v>2729.0130985710002</v>
      </c>
      <c r="Q11" s="24">
        <v>1462</v>
      </c>
      <c r="R11" s="25">
        <f t="shared" si="3"/>
        <v>15553.301142417002</v>
      </c>
      <c r="S11" s="26">
        <f t="shared" si="4"/>
        <v>121105.36509038322</v>
      </c>
    </row>
    <row r="12" spans="1:19" ht="15">
      <c r="A12" s="46"/>
      <c r="B12" s="12" t="s">
        <v>18</v>
      </c>
      <c r="C12" s="13">
        <v>0</v>
      </c>
      <c r="D12" s="13">
        <v>0</v>
      </c>
      <c r="E12" s="13">
        <v>14.831999999999999</v>
      </c>
      <c r="F12" s="14">
        <f t="shared" si="0"/>
        <v>14.831999999999999</v>
      </c>
      <c r="G12" s="13">
        <v>132.971</v>
      </c>
      <c r="H12" s="13">
        <v>170.016</v>
      </c>
      <c r="I12" s="13">
        <v>234.64899999999997</v>
      </c>
      <c r="J12" s="14">
        <f t="shared" si="1"/>
        <v>537.636</v>
      </c>
      <c r="K12" s="13">
        <v>248.686</v>
      </c>
      <c r="L12" s="13">
        <v>172.15200000000002</v>
      </c>
      <c r="M12" s="13">
        <v>213.71099999999998</v>
      </c>
      <c r="N12" s="14">
        <f t="shared" si="2"/>
        <v>634.549</v>
      </c>
      <c r="O12" s="13">
        <v>4.6240000000000006</v>
      </c>
      <c r="P12" s="13">
        <v>0</v>
      </c>
      <c r="Q12" s="13">
        <v>0</v>
      </c>
      <c r="R12" s="14">
        <f t="shared" si="3"/>
        <v>4.6240000000000006</v>
      </c>
      <c r="S12" s="15">
        <f t="shared" si="4"/>
        <v>1191.641</v>
      </c>
    </row>
    <row r="13" spans="1:19" ht="15.75" thickBot="1">
      <c r="A13" s="45"/>
      <c r="B13" s="21" t="s">
        <v>20</v>
      </c>
      <c r="C13" s="27">
        <v>0</v>
      </c>
      <c r="D13" s="27">
        <v>0</v>
      </c>
      <c r="E13" s="27">
        <v>24</v>
      </c>
      <c r="F13" s="28">
        <f t="shared" si="0"/>
        <v>24</v>
      </c>
      <c r="G13" s="27">
        <v>62</v>
      </c>
      <c r="H13" s="27">
        <v>102</v>
      </c>
      <c r="I13" s="27">
        <v>107</v>
      </c>
      <c r="J13" s="28">
        <f t="shared" si="1"/>
        <v>271</v>
      </c>
      <c r="K13" s="27">
        <v>110</v>
      </c>
      <c r="L13" s="27">
        <v>99</v>
      </c>
      <c r="M13" s="27">
        <v>57</v>
      </c>
      <c r="N13" s="28">
        <f t="shared" si="2"/>
        <v>266</v>
      </c>
      <c r="O13" s="27">
        <v>12</v>
      </c>
      <c r="P13" s="27">
        <v>5</v>
      </c>
      <c r="Q13" s="27">
        <v>0</v>
      </c>
      <c r="R13" s="28">
        <f t="shared" si="3"/>
        <v>17</v>
      </c>
      <c r="S13" s="29">
        <f t="shared" si="4"/>
        <v>578</v>
      </c>
    </row>
    <row r="14" spans="1:19" ht="15.75" thickBot="1">
      <c r="A14" s="40" t="s">
        <v>39</v>
      </c>
      <c r="B14" s="41"/>
      <c r="C14" s="30">
        <v>1366.2397368268716</v>
      </c>
      <c r="D14" s="30">
        <v>1454.6306668318814</v>
      </c>
      <c r="E14" s="30">
        <v>2231.904005364261</v>
      </c>
      <c r="F14" s="31">
        <f t="shared" si="0"/>
        <v>5052.774409023014</v>
      </c>
      <c r="G14" s="30">
        <v>3287.3653714821517</v>
      </c>
      <c r="H14" s="30">
        <v>4283.870639964339</v>
      </c>
      <c r="I14" s="30">
        <v>7398.287794987058</v>
      </c>
      <c r="J14" s="31">
        <f t="shared" si="1"/>
        <v>14969.523806433548</v>
      </c>
      <c r="K14" s="30">
        <v>7435.512901007463</v>
      </c>
      <c r="L14" s="30">
        <v>9853.186627763847</v>
      </c>
      <c r="M14" s="30">
        <v>4569.0334112309865</v>
      </c>
      <c r="N14" s="31">
        <f t="shared" si="2"/>
        <v>21857.732940002297</v>
      </c>
      <c r="O14" s="30">
        <v>2586.6043426874176</v>
      </c>
      <c r="P14" s="30">
        <v>959.9568182153806</v>
      </c>
      <c r="Q14" s="30">
        <v>1202.042146552099</v>
      </c>
      <c r="R14" s="31">
        <f t="shared" si="3"/>
        <v>4748.603307454898</v>
      </c>
      <c r="S14" s="32">
        <f t="shared" si="4"/>
        <v>46628.63446291376</v>
      </c>
    </row>
    <row r="15" spans="1:19" s="10" customFormat="1" ht="15.75" thickBot="1">
      <c r="A15" s="47" t="s">
        <v>25</v>
      </c>
      <c r="B15" s="48"/>
      <c r="C15" s="37">
        <f>C8+C9+C11+C14</f>
        <v>1367.0261208268716</v>
      </c>
      <c r="D15" s="37">
        <f>D8+D9+D11+D14</f>
        <v>1892.1618153502814</v>
      </c>
      <c r="E15" s="37">
        <f>E8+E9+E11+E14</f>
        <v>6198.718354415166</v>
      </c>
      <c r="F15" s="38">
        <f>C15+D15+E15</f>
        <v>9457.906290592318</v>
      </c>
      <c r="G15" s="37">
        <f>G8+G9+G11+G14</f>
        <v>15734.517975455412</v>
      </c>
      <c r="H15" s="37">
        <f>H8+H9+H11+H14</f>
        <v>23049.398183159912</v>
      </c>
      <c r="I15" s="37">
        <f>I8+I9+I11+I14</f>
        <v>35256.29948217725</v>
      </c>
      <c r="J15" s="38">
        <f>G15+H15+I15</f>
        <v>74040.21564079256</v>
      </c>
      <c r="K15" s="37">
        <f>K8+K9+K11+K14</f>
        <v>40163.48952125979</v>
      </c>
      <c r="L15" s="37">
        <f>L8+L9+L11+L14</f>
        <v>34159.6574755087</v>
      </c>
      <c r="M15" s="37">
        <f>M8+M9+M11+M14</f>
        <v>33268.29867839377</v>
      </c>
      <c r="N15" s="38">
        <f>K15+L15+M15</f>
        <v>107591.44567516225</v>
      </c>
      <c r="O15" s="37">
        <f>O8+O9+O11+O14</f>
        <v>13997.348005547818</v>
      </c>
      <c r="P15" s="37">
        <f>P8+P9+P11+P14</f>
        <v>3689.166512786381</v>
      </c>
      <c r="Q15" s="37">
        <f>Q8+Q9+Q11+Q14</f>
        <v>2664.435338552099</v>
      </c>
      <c r="R15" s="38">
        <f>O15+P15+Q15</f>
        <v>20350.9498568863</v>
      </c>
      <c r="S15" s="39">
        <f t="shared" si="4"/>
        <v>211440.51746343347</v>
      </c>
    </row>
    <row r="16" spans="1:19" s="5" customFormat="1" ht="15.75" customHeight="1" thickBot="1">
      <c r="A16" s="49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</row>
    <row r="17" spans="1:19" ht="15.75" thickBot="1">
      <c r="A17" s="42" t="s">
        <v>0</v>
      </c>
      <c r="B17" s="43"/>
      <c r="C17" s="33" t="s">
        <v>1</v>
      </c>
      <c r="D17" s="34" t="s">
        <v>2</v>
      </c>
      <c r="E17" s="34" t="s">
        <v>3</v>
      </c>
      <c r="F17" s="35" t="s">
        <v>24</v>
      </c>
      <c r="G17" s="34" t="s">
        <v>4</v>
      </c>
      <c r="H17" s="34" t="s">
        <v>5</v>
      </c>
      <c r="I17" s="34" t="s">
        <v>6</v>
      </c>
      <c r="J17" s="35" t="s">
        <v>23</v>
      </c>
      <c r="K17" s="34" t="s">
        <v>7</v>
      </c>
      <c r="L17" s="34" t="s">
        <v>8</v>
      </c>
      <c r="M17" s="34" t="s">
        <v>9</v>
      </c>
      <c r="N17" s="35" t="s">
        <v>22</v>
      </c>
      <c r="O17" s="34" t="s">
        <v>10</v>
      </c>
      <c r="P17" s="34" t="s">
        <v>11</v>
      </c>
      <c r="Q17" s="34" t="s">
        <v>12</v>
      </c>
      <c r="R17" s="35" t="s">
        <v>21</v>
      </c>
      <c r="S17" s="36" t="s">
        <v>13</v>
      </c>
    </row>
    <row r="18" spans="1:19" ht="15">
      <c r="A18" s="44" t="s">
        <v>14</v>
      </c>
      <c r="B18" s="17" t="s">
        <v>16</v>
      </c>
      <c r="C18" s="18">
        <v>0</v>
      </c>
      <c r="D18" s="18">
        <v>0</v>
      </c>
      <c r="E18" s="18">
        <v>0</v>
      </c>
      <c r="F18" s="19">
        <f>C18+D18+E18</f>
        <v>0</v>
      </c>
      <c r="G18" s="18">
        <v>0</v>
      </c>
      <c r="H18" s="18">
        <v>2</v>
      </c>
      <c r="I18" s="18">
        <v>0</v>
      </c>
      <c r="J18" s="19">
        <f>G18+H18+I18</f>
        <v>2</v>
      </c>
      <c r="K18" s="18">
        <v>2</v>
      </c>
      <c r="L18" s="18">
        <v>1</v>
      </c>
      <c r="M18" s="18">
        <v>1</v>
      </c>
      <c r="N18" s="19">
        <f>K18+L18+M18</f>
        <v>4</v>
      </c>
      <c r="O18" s="18">
        <v>0</v>
      </c>
      <c r="P18" s="18">
        <v>0</v>
      </c>
      <c r="Q18" s="18">
        <v>0</v>
      </c>
      <c r="R18" s="19">
        <f>O18+P18+Q18</f>
        <v>0</v>
      </c>
      <c r="S18" s="20">
        <f>C18+D18+E18+G18+H18+I18+K18+L18+M18+O18+P18+Q18</f>
        <v>6</v>
      </c>
    </row>
    <row r="19" spans="1:19" ht="15.75" thickBot="1">
      <c r="A19" s="45"/>
      <c r="B19" s="21" t="s">
        <v>15</v>
      </c>
      <c r="C19" s="22">
        <v>7.5</v>
      </c>
      <c r="D19" s="22">
        <v>16</v>
      </c>
      <c r="E19" s="22">
        <v>296.7</v>
      </c>
      <c r="F19" s="16">
        <f aca="true" t="shared" si="5" ref="F19:F25">C19+D19+E19</f>
        <v>320.2</v>
      </c>
      <c r="G19" s="22">
        <v>3778.439</v>
      </c>
      <c r="H19" s="22">
        <v>4822.955</v>
      </c>
      <c r="I19" s="22">
        <v>3601.9049999999997</v>
      </c>
      <c r="J19" s="16">
        <f aca="true" t="shared" si="6" ref="J19:J25">G19+H19+I19</f>
        <v>12203.298999999999</v>
      </c>
      <c r="K19" s="22">
        <v>6429.91</v>
      </c>
      <c r="L19" s="22">
        <v>3098.786</v>
      </c>
      <c r="M19" s="22">
        <v>1373.104</v>
      </c>
      <c r="N19" s="16">
        <f aca="true" t="shared" si="7" ref="N19:N25">K19+L19+M19</f>
        <v>10901.8</v>
      </c>
      <c r="O19" s="22">
        <v>60.7</v>
      </c>
      <c r="P19" s="22">
        <v>0</v>
      </c>
      <c r="Q19" s="22">
        <v>0</v>
      </c>
      <c r="R19" s="16">
        <f aca="true" t="shared" si="8" ref="R19:R25">O19+P19+Q19</f>
        <v>60.7</v>
      </c>
      <c r="S19" s="23">
        <f aca="true" t="shared" si="9" ref="S19:S26">C19+D19+E19+G19+H19+I19+K19+L19+M19+O19+P19+Q19</f>
        <v>23485.999</v>
      </c>
    </row>
    <row r="20" spans="1:19" ht="15">
      <c r="A20" s="44" t="s">
        <v>17</v>
      </c>
      <c r="B20" s="17" t="s">
        <v>15</v>
      </c>
      <c r="C20" s="24">
        <v>296.5</v>
      </c>
      <c r="D20" s="24">
        <v>294.03000000000003</v>
      </c>
      <c r="E20" s="24">
        <v>157.27</v>
      </c>
      <c r="F20" s="25">
        <f t="shared" si="5"/>
        <v>747.8</v>
      </c>
      <c r="G20" s="24">
        <v>207.46</v>
      </c>
      <c r="H20" s="24">
        <v>3253.3100000000004</v>
      </c>
      <c r="I20" s="24">
        <v>3029.0299999999997</v>
      </c>
      <c r="J20" s="25">
        <f t="shared" si="6"/>
        <v>6489.8</v>
      </c>
      <c r="K20" s="24">
        <v>1412.77</v>
      </c>
      <c r="L20" s="24">
        <v>969.3499999999999</v>
      </c>
      <c r="M20" s="24">
        <v>1591.58</v>
      </c>
      <c r="N20" s="25">
        <f t="shared" si="7"/>
        <v>3973.7</v>
      </c>
      <c r="O20" s="24">
        <v>789.1600000000001</v>
      </c>
      <c r="P20" s="24">
        <v>23.54</v>
      </c>
      <c r="Q20" s="24">
        <v>0</v>
      </c>
      <c r="R20" s="25">
        <f t="shared" si="8"/>
        <v>812.7</v>
      </c>
      <c r="S20" s="26">
        <f t="shared" si="9"/>
        <v>12024.000000000002</v>
      </c>
    </row>
    <row r="21" spans="1:19" ht="15.75" thickBot="1">
      <c r="A21" s="45"/>
      <c r="B21" s="21" t="s">
        <v>18</v>
      </c>
      <c r="C21" s="22">
        <v>17.81</v>
      </c>
      <c r="D21" s="22">
        <v>31.46</v>
      </c>
      <c r="E21" s="22">
        <v>9.94</v>
      </c>
      <c r="F21" s="16">
        <f t="shared" si="5"/>
        <v>59.209999999999994</v>
      </c>
      <c r="G21" s="22">
        <v>7.54</v>
      </c>
      <c r="H21" s="22">
        <v>154.01</v>
      </c>
      <c r="I21" s="22">
        <v>180.15</v>
      </c>
      <c r="J21" s="16">
        <f t="shared" si="6"/>
        <v>341.7</v>
      </c>
      <c r="K21" s="22">
        <v>118.36000000000001</v>
      </c>
      <c r="L21" s="22">
        <v>98.06</v>
      </c>
      <c r="M21" s="22">
        <v>95.17</v>
      </c>
      <c r="N21" s="16">
        <f t="shared" si="7"/>
        <v>311.59000000000003</v>
      </c>
      <c r="O21" s="22">
        <v>67.75</v>
      </c>
      <c r="P21" s="22">
        <v>2.19</v>
      </c>
      <c r="Q21" s="22">
        <v>0</v>
      </c>
      <c r="R21" s="16">
        <f t="shared" si="8"/>
        <v>69.94</v>
      </c>
      <c r="S21" s="23">
        <f t="shared" si="9"/>
        <v>782.4399999999999</v>
      </c>
    </row>
    <row r="22" spans="1:19" ht="15">
      <c r="A22" s="44" t="s">
        <v>19</v>
      </c>
      <c r="B22" s="17" t="s">
        <v>15</v>
      </c>
      <c r="C22" s="24">
        <v>959.344</v>
      </c>
      <c r="D22" s="24">
        <v>2122.289</v>
      </c>
      <c r="E22" s="24">
        <v>3131.5739999999996</v>
      </c>
      <c r="F22" s="25">
        <f t="shared" si="5"/>
        <v>6213.207</v>
      </c>
      <c r="G22" s="24">
        <v>4228.6267</v>
      </c>
      <c r="H22" s="24">
        <v>5220.785</v>
      </c>
      <c r="I22" s="24">
        <v>5514.785</v>
      </c>
      <c r="J22" s="25">
        <f t="shared" si="6"/>
        <v>14964.1967</v>
      </c>
      <c r="K22" s="24">
        <v>7111.98</v>
      </c>
      <c r="L22" s="24">
        <v>6190.585</v>
      </c>
      <c r="M22" s="24">
        <v>5386.54</v>
      </c>
      <c r="N22" s="25">
        <f t="shared" si="7"/>
        <v>18689.105</v>
      </c>
      <c r="O22" s="24">
        <v>4777.858</v>
      </c>
      <c r="P22" s="24">
        <v>2638.614</v>
      </c>
      <c r="Q22" s="24">
        <v>907.33</v>
      </c>
      <c r="R22" s="25">
        <f t="shared" si="8"/>
        <v>8323.802</v>
      </c>
      <c r="S22" s="26">
        <f t="shared" si="9"/>
        <v>48190.3107</v>
      </c>
    </row>
    <row r="23" spans="1:19" ht="15">
      <c r="A23" s="46"/>
      <c r="B23" s="12" t="s">
        <v>18</v>
      </c>
      <c r="C23" s="13">
        <v>42.06</v>
      </c>
      <c r="D23" s="13">
        <v>76.237</v>
      </c>
      <c r="E23" s="13">
        <v>108.56</v>
      </c>
      <c r="F23" s="14">
        <f t="shared" si="5"/>
        <v>226.857</v>
      </c>
      <c r="G23" s="13">
        <v>117.368</v>
      </c>
      <c r="H23" s="13">
        <v>137.07</v>
      </c>
      <c r="I23" s="13">
        <v>223.166</v>
      </c>
      <c r="J23" s="14">
        <f t="shared" si="6"/>
        <v>477.604</v>
      </c>
      <c r="K23" s="13">
        <v>201.034</v>
      </c>
      <c r="L23" s="13">
        <v>209.409</v>
      </c>
      <c r="M23" s="13">
        <v>250.389</v>
      </c>
      <c r="N23" s="14">
        <f t="shared" si="7"/>
        <v>660.832</v>
      </c>
      <c r="O23" s="13">
        <v>158.585</v>
      </c>
      <c r="P23" s="13">
        <v>103.59299999999999</v>
      </c>
      <c r="Q23" s="13">
        <v>38.569</v>
      </c>
      <c r="R23" s="14">
        <f t="shared" si="8"/>
        <v>300.747</v>
      </c>
      <c r="S23" s="15">
        <f t="shared" si="9"/>
        <v>1666.0400000000002</v>
      </c>
    </row>
    <row r="24" spans="1:19" ht="15.75" thickBot="1">
      <c r="A24" s="45"/>
      <c r="B24" s="21" t="s">
        <v>20</v>
      </c>
      <c r="C24" s="27">
        <v>13</v>
      </c>
      <c r="D24" s="27">
        <v>25</v>
      </c>
      <c r="E24" s="27">
        <v>39</v>
      </c>
      <c r="F24" s="28">
        <f t="shared" si="5"/>
        <v>77</v>
      </c>
      <c r="G24" s="27">
        <v>47</v>
      </c>
      <c r="H24" s="27">
        <v>58</v>
      </c>
      <c r="I24" s="27">
        <v>50</v>
      </c>
      <c r="J24" s="28">
        <f t="shared" si="6"/>
        <v>155</v>
      </c>
      <c r="K24" s="27">
        <v>56</v>
      </c>
      <c r="L24" s="27">
        <v>54</v>
      </c>
      <c r="M24" s="27">
        <v>47</v>
      </c>
      <c r="N24" s="28">
        <f t="shared" si="7"/>
        <v>157</v>
      </c>
      <c r="O24" s="27">
        <v>33</v>
      </c>
      <c r="P24" s="27">
        <v>24</v>
      </c>
      <c r="Q24" s="27">
        <v>8</v>
      </c>
      <c r="R24" s="28">
        <f t="shared" si="8"/>
        <v>65</v>
      </c>
      <c r="S24" s="29">
        <f t="shared" si="9"/>
        <v>454</v>
      </c>
    </row>
    <row r="25" spans="1:19" ht="15" customHeight="1" thickBot="1">
      <c r="A25" s="40" t="s">
        <v>39</v>
      </c>
      <c r="B25" s="41"/>
      <c r="C25" s="30">
        <v>666.8</v>
      </c>
      <c r="D25" s="30">
        <v>1539</v>
      </c>
      <c r="E25" s="30">
        <v>2162</v>
      </c>
      <c r="F25" s="31">
        <f t="shared" si="5"/>
        <v>4367.8</v>
      </c>
      <c r="G25" s="30">
        <v>2242.13</v>
      </c>
      <c r="H25" s="30">
        <v>2433.3199999999997</v>
      </c>
      <c r="I25" s="30">
        <v>3681.35</v>
      </c>
      <c r="J25" s="31">
        <f t="shared" si="6"/>
        <v>8356.8</v>
      </c>
      <c r="K25" s="30">
        <v>2885.14</v>
      </c>
      <c r="L25" s="30">
        <v>2490.9</v>
      </c>
      <c r="M25" s="30">
        <v>3021.76</v>
      </c>
      <c r="N25" s="31">
        <f t="shared" si="7"/>
        <v>8397.8</v>
      </c>
      <c r="O25" s="30">
        <v>1771.73</v>
      </c>
      <c r="P25" s="30">
        <v>502.67</v>
      </c>
      <c r="Q25" s="30">
        <v>915</v>
      </c>
      <c r="R25" s="31">
        <f t="shared" si="8"/>
        <v>3189.4</v>
      </c>
      <c r="S25" s="32">
        <f t="shared" si="9"/>
        <v>24311.8</v>
      </c>
    </row>
    <row r="26" spans="1:19" s="10" customFormat="1" ht="15" customHeight="1" thickBot="1">
      <c r="A26" s="47" t="s">
        <v>25</v>
      </c>
      <c r="B26" s="48"/>
      <c r="C26" s="37">
        <f>C19+C20+C22+C25</f>
        <v>1930.144</v>
      </c>
      <c r="D26" s="37">
        <f>D19+D20+D22+D25</f>
        <v>3971.3190000000004</v>
      </c>
      <c r="E26" s="37">
        <f>E19+E20+E22+E25</f>
        <v>5747.544</v>
      </c>
      <c r="F26" s="38">
        <f>C26+D26+E26</f>
        <v>11649.007000000001</v>
      </c>
      <c r="G26" s="37">
        <f>G19+G20+G22+G25</f>
        <v>10456.6557</v>
      </c>
      <c r="H26" s="37">
        <f>H19+H20+H22+H25</f>
        <v>15730.369999999999</v>
      </c>
      <c r="I26" s="37">
        <f>I19+I20+I22+I25</f>
        <v>15827.07</v>
      </c>
      <c r="J26" s="38">
        <f>G26+H26+I26</f>
        <v>42014.0957</v>
      </c>
      <c r="K26" s="37">
        <f>K19+K20+K22+K25</f>
        <v>17839.8</v>
      </c>
      <c r="L26" s="37">
        <f>L19+L20+L22+L25</f>
        <v>12749.621</v>
      </c>
      <c r="M26" s="37">
        <f>M19+M20+M22+M25</f>
        <v>11372.984</v>
      </c>
      <c r="N26" s="38">
        <f>K26+L26+M26</f>
        <v>41962.405</v>
      </c>
      <c r="O26" s="37">
        <f>O19+O20+O22+O25</f>
        <v>7399.448</v>
      </c>
      <c r="P26" s="37">
        <f>P19+P20+P22+P25</f>
        <v>3164.824</v>
      </c>
      <c r="Q26" s="37">
        <f>Q19+Q20+Q22+Q25</f>
        <v>1822.33</v>
      </c>
      <c r="R26" s="38">
        <f>O26+P26+Q26</f>
        <v>12386.602</v>
      </c>
      <c r="S26" s="39">
        <f t="shared" si="9"/>
        <v>108012.10969999999</v>
      </c>
    </row>
    <row r="27" spans="1:19" s="6" customFormat="1" ht="15.75" customHeight="1" thickBot="1">
      <c r="A27" s="49" t="s">
        <v>28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8" spans="1:19" s="1" customFormat="1" ht="15.75" thickBot="1">
      <c r="A28" s="42" t="s">
        <v>0</v>
      </c>
      <c r="B28" s="43"/>
      <c r="C28" s="33" t="s">
        <v>1</v>
      </c>
      <c r="D28" s="34" t="s">
        <v>2</v>
      </c>
      <c r="E28" s="34" t="s">
        <v>3</v>
      </c>
      <c r="F28" s="35" t="s">
        <v>24</v>
      </c>
      <c r="G28" s="34" t="s">
        <v>4</v>
      </c>
      <c r="H28" s="34" t="s">
        <v>5</v>
      </c>
      <c r="I28" s="34" t="s">
        <v>6</v>
      </c>
      <c r="J28" s="35" t="s">
        <v>23</v>
      </c>
      <c r="K28" s="34" t="s">
        <v>7</v>
      </c>
      <c r="L28" s="34" t="s">
        <v>8</v>
      </c>
      <c r="M28" s="34" t="s">
        <v>9</v>
      </c>
      <c r="N28" s="35" t="s">
        <v>22</v>
      </c>
      <c r="O28" s="34" t="s">
        <v>10</v>
      </c>
      <c r="P28" s="34" t="s">
        <v>11</v>
      </c>
      <c r="Q28" s="34" t="s">
        <v>12</v>
      </c>
      <c r="R28" s="35" t="s">
        <v>21</v>
      </c>
      <c r="S28" s="36" t="s">
        <v>13</v>
      </c>
    </row>
    <row r="29" spans="1:19" s="1" customFormat="1" ht="15">
      <c r="A29" s="44" t="s">
        <v>14</v>
      </c>
      <c r="B29" s="17" t="s">
        <v>16</v>
      </c>
      <c r="C29" s="18">
        <v>0</v>
      </c>
      <c r="D29" s="18">
        <v>0</v>
      </c>
      <c r="E29" s="18">
        <v>0</v>
      </c>
      <c r="F29" s="19">
        <f>C29+D29+E29</f>
        <v>0</v>
      </c>
      <c r="G29" s="18">
        <v>0</v>
      </c>
      <c r="H29" s="18">
        <v>0</v>
      </c>
      <c r="I29" s="18">
        <v>0</v>
      </c>
      <c r="J29" s="19">
        <f>G29+H29+I29</f>
        <v>0</v>
      </c>
      <c r="K29" s="18">
        <v>1</v>
      </c>
      <c r="L29" s="18">
        <v>0</v>
      </c>
      <c r="M29" s="18">
        <v>5</v>
      </c>
      <c r="N29" s="19">
        <f>K29+L29+M29</f>
        <v>6</v>
      </c>
      <c r="O29" s="18">
        <v>0</v>
      </c>
      <c r="P29" s="18">
        <v>0</v>
      </c>
      <c r="Q29" s="18">
        <v>0</v>
      </c>
      <c r="R29" s="19">
        <f>O29+P29+Q29</f>
        <v>0</v>
      </c>
      <c r="S29" s="20">
        <f>C29+D29+E29+G29+H29+I29+K29+L29+M29+O29+P29+Q29</f>
        <v>6</v>
      </c>
    </row>
    <row r="30" spans="1:19" s="1" customFormat="1" ht="15.75" thickBot="1">
      <c r="A30" s="45"/>
      <c r="B30" s="21" t="s">
        <v>15</v>
      </c>
      <c r="C30" s="22">
        <v>0</v>
      </c>
      <c r="D30" s="22">
        <v>0</v>
      </c>
      <c r="E30" s="22">
        <v>0</v>
      </c>
      <c r="F30" s="16">
        <f aca="true" t="shared" si="10" ref="F30:F36">C30+D30+E30</f>
        <v>0</v>
      </c>
      <c r="G30" s="22">
        <v>490.5</v>
      </c>
      <c r="H30" s="22">
        <v>1247.4</v>
      </c>
      <c r="I30" s="22">
        <v>5989.1</v>
      </c>
      <c r="J30" s="16">
        <f aca="true" t="shared" si="11" ref="J30:J36">G30+H30+I30</f>
        <v>7727</v>
      </c>
      <c r="K30" s="22">
        <v>9034.4</v>
      </c>
      <c r="L30" s="22">
        <v>9614.9</v>
      </c>
      <c r="M30" s="22">
        <v>7919.700000000001</v>
      </c>
      <c r="N30" s="16">
        <f aca="true" t="shared" si="12" ref="N30:N36">K30+L30+M30</f>
        <v>26569</v>
      </c>
      <c r="O30" s="22">
        <v>1219.4</v>
      </c>
      <c r="P30" s="22">
        <v>0</v>
      </c>
      <c r="Q30" s="22">
        <v>0</v>
      </c>
      <c r="R30" s="16">
        <f aca="true" t="shared" si="13" ref="R30:R36">O30+P30+Q30</f>
        <v>1219.4</v>
      </c>
      <c r="S30" s="23">
        <f aca="true" t="shared" si="14" ref="S30:S37">C30+D30+E30+G30+H30+I30+K30+L30+M30+O30+P30+Q30</f>
        <v>35515.4</v>
      </c>
    </row>
    <row r="31" spans="1:19" s="1" customFormat="1" ht="15">
      <c r="A31" s="44" t="s">
        <v>17</v>
      </c>
      <c r="B31" s="17" t="s">
        <v>15</v>
      </c>
      <c r="C31" s="24">
        <v>0</v>
      </c>
      <c r="D31" s="24">
        <v>229.9</v>
      </c>
      <c r="E31" s="24">
        <v>266.7</v>
      </c>
      <c r="F31" s="25">
        <f t="shared" si="10"/>
        <v>496.6</v>
      </c>
      <c r="G31" s="24">
        <v>940.9</v>
      </c>
      <c r="H31" s="24">
        <v>2444.1000000000004</v>
      </c>
      <c r="I31" s="24">
        <v>3029.2</v>
      </c>
      <c r="J31" s="25">
        <f t="shared" si="11"/>
        <v>6414.200000000001</v>
      </c>
      <c r="K31" s="24">
        <v>2556.7</v>
      </c>
      <c r="L31" s="24">
        <v>1785.6999999999998</v>
      </c>
      <c r="M31" s="24">
        <v>3323.4</v>
      </c>
      <c r="N31" s="25">
        <f t="shared" si="12"/>
        <v>7665.799999999999</v>
      </c>
      <c r="O31" s="24">
        <v>966.1999999999999</v>
      </c>
      <c r="P31" s="24">
        <v>583.5</v>
      </c>
      <c r="Q31" s="24">
        <v>0</v>
      </c>
      <c r="R31" s="25">
        <f t="shared" si="13"/>
        <v>1549.6999999999998</v>
      </c>
      <c r="S31" s="26">
        <f t="shared" si="14"/>
        <v>16126.300000000001</v>
      </c>
    </row>
    <row r="32" spans="1:19" s="1" customFormat="1" ht="15.75" thickBot="1">
      <c r="A32" s="45"/>
      <c r="B32" s="21" t="s">
        <v>18</v>
      </c>
      <c r="C32" s="22">
        <v>0</v>
      </c>
      <c r="D32" s="22">
        <v>0</v>
      </c>
      <c r="E32" s="22">
        <v>0</v>
      </c>
      <c r="F32" s="16">
        <f t="shared" si="10"/>
        <v>0</v>
      </c>
      <c r="G32" s="22">
        <v>50.9</v>
      </c>
      <c r="H32" s="22">
        <v>127.8</v>
      </c>
      <c r="I32" s="22">
        <v>83.7</v>
      </c>
      <c r="J32" s="16">
        <f t="shared" si="11"/>
        <v>262.4</v>
      </c>
      <c r="K32" s="22">
        <v>119.9</v>
      </c>
      <c r="L32" s="22">
        <v>47.6</v>
      </c>
      <c r="M32" s="22">
        <v>108.5</v>
      </c>
      <c r="N32" s="16">
        <f t="shared" si="12"/>
        <v>276</v>
      </c>
      <c r="O32" s="22">
        <v>14.7</v>
      </c>
      <c r="P32" s="22">
        <v>0</v>
      </c>
      <c r="Q32" s="22">
        <v>0</v>
      </c>
      <c r="R32" s="16">
        <f t="shared" si="13"/>
        <v>14.7</v>
      </c>
      <c r="S32" s="23">
        <f t="shared" si="14"/>
        <v>553.1</v>
      </c>
    </row>
    <row r="33" spans="1:19" s="1" customFormat="1" ht="15">
      <c r="A33" s="44" t="s">
        <v>19</v>
      </c>
      <c r="B33" s="17" t="s">
        <v>15</v>
      </c>
      <c r="C33" s="24">
        <v>0</v>
      </c>
      <c r="D33" s="24">
        <v>2.2</v>
      </c>
      <c r="E33" s="24">
        <v>74.7</v>
      </c>
      <c r="F33" s="25">
        <f t="shared" si="10"/>
        <v>76.9</v>
      </c>
      <c r="G33" s="24">
        <v>1342.9999999999998</v>
      </c>
      <c r="H33" s="24">
        <v>5011.1</v>
      </c>
      <c r="I33" s="24">
        <v>9820.699999999999</v>
      </c>
      <c r="J33" s="25">
        <f t="shared" si="11"/>
        <v>16174.8</v>
      </c>
      <c r="K33" s="24">
        <v>11748.2</v>
      </c>
      <c r="L33" s="24">
        <v>12046.3</v>
      </c>
      <c r="M33" s="24">
        <v>9361.8</v>
      </c>
      <c r="N33" s="25">
        <f t="shared" si="12"/>
        <v>33156.3</v>
      </c>
      <c r="O33" s="24">
        <v>3065.9</v>
      </c>
      <c r="P33" s="24">
        <v>241.7</v>
      </c>
      <c r="Q33" s="24">
        <v>0</v>
      </c>
      <c r="R33" s="25">
        <f t="shared" si="13"/>
        <v>3307.6</v>
      </c>
      <c r="S33" s="26">
        <f t="shared" si="14"/>
        <v>52715.6</v>
      </c>
    </row>
    <row r="34" spans="1:19" s="1" customFormat="1" ht="15">
      <c r="A34" s="46"/>
      <c r="B34" s="12" t="s">
        <v>18</v>
      </c>
      <c r="C34" s="13">
        <v>0</v>
      </c>
      <c r="D34" s="13">
        <v>1.1</v>
      </c>
      <c r="E34" s="13">
        <v>2.8</v>
      </c>
      <c r="F34" s="14">
        <f t="shared" si="10"/>
        <v>3.9</v>
      </c>
      <c r="G34" s="13">
        <v>12.3</v>
      </c>
      <c r="H34" s="13">
        <v>26.2</v>
      </c>
      <c r="I34" s="13">
        <v>103.19999999999999</v>
      </c>
      <c r="J34" s="14">
        <f t="shared" si="11"/>
        <v>141.7</v>
      </c>
      <c r="K34" s="13">
        <v>172.8</v>
      </c>
      <c r="L34" s="13">
        <v>231.39999999999998</v>
      </c>
      <c r="M34" s="13">
        <v>146.5</v>
      </c>
      <c r="N34" s="14">
        <f t="shared" si="12"/>
        <v>550.7</v>
      </c>
      <c r="O34" s="13">
        <v>101.39999999999999</v>
      </c>
      <c r="P34" s="13">
        <v>1.1</v>
      </c>
      <c r="Q34" s="13">
        <v>0</v>
      </c>
      <c r="R34" s="14">
        <f t="shared" si="13"/>
        <v>102.49999999999999</v>
      </c>
      <c r="S34" s="15">
        <f t="shared" si="14"/>
        <v>798.8</v>
      </c>
    </row>
    <row r="35" spans="1:19" s="1" customFormat="1" ht="15.75" thickBot="1">
      <c r="A35" s="45"/>
      <c r="B35" s="21" t="s">
        <v>20</v>
      </c>
      <c r="C35" s="27">
        <v>0</v>
      </c>
      <c r="D35" s="27">
        <v>0</v>
      </c>
      <c r="E35" s="27">
        <v>2</v>
      </c>
      <c r="F35" s="28">
        <f t="shared" si="10"/>
        <v>2</v>
      </c>
      <c r="G35" s="27">
        <v>27</v>
      </c>
      <c r="H35" s="27">
        <v>61</v>
      </c>
      <c r="I35" s="27">
        <v>73</v>
      </c>
      <c r="J35" s="28">
        <f t="shared" si="11"/>
        <v>161</v>
      </c>
      <c r="K35" s="27">
        <v>73</v>
      </c>
      <c r="L35" s="27">
        <v>72</v>
      </c>
      <c r="M35" s="27">
        <v>56</v>
      </c>
      <c r="N35" s="28">
        <f t="shared" si="12"/>
        <v>201</v>
      </c>
      <c r="O35" s="27">
        <v>27</v>
      </c>
      <c r="P35" s="27">
        <v>8</v>
      </c>
      <c r="Q35" s="27">
        <v>0</v>
      </c>
      <c r="R35" s="28">
        <f t="shared" si="13"/>
        <v>35</v>
      </c>
      <c r="S35" s="29">
        <f t="shared" si="14"/>
        <v>399</v>
      </c>
    </row>
    <row r="36" spans="1:19" s="1" customFormat="1" ht="15" customHeight="1" thickBot="1">
      <c r="A36" s="40" t="s">
        <v>39</v>
      </c>
      <c r="B36" s="41"/>
      <c r="C36" s="30">
        <v>455.2</v>
      </c>
      <c r="D36" s="30">
        <v>661.7</v>
      </c>
      <c r="E36" s="30">
        <v>1066</v>
      </c>
      <c r="F36" s="31">
        <f t="shared" si="10"/>
        <v>2182.9</v>
      </c>
      <c r="G36" s="30">
        <v>3600.2</v>
      </c>
      <c r="H36" s="30">
        <v>4100.1</v>
      </c>
      <c r="I36" s="30">
        <v>2904.5</v>
      </c>
      <c r="J36" s="31">
        <f t="shared" si="11"/>
        <v>10604.8</v>
      </c>
      <c r="K36" s="30">
        <v>2274.8</v>
      </c>
      <c r="L36" s="30">
        <v>2208.2</v>
      </c>
      <c r="M36" s="30">
        <v>2530.4</v>
      </c>
      <c r="N36" s="31">
        <f t="shared" si="12"/>
        <v>7013.4</v>
      </c>
      <c r="O36" s="30">
        <v>2258.6</v>
      </c>
      <c r="P36" s="30">
        <v>2250.5</v>
      </c>
      <c r="Q36" s="30">
        <v>1008.5999999999999</v>
      </c>
      <c r="R36" s="31">
        <f t="shared" si="13"/>
        <v>5517.700000000001</v>
      </c>
      <c r="S36" s="32">
        <f t="shared" si="14"/>
        <v>25318.8</v>
      </c>
    </row>
    <row r="37" spans="1:19" s="11" customFormat="1" ht="15" customHeight="1" thickBot="1">
      <c r="A37" s="47" t="s">
        <v>25</v>
      </c>
      <c r="B37" s="48"/>
      <c r="C37" s="37">
        <f>C30+C31+C33+C36</f>
        <v>455.2</v>
      </c>
      <c r="D37" s="37">
        <f>D30+D31+D33+D36</f>
        <v>893.8000000000001</v>
      </c>
      <c r="E37" s="37">
        <f>E30+E31+E33+E36</f>
        <v>1407.4</v>
      </c>
      <c r="F37" s="38">
        <f>C37+D37+E37</f>
        <v>2756.4</v>
      </c>
      <c r="G37" s="37">
        <f>G30+G31+G33+G36</f>
        <v>6374.599999999999</v>
      </c>
      <c r="H37" s="37">
        <f>H30+H31+H33+H36</f>
        <v>12802.7</v>
      </c>
      <c r="I37" s="37">
        <f>I30+I31+I33+I36</f>
        <v>21743.5</v>
      </c>
      <c r="J37" s="38">
        <f>G37+H37+I37</f>
        <v>40920.8</v>
      </c>
      <c r="K37" s="37">
        <f>K30+K31+K33+K36</f>
        <v>25614.1</v>
      </c>
      <c r="L37" s="37">
        <f>L30+L31+L33+L36</f>
        <v>25655.1</v>
      </c>
      <c r="M37" s="37">
        <f>M30+M31+M33+M36</f>
        <v>23135.300000000003</v>
      </c>
      <c r="N37" s="38">
        <f>K37+L37+M37</f>
        <v>74404.5</v>
      </c>
      <c r="O37" s="37">
        <f>O30+O31+O33+O36</f>
        <v>7510.1</v>
      </c>
      <c r="P37" s="37">
        <f>P30+P31+P33+P36</f>
        <v>3075.7</v>
      </c>
      <c r="Q37" s="37">
        <f>Q30+Q31+Q33+Q36</f>
        <v>1008.5999999999999</v>
      </c>
      <c r="R37" s="38">
        <f>O37+P37+Q37</f>
        <v>11594.4</v>
      </c>
      <c r="S37" s="39">
        <f t="shared" si="14"/>
        <v>129676.1</v>
      </c>
    </row>
    <row r="38" spans="1:19" s="6" customFormat="1" ht="15.75" customHeight="1" thickBot="1">
      <c r="A38" s="49" t="s">
        <v>29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</row>
    <row r="39" spans="1:19" s="1" customFormat="1" ht="15.75" thickBot="1">
      <c r="A39" s="42" t="s">
        <v>0</v>
      </c>
      <c r="B39" s="43"/>
      <c r="C39" s="33" t="s">
        <v>1</v>
      </c>
      <c r="D39" s="34" t="s">
        <v>2</v>
      </c>
      <c r="E39" s="34" t="s">
        <v>3</v>
      </c>
      <c r="F39" s="35" t="s">
        <v>24</v>
      </c>
      <c r="G39" s="34" t="s">
        <v>4</v>
      </c>
      <c r="H39" s="34" t="s">
        <v>5</v>
      </c>
      <c r="I39" s="34" t="s">
        <v>6</v>
      </c>
      <c r="J39" s="35" t="s">
        <v>23</v>
      </c>
      <c r="K39" s="34" t="s">
        <v>7</v>
      </c>
      <c r="L39" s="34" t="s">
        <v>8</v>
      </c>
      <c r="M39" s="34" t="s">
        <v>9</v>
      </c>
      <c r="N39" s="35" t="s">
        <v>22</v>
      </c>
      <c r="O39" s="34" t="s">
        <v>10</v>
      </c>
      <c r="P39" s="34" t="s">
        <v>11</v>
      </c>
      <c r="Q39" s="34" t="s">
        <v>12</v>
      </c>
      <c r="R39" s="35" t="s">
        <v>21</v>
      </c>
      <c r="S39" s="36" t="s">
        <v>13</v>
      </c>
    </row>
    <row r="40" spans="1:19" s="1" customFormat="1" ht="15">
      <c r="A40" s="44" t="s">
        <v>14</v>
      </c>
      <c r="B40" s="17" t="s">
        <v>16</v>
      </c>
      <c r="C40" s="18">
        <v>0</v>
      </c>
      <c r="D40" s="18">
        <v>0</v>
      </c>
      <c r="E40" s="18">
        <v>0</v>
      </c>
      <c r="F40" s="19">
        <f>C40+D40+E40</f>
        <v>0</v>
      </c>
      <c r="G40" s="18">
        <v>0</v>
      </c>
      <c r="H40" s="18">
        <v>1</v>
      </c>
      <c r="I40" s="18">
        <v>2</v>
      </c>
      <c r="J40" s="19">
        <f>G40+H40+I40</f>
        <v>3</v>
      </c>
      <c r="K40" s="18">
        <v>3</v>
      </c>
      <c r="L40" s="18">
        <v>7</v>
      </c>
      <c r="M40" s="18">
        <v>4</v>
      </c>
      <c r="N40" s="19">
        <f>K40+L40+M40</f>
        <v>14</v>
      </c>
      <c r="O40" s="18">
        <v>0</v>
      </c>
      <c r="P40" s="18">
        <v>0</v>
      </c>
      <c r="Q40" s="18">
        <v>0</v>
      </c>
      <c r="R40" s="19">
        <f>O40+P40+Q40</f>
        <v>0</v>
      </c>
      <c r="S40" s="20">
        <f>C40+D40+E40+G40+H40+I40+K40+L40+M40+O40+P40+Q40</f>
        <v>17</v>
      </c>
    </row>
    <row r="41" spans="1:19" s="1" customFormat="1" ht="15.75" thickBot="1">
      <c r="A41" s="45"/>
      <c r="B41" s="21" t="s">
        <v>15</v>
      </c>
      <c r="C41" s="22">
        <v>0</v>
      </c>
      <c r="D41" s="22">
        <v>267.21</v>
      </c>
      <c r="E41" s="22">
        <v>293.68</v>
      </c>
      <c r="F41" s="16">
        <f aca="true" t="shared" si="15" ref="F41:F47">C41+D41+E41</f>
        <v>560.89</v>
      </c>
      <c r="G41" s="22">
        <v>231.00000000000003</v>
      </c>
      <c r="H41" s="22">
        <v>1315.25</v>
      </c>
      <c r="I41" s="22">
        <v>2586.19</v>
      </c>
      <c r="J41" s="16">
        <f aca="true" t="shared" si="16" ref="J41:J47">G41+H41+I41</f>
        <v>4132.4400000000005</v>
      </c>
      <c r="K41" s="22">
        <v>3412.5499999999997</v>
      </c>
      <c r="L41" s="22">
        <v>2921.95</v>
      </c>
      <c r="M41" s="22">
        <v>90.12</v>
      </c>
      <c r="N41" s="16">
        <f aca="true" t="shared" si="17" ref="N41:N47">K41+L41+M41</f>
        <v>6424.62</v>
      </c>
      <c r="O41" s="22">
        <v>0</v>
      </c>
      <c r="P41" s="22">
        <v>0</v>
      </c>
      <c r="Q41" s="22">
        <v>0</v>
      </c>
      <c r="R41" s="16">
        <f aca="true" t="shared" si="18" ref="R41:R47">O41+P41+Q41</f>
        <v>0</v>
      </c>
      <c r="S41" s="23">
        <f aca="true" t="shared" si="19" ref="S41:S48">C41+D41+E41+G41+H41+I41+K41+L41+M41+O41+P41+Q41</f>
        <v>11117.949999999999</v>
      </c>
    </row>
    <row r="42" spans="1:19" s="1" customFormat="1" ht="15">
      <c r="A42" s="44" t="s">
        <v>17</v>
      </c>
      <c r="B42" s="17" t="s">
        <v>15</v>
      </c>
      <c r="C42" s="24">
        <v>17.9</v>
      </c>
      <c r="D42" s="24">
        <v>1594.65</v>
      </c>
      <c r="E42" s="24">
        <v>494.3</v>
      </c>
      <c r="F42" s="25">
        <f t="shared" si="15"/>
        <v>2106.8500000000004</v>
      </c>
      <c r="G42" s="24">
        <v>10.2</v>
      </c>
      <c r="H42" s="24">
        <v>856.58</v>
      </c>
      <c r="I42" s="24">
        <v>4678.02</v>
      </c>
      <c r="J42" s="25">
        <f t="shared" si="16"/>
        <v>5544.8</v>
      </c>
      <c r="K42" s="24">
        <v>2092.49</v>
      </c>
      <c r="L42" s="24">
        <v>3467.39</v>
      </c>
      <c r="M42" s="24">
        <v>2488.83</v>
      </c>
      <c r="N42" s="25">
        <f t="shared" si="17"/>
        <v>8048.709999999999</v>
      </c>
      <c r="O42" s="24">
        <v>1363.6999999999998</v>
      </c>
      <c r="P42" s="24">
        <v>2233.41</v>
      </c>
      <c r="Q42" s="24">
        <v>2525.5</v>
      </c>
      <c r="R42" s="25">
        <f t="shared" si="18"/>
        <v>6122.61</v>
      </c>
      <c r="S42" s="26">
        <f t="shared" si="19"/>
        <v>21822.969999999998</v>
      </c>
    </row>
    <row r="43" spans="1:19" s="1" customFormat="1" ht="15.75" thickBot="1">
      <c r="A43" s="45"/>
      <c r="B43" s="21" t="s">
        <v>18</v>
      </c>
      <c r="C43" s="22">
        <v>0.48</v>
      </c>
      <c r="D43" s="22">
        <v>12.71</v>
      </c>
      <c r="E43" s="22">
        <v>9.450000000000001</v>
      </c>
      <c r="F43" s="16">
        <f t="shared" si="15"/>
        <v>22.64</v>
      </c>
      <c r="G43" s="22">
        <v>0.33</v>
      </c>
      <c r="H43" s="22">
        <v>11.41</v>
      </c>
      <c r="I43" s="22">
        <v>43.93</v>
      </c>
      <c r="J43" s="16">
        <f t="shared" si="16"/>
        <v>55.67</v>
      </c>
      <c r="K43" s="22">
        <v>27.520000000000003</v>
      </c>
      <c r="L43" s="22">
        <v>52.01</v>
      </c>
      <c r="M43" s="22">
        <v>37.870000000000005</v>
      </c>
      <c r="N43" s="16">
        <f t="shared" si="17"/>
        <v>117.4</v>
      </c>
      <c r="O43" s="22">
        <v>17.560000000000002</v>
      </c>
      <c r="P43" s="22">
        <v>22.4</v>
      </c>
      <c r="Q43" s="22">
        <v>48</v>
      </c>
      <c r="R43" s="16">
        <f t="shared" si="18"/>
        <v>87.96000000000001</v>
      </c>
      <c r="S43" s="23">
        <f t="shared" si="19"/>
        <v>283.67</v>
      </c>
    </row>
    <row r="44" spans="1:19" s="1" customFormat="1" ht="15">
      <c r="A44" s="44" t="s">
        <v>19</v>
      </c>
      <c r="B44" s="17" t="s">
        <v>15</v>
      </c>
      <c r="C44" s="24">
        <v>534.63</v>
      </c>
      <c r="D44" s="24">
        <v>1222.47</v>
      </c>
      <c r="E44" s="24">
        <v>2757.0600000000004</v>
      </c>
      <c r="F44" s="25">
        <f t="shared" si="15"/>
        <v>4514.16</v>
      </c>
      <c r="G44" s="24">
        <v>2497.9</v>
      </c>
      <c r="H44" s="24">
        <v>4812.16</v>
      </c>
      <c r="I44" s="24">
        <v>7992.91</v>
      </c>
      <c r="J44" s="25">
        <f t="shared" si="16"/>
        <v>15302.97</v>
      </c>
      <c r="K44" s="24">
        <v>10285.61</v>
      </c>
      <c r="L44" s="24">
        <v>10194.62</v>
      </c>
      <c r="M44" s="24">
        <v>7009.140000000001</v>
      </c>
      <c r="N44" s="25">
        <f t="shared" si="17"/>
        <v>27489.370000000003</v>
      </c>
      <c r="O44" s="24">
        <v>3877.17</v>
      </c>
      <c r="P44" s="24">
        <v>1419.89</v>
      </c>
      <c r="Q44" s="24">
        <v>361.49</v>
      </c>
      <c r="R44" s="25">
        <f t="shared" si="18"/>
        <v>5658.55</v>
      </c>
      <c r="S44" s="26">
        <f t="shared" si="19"/>
        <v>52965.049999999996</v>
      </c>
    </row>
    <row r="45" spans="1:19" s="1" customFormat="1" ht="15">
      <c r="A45" s="46"/>
      <c r="B45" s="12" t="s">
        <v>18</v>
      </c>
      <c r="C45" s="13">
        <v>1.84</v>
      </c>
      <c r="D45" s="13">
        <v>1</v>
      </c>
      <c r="E45" s="13">
        <v>30.88</v>
      </c>
      <c r="F45" s="14">
        <f t="shared" si="15"/>
        <v>33.72</v>
      </c>
      <c r="G45" s="13">
        <v>7.13</v>
      </c>
      <c r="H45" s="13">
        <v>22.18</v>
      </c>
      <c r="I45" s="13">
        <v>19.83</v>
      </c>
      <c r="J45" s="14">
        <f t="shared" si="16"/>
        <v>49.14</v>
      </c>
      <c r="K45" s="13">
        <v>44.8</v>
      </c>
      <c r="L45" s="13">
        <v>66.77</v>
      </c>
      <c r="M45" s="13">
        <v>87.05</v>
      </c>
      <c r="N45" s="14">
        <f t="shared" si="17"/>
        <v>198.62</v>
      </c>
      <c r="O45" s="13">
        <v>92.79</v>
      </c>
      <c r="P45" s="13">
        <v>299.42</v>
      </c>
      <c r="Q45" s="13">
        <v>2.02</v>
      </c>
      <c r="R45" s="14">
        <f t="shared" si="18"/>
        <v>394.23</v>
      </c>
      <c r="S45" s="15">
        <f t="shared" si="19"/>
        <v>675.71</v>
      </c>
    </row>
    <row r="46" spans="1:19" s="1" customFormat="1" ht="15.75" thickBot="1">
      <c r="A46" s="45"/>
      <c r="B46" s="21" t="s">
        <v>20</v>
      </c>
      <c r="C46" s="27">
        <v>3</v>
      </c>
      <c r="D46" s="27">
        <v>4</v>
      </c>
      <c r="E46" s="27">
        <v>6</v>
      </c>
      <c r="F46" s="28">
        <f t="shared" si="15"/>
        <v>13</v>
      </c>
      <c r="G46" s="27">
        <v>33</v>
      </c>
      <c r="H46" s="27">
        <v>94</v>
      </c>
      <c r="I46" s="27">
        <v>98</v>
      </c>
      <c r="J46" s="28">
        <f t="shared" si="16"/>
        <v>225</v>
      </c>
      <c r="K46" s="27">
        <v>106</v>
      </c>
      <c r="L46" s="27">
        <v>100</v>
      </c>
      <c r="M46" s="27">
        <v>57</v>
      </c>
      <c r="N46" s="28">
        <f t="shared" si="17"/>
        <v>263</v>
      </c>
      <c r="O46" s="27">
        <v>18</v>
      </c>
      <c r="P46" s="27">
        <v>5</v>
      </c>
      <c r="Q46" s="27">
        <v>5</v>
      </c>
      <c r="R46" s="28">
        <f t="shared" si="18"/>
        <v>28</v>
      </c>
      <c r="S46" s="29">
        <f t="shared" si="19"/>
        <v>529</v>
      </c>
    </row>
    <row r="47" spans="1:19" s="1" customFormat="1" ht="15" customHeight="1" thickBot="1">
      <c r="A47" s="40" t="s">
        <v>39</v>
      </c>
      <c r="B47" s="41"/>
      <c r="C47" s="30">
        <v>19.26</v>
      </c>
      <c r="D47" s="30">
        <v>714.81</v>
      </c>
      <c r="E47" s="30">
        <v>2559.67</v>
      </c>
      <c r="F47" s="31">
        <f t="shared" si="15"/>
        <v>3293.74</v>
      </c>
      <c r="G47" s="30">
        <v>2828.79</v>
      </c>
      <c r="H47" s="30">
        <v>4344.66</v>
      </c>
      <c r="I47" s="30">
        <v>5092.7</v>
      </c>
      <c r="J47" s="31">
        <f t="shared" si="16"/>
        <v>12266.15</v>
      </c>
      <c r="K47" s="30">
        <v>3532.5200000000004</v>
      </c>
      <c r="L47" s="30">
        <v>3693.32</v>
      </c>
      <c r="M47" s="30">
        <v>1429.46</v>
      </c>
      <c r="N47" s="31">
        <f t="shared" si="17"/>
        <v>8655.3</v>
      </c>
      <c r="O47" s="30">
        <v>886.8199999999999</v>
      </c>
      <c r="P47" s="30">
        <v>684.42</v>
      </c>
      <c r="Q47" s="30">
        <v>607.6</v>
      </c>
      <c r="R47" s="31">
        <f t="shared" si="18"/>
        <v>2178.8399999999997</v>
      </c>
      <c r="S47" s="32">
        <f t="shared" si="19"/>
        <v>26394.029999999995</v>
      </c>
    </row>
    <row r="48" spans="1:19" s="11" customFormat="1" ht="15" customHeight="1" thickBot="1">
      <c r="A48" s="47" t="s">
        <v>25</v>
      </c>
      <c r="B48" s="48"/>
      <c r="C48" s="37">
        <f>C41+C42+C44+C47</f>
        <v>571.79</v>
      </c>
      <c r="D48" s="37">
        <f>D41+D42+D44+D47</f>
        <v>3799.14</v>
      </c>
      <c r="E48" s="37">
        <f>E41+E42+E44+E47</f>
        <v>6104.710000000001</v>
      </c>
      <c r="F48" s="38">
        <f>C48+D48+E48</f>
        <v>10475.640000000001</v>
      </c>
      <c r="G48" s="37">
        <f>G41+G42+G44+G47</f>
        <v>5567.889999999999</v>
      </c>
      <c r="H48" s="37">
        <f>H41+H42+H44+H47</f>
        <v>11328.65</v>
      </c>
      <c r="I48" s="37">
        <f>I41+I42+I44+I47</f>
        <v>20349.82</v>
      </c>
      <c r="J48" s="38">
        <f>G48+H48+I48</f>
        <v>37246.36</v>
      </c>
      <c r="K48" s="37">
        <f>K41+K42+K44+K47</f>
        <v>19323.17</v>
      </c>
      <c r="L48" s="37">
        <f>L41+L42+L44+L47</f>
        <v>20277.28</v>
      </c>
      <c r="M48" s="37">
        <f>M41+M42+M44+M47</f>
        <v>11017.55</v>
      </c>
      <c r="N48" s="38">
        <f>K48+L48+M48</f>
        <v>50618</v>
      </c>
      <c r="O48" s="37">
        <f>O41+O42+O44+O47</f>
        <v>6127.69</v>
      </c>
      <c r="P48" s="37">
        <f>P41+P42+P44+P47</f>
        <v>4337.72</v>
      </c>
      <c r="Q48" s="37">
        <f>Q41+Q42+Q44+Q47</f>
        <v>3494.5899999999997</v>
      </c>
      <c r="R48" s="38">
        <f>O48+P48+Q48</f>
        <v>13960</v>
      </c>
      <c r="S48" s="39">
        <f t="shared" si="19"/>
        <v>112300</v>
      </c>
    </row>
    <row r="49" spans="1:19" s="6" customFormat="1" ht="15.75" customHeight="1" thickBot="1">
      <c r="A49" s="49" t="s">
        <v>30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</row>
    <row r="50" spans="1:19" ht="15.75" thickBot="1">
      <c r="A50" s="42" t="s">
        <v>0</v>
      </c>
      <c r="B50" s="43"/>
      <c r="C50" s="33" t="s">
        <v>1</v>
      </c>
      <c r="D50" s="34" t="s">
        <v>2</v>
      </c>
      <c r="E50" s="34" t="s">
        <v>3</v>
      </c>
      <c r="F50" s="35" t="s">
        <v>24</v>
      </c>
      <c r="G50" s="34" t="s">
        <v>4</v>
      </c>
      <c r="H50" s="34" t="s">
        <v>5</v>
      </c>
      <c r="I50" s="34" t="s">
        <v>6</v>
      </c>
      <c r="J50" s="35" t="s">
        <v>23</v>
      </c>
      <c r="K50" s="34" t="s">
        <v>7</v>
      </c>
      <c r="L50" s="34" t="s">
        <v>8</v>
      </c>
      <c r="M50" s="34" t="s">
        <v>9</v>
      </c>
      <c r="N50" s="35" t="s">
        <v>22</v>
      </c>
      <c r="O50" s="34" t="s">
        <v>10</v>
      </c>
      <c r="P50" s="34" t="s">
        <v>11</v>
      </c>
      <c r="Q50" s="34" t="s">
        <v>12</v>
      </c>
      <c r="R50" s="35" t="s">
        <v>21</v>
      </c>
      <c r="S50" s="36" t="s">
        <v>13</v>
      </c>
    </row>
    <row r="51" spans="1:19" ht="15">
      <c r="A51" s="44" t="s">
        <v>14</v>
      </c>
      <c r="B51" s="17" t="s">
        <v>16</v>
      </c>
      <c r="C51" s="18">
        <v>0</v>
      </c>
      <c r="D51" s="18">
        <v>0</v>
      </c>
      <c r="E51" s="18">
        <v>0</v>
      </c>
      <c r="F51" s="19">
        <f>C51+D51+E51</f>
        <v>0</v>
      </c>
      <c r="G51" s="18">
        <v>0</v>
      </c>
      <c r="H51" s="18">
        <v>1</v>
      </c>
      <c r="I51" s="18">
        <v>6</v>
      </c>
      <c r="J51" s="19">
        <f>G51+H51+I51</f>
        <v>7</v>
      </c>
      <c r="K51" s="18">
        <v>6</v>
      </c>
      <c r="L51" s="18">
        <v>7</v>
      </c>
      <c r="M51" s="18">
        <v>2</v>
      </c>
      <c r="N51" s="19">
        <f>K51+L51+M51</f>
        <v>15</v>
      </c>
      <c r="O51" s="18">
        <v>0</v>
      </c>
      <c r="P51" s="18">
        <v>0</v>
      </c>
      <c r="Q51" s="18">
        <v>0</v>
      </c>
      <c r="R51" s="19">
        <f>O51+P51+Q51</f>
        <v>0</v>
      </c>
      <c r="S51" s="20">
        <f>C51+D51+E51+G51+H51+I51+K51+L51+M51+O51+P51+Q51</f>
        <v>22</v>
      </c>
    </row>
    <row r="52" spans="1:19" ht="15.75" thickBot="1">
      <c r="A52" s="45"/>
      <c r="B52" s="21" t="s">
        <v>15</v>
      </c>
      <c r="C52" s="22">
        <v>0</v>
      </c>
      <c r="D52" s="22">
        <v>0</v>
      </c>
      <c r="E52" s="22">
        <v>40.4</v>
      </c>
      <c r="F52" s="16">
        <f aca="true" t="shared" si="20" ref="F52:F58">C52+D52+E52</f>
        <v>40.4</v>
      </c>
      <c r="G52" s="22">
        <v>661.67</v>
      </c>
      <c r="H52" s="22">
        <v>3851.6</v>
      </c>
      <c r="I52" s="22">
        <v>4869.41</v>
      </c>
      <c r="J52" s="16">
        <f aca="true" t="shared" si="21" ref="J52:J58">G52+H52+I52</f>
        <v>9382.68</v>
      </c>
      <c r="K52" s="22">
        <v>5529.59</v>
      </c>
      <c r="L52" s="22">
        <v>3888.02</v>
      </c>
      <c r="M52" s="22">
        <v>381.2</v>
      </c>
      <c r="N52" s="16">
        <f aca="true" t="shared" si="22" ref="N52:N58">K52+L52+M52</f>
        <v>9798.810000000001</v>
      </c>
      <c r="O52" s="22">
        <v>0</v>
      </c>
      <c r="P52" s="22">
        <v>0</v>
      </c>
      <c r="Q52" s="22">
        <v>0</v>
      </c>
      <c r="R52" s="16">
        <f aca="true" t="shared" si="23" ref="R52:R58">O52+P52+Q52</f>
        <v>0</v>
      </c>
      <c r="S52" s="23">
        <f aca="true" t="shared" si="24" ref="S52:S59">C52+D52+E52+G52+H52+I52+K52+L52+M52+O52+P52+Q52</f>
        <v>19221.89</v>
      </c>
    </row>
    <row r="53" spans="1:19" ht="15">
      <c r="A53" s="44" t="s">
        <v>17</v>
      </c>
      <c r="B53" s="17" t="s">
        <v>15</v>
      </c>
      <c r="C53" s="24">
        <v>0</v>
      </c>
      <c r="D53" s="24">
        <v>0</v>
      </c>
      <c r="E53" s="24">
        <v>455.7</v>
      </c>
      <c r="F53" s="25">
        <f t="shared" si="20"/>
        <v>455.7</v>
      </c>
      <c r="G53" s="24">
        <v>337.9</v>
      </c>
      <c r="H53" s="24">
        <v>1261.16</v>
      </c>
      <c r="I53" s="24">
        <v>1155.7</v>
      </c>
      <c r="J53" s="25">
        <f t="shared" si="21"/>
        <v>2754.76</v>
      </c>
      <c r="K53" s="24">
        <v>804.8</v>
      </c>
      <c r="L53" s="24">
        <v>7554.58</v>
      </c>
      <c r="M53" s="24">
        <v>2226.7</v>
      </c>
      <c r="N53" s="25">
        <f t="shared" si="22"/>
        <v>10586.079999999998</v>
      </c>
      <c r="O53" s="24">
        <v>773.5999999999999</v>
      </c>
      <c r="P53" s="24">
        <v>470.9</v>
      </c>
      <c r="Q53" s="24">
        <v>0</v>
      </c>
      <c r="R53" s="25">
        <f t="shared" si="23"/>
        <v>1244.5</v>
      </c>
      <c r="S53" s="26">
        <f t="shared" si="24"/>
        <v>15041.04</v>
      </c>
    </row>
    <row r="54" spans="1:19" ht="15.75" thickBot="1">
      <c r="A54" s="45"/>
      <c r="B54" s="21" t="s">
        <v>18</v>
      </c>
      <c r="C54" s="22">
        <v>0</v>
      </c>
      <c r="D54" s="22">
        <v>0</v>
      </c>
      <c r="E54" s="22">
        <v>3.94</v>
      </c>
      <c r="F54" s="16">
        <f t="shared" si="20"/>
        <v>3.94</v>
      </c>
      <c r="G54" s="22">
        <v>24.42</v>
      </c>
      <c r="H54" s="22">
        <v>52.95</v>
      </c>
      <c r="I54" s="22">
        <v>29.458</v>
      </c>
      <c r="J54" s="16">
        <f t="shared" si="21"/>
        <v>106.828</v>
      </c>
      <c r="K54" s="22">
        <v>21.257</v>
      </c>
      <c r="L54" s="22">
        <v>150.224</v>
      </c>
      <c r="M54" s="22">
        <v>200.56</v>
      </c>
      <c r="N54" s="16">
        <f t="shared" si="22"/>
        <v>372.041</v>
      </c>
      <c r="O54" s="22">
        <v>98.03999999999999</v>
      </c>
      <c r="P54" s="22">
        <v>106.45</v>
      </c>
      <c r="Q54" s="22">
        <v>0</v>
      </c>
      <c r="R54" s="16">
        <f t="shared" si="23"/>
        <v>204.49</v>
      </c>
      <c r="S54" s="23">
        <f t="shared" si="24"/>
        <v>687.2990000000001</v>
      </c>
    </row>
    <row r="55" spans="1:19" ht="15">
      <c r="A55" s="44" t="s">
        <v>19</v>
      </c>
      <c r="B55" s="17" t="s">
        <v>15</v>
      </c>
      <c r="C55" s="24">
        <v>0</v>
      </c>
      <c r="D55" s="24">
        <v>510.9513</v>
      </c>
      <c r="E55" s="24">
        <v>1249.15</v>
      </c>
      <c r="F55" s="25">
        <f t="shared" si="20"/>
        <v>1760.1013</v>
      </c>
      <c r="G55" s="24">
        <v>7929.890200000001</v>
      </c>
      <c r="H55" s="24">
        <v>12543.609199999999</v>
      </c>
      <c r="I55" s="24">
        <v>14726.952472859459</v>
      </c>
      <c r="J55" s="25">
        <f t="shared" si="21"/>
        <v>35200.451872859456</v>
      </c>
      <c r="K55" s="24">
        <v>19238.389999432995</v>
      </c>
      <c r="L55" s="24">
        <v>13915.524214445857</v>
      </c>
      <c r="M55" s="24">
        <v>9379.774200000002</v>
      </c>
      <c r="N55" s="25">
        <f t="shared" si="22"/>
        <v>42533.68841387885</v>
      </c>
      <c r="O55" s="24">
        <v>3016.3305</v>
      </c>
      <c r="P55" s="24">
        <v>304</v>
      </c>
      <c r="Q55" s="24">
        <v>0</v>
      </c>
      <c r="R55" s="25">
        <f t="shared" si="23"/>
        <v>3320.3305</v>
      </c>
      <c r="S55" s="26">
        <f t="shared" si="24"/>
        <v>82814.5720867383</v>
      </c>
    </row>
    <row r="56" spans="1:19" ht="15">
      <c r="A56" s="46"/>
      <c r="B56" s="12" t="s">
        <v>18</v>
      </c>
      <c r="C56" s="13">
        <v>0</v>
      </c>
      <c r="D56" s="13">
        <v>1.8199999999999998</v>
      </c>
      <c r="E56" s="13">
        <v>5.604</v>
      </c>
      <c r="F56" s="14">
        <f t="shared" si="20"/>
        <v>7.4239999999999995</v>
      </c>
      <c r="G56" s="13">
        <v>92.624</v>
      </c>
      <c r="H56" s="13">
        <v>243.11999999999995</v>
      </c>
      <c r="I56" s="13">
        <v>288.214</v>
      </c>
      <c r="J56" s="14">
        <f t="shared" si="21"/>
        <v>623.9579999999999</v>
      </c>
      <c r="K56" s="13">
        <v>349.22900000000004</v>
      </c>
      <c r="L56" s="13">
        <v>297.222</v>
      </c>
      <c r="M56" s="13">
        <v>340.68100000000004</v>
      </c>
      <c r="N56" s="14">
        <f t="shared" si="22"/>
        <v>987.1320000000001</v>
      </c>
      <c r="O56" s="13">
        <v>188.41000000000003</v>
      </c>
      <c r="P56" s="13">
        <v>56.9</v>
      </c>
      <c r="Q56" s="13">
        <v>0</v>
      </c>
      <c r="R56" s="14">
        <f t="shared" si="23"/>
        <v>245.31000000000003</v>
      </c>
      <c r="S56" s="15">
        <f t="shared" si="24"/>
        <v>1863.8240000000003</v>
      </c>
    </row>
    <row r="57" spans="1:19" ht="15.75" thickBot="1">
      <c r="A57" s="45"/>
      <c r="B57" s="21" t="s">
        <v>20</v>
      </c>
      <c r="C57" s="27">
        <v>0</v>
      </c>
      <c r="D57" s="27">
        <v>0</v>
      </c>
      <c r="E57" s="27">
        <v>3</v>
      </c>
      <c r="F57" s="28">
        <f t="shared" si="20"/>
        <v>3</v>
      </c>
      <c r="G57" s="27">
        <v>30</v>
      </c>
      <c r="H57" s="27">
        <v>35</v>
      </c>
      <c r="I57" s="27">
        <v>45</v>
      </c>
      <c r="J57" s="28">
        <f t="shared" si="21"/>
        <v>110</v>
      </c>
      <c r="K57" s="27">
        <v>72</v>
      </c>
      <c r="L57" s="27">
        <v>61</v>
      </c>
      <c r="M57" s="27">
        <v>57</v>
      </c>
      <c r="N57" s="28">
        <f t="shared" si="22"/>
        <v>190</v>
      </c>
      <c r="O57" s="27">
        <v>18</v>
      </c>
      <c r="P57" s="27">
        <v>0</v>
      </c>
      <c r="Q57" s="27">
        <v>0</v>
      </c>
      <c r="R57" s="28">
        <f t="shared" si="23"/>
        <v>18</v>
      </c>
      <c r="S57" s="29">
        <f t="shared" si="24"/>
        <v>321</v>
      </c>
    </row>
    <row r="58" spans="1:19" ht="15" customHeight="1" thickBot="1">
      <c r="A58" s="40" t="s">
        <v>39</v>
      </c>
      <c r="B58" s="41"/>
      <c r="C58" s="30">
        <v>440.72</v>
      </c>
      <c r="D58" s="30">
        <v>1832.8</v>
      </c>
      <c r="E58" s="30">
        <v>4055.2599999999998</v>
      </c>
      <c r="F58" s="31">
        <f t="shared" si="20"/>
        <v>6328.78</v>
      </c>
      <c r="G58" s="30">
        <v>4852.76</v>
      </c>
      <c r="H58" s="30">
        <v>3409.43</v>
      </c>
      <c r="I58" s="30">
        <v>3293.61</v>
      </c>
      <c r="J58" s="31">
        <f t="shared" si="21"/>
        <v>11555.800000000001</v>
      </c>
      <c r="K58" s="30">
        <v>3128.32</v>
      </c>
      <c r="L58" s="30">
        <v>2916.3500000000004</v>
      </c>
      <c r="M58" s="30">
        <v>2094.42</v>
      </c>
      <c r="N58" s="31">
        <f t="shared" si="22"/>
        <v>8139.09</v>
      </c>
      <c r="O58" s="30">
        <v>1837.52</v>
      </c>
      <c r="P58" s="30">
        <v>801.12</v>
      </c>
      <c r="Q58" s="30">
        <v>260.14</v>
      </c>
      <c r="R58" s="31">
        <f t="shared" si="23"/>
        <v>2898.7799999999997</v>
      </c>
      <c r="S58" s="32">
        <f t="shared" si="24"/>
        <v>28922.449999999997</v>
      </c>
    </row>
    <row r="59" spans="1:19" s="10" customFormat="1" ht="15" customHeight="1" thickBot="1">
      <c r="A59" s="47" t="s">
        <v>25</v>
      </c>
      <c r="B59" s="48"/>
      <c r="C59" s="37">
        <f>C52+C53+C55+C58</f>
        <v>440.72</v>
      </c>
      <c r="D59" s="37">
        <f>D52+D53+D55+D58</f>
        <v>2343.7513</v>
      </c>
      <c r="E59" s="37">
        <f>E52+E53+E55+E58</f>
        <v>5800.51</v>
      </c>
      <c r="F59" s="38">
        <f>C59+D59+E59</f>
        <v>8584.9813</v>
      </c>
      <c r="G59" s="37">
        <f>G52+G53+G55+G58</f>
        <v>13782.220200000002</v>
      </c>
      <c r="H59" s="37">
        <f>H52+H53+H55+H58</f>
        <v>21065.7992</v>
      </c>
      <c r="I59" s="37">
        <f>I52+I53+I55+I58</f>
        <v>24045.67247285946</v>
      </c>
      <c r="J59" s="38">
        <f>G59+H59+I59</f>
        <v>58893.69187285946</v>
      </c>
      <c r="K59" s="37">
        <f>K52+K53+K55+K58</f>
        <v>28701.099999432994</v>
      </c>
      <c r="L59" s="37">
        <f>L52+L53+L55+L58</f>
        <v>28274.474214445858</v>
      </c>
      <c r="M59" s="37">
        <f>M52+M53+M55+M58</f>
        <v>14082.094200000001</v>
      </c>
      <c r="N59" s="38">
        <f>K59+L59+M59</f>
        <v>71057.66841387886</v>
      </c>
      <c r="O59" s="37">
        <f>O52+O53+O55+O58</f>
        <v>5627.4505</v>
      </c>
      <c r="P59" s="37">
        <f>P52+P53+P55+P58</f>
        <v>1576.02</v>
      </c>
      <c r="Q59" s="37">
        <f>Q52+Q53+Q55+Q58</f>
        <v>260.14</v>
      </c>
      <c r="R59" s="38">
        <f>O59+P59+Q59</f>
        <v>7463.6105</v>
      </c>
      <c r="S59" s="39">
        <f t="shared" si="24"/>
        <v>145999.9520867383</v>
      </c>
    </row>
    <row r="60" spans="1:19" s="5" customFormat="1" ht="15.75" customHeight="1" thickBot="1">
      <c r="A60" s="49" t="s">
        <v>31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ht="15.75" thickBot="1">
      <c r="A61" s="42" t="s">
        <v>0</v>
      </c>
      <c r="B61" s="43"/>
      <c r="C61" s="33" t="s">
        <v>1</v>
      </c>
      <c r="D61" s="34" t="s">
        <v>2</v>
      </c>
      <c r="E61" s="34" t="s">
        <v>3</v>
      </c>
      <c r="F61" s="35" t="s">
        <v>24</v>
      </c>
      <c r="G61" s="34" t="s">
        <v>4</v>
      </c>
      <c r="H61" s="34" t="s">
        <v>5</v>
      </c>
      <c r="I61" s="34" t="s">
        <v>6</v>
      </c>
      <c r="J61" s="35" t="s">
        <v>23</v>
      </c>
      <c r="K61" s="34" t="s">
        <v>7</v>
      </c>
      <c r="L61" s="34" t="s">
        <v>8</v>
      </c>
      <c r="M61" s="34" t="s">
        <v>9</v>
      </c>
      <c r="N61" s="35" t="s">
        <v>22</v>
      </c>
      <c r="O61" s="34" t="s">
        <v>10</v>
      </c>
      <c r="P61" s="34" t="s">
        <v>11</v>
      </c>
      <c r="Q61" s="34" t="s">
        <v>12</v>
      </c>
      <c r="R61" s="35" t="s">
        <v>21</v>
      </c>
      <c r="S61" s="36" t="s">
        <v>13</v>
      </c>
    </row>
    <row r="62" spans="1:19" ht="15">
      <c r="A62" s="44" t="s">
        <v>14</v>
      </c>
      <c r="B62" s="17" t="s">
        <v>16</v>
      </c>
      <c r="C62" s="18">
        <v>0</v>
      </c>
      <c r="D62" s="18">
        <v>0</v>
      </c>
      <c r="E62" s="18">
        <v>0</v>
      </c>
      <c r="F62" s="19">
        <f>C62+D62+E62</f>
        <v>0</v>
      </c>
      <c r="G62" s="18">
        <v>0</v>
      </c>
      <c r="H62" s="18">
        <v>0</v>
      </c>
      <c r="I62" s="18">
        <v>1</v>
      </c>
      <c r="J62" s="19">
        <f>G62+H62+I62</f>
        <v>1</v>
      </c>
      <c r="K62" s="18">
        <v>3</v>
      </c>
      <c r="L62" s="18">
        <v>3</v>
      </c>
      <c r="M62" s="18">
        <v>1</v>
      </c>
      <c r="N62" s="19">
        <f>K62+L62+M62</f>
        <v>7</v>
      </c>
      <c r="O62" s="18">
        <v>0</v>
      </c>
      <c r="P62" s="18">
        <v>0</v>
      </c>
      <c r="Q62" s="18">
        <v>0</v>
      </c>
      <c r="R62" s="19">
        <f>O62+P62+Q62</f>
        <v>0</v>
      </c>
      <c r="S62" s="20">
        <f>C62+D62+E62+G62+H62+I62+K62+L62+M62+O62+P62+Q62</f>
        <v>8</v>
      </c>
    </row>
    <row r="63" spans="1:19" ht="15.75" thickBot="1">
      <c r="A63" s="45"/>
      <c r="B63" s="21" t="s">
        <v>15</v>
      </c>
      <c r="C63" s="22">
        <v>0</v>
      </c>
      <c r="D63" s="22">
        <v>0</v>
      </c>
      <c r="E63" s="22">
        <v>18</v>
      </c>
      <c r="F63" s="16">
        <f aca="true" t="shared" si="25" ref="F63:F69">C63+D63+E63</f>
        <v>18</v>
      </c>
      <c r="G63" s="22">
        <v>882</v>
      </c>
      <c r="H63" s="22">
        <v>1108.8</v>
      </c>
      <c r="I63" s="22">
        <v>676.7</v>
      </c>
      <c r="J63" s="16">
        <f aca="true" t="shared" si="26" ref="J63:J69">G63+H63+I63</f>
        <v>2667.5</v>
      </c>
      <c r="K63" s="22">
        <v>3621.8</v>
      </c>
      <c r="L63" s="22">
        <v>5460.8</v>
      </c>
      <c r="M63" s="22">
        <v>3121.9</v>
      </c>
      <c r="N63" s="16">
        <f aca="true" t="shared" si="27" ref="N63:N69">K63+L63+M63</f>
        <v>12204.5</v>
      </c>
      <c r="O63" s="22">
        <v>1056</v>
      </c>
      <c r="P63" s="22">
        <v>0</v>
      </c>
      <c r="Q63" s="22">
        <v>0</v>
      </c>
      <c r="R63" s="16">
        <f aca="true" t="shared" si="28" ref="R63:R69">O63+P63+Q63</f>
        <v>1056</v>
      </c>
      <c r="S63" s="23">
        <f aca="true" t="shared" si="29" ref="S63:S70">C63+D63+E63+G63+H63+I63+K63+L63+M63+O63+P63+Q63</f>
        <v>15946</v>
      </c>
    </row>
    <row r="64" spans="1:19" ht="15">
      <c r="A64" s="44" t="s">
        <v>17</v>
      </c>
      <c r="B64" s="17" t="s">
        <v>15</v>
      </c>
      <c r="C64" s="24">
        <v>0</v>
      </c>
      <c r="D64" s="24">
        <v>0</v>
      </c>
      <c r="E64" s="24">
        <v>0</v>
      </c>
      <c r="F64" s="25">
        <f t="shared" si="25"/>
        <v>0</v>
      </c>
      <c r="G64" s="24">
        <v>39.84</v>
      </c>
      <c r="H64" s="24">
        <v>2345.81</v>
      </c>
      <c r="I64" s="24">
        <v>1066.93</v>
      </c>
      <c r="J64" s="25">
        <f t="shared" si="26"/>
        <v>3452.58</v>
      </c>
      <c r="K64" s="24">
        <v>688.48</v>
      </c>
      <c r="L64" s="24">
        <v>1484.3400000000001</v>
      </c>
      <c r="M64" s="24">
        <v>5357.1</v>
      </c>
      <c r="N64" s="25">
        <f t="shared" si="27"/>
        <v>7529.92</v>
      </c>
      <c r="O64" s="24">
        <v>1367.5</v>
      </c>
      <c r="P64" s="24">
        <v>0</v>
      </c>
      <c r="Q64" s="24">
        <v>0</v>
      </c>
      <c r="R64" s="25">
        <f t="shared" si="28"/>
        <v>1367.5</v>
      </c>
      <c r="S64" s="26">
        <f t="shared" si="29"/>
        <v>12350</v>
      </c>
    </row>
    <row r="65" spans="1:19" ht="15.75" thickBot="1">
      <c r="A65" s="45"/>
      <c r="B65" s="21" t="s">
        <v>18</v>
      </c>
      <c r="C65" s="22">
        <v>0</v>
      </c>
      <c r="D65" s="22">
        <v>0</v>
      </c>
      <c r="E65" s="22">
        <v>0</v>
      </c>
      <c r="F65" s="16">
        <f t="shared" si="25"/>
        <v>0</v>
      </c>
      <c r="G65" s="22">
        <v>3.1</v>
      </c>
      <c r="H65" s="22">
        <v>10.82</v>
      </c>
      <c r="I65" s="22">
        <v>65.4</v>
      </c>
      <c r="J65" s="16">
        <f t="shared" si="26"/>
        <v>79.32000000000001</v>
      </c>
      <c r="K65" s="22">
        <v>36.55</v>
      </c>
      <c r="L65" s="22">
        <v>58.629999999999995</v>
      </c>
      <c r="M65" s="22">
        <v>192.72000000000003</v>
      </c>
      <c r="N65" s="16">
        <f t="shared" si="27"/>
        <v>287.90000000000003</v>
      </c>
      <c r="O65" s="22">
        <v>15.1</v>
      </c>
      <c r="P65" s="22">
        <v>0</v>
      </c>
      <c r="Q65" s="22">
        <v>0</v>
      </c>
      <c r="R65" s="16">
        <f t="shared" si="28"/>
        <v>15.1</v>
      </c>
      <c r="S65" s="23">
        <f t="shared" si="29"/>
        <v>382.32000000000005</v>
      </c>
    </row>
    <row r="66" spans="1:19" ht="15">
      <c r="A66" s="44" t="s">
        <v>19</v>
      </c>
      <c r="B66" s="17" t="s">
        <v>15</v>
      </c>
      <c r="C66" s="24">
        <v>314</v>
      </c>
      <c r="D66" s="24">
        <v>436.26</v>
      </c>
      <c r="E66" s="24">
        <v>3283.16</v>
      </c>
      <c r="F66" s="25">
        <f t="shared" si="25"/>
        <v>4033.42</v>
      </c>
      <c r="G66" s="24">
        <v>7849.110000000001</v>
      </c>
      <c r="H66" s="24">
        <v>9013.73</v>
      </c>
      <c r="I66" s="24">
        <v>9234.11</v>
      </c>
      <c r="J66" s="25">
        <f t="shared" si="26"/>
        <v>26096.95</v>
      </c>
      <c r="K66" s="24">
        <v>13966.380000000001</v>
      </c>
      <c r="L66" s="24">
        <v>10749.349999999999</v>
      </c>
      <c r="M66" s="24">
        <v>10246.49</v>
      </c>
      <c r="N66" s="25">
        <f t="shared" si="27"/>
        <v>34962.22</v>
      </c>
      <c r="O66" s="24">
        <v>1586.7799999999997</v>
      </c>
      <c r="P66" s="24">
        <v>645.4300000000001</v>
      </c>
      <c r="Q66" s="24">
        <v>259.2</v>
      </c>
      <c r="R66" s="25">
        <f t="shared" si="28"/>
        <v>2491.41</v>
      </c>
      <c r="S66" s="26">
        <f t="shared" si="29"/>
        <v>67583.99999999999</v>
      </c>
    </row>
    <row r="67" spans="1:19" ht="15">
      <c r="A67" s="46"/>
      <c r="B67" s="12" t="s">
        <v>18</v>
      </c>
      <c r="C67" s="13">
        <v>0</v>
      </c>
      <c r="D67" s="13">
        <v>3.378</v>
      </c>
      <c r="E67" s="13">
        <v>24.008</v>
      </c>
      <c r="F67" s="14">
        <f t="shared" si="25"/>
        <v>27.386</v>
      </c>
      <c r="G67" s="13">
        <v>60.641</v>
      </c>
      <c r="H67" s="13">
        <v>58.68900000000001</v>
      </c>
      <c r="I67" s="13">
        <v>134.20600000000002</v>
      </c>
      <c r="J67" s="14">
        <f t="shared" si="26"/>
        <v>253.53600000000003</v>
      </c>
      <c r="K67" s="13">
        <v>110.07300000000001</v>
      </c>
      <c r="L67" s="13">
        <v>78.063</v>
      </c>
      <c r="M67" s="13">
        <v>99.40199999999999</v>
      </c>
      <c r="N67" s="14">
        <f t="shared" si="27"/>
        <v>287.538</v>
      </c>
      <c r="O67" s="13">
        <v>5.4</v>
      </c>
      <c r="P67" s="13">
        <v>1.35</v>
      </c>
      <c r="Q67" s="13">
        <v>0</v>
      </c>
      <c r="R67" s="14">
        <f t="shared" si="28"/>
        <v>6.75</v>
      </c>
      <c r="S67" s="15">
        <f t="shared" si="29"/>
        <v>575.21</v>
      </c>
    </row>
    <row r="68" spans="1:19" ht="15.75" thickBot="1">
      <c r="A68" s="45"/>
      <c r="B68" s="21" t="s">
        <v>20</v>
      </c>
      <c r="C68" s="27">
        <v>0</v>
      </c>
      <c r="D68" s="27">
        <v>1</v>
      </c>
      <c r="E68" s="27">
        <v>10</v>
      </c>
      <c r="F68" s="28">
        <f t="shared" si="25"/>
        <v>11</v>
      </c>
      <c r="G68" s="27">
        <v>15</v>
      </c>
      <c r="H68" s="27">
        <v>18</v>
      </c>
      <c r="I68" s="27">
        <v>22</v>
      </c>
      <c r="J68" s="28">
        <f t="shared" si="26"/>
        <v>55</v>
      </c>
      <c r="K68" s="27">
        <v>24</v>
      </c>
      <c r="L68" s="27">
        <v>27</v>
      </c>
      <c r="M68" s="27">
        <v>18</v>
      </c>
      <c r="N68" s="28">
        <f t="shared" si="27"/>
        <v>69</v>
      </c>
      <c r="O68" s="27">
        <v>4</v>
      </c>
      <c r="P68" s="27">
        <v>1</v>
      </c>
      <c r="Q68" s="27">
        <v>0</v>
      </c>
      <c r="R68" s="28">
        <f t="shared" si="28"/>
        <v>5</v>
      </c>
      <c r="S68" s="29">
        <f t="shared" si="29"/>
        <v>140</v>
      </c>
    </row>
    <row r="69" spans="1:19" ht="15" customHeight="1" thickBot="1">
      <c r="A69" s="40" t="s">
        <v>39</v>
      </c>
      <c r="B69" s="41"/>
      <c r="C69" s="30">
        <v>626.37</v>
      </c>
      <c r="D69" s="30">
        <v>1094.21</v>
      </c>
      <c r="E69" s="30">
        <v>1288.16</v>
      </c>
      <c r="F69" s="31">
        <f t="shared" si="25"/>
        <v>3008.74</v>
      </c>
      <c r="G69" s="30">
        <v>1104.98</v>
      </c>
      <c r="H69" s="30">
        <v>3749.87</v>
      </c>
      <c r="I69" s="30">
        <v>6598.84</v>
      </c>
      <c r="J69" s="31">
        <f t="shared" si="26"/>
        <v>11453.69</v>
      </c>
      <c r="K69" s="30">
        <v>6352.91</v>
      </c>
      <c r="L69" s="30">
        <v>5469.07</v>
      </c>
      <c r="M69" s="30">
        <v>3277.7999999999997</v>
      </c>
      <c r="N69" s="31">
        <f t="shared" si="27"/>
        <v>15099.779999999999</v>
      </c>
      <c r="O69" s="30">
        <v>951.25</v>
      </c>
      <c r="P69" s="30">
        <v>1239.17</v>
      </c>
      <c r="Q69" s="30">
        <v>367.37</v>
      </c>
      <c r="R69" s="31">
        <f t="shared" si="28"/>
        <v>2557.79</v>
      </c>
      <c r="S69" s="32">
        <f t="shared" si="29"/>
        <v>32119.999999999996</v>
      </c>
    </row>
    <row r="70" spans="1:19" s="10" customFormat="1" ht="15" customHeight="1" thickBot="1">
      <c r="A70" s="47" t="s">
        <v>25</v>
      </c>
      <c r="B70" s="48"/>
      <c r="C70" s="37">
        <f>C63+C64+C66+C69</f>
        <v>940.37</v>
      </c>
      <c r="D70" s="37">
        <f>D63+D64+D66+D69</f>
        <v>1530.47</v>
      </c>
      <c r="E70" s="37">
        <f>E63+E64+E66+E69</f>
        <v>4589.32</v>
      </c>
      <c r="F70" s="38">
        <f>C70+D70+E70</f>
        <v>7060.16</v>
      </c>
      <c r="G70" s="37">
        <f>G63+G64+G66+G69</f>
        <v>9875.93</v>
      </c>
      <c r="H70" s="37">
        <f>H63+H64+H66+H69</f>
        <v>16218.21</v>
      </c>
      <c r="I70" s="37">
        <f>I63+I64+I66+I69</f>
        <v>17576.58</v>
      </c>
      <c r="J70" s="38">
        <f>G70+H70+I70</f>
        <v>43670.72</v>
      </c>
      <c r="K70" s="37">
        <f>K63+K64+K66+K69</f>
        <v>24629.570000000003</v>
      </c>
      <c r="L70" s="37">
        <f>L63+L64+L66+L69</f>
        <v>23163.559999999998</v>
      </c>
      <c r="M70" s="37">
        <f>M63+M64+M66+M69</f>
        <v>22003.289999999997</v>
      </c>
      <c r="N70" s="38">
        <f>K70+L70+M70</f>
        <v>69796.42</v>
      </c>
      <c r="O70" s="37">
        <f>O63+O64+O66+O69</f>
        <v>4961.53</v>
      </c>
      <c r="P70" s="37">
        <f>P63+P64+P66+P69</f>
        <v>1884.6000000000001</v>
      </c>
      <c r="Q70" s="37">
        <f>Q63+Q64+Q66+Q69</f>
        <v>626.5699999999999</v>
      </c>
      <c r="R70" s="38">
        <f>O70+P70+Q70</f>
        <v>7472.7</v>
      </c>
      <c r="S70" s="39">
        <f t="shared" si="29"/>
        <v>128000.00000000001</v>
      </c>
    </row>
    <row r="71" spans="1:19" s="5" customFormat="1" ht="15.75" customHeight="1" thickBot="1">
      <c r="A71" s="49" t="s">
        <v>32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1"/>
    </row>
    <row r="72" spans="1:19" ht="15.75" thickBot="1">
      <c r="A72" s="42" t="s">
        <v>0</v>
      </c>
      <c r="B72" s="43"/>
      <c r="C72" s="33" t="s">
        <v>1</v>
      </c>
      <c r="D72" s="34" t="s">
        <v>2</v>
      </c>
      <c r="E72" s="34" t="s">
        <v>3</v>
      </c>
      <c r="F72" s="35" t="s">
        <v>24</v>
      </c>
      <c r="G72" s="34" t="s">
        <v>4</v>
      </c>
      <c r="H72" s="34" t="s">
        <v>5</v>
      </c>
      <c r="I72" s="34" t="s">
        <v>6</v>
      </c>
      <c r="J72" s="35" t="s">
        <v>23</v>
      </c>
      <c r="K72" s="34" t="s">
        <v>7</v>
      </c>
      <c r="L72" s="34" t="s">
        <v>8</v>
      </c>
      <c r="M72" s="34" t="s">
        <v>9</v>
      </c>
      <c r="N72" s="35" t="s">
        <v>22</v>
      </c>
      <c r="O72" s="34" t="s">
        <v>10</v>
      </c>
      <c r="P72" s="34" t="s">
        <v>11</v>
      </c>
      <c r="Q72" s="34" t="s">
        <v>12</v>
      </c>
      <c r="R72" s="35" t="s">
        <v>21</v>
      </c>
      <c r="S72" s="36" t="s">
        <v>13</v>
      </c>
    </row>
    <row r="73" spans="1:19" ht="15">
      <c r="A73" s="44" t="s">
        <v>14</v>
      </c>
      <c r="B73" s="17" t="s">
        <v>16</v>
      </c>
      <c r="C73" s="18">
        <v>0</v>
      </c>
      <c r="D73" s="18">
        <v>0</v>
      </c>
      <c r="E73" s="18">
        <v>0</v>
      </c>
      <c r="F73" s="19">
        <f>C73+D73+E73</f>
        <v>0</v>
      </c>
      <c r="G73" s="18">
        <v>0</v>
      </c>
      <c r="H73" s="18">
        <v>0</v>
      </c>
      <c r="I73" s="18">
        <v>2</v>
      </c>
      <c r="J73" s="19">
        <f>G73+H73+I73</f>
        <v>2</v>
      </c>
      <c r="K73" s="18">
        <v>3</v>
      </c>
      <c r="L73" s="18">
        <v>0</v>
      </c>
      <c r="M73" s="18">
        <v>1</v>
      </c>
      <c r="N73" s="19">
        <f>K73+L73+M73</f>
        <v>4</v>
      </c>
      <c r="O73" s="18">
        <v>0</v>
      </c>
      <c r="P73" s="18">
        <v>0</v>
      </c>
      <c r="Q73" s="18">
        <v>0</v>
      </c>
      <c r="R73" s="19">
        <f>O73+P73+Q73</f>
        <v>0</v>
      </c>
      <c r="S73" s="20">
        <f>C73+D73+E73+G73+H73+I73+K73+L73+M73+O73+P73+Q73</f>
        <v>6</v>
      </c>
    </row>
    <row r="74" spans="1:19" ht="15.75" thickBot="1">
      <c r="A74" s="45"/>
      <c r="B74" s="21" t="s">
        <v>15</v>
      </c>
      <c r="C74" s="22">
        <v>144.67</v>
      </c>
      <c r="D74" s="22">
        <v>220.55</v>
      </c>
      <c r="E74" s="22">
        <v>303.48</v>
      </c>
      <c r="F74" s="16">
        <f aca="true" t="shared" si="30" ref="F74:F80">C74+D74+E74</f>
        <v>668.7</v>
      </c>
      <c r="G74" s="22">
        <v>320.07</v>
      </c>
      <c r="H74" s="22">
        <v>2126.52</v>
      </c>
      <c r="I74" s="22">
        <v>5137.8099999999995</v>
      </c>
      <c r="J74" s="16">
        <f aca="true" t="shared" si="31" ref="J74:J80">G74+H74+I74</f>
        <v>7584.4</v>
      </c>
      <c r="K74" s="22">
        <v>3894.34</v>
      </c>
      <c r="L74" s="22">
        <v>2047.44</v>
      </c>
      <c r="M74" s="22">
        <v>3869.92</v>
      </c>
      <c r="N74" s="16">
        <f aca="true" t="shared" si="32" ref="N74:N80">K74+L74+M74</f>
        <v>9811.7</v>
      </c>
      <c r="O74" s="22">
        <v>326.55</v>
      </c>
      <c r="P74" s="22">
        <v>210.56</v>
      </c>
      <c r="Q74" s="22">
        <v>82.09</v>
      </c>
      <c r="R74" s="16">
        <f aca="true" t="shared" si="33" ref="R74:R80">O74+P74+Q74</f>
        <v>619.2</v>
      </c>
      <c r="S74" s="23">
        <f aca="true" t="shared" si="34" ref="S74:S81">C74+D74+E74+G74+H74+I74+K74+L74+M74+O74+P74+Q74</f>
        <v>18684</v>
      </c>
    </row>
    <row r="75" spans="1:19" ht="15">
      <c r="A75" s="44" t="s">
        <v>17</v>
      </c>
      <c r="B75" s="17" t="s">
        <v>15</v>
      </c>
      <c r="C75" s="24">
        <v>0</v>
      </c>
      <c r="D75" s="24">
        <v>0</v>
      </c>
      <c r="E75" s="24">
        <v>0</v>
      </c>
      <c r="F75" s="25">
        <f t="shared" si="30"/>
        <v>0</v>
      </c>
      <c r="G75" s="24">
        <v>533.802</v>
      </c>
      <c r="H75" s="24">
        <v>0</v>
      </c>
      <c r="I75" s="24">
        <v>0</v>
      </c>
      <c r="J75" s="25">
        <f t="shared" si="31"/>
        <v>533.802</v>
      </c>
      <c r="K75" s="24">
        <v>210.533</v>
      </c>
      <c r="L75" s="24">
        <v>660.28</v>
      </c>
      <c r="M75" s="24">
        <v>2170.4860000000003</v>
      </c>
      <c r="N75" s="25">
        <f t="shared" si="32"/>
        <v>3041.2990000000004</v>
      </c>
      <c r="O75" s="24">
        <v>1376.32</v>
      </c>
      <c r="P75" s="24">
        <v>842.5809999999999</v>
      </c>
      <c r="Q75" s="24">
        <v>0</v>
      </c>
      <c r="R75" s="25">
        <f t="shared" si="33"/>
        <v>2218.901</v>
      </c>
      <c r="S75" s="26">
        <f t="shared" si="34"/>
        <v>5794.002</v>
      </c>
    </row>
    <row r="76" spans="1:19" ht="15.75" thickBot="1">
      <c r="A76" s="45"/>
      <c r="B76" s="21" t="s">
        <v>18</v>
      </c>
      <c r="C76" s="22">
        <v>0</v>
      </c>
      <c r="D76" s="22">
        <v>0</v>
      </c>
      <c r="E76" s="22">
        <v>0</v>
      </c>
      <c r="F76" s="16">
        <f t="shared" si="30"/>
        <v>0</v>
      </c>
      <c r="G76" s="22">
        <v>13.51</v>
      </c>
      <c r="H76" s="22">
        <v>0</v>
      </c>
      <c r="I76" s="22">
        <v>0</v>
      </c>
      <c r="J76" s="16">
        <f t="shared" si="31"/>
        <v>13.51</v>
      </c>
      <c r="K76" s="22">
        <v>16.12</v>
      </c>
      <c r="L76" s="22">
        <v>136.96800000000002</v>
      </c>
      <c r="M76" s="22">
        <v>68.095</v>
      </c>
      <c r="N76" s="16">
        <f t="shared" si="32"/>
        <v>221.18300000000002</v>
      </c>
      <c r="O76" s="22">
        <v>119.11800000000001</v>
      </c>
      <c r="P76" s="22">
        <v>38.656000000000006</v>
      </c>
      <c r="Q76" s="22">
        <v>0</v>
      </c>
      <c r="R76" s="16">
        <f t="shared" si="33"/>
        <v>157.774</v>
      </c>
      <c r="S76" s="23">
        <f t="shared" si="34"/>
        <v>392.46700000000004</v>
      </c>
    </row>
    <row r="77" spans="1:19" ht="15">
      <c r="A77" s="44" t="s">
        <v>19</v>
      </c>
      <c r="B77" s="17" t="s">
        <v>15</v>
      </c>
      <c r="C77" s="24">
        <v>0</v>
      </c>
      <c r="D77" s="24">
        <v>447.01594938899996</v>
      </c>
      <c r="E77" s="24">
        <v>154.667</v>
      </c>
      <c r="F77" s="25">
        <f t="shared" si="30"/>
        <v>601.682949389</v>
      </c>
      <c r="G77" s="24">
        <v>2517.214681086</v>
      </c>
      <c r="H77" s="24">
        <v>4841.508925065999</v>
      </c>
      <c r="I77" s="24">
        <v>5866.398</v>
      </c>
      <c r="J77" s="25">
        <f t="shared" si="31"/>
        <v>13225.121606151999</v>
      </c>
      <c r="K77" s="24">
        <v>4341.465</v>
      </c>
      <c r="L77" s="24">
        <v>5938.4093246086195</v>
      </c>
      <c r="M77" s="24">
        <v>5772.985396936</v>
      </c>
      <c r="N77" s="25">
        <f t="shared" si="32"/>
        <v>16052.85972154462</v>
      </c>
      <c r="O77" s="24">
        <v>1806.081</v>
      </c>
      <c r="P77" s="24">
        <v>613.025</v>
      </c>
      <c r="Q77" s="24">
        <v>380</v>
      </c>
      <c r="R77" s="25">
        <f t="shared" si="33"/>
        <v>2799.1059999999998</v>
      </c>
      <c r="S77" s="26">
        <f t="shared" si="34"/>
        <v>32678.77027708562</v>
      </c>
    </row>
    <row r="78" spans="1:19" ht="15">
      <c r="A78" s="46"/>
      <c r="B78" s="12" t="s">
        <v>18</v>
      </c>
      <c r="C78" s="13">
        <v>0</v>
      </c>
      <c r="D78" s="13">
        <v>1.25</v>
      </c>
      <c r="E78" s="13">
        <v>0.8</v>
      </c>
      <c r="F78" s="14">
        <f t="shared" si="30"/>
        <v>2.05</v>
      </c>
      <c r="G78" s="13">
        <v>5.618</v>
      </c>
      <c r="H78" s="13">
        <v>46.462999999999994</v>
      </c>
      <c r="I78" s="13">
        <v>70.49799999999999</v>
      </c>
      <c r="J78" s="14">
        <f t="shared" si="31"/>
        <v>122.57899999999998</v>
      </c>
      <c r="K78" s="13">
        <v>15.038</v>
      </c>
      <c r="L78" s="13">
        <v>67.70500000000001</v>
      </c>
      <c r="M78" s="13">
        <v>180.69799999999998</v>
      </c>
      <c r="N78" s="14">
        <f t="shared" si="32"/>
        <v>263.441</v>
      </c>
      <c r="O78" s="13">
        <v>65.484</v>
      </c>
      <c r="P78" s="13">
        <v>69.18</v>
      </c>
      <c r="Q78" s="13">
        <v>0</v>
      </c>
      <c r="R78" s="14">
        <f t="shared" si="33"/>
        <v>134.664</v>
      </c>
      <c r="S78" s="15">
        <f t="shared" si="34"/>
        <v>522.7339999999999</v>
      </c>
    </row>
    <row r="79" spans="1:19" ht="15.75" thickBot="1">
      <c r="A79" s="45"/>
      <c r="B79" s="21" t="s">
        <v>20</v>
      </c>
      <c r="C79" s="27">
        <v>0</v>
      </c>
      <c r="D79" s="27">
        <v>1</v>
      </c>
      <c r="E79" s="27">
        <v>0</v>
      </c>
      <c r="F79" s="28">
        <f t="shared" si="30"/>
        <v>1</v>
      </c>
      <c r="G79" s="27">
        <v>4</v>
      </c>
      <c r="H79" s="27">
        <v>12</v>
      </c>
      <c r="I79" s="27">
        <v>14</v>
      </c>
      <c r="J79" s="28">
        <f t="shared" si="31"/>
        <v>30</v>
      </c>
      <c r="K79" s="27">
        <v>12</v>
      </c>
      <c r="L79" s="27">
        <v>11</v>
      </c>
      <c r="M79" s="27">
        <v>23</v>
      </c>
      <c r="N79" s="28">
        <f t="shared" si="32"/>
        <v>46</v>
      </c>
      <c r="O79" s="27">
        <v>4</v>
      </c>
      <c r="P79" s="27">
        <v>0</v>
      </c>
      <c r="Q79" s="27">
        <v>0</v>
      </c>
      <c r="R79" s="28">
        <f t="shared" si="33"/>
        <v>4</v>
      </c>
      <c r="S79" s="29">
        <f t="shared" si="34"/>
        <v>81</v>
      </c>
    </row>
    <row r="80" spans="1:19" ht="15" customHeight="1" thickBot="1">
      <c r="A80" s="40" t="s">
        <v>39</v>
      </c>
      <c r="B80" s="41"/>
      <c r="C80" s="30">
        <v>206.533593218</v>
      </c>
      <c r="D80" s="30">
        <v>441.421050281</v>
      </c>
      <c r="E80" s="30">
        <v>306.06631496</v>
      </c>
      <c r="F80" s="31">
        <f t="shared" si="30"/>
        <v>954.020958459</v>
      </c>
      <c r="G80" s="30">
        <v>692.8096624899999</v>
      </c>
      <c r="H80" s="30">
        <v>1344.1201945049997</v>
      </c>
      <c r="I80" s="30">
        <v>1187.983239895</v>
      </c>
      <c r="J80" s="31">
        <f t="shared" si="31"/>
        <v>3224.91309689</v>
      </c>
      <c r="K80" s="30">
        <v>1834.5481901880003</v>
      </c>
      <c r="L80" s="30">
        <v>1412.31646229</v>
      </c>
      <c r="M80" s="30">
        <v>1067.7606212879998</v>
      </c>
      <c r="N80" s="31">
        <f t="shared" si="32"/>
        <v>4314.625273766</v>
      </c>
      <c r="O80" s="30">
        <v>845.829348401</v>
      </c>
      <c r="P80" s="30">
        <v>352.871167882</v>
      </c>
      <c r="Q80" s="30">
        <v>351.03392659400004</v>
      </c>
      <c r="R80" s="31">
        <f t="shared" si="33"/>
        <v>1549.7344428770002</v>
      </c>
      <c r="S80" s="32">
        <f t="shared" si="34"/>
        <v>10043.293771992</v>
      </c>
    </row>
    <row r="81" spans="1:19" s="10" customFormat="1" ht="15" customHeight="1" thickBot="1">
      <c r="A81" s="47" t="s">
        <v>25</v>
      </c>
      <c r="B81" s="48"/>
      <c r="C81" s="37">
        <f>C74+C75+C77+C80</f>
        <v>351.203593218</v>
      </c>
      <c r="D81" s="37">
        <f>D74+D75+D77+D80</f>
        <v>1108.98699967</v>
      </c>
      <c r="E81" s="37">
        <f>E74+E75+E77+E80</f>
        <v>764.21331496</v>
      </c>
      <c r="F81" s="38">
        <f>C81+D81+E81</f>
        <v>2224.403907848</v>
      </c>
      <c r="G81" s="37">
        <f>G74+G75+G77+G80</f>
        <v>4063.8963435759997</v>
      </c>
      <c r="H81" s="37">
        <f>H74+H75+H77+H80</f>
        <v>8312.149119570999</v>
      </c>
      <c r="I81" s="37">
        <f>I74+I75+I77+I80</f>
        <v>12192.191239894999</v>
      </c>
      <c r="J81" s="38">
        <f>G81+H81+I81</f>
        <v>24568.236703042</v>
      </c>
      <c r="K81" s="37">
        <f>K74+K75+K77+K80</f>
        <v>10280.886190188001</v>
      </c>
      <c r="L81" s="37">
        <f>L74+L75+L77+L80</f>
        <v>10058.445786898621</v>
      </c>
      <c r="M81" s="37">
        <f>M74+M75+M77+M80</f>
        <v>12881.152018224</v>
      </c>
      <c r="N81" s="38">
        <f>K81+L81+M81</f>
        <v>33220.48399531062</v>
      </c>
      <c r="O81" s="37">
        <f>O74+O75+O77+O80</f>
        <v>4354.780348401</v>
      </c>
      <c r="P81" s="37">
        <f>P74+P75+P77+P80</f>
        <v>2019.0371678819997</v>
      </c>
      <c r="Q81" s="37">
        <f>Q74+Q75+Q77+Q80</f>
        <v>813.1239265940001</v>
      </c>
      <c r="R81" s="38">
        <f>O81+P81+Q81</f>
        <v>7186.941442877</v>
      </c>
      <c r="S81" s="39">
        <f t="shared" si="34"/>
        <v>67200.0660490776</v>
      </c>
    </row>
    <row r="82" spans="1:19" s="5" customFormat="1" ht="15.75" customHeight="1" thickBot="1">
      <c r="A82" s="49" t="s">
        <v>33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1"/>
    </row>
    <row r="83" spans="1:19" ht="15.75" thickBot="1">
      <c r="A83" s="42" t="s">
        <v>0</v>
      </c>
      <c r="B83" s="43"/>
      <c r="C83" s="33" t="s">
        <v>1</v>
      </c>
      <c r="D83" s="34" t="s">
        <v>2</v>
      </c>
      <c r="E83" s="34" t="s">
        <v>3</v>
      </c>
      <c r="F83" s="35" t="s">
        <v>24</v>
      </c>
      <c r="G83" s="34" t="s">
        <v>4</v>
      </c>
      <c r="H83" s="34" t="s">
        <v>5</v>
      </c>
      <c r="I83" s="34" t="s">
        <v>6</v>
      </c>
      <c r="J83" s="35" t="s">
        <v>23</v>
      </c>
      <c r="K83" s="34" t="s">
        <v>7</v>
      </c>
      <c r="L83" s="34" t="s">
        <v>8</v>
      </c>
      <c r="M83" s="34" t="s">
        <v>9</v>
      </c>
      <c r="N83" s="35" t="s">
        <v>22</v>
      </c>
      <c r="O83" s="34" t="s">
        <v>10</v>
      </c>
      <c r="P83" s="34" t="s">
        <v>11</v>
      </c>
      <c r="Q83" s="34" t="s">
        <v>12</v>
      </c>
      <c r="R83" s="35" t="s">
        <v>21</v>
      </c>
      <c r="S83" s="36" t="s">
        <v>13</v>
      </c>
    </row>
    <row r="84" spans="1:19" ht="15">
      <c r="A84" s="44" t="s">
        <v>14</v>
      </c>
      <c r="B84" s="17" t="s">
        <v>16</v>
      </c>
      <c r="C84" s="18">
        <v>0</v>
      </c>
      <c r="D84" s="18">
        <v>0</v>
      </c>
      <c r="E84" s="18">
        <v>0</v>
      </c>
      <c r="F84" s="19">
        <f>C84+D84+E84</f>
        <v>0</v>
      </c>
      <c r="G84" s="18">
        <v>1</v>
      </c>
      <c r="H84" s="18">
        <v>5</v>
      </c>
      <c r="I84" s="18">
        <v>5</v>
      </c>
      <c r="J84" s="19">
        <f>G84+H84+I84</f>
        <v>11</v>
      </c>
      <c r="K84" s="18">
        <v>3</v>
      </c>
      <c r="L84" s="18">
        <v>2</v>
      </c>
      <c r="M84" s="18">
        <v>3</v>
      </c>
      <c r="N84" s="19">
        <f>K84+L84+M84</f>
        <v>8</v>
      </c>
      <c r="O84" s="18">
        <v>0</v>
      </c>
      <c r="P84" s="18">
        <v>0</v>
      </c>
      <c r="Q84" s="18">
        <v>0</v>
      </c>
      <c r="R84" s="19">
        <f>O84+P84+Q84</f>
        <v>0</v>
      </c>
      <c r="S84" s="20">
        <f>C84+D84+E84+G84+H84+I84+K84+L84+M84+O84+P84+Q84</f>
        <v>19</v>
      </c>
    </row>
    <row r="85" spans="1:19" ht="15.75" thickBot="1">
      <c r="A85" s="45"/>
      <c r="B85" s="21" t="s">
        <v>15</v>
      </c>
      <c r="C85" s="22">
        <v>0</v>
      </c>
      <c r="D85" s="22">
        <v>0</v>
      </c>
      <c r="E85" s="22">
        <v>816.67</v>
      </c>
      <c r="F85" s="16">
        <f aca="true" t="shared" si="35" ref="F85:F91">C85+D85+E85</f>
        <v>816.67</v>
      </c>
      <c r="G85" s="22">
        <v>2454.57</v>
      </c>
      <c r="H85" s="22">
        <v>3232.17</v>
      </c>
      <c r="I85" s="22">
        <v>2933.6499999999996</v>
      </c>
      <c r="J85" s="16">
        <f aca="true" t="shared" si="36" ref="J85:J91">G85+H85+I85</f>
        <v>8620.39</v>
      </c>
      <c r="K85" s="22">
        <v>3200.92</v>
      </c>
      <c r="L85" s="22">
        <v>2861.2900000000004</v>
      </c>
      <c r="M85" s="22">
        <v>2473.69</v>
      </c>
      <c r="N85" s="16">
        <f aca="true" t="shared" si="37" ref="N85:N91">K85+L85+M85</f>
        <v>8535.900000000001</v>
      </c>
      <c r="O85" s="22">
        <v>186.89</v>
      </c>
      <c r="P85" s="22">
        <v>0</v>
      </c>
      <c r="Q85" s="22">
        <v>0</v>
      </c>
      <c r="R85" s="16">
        <f aca="true" t="shared" si="38" ref="R85:R91">O85+P85+Q85</f>
        <v>186.89</v>
      </c>
      <c r="S85" s="23">
        <f aca="true" t="shared" si="39" ref="S85:S92">C85+D85+E85+G85+H85+I85+K85+L85+M85+O85+P85+Q85</f>
        <v>18159.85</v>
      </c>
    </row>
    <row r="86" spans="1:19" ht="15">
      <c r="A86" s="44" t="s">
        <v>17</v>
      </c>
      <c r="B86" s="17" t="s">
        <v>15</v>
      </c>
      <c r="C86" s="24">
        <v>55.37</v>
      </c>
      <c r="D86" s="24">
        <v>87.81</v>
      </c>
      <c r="E86" s="24">
        <v>338.78000000000003</v>
      </c>
      <c r="F86" s="25">
        <f t="shared" si="35"/>
        <v>481.96000000000004</v>
      </c>
      <c r="G86" s="24">
        <v>674.62</v>
      </c>
      <c r="H86" s="24">
        <v>7388.17</v>
      </c>
      <c r="I86" s="24">
        <v>8637.09</v>
      </c>
      <c r="J86" s="25">
        <f t="shared" si="36"/>
        <v>16699.88</v>
      </c>
      <c r="K86" s="24">
        <v>8042.09</v>
      </c>
      <c r="L86" s="24">
        <v>7906.67</v>
      </c>
      <c r="M86" s="24">
        <v>6473.2</v>
      </c>
      <c r="N86" s="25">
        <f t="shared" si="37"/>
        <v>22421.96</v>
      </c>
      <c r="O86" s="24">
        <v>2550.72</v>
      </c>
      <c r="P86" s="24">
        <v>0</v>
      </c>
      <c r="Q86" s="24">
        <v>0</v>
      </c>
      <c r="R86" s="25">
        <f t="shared" si="38"/>
        <v>2550.72</v>
      </c>
      <c r="S86" s="26">
        <f t="shared" si="39"/>
        <v>42154.52</v>
      </c>
    </row>
    <row r="87" spans="1:19" ht="15.75" thickBot="1">
      <c r="A87" s="45"/>
      <c r="B87" s="21" t="s">
        <v>18</v>
      </c>
      <c r="C87" s="22">
        <v>4.428</v>
      </c>
      <c r="D87" s="22">
        <v>6.807</v>
      </c>
      <c r="E87" s="22">
        <v>21.006</v>
      </c>
      <c r="F87" s="16">
        <f t="shared" si="35"/>
        <v>32.241</v>
      </c>
      <c r="G87" s="22">
        <v>29.516000000000002</v>
      </c>
      <c r="H87" s="22">
        <v>148.647</v>
      </c>
      <c r="I87" s="22">
        <v>161.224</v>
      </c>
      <c r="J87" s="16">
        <f t="shared" si="36"/>
        <v>339.38699999999994</v>
      </c>
      <c r="K87" s="22">
        <v>171.938</v>
      </c>
      <c r="L87" s="22">
        <v>166.176</v>
      </c>
      <c r="M87" s="22">
        <v>172.647</v>
      </c>
      <c r="N87" s="16">
        <f t="shared" si="37"/>
        <v>510.76099999999997</v>
      </c>
      <c r="O87" s="22">
        <v>68.457</v>
      </c>
      <c r="P87" s="22">
        <v>0</v>
      </c>
      <c r="Q87" s="22">
        <v>0</v>
      </c>
      <c r="R87" s="16">
        <f t="shared" si="38"/>
        <v>68.457</v>
      </c>
      <c r="S87" s="23">
        <f t="shared" si="39"/>
        <v>950.8459999999999</v>
      </c>
    </row>
    <row r="88" spans="1:19" ht="15">
      <c r="A88" s="44" t="s">
        <v>19</v>
      </c>
      <c r="B88" s="17" t="s">
        <v>15</v>
      </c>
      <c r="C88" s="24">
        <v>6.169999999999999</v>
      </c>
      <c r="D88" s="24">
        <v>35.550000000000004</v>
      </c>
      <c r="E88" s="24">
        <v>404.28</v>
      </c>
      <c r="F88" s="25">
        <f t="shared" si="35"/>
        <v>446</v>
      </c>
      <c r="G88" s="24">
        <v>2809.23</v>
      </c>
      <c r="H88" s="24">
        <v>6708.500000000001</v>
      </c>
      <c r="I88" s="24">
        <v>9997.769999999999</v>
      </c>
      <c r="J88" s="25">
        <f t="shared" si="36"/>
        <v>19515.5</v>
      </c>
      <c r="K88" s="24">
        <v>12396.76</v>
      </c>
      <c r="L88" s="24">
        <v>11211.22</v>
      </c>
      <c r="M88" s="24">
        <v>10536.04</v>
      </c>
      <c r="N88" s="25">
        <f t="shared" si="37"/>
        <v>34144.020000000004</v>
      </c>
      <c r="O88" s="24">
        <v>3300.51</v>
      </c>
      <c r="P88" s="24">
        <v>89.36999999999999</v>
      </c>
      <c r="Q88" s="24">
        <v>0</v>
      </c>
      <c r="R88" s="25">
        <f t="shared" si="38"/>
        <v>3389.88</v>
      </c>
      <c r="S88" s="26">
        <f t="shared" si="39"/>
        <v>57495.40000000001</v>
      </c>
    </row>
    <row r="89" spans="1:19" ht="15">
      <c r="A89" s="46"/>
      <c r="B89" s="12" t="s">
        <v>18</v>
      </c>
      <c r="C89" s="13">
        <v>0</v>
      </c>
      <c r="D89" s="13">
        <v>3.04</v>
      </c>
      <c r="E89" s="13">
        <v>1.875</v>
      </c>
      <c r="F89" s="14">
        <f t="shared" si="35"/>
        <v>4.915</v>
      </c>
      <c r="G89" s="13">
        <v>55.362</v>
      </c>
      <c r="H89" s="13">
        <v>57.494</v>
      </c>
      <c r="I89" s="13">
        <v>88.41300000000001</v>
      </c>
      <c r="J89" s="14">
        <f t="shared" si="36"/>
        <v>201.269</v>
      </c>
      <c r="K89" s="13">
        <v>104.751</v>
      </c>
      <c r="L89" s="13">
        <v>215.64100000000002</v>
      </c>
      <c r="M89" s="13">
        <v>116.95600000000002</v>
      </c>
      <c r="N89" s="14">
        <f t="shared" si="37"/>
        <v>437.34800000000007</v>
      </c>
      <c r="O89" s="13">
        <v>83.224</v>
      </c>
      <c r="P89" s="13">
        <v>678.32</v>
      </c>
      <c r="Q89" s="13">
        <v>0</v>
      </c>
      <c r="R89" s="14">
        <f t="shared" si="38"/>
        <v>761.5440000000001</v>
      </c>
      <c r="S89" s="15">
        <f t="shared" si="39"/>
        <v>1405.076</v>
      </c>
    </row>
    <row r="90" spans="1:19" ht="15.75" thickBot="1">
      <c r="A90" s="45"/>
      <c r="B90" s="21" t="s">
        <v>20</v>
      </c>
      <c r="C90" s="27">
        <v>0</v>
      </c>
      <c r="D90" s="27">
        <v>0</v>
      </c>
      <c r="E90" s="27">
        <v>6</v>
      </c>
      <c r="F90" s="28">
        <f t="shared" si="35"/>
        <v>6</v>
      </c>
      <c r="G90" s="27">
        <v>45</v>
      </c>
      <c r="H90" s="27">
        <v>71</v>
      </c>
      <c r="I90" s="27">
        <v>89</v>
      </c>
      <c r="J90" s="28">
        <f t="shared" si="36"/>
        <v>205</v>
      </c>
      <c r="K90" s="27">
        <v>71</v>
      </c>
      <c r="L90" s="27">
        <v>48</v>
      </c>
      <c r="M90" s="27">
        <v>47</v>
      </c>
      <c r="N90" s="28">
        <f t="shared" si="37"/>
        <v>166</v>
      </c>
      <c r="O90" s="27">
        <v>25</v>
      </c>
      <c r="P90" s="27">
        <v>3</v>
      </c>
      <c r="Q90" s="27">
        <v>0</v>
      </c>
      <c r="R90" s="28">
        <f t="shared" si="38"/>
        <v>28</v>
      </c>
      <c r="S90" s="29">
        <f t="shared" si="39"/>
        <v>405</v>
      </c>
    </row>
    <row r="91" spans="1:19" ht="15" customHeight="1" thickBot="1">
      <c r="A91" s="40" t="s">
        <v>39</v>
      </c>
      <c r="B91" s="41"/>
      <c r="C91" s="30">
        <v>1709.1700000000003</v>
      </c>
      <c r="D91" s="30">
        <v>2731.8</v>
      </c>
      <c r="E91" s="30">
        <v>3213.4000000000005</v>
      </c>
      <c r="F91" s="31">
        <f t="shared" si="35"/>
        <v>7654.370000000001</v>
      </c>
      <c r="G91" s="30">
        <v>4040.89</v>
      </c>
      <c r="H91" s="30">
        <v>5795.219999999999</v>
      </c>
      <c r="I91" s="30">
        <v>6042.3</v>
      </c>
      <c r="J91" s="31">
        <f t="shared" si="36"/>
        <v>15878.41</v>
      </c>
      <c r="K91" s="30">
        <v>4626.889999999999</v>
      </c>
      <c r="L91" s="30">
        <v>4550.5199999999995</v>
      </c>
      <c r="M91" s="30">
        <v>4463.87</v>
      </c>
      <c r="N91" s="31">
        <f t="shared" si="37"/>
        <v>13641.279999999999</v>
      </c>
      <c r="O91" s="30">
        <v>3897.2799999999997</v>
      </c>
      <c r="P91" s="30">
        <v>2877.36</v>
      </c>
      <c r="Q91" s="30">
        <v>2328.53</v>
      </c>
      <c r="R91" s="31">
        <f t="shared" si="38"/>
        <v>9103.17</v>
      </c>
      <c r="S91" s="32">
        <f t="shared" si="39"/>
        <v>46277.229999999996</v>
      </c>
    </row>
    <row r="92" spans="1:19" s="10" customFormat="1" ht="15" customHeight="1" thickBot="1">
      <c r="A92" s="47" t="s">
        <v>25</v>
      </c>
      <c r="B92" s="48"/>
      <c r="C92" s="37">
        <f>C85+C86+C88+C91</f>
        <v>1770.7100000000003</v>
      </c>
      <c r="D92" s="37">
        <f>D85+D86+D88+D91</f>
        <v>2855.1600000000003</v>
      </c>
      <c r="E92" s="37">
        <f>E85+E86+E88+E91</f>
        <v>4773.130000000001</v>
      </c>
      <c r="F92" s="38">
        <f>C92+D92+E92</f>
        <v>9399.000000000002</v>
      </c>
      <c r="G92" s="37">
        <f>G85+G86+G88+G91</f>
        <v>9979.31</v>
      </c>
      <c r="H92" s="37">
        <f>H85+H86+H88+H91</f>
        <v>23124.059999999998</v>
      </c>
      <c r="I92" s="37">
        <f>I85+I86+I88+I91</f>
        <v>27610.809999999998</v>
      </c>
      <c r="J92" s="38">
        <f>G92+H92+I92</f>
        <v>60714.17999999999</v>
      </c>
      <c r="K92" s="37">
        <f>K85+K86+K88+K91</f>
        <v>28266.66</v>
      </c>
      <c r="L92" s="37">
        <f>L85+L86+L88+L91</f>
        <v>26529.7</v>
      </c>
      <c r="M92" s="37">
        <f>M85+M86+M88+M91</f>
        <v>23946.8</v>
      </c>
      <c r="N92" s="38">
        <f>K92+L92+M92</f>
        <v>78743.16</v>
      </c>
      <c r="O92" s="37">
        <f>O85+O86+O88+O91</f>
        <v>9935.4</v>
      </c>
      <c r="P92" s="37">
        <f>P85+P86+P88+P91</f>
        <v>2966.73</v>
      </c>
      <c r="Q92" s="37">
        <f>Q85+Q86+Q88+Q91</f>
        <v>2328.53</v>
      </c>
      <c r="R92" s="38">
        <f>O92+P92+Q92</f>
        <v>15230.66</v>
      </c>
      <c r="S92" s="39">
        <f t="shared" si="39"/>
        <v>164087</v>
      </c>
    </row>
    <row r="93" spans="1:19" s="5" customFormat="1" ht="15.75" customHeight="1" thickBot="1">
      <c r="A93" s="49" t="s">
        <v>34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1"/>
    </row>
    <row r="94" spans="1:19" ht="15.75" thickBot="1">
      <c r="A94" s="42" t="s">
        <v>0</v>
      </c>
      <c r="B94" s="43"/>
      <c r="C94" s="33" t="s">
        <v>1</v>
      </c>
      <c r="D94" s="34" t="s">
        <v>2</v>
      </c>
      <c r="E94" s="34" t="s">
        <v>3</v>
      </c>
      <c r="F94" s="35" t="s">
        <v>24</v>
      </c>
      <c r="G94" s="34" t="s">
        <v>4</v>
      </c>
      <c r="H94" s="34" t="s">
        <v>5</v>
      </c>
      <c r="I94" s="34" t="s">
        <v>6</v>
      </c>
      <c r="J94" s="35" t="s">
        <v>23</v>
      </c>
      <c r="K94" s="34" t="s">
        <v>7</v>
      </c>
      <c r="L94" s="34" t="s">
        <v>8</v>
      </c>
      <c r="M94" s="34" t="s">
        <v>9</v>
      </c>
      <c r="N94" s="35" t="s">
        <v>22</v>
      </c>
      <c r="O94" s="34" t="s">
        <v>10</v>
      </c>
      <c r="P94" s="34" t="s">
        <v>11</v>
      </c>
      <c r="Q94" s="34" t="s">
        <v>12</v>
      </c>
      <c r="R94" s="35" t="s">
        <v>21</v>
      </c>
      <c r="S94" s="36" t="s">
        <v>13</v>
      </c>
    </row>
    <row r="95" spans="1:19" ht="15">
      <c r="A95" s="44" t="s">
        <v>14</v>
      </c>
      <c r="B95" s="17" t="s">
        <v>16</v>
      </c>
      <c r="C95" s="18">
        <v>0</v>
      </c>
      <c r="D95" s="18">
        <v>0</v>
      </c>
      <c r="E95" s="18">
        <v>0</v>
      </c>
      <c r="F95" s="19">
        <f>C95+D95+E95</f>
        <v>0</v>
      </c>
      <c r="G95" s="18">
        <v>0</v>
      </c>
      <c r="H95" s="18">
        <v>0</v>
      </c>
      <c r="I95" s="18">
        <v>0</v>
      </c>
      <c r="J95" s="19">
        <f>G95+H95+I95</f>
        <v>0</v>
      </c>
      <c r="K95" s="18">
        <v>2</v>
      </c>
      <c r="L95" s="18">
        <v>2</v>
      </c>
      <c r="M95" s="18">
        <v>0</v>
      </c>
      <c r="N95" s="19">
        <f>K95+L95+M95</f>
        <v>4</v>
      </c>
      <c r="O95" s="18">
        <v>0</v>
      </c>
      <c r="P95" s="18">
        <v>0</v>
      </c>
      <c r="Q95" s="18">
        <v>0</v>
      </c>
      <c r="R95" s="19">
        <f>O95+P95+Q95</f>
        <v>0</v>
      </c>
      <c r="S95" s="20">
        <f>C95+D95+E95+G95+H95+I95+K95+L95+M95+O95+P95+Q95</f>
        <v>4</v>
      </c>
    </row>
    <row r="96" spans="1:19" ht="15.75" thickBot="1">
      <c r="A96" s="45"/>
      <c r="B96" s="21" t="s">
        <v>15</v>
      </c>
      <c r="C96" s="22">
        <v>0</v>
      </c>
      <c r="D96" s="22">
        <v>0</v>
      </c>
      <c r="E96" s="22">
        <v>0</v>
      </c>
      <c r="F96" s="16">
        <f aca="true" t="shared" si="40" ref="F96:F102">C96+D96+E96</f>
        <v>0</v>
      </c>
      <c r="G96" s="22">
        <v>196.16</v>
      </c>
      <c r="H96" s="22">
        <v>4400.89</v>
      </c>
      <c r="I96" s="22">
        <v>4161.63</v>
      </c>
      <c r="J96" s="16">
        <f aca="true" t="shared" si="41" ref="J96:J102">G96+H96+I96</f>
        <v>8758.68</v>
      </c>
      <c r="K96" s="22">
        <v>4708.54</v>
      </c>
      <c r="L96" s="22">
        <v>3544.7099999999996</v>
      </c>
      <c r="M96" s="22">
        <v>722.41</v>
      </c>
      <c r="N96" s="16">
        <f aca="true" t="shared" si="42" ref="N96:N102">K96+L96+M96</f>
        <v>8975.66</v>
      </c>
      <c r="O96" s="22">
        <v>0</v>
      </c>
      <c r="P96" s="22">
        <v>0</v>
      </c>
      <c r="Q96" s="22">
        <v>0</v>
      </c>
      <c r="R96" s="16">
        <f aca="true" t="shared" si="43" ref="R96:R102">O96+P96+Q96</f>
        <v>0</v>
      </c>
      <c r="S96" s="23">
        <f aca="true" t="shared" si="44" ref="S96:S103">C96+D96+E96+G96+H96+I96+K96+L96+M96+O96+P96+Q96</f>
        <v>17734.34</v>
      </c>
    </row>
    <row r="97" spans="1:19" ht="15">
      <c r="A97" s="44" t="s">
        <v>17</v>
      </c>
      <c r="B97" s="17" t="s">
        <v>15</v>
      </c>
      <c r="C97" s="24">
        <v>100.72</v>
      </c>
      <c r="D97" s="24">
        <v>124.45</v>
      </c>
      <c r="E97" s="24">
        <v>0</v>
      </c>
      <c r="F97" s="25">
        <f t="shared" si="40"/>
        <v>225.17000000000002</v>
      </c>
      <c r="G97" s="24">
        <v>0</v>
      </c>
      <c r="H97" s="24">
        <v>145.33</v>
      </c>
      <c r="I97" s="24">
        <v>1199.3899999999999</v>
      </c>
      <c r="J97" s="25">
        <f t="shared" si="41"/>
        <v>1344.7199999999998</v>
      </c>
      <c r="K97" s="24">
        <v>904.6500000000001</v>
      </c>
      <c r="L97" s="24">
        <v>1496.65</v>
      </c>
      <c r="M97" s="24">
        <v>1889.54</v>
      </c>
      <c r="N97" s="25">
        <f t="shared" si="42"/>
        <v>4290.84</v>
      </c>
      <c r="O97" s="24">
        <v>1114.65</v>
      </c>
      <c r="P97" s="24">
        <v>0</v>
      </c>
      <c r="Q97" s="24">
        <v>0</v>
      </c>
      <c r="R97" s="25">
        <f t="shared" si="43"/>
        <v>1114.65</v>
      </c>
      <c r="S97" s="26">
        <f t="shared" si="44"/>
        <v>6975.379999999999</v>
      </c>
    </row>
    <row r="98" spans="1:19" ht="15.75" thickBot="1">
      <c r="A98" s="45"/>
      <c r="B98" s="21" t="s">
        <v>18</v>
      </c>
      <c r="C98" s="22">
        <v>0</v>
      </c>
      <c r="D98" s="22">
        <v>0</v>
      </c>
      <c r="E98" s="22">
        <v>0</v>
      </c>
      <c r="F98" s="16">
        <f t="shared" si="40"/>
        <v>0</v>
      </c>
      <c r="G98" s="22">
        <v>0</v>
      </c>
      <c r="H98" s="22">
        <v>47.76</v>
      </c>
      <c r="I98" s="22">
        <v>9.9</v>
      </c>
      <c r="J98" s="16">
        <f t="shared" si="41"/>
        <v>57.66</v>
      </c>
      <c r="K98" s="22">
        <v>47.599999999999994</v>
      </c>
      <c r="L98" s="22">
        <v>80.68</v>
      </c>
      <c r="M98" s="22">
        <v>74.7</v>
      </c>
      <c r="N98" s="16">
        <f t="shared" si="42"/>
        <v>202.98000000000002</v>
      </c>
      <c r="O98" s="22">
        <v>90.66999999999999</v>
      </c>
      <c r="P98" s="22">
        <v>0</v>
      </c>
      <c r="Q98" s="22">
        <v>0</v>
      </c>
      <c r="R98" s="16">
        <f t="shared" si="43"/>
        <v>90.66999999999999</v>
      </c>
      <c r="S98" s="23">
        <f t="shared" si="44"/>
        <v>351.30999999999995</v>
      </c>
    </row>
    <row r="99" spans="1:19" ht="15">
      <c r="A99" s="44" t="s">
        <v>19</v>
      </c>
      <c r="B99" s="17" t="s">
        <v>15</v>
      </c>
      <c r="C99" s="24">
        <v>430.70000000000005</v>
      </c>
      <c r="D99" s="24">
        <v>561.58</v>
      </c>
      <c r="E99" s="24">
        <v>727.81</v>
      </c>
      <c r="F99" s="25">
        <f t="shared" si="40"/>
        <v>1720.0900000000001</v>
      </c>
      <c r="G99" s="24">
        <v>1444.7710000000002</v>
      </c>
      <c r="H99" s="24">
        <v>7119.455999999998</v>
      </c>
      <c r="I99" s="24">
        <v>10273.376</v>
      </c>
      <c r="J99" s="25">
        <f t="shared" si="41"/>
        <v>18837.603</v>
      </c>
      <c r="K99" s="24">
        <v>8170.076000000001</v>
      </c>
      <c r="L99" s="24">
        <v>9617.694</v>
      </c>
      <c r="M99" s="24">
        <v>7785.638000000001</v>
      </c>
      <c r="N99" s="25">
        <f t="shared" si="42"/>
        <v>25573.408000000003</v>
      </c>
      <c r="O99" s="24">
        <v>1402.548</v>
      </c>
      <c r="P99" s="24">
        <v>458.85</v>
      </c>
      <c r="Q99" s="24">
        <v>569.62</v>
      </c>
      <c r="R99" s="25">
        <f t="shared" si="43"/>
        <v>2431.018</v>
      </c>
      <c r="S99" s="26">
        <f t="shared" si="44"/>
        <v>48562.119000000006</v>
      </c>
    </row>
    <row r="100" spans="1:19" ht="15">
      <c r="A100" s="46"/>
      <c r="B100" s="12" t="s">
        <v>18</v>
      </c>
      <c r="C100" s="13">
        <v>0</v>
      </c>
      <c r="D100" s="13">
        <v>0.64</v>
      </c>
      <c r="E100" s="13">
        <v>2.03</v>
      </c>
      <c r="F100" s="14">
        <f t="shared" si="40"/>
        <v>2.67</v>
      </c>
      <c r="G100" s="13">
        <v>36.934</v>
      </c>
      <c r="H100" s="13">
        <v>122.486</v>
      </c>
      <c r="I100" s="13">
        <v>185.268</v>
      </c>
      <c r="J100" s="14">
        <f t="shared" si="41"/>
        <v>344.688</v>
      </c>
      <c r="K100" s="13">
        <v>121.49100000000001</v>
      </c>
      <c r="L100" s="13">
        <v>187.007</v>
      </c>
      <c r="M100" s="13">
        <v>57.81999999999999</v>
      </c>
      <c r="N100" s="14">
        <f t="shared" si="42"/>
        <v>366.31800000000004</v>
      </c>
      <c r="O100" s="13">
        <v>3.9</v>
      </c>
      <c r="P100" s="13">
        <v>0</v>
      </c>
      <c r="Q100" s="13">
        <v>0</v>
      </c>
      <c r="R100" s="14">
        <f t="shared" si="43"/>
        <v>3.9</v>
      </c>
      <c r="S100" s="15">
        <f t="shared" si="44"/>
        <v>717.5759999999999</v>
      </c>
    </row>
    <row r="101" spans="1:19" ht="15.75" thickBot="1">
      <c r="A101" s="45"/>
      <c r="B101" s="21" t="s">
        <v>20</v>
      </c>
      <c r="C101" s="27">
        <v>0</v>
      </c>
      <c r="D101" s="27">
        <v>0</v>
      </c>
      <c r="E101" s="27">
        <v>0</v>
      </c>
      <c r="F101" s="28">
        <f t="shared" si="40"/>
        <v>0</v>
      </c>
      <c r="G101" s="27">
        <v>3</v>
      </c>
      <c r="H101" s="27">
        <v>6</v>
      </c>
      <c r="I101" s="27">
        <v>9</v>
      </c>
      <c r="J101" s="28">
        <f t="shared" si="41"/>
        <v>18</v>
      </c>
      <c r="K101" s="27">
        <v>23</v>
      </c>
      <c r="L101" s="27">
        <v>25</v>
      </c>
      <c r="M101" s="27">
        <v>34</v>
      </c>
      <c r="N101" s="28">
        <f t="shared" si="42"/>
        <v>82</v>
      </c>
      <c r="O101" s="27">
        <v>3</v>
      </c>
      <c r="P101" s="27">
        <v>0</v>
      </c>
      <c r="Q101" s="27">
        <v>0</v>
      </c>
      <c r="R101" s="28">
        <f t="shared" si="43"/>
        <v>3</v>
      </c>
      <c r="S101" s="29">
        <f t="shared" si="44"/>
        <v>103</v>
      </c>
    </row>
    <row r="102" spans="1:19" ht="15" customHeight="1" thickBot="1">
      <c r="A102" s="40" t="s">
        <v>39</v>
      </c>
      <c r="B102" s="41"/>
      <c r="C102" s="30">
        <v>490.28</v>
      </c>
      <c r="D102" s="30">
        <v>1887.8</v>
      </c>
      <c r="E102" s="30">
        <v>2171.12</v>
      </c>
      <c r="F102" s="31">
        <f t="shared" si="40"/>
        <v>4549.2</v>
      </c>
      <c r="G102" s="30">
        <v>2766.63</v>
      </c>
      <c r="H102" s="30">
        <v>4298.75</v>
      </c>
      <c r="I102" s="30">
        <v>3751.52</v>
      </c>
      <c r="J102" s="31">
        <f t="shared" si="41"/>
        <v>10816.9</v>
      </c>
      <c r="K102" s="30">
        <v>6269.67</v>
      </c>
      <c r="L102" s="30">
        <v>4286.82</v>
      </c>
      <c r="M102" s="30">
        <v>4419.700000000001</v>
      </c>
      <c r="N102" s="31">
        <f t="shared" si="42"/>
        <v>14976.19</v>
      </c>
      <c r="O102" s="30">
        <v>1468.03</v>
      </c>
      <c r="P102" s="30">
        <v>1283.1</v>
      </c>
      <c r="Q102" s="30">
        <v>695.15</v>
      </c>
      <c r="R102" s="31">
        <f t="shared" si="43"/>
        <v>3446.28</v>
      </c>
      <c r="S102" s="32">
        <f t="shared" si="44"/>
        <v>33788.57</v>
      </c>
    </row>
    <row r="103" spans="1:19" s="10" customFormat="1" ht="15" customHeight="1" thickBot="1">
      <c r="A103" s="47" t="s">
        <v>25</v>
      </c>
      <c r="B103" s="48"/>
      <c r="C103" s="37">
        <f>C96+C97+C99+C102</f>
        <v>1021.7</v>
      </c>
      <c r="D103" s="37">
        <f>D96+D97+D99+D102</f>
        <v>2573.83</v>
      </c>
      <c r="E103" s="37">
        <f>E96+E97+E99+E102</f>
        <v>2898.93</v>
      </c>
      <c r="F103" s="38">
        <f>C103+D103+E103</f>
        <v>6494.459999999999</v>
      </c>
      <c r="G103" s="37">
        <f>G96+G97+G99+G102</f>
        <v>4407.561000000001</v>
      </c>
      <c r="H103" s="37">
        <f>H96+H97+H99+H102</f>
        <v>15964.426</v>
      </c>
      <c r="I103" s="37">
        <f>I96+I97+I99+I102</f>
        <v>19385.916</v>
      </c>
      <c r="J103" s="38">
        <f>G103+H103+I103</f>
        <v>39757.903000000006</v>
      </c>
      <c r="K103" s="37">
        <f>K96+K97+K99+K102</f>
        <v>20052.936</v>
      </c>
      <c r="L103" s="37">
        <f>L96+L97+L99+L102</f>
        <v>18945.874</v>
      </c>
      <c r="M103" s="37">
        <f>M96+M97+M99+M102</f>
        <v>14817.288</v>
      </c>
      <c r="N103" s="38">
        <f>K103+L103+M103</f>
        <v>53816.098</v>
      </c>
      <c r="O103" s="37">
        <f>O96+O97+O99+O102</f>
        <v>3985.228</v>
      </c>
      <c r="P103" s="37">
        <f>P96+P97+P99+P102</f>
        <v>1741.9499999999998</v>
      </c>
      <c r="Q103" s="37">
        <f>Q96+Q97+Q99+Q102</f>
        <v>1264.77</v>
      </c>
      <c r="R103" s="38">
        <f>O103+P103+Q103</f>
        <v>6991.948</v>
      </c>
      <c r="S103" s="39">
        <f t="shared" si="44"/>
        <v>107060.409</v>
      </c>
    </row>
    <row r="104" spans="1:19" s="5" customFormat="1" ht="15.75" customHeight="1" thickBot="1">
      <c r="A104" s="49" t="s">
        <v>35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1"/>
    </row>
    <row r="105" spans="1:19" ht="15.75" thickBot="1">
      <c r="A105" s="42" t="s">
        <v>0</v>
      </c>
      <c r="B105" s="43"/>
      <c r="C105" s="33" t="s">
        <v>1</v>
      </c>
      <c r="D105" s="34" t="s">
        <v>2</v>
      </c>
      <c r="E105" s="34" t="s">
        <v>3</v>
      </c>
      <c r="F105" s="35" t="s">
        <v>24</v>
      </c>
      <c r="G105" s="34" t="s">
        <v>4</v>
      </c>
      <c r="H105" s="34" t="s">
        <v>5</v>
      </c>
      <c r="I105" s="34" t="s">
        <v>6</v>
      </c>
      <c r="J105" s="35" t="s">
        <v>23</v>
      </c>
      <c r="K105" s="34" t="s">
        <v>7</v>
      </c>
      <c r="L105" s="34" t="s">
        <v>8</v>
      </c>
      <c r="M105" s="34" t="s">
        <v>9</v>
      </c>
      <c r="N105" s="35" t="s">
        <v>22</v>
      </c>
      <c r="O105" s="34" t="s">
        <v>10</v>
      </c>
      <c r="P105" s="34" t="s">
        <v>11</v>
      </c>
      <c r="Q105" s="34" t="s">
        <v>12</v>
      </c>
      <c r="R105" s="35" t="s">
        <v>21</v>
      </c>
      <c r="S105" s="36" t="s">
        <v>13</v>
      </c>
    </row>
    <row r="106" spans="1:19" ht="15">
      <c r="A106" s="44" t="s">
        <v>14</v>
      </c>
      <c r="B106" s="17" t="s">
        <v>16</v>
      </c>
      <c r="C106" s="18">
        <v>0</v>
      </c>
      <c r="D106" s="18">
        <v>0</v>
      </c>
      <c r="E106" s="18">
        <v>0</v>
      </c>
      <c r="F106" s="19">
        <f>C106+D106+E106</f>
        <v>0</v>
      </c>
      <c r="G106" s="18">
        <v>0</v>
      </c>
      <c r="H106" s="18">
        <v>1</v>
      </c>
      <c r="I106" s="18">
        <v>2</v>
      </c>
      <c r="J106" s="19">
        <f>G106+H106+I106</f>
        <v>3</v>
      </c>
      <c r="K106" s="18">
        <v>2</v>
      </c>
      <c r="L106" s="18">
        <v>9</v>
      </c>
      <c r="M106" s="18">
        <v>7</v>
      </c>
      <c r="N106" s="19">
        <f>K106+L106+M106</f>
        <v>18</v>
      </c>
      <c r="O106" s="18">
        <v>1</v>
      </c>
      <c r="P106" s="18">
        <v>0</v>
      </c>
      <c r="Q106" s="18">
        <v>0</v>
      </c>
      <c r="R106" s="19">
        <f>O106+P106+Q106</f>
        <v>1</v>
      </c>
      <c r="S106" s="20">
        <f>C106+D106+E106+G106+H106+I106+K106+L106+M106+O106+P106+Q106</f>
        <v>22</v>
      </c>
    </row>
    <row r="107" spans="1:19" ht="15.75" thickBot="1">
      <c r="A107" s="45"/>
      <c r="B107" s="21" t="s">
        <v>15</v>
      </c>
      <c r="C107" s="22">
        <v>0</v>
      </c>
      <c r="D107" s="22">
        <v>0</v>
      </c>
      <c r="E107" s="22">
        <v>0</v>
      </c>
      <c r="F107" s="16">
        <f aca="true" t="shared" si="45" ref="F107:F113">C107+D107+E107</f>
        <v>0</v>
      </c>
      <c r="G107" s="22">
        <v>146</v>
      </c>
      <c r="H107" s="22">
        <v>3890.0711199999996</v>
      </c>
      <c r="I107" s="22">
        <v>3575.61461</v>
      </c>
      <c r="J107" s="16">
        <f aca="true" t="shared" si="46" ref="J107:J113">G107+H107+I107</f>
        <v>7611.685729999999</v>
      </c>
      <c r="K107" s="22">
        <v>4614.96466</v>
      </c>
      <c r="L107" s="22">
        <v>4310.899999999998</v>
      </c>
      <c r="M107" s="22">
        <v>1984.439999999997</v>
      </c>
      <c r="N107" s="16">
        <f aca="true" t="shared" si="47" ref="N107:N113">K107+L107+M107</f>
        <v>10910.304659999994</v>
      </c>
      <c r="O107" s="22">
        <v>300</v>
      </c>
      <c r="P107" s="22">
        <v>0</v>
      </c>
      <c r="Q107" s="22">
        <v>0</v>
      </c>
      <c r="R107" s="16">
        <f aca="true" t="shared" si="48" ref="R107:R113">O107+P107+Q107</f>
        <v>300</v>
      </c>
      <c r="S107" s="23">
        <f aca="true" t="shared" si="49" ref="S107:S114">C107+D107+E107+G107+H107+I107+K107+L107+M107+O107+P107+Q107</f>
        <v>18821.990389999995</v>
      </c>
    </row>
    <row r="108" spans="1:19" ht="15">
      <c r="A108" s="44" t="s">
        <v>17</v>
      </c>
      <c r="B108" s="17" t="s">
        <v>15</v>
      </c>
      <c r="C108" s="24">
        <v>0</v>
      </c>
      <c r="D108" s="24">
        <v>26.4</v>
      </c>
      <c r="E108" s="24">
        <v>26.4</v>
      </c>
      <c r="F108" s="25">
        <f t="shared" si="45"/>
        <v>52.8</v>
      </c>
      <c r="G108" s="24">
        <v>6</v>
      </c>
      <c r="H108" s="24">
        <v>2153.5472</v>
      </c>
      <c r="I108" s="24">
        <v>11670.737000000001</v>
      </c>
      <c r="J108" s="25">
        <f t="shared" si="46"/>
        <v>13830.284200000002</v>
      </c>
      <c r="K108" s="24">
        <v>9578.45</v>
      </c>
      <c r="L108" s="24">
        <v>3053.69</v>
      </c>
      <c r="M108" s="24">
        <v>3312.8419999999996</v>
      </c>
      <c r="N108" s="25">
        <f t="shared" si="47"/>
        <v>15944.982</v>
      </c>
      <c r="O108" s="24">
        <v>2155.688</v>
      </c>
      <c r="P108" s="24">
        <v>1133.46</v>
      </c>
      <c r="Q108" s="24">
        <v>0</v>
      </c>
      <c r="R108" s="25">
        <f t="shared" si="48"/>
        <v>3289.148</v>
      </c>
      <c r="S108" s="26">
        <f t="shared" si="49"/>
        <v>33117.2142</v>
      </c>
    </row>
    <row r="109" spans="1:19" ht="15.75" thickBot="1">
      <c r="A109" s="45"/>
      <c r="B109" s="21" t="s">
        <v>18</v>
      </c>
      <c r="C109" s="22">
        <v>0</v>
      </c>
      <c r="D109" s="22">
        <v>12.9</v>
      </c>
      <c r="E109" s="22">
        <v>12.9</v>
      </c>
      <c r="F109" s="16">
        <f t="shared" si="45"/>
        <v>25.8</v>
      </c>
      <c r="G109" s="22">
        <v>0</v>
      </c>
      <c r="H109" s="22">
        <v>48.7</v>
      </c>
      <c r="I109" s="22">
        <v>92.5</v>
      </c>
      <c r="J109" s="16">
        <f t="shared" si="46"/>
        <v>141.2</v>
      </c>
      <c r="K109" s="22">
        <v>111.6</v>
      </c>
      <c r="L109" s="22">
        <v>177.10000000000002</v>
      </c>
      <c r="M109" s="22">
        <v>111.4</v>
      </c>
      <c r="N109" s="16">
        <f t="shared" si="47"/>
        <v>400.1</v>
      </c>
      <c r="O109" s="22">
        <v>0</v>
      </c>
      <c r="P109" s="22">
        <v>0</v>
      </c>
      <c r="Q109" s="22">
        <v>0</v>
      </c>
      <c r="R109" s="16">
        <f t="shared" si="48"/>
        <v>0</v>
      </c>
      <c r="S109" s="23">
        <f t="shared" si="49"/>
        <v>567.1</v>
      </c>
    </row>
    <row r="110" spans="1:19" ht="15">
      <c r="A110" s="44" t="s">
        <v>19</v>
      </c>
      <c r="B110" s="17" t="s">
        <v>15</v>
      </c>
      <c r="C110" s="24">
        <v>309.9264</v>
      </c>
      <c r="D110" s="24">
        <v>609.67</v>
      </c>
      <c r="E110" s="24">
        <v>1812.6984</v>
      </c>
      <c r="F110" s="25">
        <f t="shared" si="45"/>
        <v>2732.2947999999997</v>
      </c>
      <c r="G110" s="24">
        <v>5045.974799999999</v>
      </c>
      <c r="H110" s="24">
        <v>6798.4158</v>
      </c>
      <c r="I110" s="24">
        <v>10862.5272</v>
      </c>
      <c r="J110" s="25">
        <f t="shared" si="46"/>
        <v>22706.9178</v>
      </c>
      <c r="K110" s="24">
        <v>9850.4339</v>
      </c>
      <c r="L110" s="24">
        <v>14903.0853</v>
      </c>
      <c r="M110" s="24">
        <v>14829.9699</v>
      </c>
      <c r="N110" s="25">
        <f t="shared" si="47"/>
        <v>39583.489100000006</v>
      </c>
      <c r="O110" s="24">
        <v>13717.7645</v>
      </c>
      <c r="P110" s="24">
        <v>5538.2011</v>
      </c>
      <c r="Q110" s="24">
        <v>2485.2588</v>
      </c>
      <c r="R110" s="25">
        <f t="shared" si="48"/>
        <v>21741.2244</v>
      </c>
      <c r="S110" s="26">
        <f t="shared" si="49"/>
        <v>86763.92610000001</v>
      </c>
    </row>
    <row r="111" spans="1:19" ht="15">
      <c r="A111" s="46"/>
      <c r="B111" s="12" t="s">
        <v>18</v>
      </c>
      <c r="C111" s="13">
        <v>22.95</v>
      </c>
      <c r="D111" s="13">
        <v>34.71</v>
      </c>
      <c r="E111" s="13">
        <v>64.422</v>
      </c>
      <c r="F111" s="14">
        <f t="shared" si="45"/>
        <v>122.082</v>
      </c>
      <c r="G111" s="13">
        <v>69.52</v>
      </c>
      <c r="H111" s="13">
        <v>111.22999999999999</v>
      </c>
      <c r="I111" s="13">
        <v>129.03</v>
      </c>
      <c r="J111" s="14">
        <f t="shared" si="46"/>
        <v>309.78</v>
      </c>
      <c r="K111" s="13">
        <v>90.42</v>
      </c>
      <c r="L111" s="13">
        <v>163.79000000000002</v>
      </c>
      <c r="M111" s="13">
        <v>295.21999999999997</v>
      </c>
      <c r="N111" s="14">
        <f t="shared" si="47"/>
        <v>549.4300000000001</v>
      </c>
      <c r="O111" s="13">
        <v>267.64</v>
      </c>
      <c r="P111" s="13">
        <v>159.03</v>
      </c>
      <c r="Q111" s="13">
        <v>143.54</v>
      </c>
      <c r="R111" s="14">
        <f t="shared" si="48"/>
        <v>570.2099999999999</v>
      </c>
      <c r="S111" s="15">
        <f t="shared" si="49"/>
        <v>1551.5019999999997</v>
      </c>
    </row>
    <row r="112" spans="1:19" ht="15.75" thickBot="1">
      <c r="A112" s="45"/>
      <c r="B112" s="21" t="s">
        <v>20</v>
      </c>
      <c r="C112" s="27">
        <v>0</v>
      </c>
      <c r="D112" s="27">
        <v>1</v>
      </c>
      <c r="E112" s="27">
        <v>4</v>
      </c>
      <c r="F112" s="28">
        <f t="shared" si="45"/>
        <v>5</v>
      </c>
      <c r="G112" s="27">
        <v>9</v>
      </c>
      <c r="H112" s="27">
        <v>20</v>
      </c>
      <c r="I112" s="27">
        <v>25</v>
      </c>
      <c r="J112" s="28">
        <f t="shared" si="46"/>
        <v>54</v>
      </c>
      <c r="K112" s="27">
        <v>18</v>
      </c>
      <c r="L112" s="27">
        <v>17</v>
      </c>
      <c r="M112" s="27">
        <v>12</v>
      </c>
      <c r="N112" s="28">
        <f t="shared" si="47"/>
        <v>47</v>
      </c>
      <c r="O112" s="27">
        <v>11</v>
      </c>
      <c r="P112" s="27">
        <v>6</v>
      </c>
      <c r="Q112" s="27">
        <v>0</v>
      </c>
      <c r="R112" s="28">
        <f t="shared" si="48"/>
        <v>17</v>
      </c>
      <c r="S112" s="29">
        <f t="shared" si="49"/>
        <v>123</v>
      </c>
    </row>
    <row r="113" spans="1:19" ht="15" customHeight="1" thickBot="1">
      <c r="A113" s="40" t="s">
        <v>39</v>
      </c>
      <c r="B113" s="41"/>
      <c r="C113" s="30">
        <v>1488.1999999999998</v>
      </c>
      <c r="D113" s="30">
        <v>2323.61</v>
      </c>
      <c r="E113" s="30">
        <v>1994.85</v>
      </c>
      <c r="F113" s="31">
        <f t="shared" si="45"/>
        <v>5806.66</v>
      </c>
      <c r="G113" s="30">
        <v>3818.34</v>
      </c>
      <c r="H113" s="30">
        <v>6545.1900000000005</v>
      </c>
      <c r="I113" s="30">
        <v>7910.52</v>
      </c>
      <c r="J113" s="31">
        <f t="shared" si="46"/>
        <v>18274.050000000003</v>
      </c>
      <c r="K113" s="30">
        <v>7222.340000000001</v>
      </c>
      <c r="L113" s="30">
        <v>6327.87</v>
      </c>
      <c r="M113" s="30">
        <v>6076.7</v>
      </c>
      <c r="N113" s="31">
        <f t="shared" si="47"/>
        <v>19626.91</v>
      </c>
      <c r="O113" s="30">
        <v>3047.79</v>
      </c>
      <c r="P113" s="30">
        <v>901.84</v>
      </c>
      <c r="Q113" s="30">
        <v>639.66</v>
      </c>
      <c r="R113" s="31">
        <f t="shared" si="48"/>
        <v>4589.29</v>
      </c>
      <c r="S113" s="32">
        <f t="shared" si="49"/>
        <v>48296.909999999996</v>
      </c>
    </row>
    <row r="114" spans="1:19" s="10" customFormat="1" ht="15" customHeight="1" thickBot="1">
      <c r="A114" s="47" t="s">
        <v>25</v>
      </c>
      <c r="B114" s="48"/>
      <c r="C114" s="37">
        <f>C107+C108+C110+C113</f>
        <v>1798.1263999999999</v>
      </c>
      <c r="D114" s="37">
        <f>D107+D108+D110+D113</f>
        <v>2959.6800000000003</v>
      </c>
      <c r="E114" s="37">
        <f>E107+E108+E110+E113</f>
        <v>3833.9484</v>
      </c>
      <c r="F114" s="38">
        <f>C114+D114+E114</f>
        <v>8591.7548</v>
      </c>
      <c r="G114" s="37">
        <f>G107+G108+G110+G113</f>
        <v>9016.3148</v>
      </c>
      <c r="H114" s="37">
        <f>H107+H108+H110+H113</f>
        <v>19387.22412</v>
      </c>
      <c r="I114" s="37">
        <f>I107+I108+I110+I113</f>
        <v>34019.39881</v>
      </c>
      <c r="J114" s="38">
        <f>G114+H114+I114</f>
        <v>62422.93773</v>
      </c>
      <c r="K114" s="37">
        <f>K107+K108+K110+K113</f>
        <v>31266.18856</v>
      </c>
      <c r="L114" s="37">
        <f>L107+L108+L110+L113</f>
        <v>28595.545299999998</v>
      </c>
      <c r="M114" s="37">
        <f>M107+M108+M110+M113</f>
        <v>26203.951899999996</v>
      </c>
      <c r="N114" s="38">
        <f>K114+L114+M114</f>
        <v>86065.68576</v>
      </c>
      <c r="O114" s="37">
        <f>O107+O108+O110+O113</f>
        <v>19221.2425</v>
      </c>
      <c r="P114" s="37">
        <f>P107+P108+P110+P113</f>
        <v>7573.5011</v>
      </c>
      <c r="Q114" s="37">
        <f>Q107+Q108+Q110+Q113</f>
        <v>3124.9188</v>
      </c>
      <c r="R114" s="38">
        <f>O114+P114+Q114</f>
        <v>29919.6624</v>
      </c>
      <c r="S114" s="39">
        <f t="shared" si="49"/>
        <v>187000.04069</v>
      </c>
    </row>
    <row r="115" spans="1:19" s="5" customFormat="1" ht="16.5" thickBot="1">
      <c r="A115" s="49" t="s">
        <v>36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1"/>
    </row>
    <row r="116" spans="1:19" ht="15.75" thickBot="1">
      <c r="A116" s="42" t="s">
        <v>0</v>
      </c>
      <c r="B116" s="43"/>
      <c r="C116" s="33" t="s">
        <v>1</v>
      </c>
      <c r="D116" s="34" t="s">
        <v>2</v>
      </c>
      <c r="E116" s="34" t="s">
        <v>3</v>
      </c>
      <c r="F116" s="35" t="s">
        <v>24</v>
      </c>
      <c r="G116" s="34" t="s">
        <v>4</v>
      </c>
      <c r="H116" s="34" t="s">
        <v>5</v>
      </c>
      <c r="I116" s="34" t="s">
        <v>6</v>
      </c>
      <c r="J116" s="35" t="s">
        <v>23</v>
      </c>
      <c r="K116" s="34" t="s">
        <v>7</v>
      </c>
      <c r="L116" s="34" t="s">
        <v>8</v>
      </c>
      <c r="M116" s="34" t="s">
        <v>9</v>
      </c>
      <c r="N116" s="35" t="s">
        <v>22</v>
      </c>
      <c r="O116" s="34" t="s">
        <v>10</v>
      </c>
      <c r="P116" s="34" t="s">
        <v>11</v>
      </c>
      <c r="Q116" s="34" t="s">
        <v>12</v>
      </c>
      <c r="R116" s="35" t="s">
        <v>21</v>
      </c>
      <c r="S116" s="36" t="s">
        <v>13</v>
      </c>
    </row>
    <row r="117" spans="1:19" ht="15">
      <c r="A117" s="44" t="s">
        <v>14</v>
      </c>
      <c r="B117" s="17" t="s">
        <v>16</v>
      </c>
      <c r="C117" s="18">
        <v>0</v>
      </c>
      <c r="D117" s="18">
        <v>0</v>
      </c>
      <c r="E117" s="18">
        <v>0</v>
      </c>
      <c r="F117" s="19">
        <f>C117+D117+E117</f>
        <v>0</v>
      </c>
      <c r="G117" s="18">
        <v>0</v>
      </c>
      <c r="H117" s="18">
        <v>3</v>
      </c>
      <c r="I117" s="18">
        <v>4</v>
      </c>
      <c r="J117" s="19">
        <f>G117+H117+I117</f>
        <v>7</v>
      </c>
      <c r="K117" s="18">
        <v>4</v>
      </c>
      <c r="L117" s="18">
        <v>3</v>
      </c>
      <c r="M117" s="18">
        <v>4</v>
      </c>
      <c r="N117" s="19">
        <f>K117+L117+M117</f>
        <v>11</v>
      </c>
      <c r="O117" s="18">
        <v>0</v>
      </c>
      <c r="P117" s="18">
        <v>0</v>
      </c>
      <c r="Q117" s="18">
        <v>0</v>
      </c>
      <c r="R117" s="19">
        <f>O117+P117+Q117</f>
        <v>0</v>
      </c>
      <c r="S117" s="20">
        <f>C117+D117+E117+G117+H117+I117+K117+L117+M117+O117+P117+Q117</f>
        <v>18</v>
      </c>
    </row>
    <row r="118" spans="1:19" ht="15.75" thickBot="1">
      <c r="A118" s="45"/>
      <c r="B118" s="21" t="s">
        <v>15</v>
      </c>
      <c r="C118" s="22">
        <v>0</v>
      </c>
      <c r="D118" s="22">
        <v>0</v>
      </c>
      <c r="E118" s="22">
        <v>0</v>
      </c>
      <c r="F118" s="16">
        <f aca="true" t="shared" si="50" ref="F118:F124">C118+D118+E118</f>
        <v>0</v>
      </c>
      <c r="G118" s="22">
        <v>1042.092</v>
      </c>
      <c r="H118" s="22">
        <v>3641.3022300000007</v>
      </c>
      <c r="I118" s="22">
        <v>4535.471950000001</v>
      </c>
      <c r="J118" s="16">
        <f aca="true" t="shared" si="51" ref="J118:J124">G118+H118+I118</f>
        <v>9218.86618</v>
      </c>
      <c r="K118" s="22">
        <v>5243.46513</v>
      </c>
      <c r="L118" s="22">
        <v>2171.12072</v>
      </c>
      <c r="M118" s="22">
        <v>821.416</v>
      </c>
      <c r="N118" s="16">
        <f aca="true" t="shared" si="52" ref="N118:N124">K118+L118+M118</f>
        <v>8236.001849999999</v>
      </c>
      <c r="O118" s="22">
        <v>0</v>
      </c>
      <c r="P118" s="22">
        <v>0</v>
      </c>
      <c r="Q118" s="22">
        <v>0</v>
      </c>
      <c r="R118" s="16">
        <f aca="true" t="shared" si="53" ref="R118:R124">O118+P118+Q118</f>
        <v>0</v>
      </c>
      <c r="S118" s="23">
        <f aca="true" t="shared" si="54" ref="S118:S125">C118+D118+E118+G118+H118+I118+K118+L118+M118+O118+P118+Q118</f>
        <v>17454.86803</v>
      </c>
    </row>
    <row r="119" spans="1:19" ht="15">
      <c r="A119" s="44" t="s">
        <v>17</v>
      </c>
      <c r="B119" s="17" t="s">
        <v>15</v>
      </c>
      <c r="C119" s="24">
        <v>864.154</v>
      </c>
      <c r="D119" s="24">
        <v>961.2719999999999</v>
      </c>
      <c r="E119" s="24">
        <v>202.193</v>
      </c>
      <c r="F119" s="25">
        <f t="shared" si="50"/>
        <v>2027.619</v>
      </c>
      <c r="G119" s="24">
        <v>292.70000000000005</v>
      </c>
      <c r="H119" s="24">
        <v>384.842</v>
      </c>
      <c r="I119" s="24">
        <v>2565.541</v>
      </c>
      <c r="J119" s="25">
        <f t="shared" si="51"/>
        <v>3243.083</v>
      </c>
      <c r="K119" s="24">
        <v>2996.742</v>
      </c>
      <c r="L119" s="24">
        <v>1943.134</v>
      </c>
      <c r="M119" s="24">
        <v>744.481</v>
      </c>
      <c r="N119" s="25">
        <f t="shared" si="52"/>
        <v>5684.357</v>
      </c>
      <c r="O119" s="24">
        <v>261.451</v>
      </c>
      <c r="P119" s="24">
        <v>355.89099999999996</v>
      </c>
      <c r="Q119" s="24">
        <v>361.505</v>
      </c>
      <c r="R119" s="25">
        <f t="shared" si="53"/>
        <v>978.847</v>
      </c>
      <c r="S119" s="26">
        <f t="shared" si="54"/>
        <v>11933.905999999997</v>
      </c>
    </row>
    <row r="120" spans="1:19" ht="15.75" thickBot="1">
      <c r="A120" s="45"/>
      <c r="B120" s="21" t="s">
        <v>18</v>
      </c>
      <c r="C120" s="22">
        <v>4.568</v>
      </c>
      <c r="D120" s="22">
        <v>6.65</v>
      </c>
      <c r="E120" s="22">
        <v>5.87</v>
      </c>
      <c r="F120" s="16">
        <f t="shared" si="50"/>
        <v>17.088</v>
      </c>
      <c r="G120" s="22">
        <v>11.24</v>
      </c>
      <c r="H120" s="22">
        <v>10.76</v>
      </c>
      <c r="I120" s="22">
        <v>265.53999999999996</v>
      </c>
      <c r="J120" s="16">
        <f t="shared" si="51"/>
        <v>287.53999999999996</v>
      </c>
      <c r="K120" s="22">
        <v>101.682</v>
      </c>
      <c r="L120" s="22">
        <v>35.528</v>
      </c>
      <c r="M120" s="22">
        <v>10.515</v>
      </c>
      <c r="N120" s="16">
        <f t="shared" si="52"/>
        <v>147.72500000000002</v>
      </c>
      <c r="O120" s="22">
        <v>6.449999999999999</v>
      </c>
      <c r="P120" s="22">
        <v>9.9</v>
      </c>
      <c r="Q120" s="22">
        <v>10.6</v>
      </c>
      <c r="R120" s="16">
        <f t="shared" si="53"/>
        <v>26.950000000000003</v>
      </c>
      <c r="S120" s="23">
        <f t="shared" si="54"/>
        <v>479.303</v>
      </c>
    </row>
    <row r="121" spans="1:19" ht="15">
      <c r="A121" s="44" t="s">
        <v>19</v>
      </c>
      <c r="B121" s="17" t="s">
        <v>15</v>
      </c>
      <c r="C121" s="24">
        <v>311.55899999999997</v>
      </c>
      <c r="D121" s="24">
        <v>1976.0390000000002</v>
      </c>
      <c r="E121" s="24">
        <v>2783.3565</v>
      </c>
      <c r="F121" s="25">
        <f t="shared" si="50"/>
        <v>5070.9545</v>
      </c>
      <c r="G121" s="24">
        <v>4589.801</v>
      </c>
      <c r="H121" s="24">
        <v>6376.908</v>
      </c>
      <c r="I121" s="24">
        <v>8041.369081999999</v>
      </c>
      <c r="J121" s="25">
        <f t="shared" si="51"/>
        <v>19008.078082</v>
      </c>
      <c r="K121" s="24">
        <v>8904.75477</v>
      </c>
      <c r="L121" s="24">
        <v>10979.477429999999</v>
      </c>
      <c r="M121" s="24">
        <v>7022.236453</v>
      </c>
      <c r="N121" s="25">
        <f t="shared" si="52"/>
        <v>26906.468653</v>
      </c>
      <c r="O121" s="24">
        <v>7380.813370000001</v>
      </c>
      <c r="P121" s="24">
        <v>3183.067</v>
      </c>
      <c r="Q121" s="24">
        <v>593.87</v>
      </c>
      <c r="R121" s="25">
        <f t="shared" si="53"/>
        <v>11157.750370000002</v>
      </c>
      <c r="S121" s="26">
        <f t="shared" si="54"/>
        <v>62143.251605000005</v>
      </c>
    </row>
    <row r="122" spans="1:19" ht="15">
      <c r="A122" s="46"/>
      <c r="B122" s="12" t="s">
        <v>18</v>
      </c>
      <c r="C122" s="13">
        <v>2.206</v>
      </c>
      <c r="D122" s="13">
        <v>9.651</v>
      </c>
      <c r="E122" s="13">
        <v>75.81899999999999</v>
      </c>
      <c r="F122" s="14">
        <f t="shared" si="50"/>
        <v>87.67599999999999</v>
      </c>
      <c r="G122" s="13">
        <v>27.849</v>
      </c>
      <c r="H122" s="13">
        <v>24.635</v>
      </c>
      <c r="I122" s="13">
        <v>55.555</v>
      </c>
      <c r="J122" s="14">
        <f t="shared" si="51"/>
        <v>108.039</v>
      </c>
      <c r="K122" s="13">
        <v>96.60000000000001</v>
      </c>
      <c r="L122" s="13">
        <v>103.17099999999999</v>
      </c>
      <c r="M122" s="13">
        <v>139.48</v>
      </c>
      <c r="N122" s="14">
        <f t="shared" si="52"/>
        <v>339.251</v>
      </c>
      <c r="O122" s="13">
        <v>171.029</v>
      </c>
      <c r="P122" s="13">
        <v>185.27299999999997</v>
      </c>
      <c r="Q122" s="13">
        <v>30.125999999999998</v>
      </c>
      <c r="R122" s="14">
        <f t="shared" si="53"/>
        <v>386.42799999999994</v>
      </c>
      <c r="S122" s="15">
        <f t="shared" si="54"/>
        <v>921.394</v>
      </c>
    </row>
    <row r="123" spans="1:19" ht="15.75" thickBot="1">
      <c r="A123" s="45"/>
      <c r="B123" s="21" t="s">
        <v>20</v>
      </c>
      <c r="C123" s="27">
        <v>1</v>
      </c>
      <c r="D123" s="27">
        <v>1</v>
      </c>
      <c r="E123" s="27">
        <v>6</v>
      </c>
      <c r="F123" s="28">
        <f t="shared" si="50"/>
        <v>8</v>
      </c>
      <c r="G123" s="27">
        <v>27</v>
      </c>
      <c r="H123" s="27">
        <v>44</v>
      </c>
      <c r="I123" s="27">
        <v>51</v>
      </c>
      <c r="J123" s="28">
        <f t="shared" si="51"/>
        <v>122</v>
      </c>
      <c r="K123" s="27">
        <v>54</v>
      </c>
      <c r="L123" s="27">
        <v>64</v>
      </c>
      <c r="M123" s="27">
        <v>47</v>
      </c>
      <c r="N123" s="28">
        <f t="shared" si="52"/>
        <v>165</v>
      </c>
      <c r="O123" s="27">
        <v>24</v>
      </c>
      <c r="P123" s="27">
        <v>8</v>
      </c>
      <c r="Q123" s="27">
        <v>0</v>
      </c>
      <c r="R123" s="28">
        <f t="shared" si="53"/>
        <v>32</v>
      </c>
      <c r="S123" s="29">
        <f t="shared" si="54"/>
        <v>327</v>
      </c>
    </row>
    <row r="124" spans="1:19" ht="15" customHeight="1" thickBot="1">
      <c r="A124" s="40" t="s">
        <v>39</v>
      </c>
      <c r="B124" s="41"/>
      <c r="C124" s="30">
        <v>821</v>
      </c>
      <c r="D124" s="30">
        <v>962</v>
      </c>
      <c r="E124" s="30">
        <v>1718.26</v>
      </c>
      <c r="F124" s="31">
        <f t="shared" si="50"/>
        <v>3501.26</v>
      </c>
      <c r="G124" s="30">
        <v>3256.1629999999996</v>
      </c>
      <c r="H124" s="30">
        <v>4741.7</v>
      </c>
      <c r="I124" s="30">
        <v>4382.2865</v>
      </c>
      <c r="J124" s="31">
        <f t="shared" si="51"/>
        <v>12380.1495</v>
      </c>
      <c r="K124" s="30">
        <v>3932.7620990000005</v>
      </c>
      <c r="L124" s="30">
        <v>4109.874</v>
      </c>
      <c r="M124" s="30">
        <v>4224.36052</v>
      </c>
      <c r="N124" s="31">
        <f t="shared" si="52"/>
        <v>12266.996619000001</v>
      </c>
      <c r="O124" s="30">
        <v>2763.29</v>
      </c>
      <c r="P124" s="30">
        <v>2599.85</v>
      </c>
      <c r="Q124" s="30">
        <v>2956.428245999988</v>
      </c>
      <c r="R124" s="31">
        <f t="shared" si="53"/>
        <v>8319.568245999988</v>
      </c>
      <c r="S124" s="32">
        <f t="shared" si="54"/>
        <v>36467.97436499999</v>
      </c>
    </row>
    <row r="125" spans="1:19" s="10" customFormat="1" ht="15" customHeight="1" thickBot="1">
      <c r="A125" s="47" t="s">
        <v>25</v>
      </c>
      <c r="B125" s="48"/>
      <c r="C125" s="37">
        <f>C118+C119+C121+C124</f>
        <v>1996.713</v>
      </c>
      <c r="D125" s="37">
        <f>D118+D119+D121+D124</f>
        <v>3899.311</v>
      </c>
      <c r="E125" s="37">
        <f>E118+E119+E121+E124</f>
        <v>4703.8095</v>
      </c>
      <c r="F125" s="38">
        <f>C125+D125+E125</f>
        <v>10599.8335</v>
      </c>
      <c r="G125" s="37">
        <f>G118+G119+G121+G124</f>
        <v>9180.756000000001</v>
      </c>
      <c r="H125" s="37">
        <f>H118+H119+H121+H124</f>
        <v>15144.752230000002</v>
      </c>
      <c r="I125" s="37">
        <f>I118+I119+I121+I124</f>
        <v>19524.668532000003</v>
      </c>
      <c r="J125" s="38">
        <f>G125+H125+I125</f>
        <v>43850.176762</v>
      </c>
      <c r="K125" s="37">
        <f>K118+K119+K121+K124</f>
        <v>21077.723998999998</v>
      </c>
      <c r="L125" s="37">
        <f>L118+L119+L121+L124</f>
        <v>19203.60615</v>
      </c>
      <c r="M125" s="37">
        <f>M118+M119+M121+M124</f>
        <v>12812.493973</v>
      </c>
      <c r="N125" s="38">
        <f>K125+L125+M125</f>
        <v>53093.824122000005</v>
      </c>
      <c r="O125" s="37">
        <f>O118+O119+O121+O124</f>
        <v>10405.554370000002</v>
      </c>
      <c r="P125" s="37">
        <f>P118+P119+P121+P124</f>
        <v>6138.808</v>
      </c>
      <c r="Q125" s="37">
        <f>Q118+Q119+Q121+Q124</f>
        <v>3911.803245999988</v>
      </c>
      <c r="R125" s="38">
        <f>O125+P125+Q125</f>
        <v>20456.16561599999</v>
      </c>
      <c r="S125" s="39">
        <f t="shared" si="54"/>
        <v>128000</v>
      </c>
    </row>
    <row r="126" spans="1:19" s="5" customFormat="1" ht="15.75" customHeight="1" thickBot="1">
      <c r="A126" s="49" t="s">
        <v>37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1"/>
    </row>
    <row r="127" spans="1:19" ht="15.75" thickBot="1">
      <c r="A127" s="42" t="s">
        <v>0</v>
      </c>
      <c r="B127" s="43"/>
      <c r="C127" s="33" t="s">
        <v>1</v>
      </c>
      <c r="D127" s="34" t="s">
        <v>2</v>
      </c>
      <c r="E127" s="34" t="s">
        <v>3</v>
      </c>
      <c r="F127" s="35" t="s">
        <v>24</v>
      </c>
      <c r="G127" s="34" t="s">
        <v>4</v>
      </c>
      <c r="H127" s="34" t="s">
        <v>5</v>
      </c>
      <c r="I127" s="34" t="s">
        <v>6</v>
      </c>
      <c r="J127" s="35" t="s">
        <v>23</v>
      </c>
      <c r="K127" s="34" t="s">
        <v>7</v>
      </c>
      <c r="L127" s="34" t="s">
        <v>8</v>
      </c>
      <c r="M127" s="34" t="s">
        <v>9</v>
      </c>
      <c r="N127" s="35" t="s">
        <v>22</v>
      </c>
      <c r="O127" s="34" t="s">
        <v>10</v>
      </c>
      <c r="P127" s="34" t="s">
        <v>11</v>
      </c>
      <c r="Q127" s="34" t="s">
        <v>12</v>
      </c>
      <c r="R127" s="35" t="s">
        <v>21</v>
      </c>
      <c r="S127" s="36" t="s">
        <v>13</v>
      </c>
    </row>
    <row r="128" spans="1:19" ht="15">
      <c r="A128" s="44" t="s">
        <v>14</v>
      </c>
      <c r="B128" s="17" t="s">
        <v>16</v>
      </c>
      <c r="C128" s="18">
        <f aca="true" t="shared" si="55" ref="C128:E135">C7+C18+C29+C40+C51+C62+C73+C84+C95+C106+C117</f>
        <v>0</v>
      </c>
      <c r="D128" s="18">
        <f t="shared" si="55"/>
        <v>0</v>
      </c>
      <c r="E128" s="18">
        <f t="shared" si="55"/>
        <v>0</v>
      </c>
      <c r="F128" s="19">
        <f>C128+D128+E128</f>
        <v>0</v>
      </c>
      <c r="G128" s="18">
        <f aca="true" t="shared" si="56" ref="G128:I135">G7+G18+G29+G40+G51+G62+G73+G84+G95+G106+G117</f>
        <v>1</v>
      </c>
      <c r="H128" s="18">
        <f t="shared" si="56"/>
        <v>13</v>
      </c>
      <c r="I128" s="18">
        <f t="shared" si="56"/>
        <v>22</v>
      </c>
      <c r="J128" s="19">
        <f>G128+H128+I128</f>
        <v>36</v>
      </c>
      <c r="K128" s="18">
        <f aca="true" t="shared" si="57" ref="K128:M135">K7+K18+K29+K40+K51+K62+K73+K84+K95+K106+K117</f>
        <v>29</v>
      </c>
      <c r="L128" s="18">
        <f t="shared" si="57"/>
        <v>34</v>
      </c>
      <c r="M128" s="18">
        <f t="shared" si="57"/>
        <v>28</v>
      </c>
      <c r="N128" s="19">
        <f>K128+L128+M128</f>
        <v>91</v>
      </c>
      <c r="O128" s="18">
        <f aca="true" t="shared" si="58" ref="O128:Q135">O7+O18+O29+O40+O51+O62+O73+O84+O95+O106+O117</f>
        <v>1</v>
      </c>
      <c r="P128" s="18">
        <f t="shared" si="58"/>
        <v>0</v>
      </c>
      <c r="Q128" s="18">
        <f t="shared" si="58"/>
        <v>0</v>
      </c>
      <c r="R128" s="19">
        <f>O128+P128+Q128</f>
        <v>1</v>
      </c>
      <c r="S128" s="20">
        <f>C128+D128+E128+G128+H128+I128+K128+L128+M128+O128+P128+Q128</f>
        <v>128</v>
      </c>
    </row>
    <row r="129" spans="1:19" ht="15.75" thickBot="1">
      <c r="A129" s="45"/>
      <c r="B129" s="21" t="s">
        <v>15</v>
      </c>
      <c r="C129" s="22">
        <f t="shared" si="55"/>
        <v>152.17</v>
      </c>
      <c r="D129" s="22">
        <f t="shared" si="55"/>
        <v>503.76</v>
      </c>
      <c r="E129" s="22">
        <f t="shared" si="55"/>
        <v>2250.8547533718815</v>
      </c>
      <c r="F129" s="16">
        <f aca="true" t="shared" si="59" ref="F129:F135">C129+D129+E129</f>
        <v>2906.7847533718814</v>
      </c>
      <c r="G129" s="22">
        <f t="shared" si="56"/>
        <v>12237.12511601762</v>
      </c>
      <c r="H129" s="22">
        <f t="shared" si="56"/>
        <v>31792.632332370114</v>
      </c>
      <c r="I129" s="22">
        <f t="shared" si="56"/>
        <v>43957.147385139426</v>
      </c>
      <c r="J129" s="16">
        <f aca="true" t="shared" si="60" ref="J129:J135">G129+H129+I129</f>
        <v>87986.90483352717</v>
      </c>
      <c r="K129" s="22">
        <f t="shared" si="57"/>
        <v>57782.60887169577</v>
      </c>
      <c r="L129" s="22">
        <f t="shared" si="57"/>
        <v>46602.45350440255</v>
      </c>
      <c r="M129" s="22">
        <f t="shared" si="57"/>
        <v>33308.68127035633</v>
      </c>
      <c r="N129" s="16">
        <f aca="true" t="shared" si="61" ref="N129:N135">K129+L129+M129</f>
        <v>137693.74364645465</v>
      </c>
      <c r="O129" s="22">
        <f t="shared" si="58"/>
        <v>3149.5400000000004</v>
      </c>
      <c r="P129" s="22">
        <f t="shared" si="58"/>
        <v>210.56</v>
      </c>
      <c r="Q129" s="22">
        <f t="shared" si="58"/>
        <v>82.09</v>
      </c>
      <c r="R129" s="16">
        <f aca="true" t="shared" si="62" ref="R129:R135">O129+P129+Q129</f>
        <v>3442.1900000000005</v>
      </c>
      <c r="S129" s="23">
        <f aca="true" t="shared" si="63" ref="S129:S136">C129+D129+E129+G129+H129+I129+K129+L129+M129+O129+P129+Q129</f>
        <v>232029.62323335366</v>
      </c>
    </row>
    <row r="130" spans="1:19" ht="15">
      <c r="A130" s="44" t="s">
        <v>17</v>
      </c>
      <c r="B130" s="17" t="s">
        <v>15</v>
      </c>
      <c r="C130" s="24">
        <f t="shared" si="55"/>
        <v>1335.430384</v>
      </c>
      <c r="D130" s="24">
        <f t="shared" si="55"/>
        <v>3369.0431485184</v>
      </c>
      <c r="E130" s="24">
        <f t="shared" si="55"/>
        <v>2690.365589977024</v>
      </c>
      <c r="F130" s="25">
        <f t="shared" si="59"/>
        <v>7394.839122495424</v>
      </c>
      <c r="G130" s="24">
        <f t="shared" si="56"/>
        <v>4275.185771405401</v>
      </c>
      <c r="H130" s="24">
        <f t="shared" si="56"/>
        <v>20489.93191436979</v>
      </c>
      <c r="I130" s="24">
        <f t="shared" si="56"/>
        <v>37145.879240855946</v>
      </c>
      <c r="J130" s="25">
        <f t="shared" si="60"/>
        <v>61910.99692663114</v>
      </c>
      <c r="K130" s="24">
        <f t="shared" si="57"/>
        <v>30438.013163584546</v>
      </c>
      <c r="L130" s="24">
        <f t="shared" si="57"/>
        <v>31721.69413293671</v>
      </c>
      <c r="M130" s="24">
        <f t="shared" si="57"/>
        <v>32394.64954412056</v>
      </c>
      <c r="N130" s="25">
        <f t="shared" si="61"/>
        <v>94554.35684064182</v>
      </c>
      <c r="O130" s="24">
        <f t="shared" si="58"/>
        <v>12767.444619014397</v>
      </c>
      <c r="P130" s="24">
        <f t="shared" si="58"/>
        <v>5643.478595999999</v>
      </c>
      <c r="Q130" s="24">
        <f t="shared" si="58"/>
        <v>2887.398192</v>
      </c>
      <c r="R130" s="25">
        <f t="shared" si="62"/>
        <v>21298.321407014395</v>
      </c>
      <c r="S130" s="26">
        <f t="shared" si="63"/>
        <v>185158.51429678276</v>
      </c>
    </row>
    <row r="131" spans="1:19" ht="15.75" thickBot="1">
      <c r="A131" s="45"/>
      <c r="B131" s="21" t="s">
        <v>18</v>
      </c>
      <c r="C131" s="22">
        <f t="shared" si="55"/>
        <v>27.286</v>
      </c>
      <c r="D131" s="22">
        <f t="shared" si="55"/>
        <v>70.527</v>
      </c>
      <c r="E131" s="22">
        <f t="shared" si="55"/>
        <v>114.206</v>
      </c>
      <c r="F131" s="16">
        <f t="shared" si="59"/>
        <v>212.019</v>
      </c>
      <c r="G131" s="22">
        <f t="shared" si="56"/>
        <v>175.6</v>
      </c>
      <c r="H131" s="22">
        <f t="shared" si="56"/>
        <v>618.86</v>
      </c>
      <c r="I131" s="22">
        <f t="shared" si="56"/>
        <v>931.802</v>
      </c>
      <c r="J131" s="16">
        <f t="shared" si="60"/>
        <v>1726.2620000000002</v>
      </c>
      <c r="K131" s="22">
        <f t="shared" si="57"/>
        <v>772.527</v>
      </c>
      <c r="L131" s="22">
        <f t="shared" si="57"/>
        <v>1036.962</v>
      </c>
      <c r="M131" s="22">
        <f t="shared" si="57"/>
        <v>1152.0730000000003</v>
      </c>
      <c r="N131" s="16">
        <f t="shared" si="61"/>
        <v>2961.5620000000004</v>
      </c>
      <c r="O131" s="22">
        <f t="shared" si="58"/>
        <v>497.84499999999997</v>
      </c>
      <c r="P131" s="22">
        <f t="shared" si="58"/>
        <v>179.596</v>
      </c>
      <c r="Q131" s="22">
        <f t="shared" si="58"/>
        <v>58.6</v>
      </c>
      <c r="R131" s="16">
        <f t="shared" si="62"/>
        <v>736.041</v>
      </c>
      <c r="S131" s="23">
        <f t="shared" si="63"/>
        <v>5635.884000000002</v>
      </c>
    </row>
    <row r="132" spans="1:19" ht="15">
      <c r="A132" s="44" t="s">
        <v>19</v>
      </c>
      <c r="B132" s="17" t="s">
        <v>15</v>
      </c>
      <c r="C132" s="24">
        <f t="shared" si="55"/>
        <v>2866.3293999999996</v>
      </c>
      <c r="D132" s="24">
        <f t="shared" si="55"/>
        <v>8311.025249389</v>
      </c>
      <c r="E132" s="24">
        <f t="shared" si="55"/>
        <v>19114.322905702</v>
      </c>
      <c r="F132" s="25">
        <f t="shared" si="59"/>
        <v>30291.677555091</v>
      </c>
      <c r="G132" s="24">
        <f t="shared" si="56"/>
        <v>49436.28309763624</v>
      </c>
      <c r="H132" s="24">
        <f t="shared" si="56"/>
        <v>84798.94377152166</v>
      </c>
      <c r="I132" s="24">
        <f t="shared" si="56"/>
        <v>114185.00237605427</v>
      </c>
      <c r="J132" s="25">
        <f t="shared" si="60"/>
        <v>248420.22924521216</v>
      </c>
      <c r="K132" s="24">
        <f t="shared" si="57"/>
        <v>129499.58904440502</v>
      </c>
      <c r="L132" s="24">
        <f t="shared" si="57"/>
        <v>121970.28919946008</v>
      </c>
      <c r="M132" s="24">
        <f t="shared" si="57"/>
        <v>102662.6074026219</v>
      </c>
      <c r="N132" s="25">
        <f t="shared" si="61"/>
        <v>354132.485646487</v>
      </c>
      <c r="O132" s="24">
        <f t="shared" si="58"/>
        <v>55294.043413846004</v>
      </c>
      <c r="P132" s="24">
        <f t="shared" si="58"/>
        <v>17861.160198571</v>
      </c>
      <c r="Q132" s="24">
        <f t="shared" si="58"/>
        <v>7018.768799999999</v>
      </c>
      <c r="R132" s="25">
        <f t="shared" si="62"/>
        <v>80173.97241241702</v>
      </c>
      <c r="S132" s="26">
        <f t="shared" si="63"/>
        <v>713018.3648592072</v>
      </c>
    </row>
    <row r="133" spans="1:19" ht="15">
      <c r="A133" s="46"/>
      <c r="B133" s="12" t="s">
        <v>18</v>
      </c>
      <c r="C133" s="13">
        <f t="shared" si="55"/>
        <v>69.05600000000001</v>
      </c>
      <c r="D133" s="13">
        <f t="shared" si="55"/>
        <v>132.826</v>
      </c>
      <c r="E133" s="13">
        <f t="shared" si="55"/>
        <v>331.63</v>
      </c>
      <c r="F133" s="14">
        <f t="shared" si="59"/>
        <v>533.512</v>
      </c>
      <c r="G133" s="13">
        <f t="shared" si="56"/>
        <v>618.3170000000001</v>
      </c>
      <c r="H133" s="13">
        <f t="shared" si="56"/>
        <v>1019.583</v>
      </c>
      <c r="I133" s="13">
        <f t="shared" si="56"/>
        <v>1532.029</v>
      </c>
      <c r="J133" s="14">
        <f t="shared" si="60"/>
        <v>3169.929</v>
      </c>
      <c r="K133" s="13">
        <f t="shared" si="57"/>
        <v>1554.922</v>
      </c>
      <c r="L133" s="13">
        <f t="shared" si="57"/>
        <v>1792.3300000000002</v>
      </c>
      <c r="M133" s="13">
        <f t="shared" si="57"/>
        <v>1927.9070000000002</v>
      </c>
      <c r="N133" s="14">
        <f t="shared" si="61"/>
        <v>5275.159000000001</v>
      </c>
      <c r="O133" s="13">
        <f t="shared" si="58"/>
        <v>1142.4859999999999</v>
      </c>
      <c r="P133" s="13">
        <f t="shared" si="58"/>
        <v>1554.166</v>
      </c>
      <c r="Q133" s="13">
        <f t="shared" si="58"/>
        <v>214.255</v>
      </c>
      <c r="R133" s="14">
        <f t="shared" si="62"/>
        <v>2910.907</v>
      </c>
      <c r="S133" s="15">
        <f t="shared" si="63"/>
        <v>11889.506999999998</v>
      </c>
    </row>
    <row r="134" spans="1:19" ht="15.75" thickBot="1">
      <c r="A134" s="45"/>
      <c r="B134" s="21" t="s">
        <v>20</v>
      </c>
      <c r="C134" s="27">
        <f t="shared" si="55"/>
        <v>17</v>
      </c>
      <c r="D134" s="27">
        <f t="shared" si="55"/>
        <v>33</v>
      </c>
      <c r="E134" s="27">
        <f t="shared" si="55"/>
        <v>100</v>
      </c>
      <c r="F134" s="28">
        <f t="shared" si="59"/>
        <v>150</v>
      </c>
      <c r="G134" s="27">
        <f t="shared" si="56"/>
        <v>302</v>
      </c>
      <c r="H134" s="27">
        <f t="shared" si="56"/>
        <v>521</v>
      </c>
      <c r="I134" s="27">
        <f t="shared" si="56"/>
        <v>583</v>
      </c>
      <c r="J134" s="28">
        <f t="shared" si="60"/>
        <v>1406</v>
      </c>
      <c r="K134" s="27">
        <f t="shared" si="57"/>
        <v>619</v>
      </c>
      <c r="L134" s="27">
        <f t="shared" si="57"/>
        <v>578</v>
      </c>
      <c r="M134" s="27">
        <f t="shared" si="57"/>
        <v>455</v>
      </c>
      <c r="N134" s="28">
        <f t="shared" si="61"/>
        <v>1652</v>
      </c>
      <c r="O134" s="27">
        <f t="shared" si="58"/>
        <v>179</v>
      </c>
      <c r="P134" s="27">
        <f t="shared" si="58"/>
        <v>60</v>
      </c>
      <c r="Q134" s="27">
        <f t="shared" si="58"/>
        <v>13</v>
      </c>
      <c r="R134" s="28">
        <f t="shared" si="62"/>
        <v>252</v>
      </c>
      <c r="S134" s="29">
        <f t="shared" si="63"/>
        <v>3460</v>
      </c>
    </row>
    <row r="135" spans="1:19" ht="15" customHeight="1" thickBot="1">
      <c r="A135" s="40" t="s">
        <v>39</v>
      </c>
      <c r="B135" s="41"/>
      <c r="C135" s="30">
        <f t="shared" si="55"/>
        <v>8289.77333004487</v>
      </c>
      <c r="D135" s="30">
        <f t="shared" si="55"/>
        <v>15643.78171711288</v>
      </c>
      <c r="E135" s="30">
        <f t="shared" si="55"/>
        <v>22766.69032032426</v>
      </c>
      <c r="F135" s="31">
        <f t="shared" si="59"/>
        <v>46700.24536748201</v>
      </c>
      <c r="G135" s="30">
        <f t="shared" si="56"/>
        <v>32491.058033972153</v>
      </c>
      <c r="H135" s="30">
        <f t="shared" si="56"/>
        <v>45046.23083446934</v>
      </c>
      <c r="I135" s="30">
        <f t="shared" si="56"/>
        <v>52243.89753488205</v>
      </c>
      <c r="J135" s="31">
        <f t="shared" si="60"/>
        <v>129781.18640332355</v>
      </c>
      <c r="K135" s="30">
        <f t="shared" si="57"/>
        <v>49495.41319019547</v>
      </c>
      <c r="L135" s="30">
        <f t="shared" si="57"/>
        <v>47318.427090053854</v>
      </c>
      <c r="M135" s="30">
        <f t="shared" si="57"/>
        <v>37175.26455251899</v>
      </c>
      <c r="N135" s="31">
        <f t="shared" si="61"/>
        <v>133989.10483276832</v>
      </c>
      <c r="O135" s="30">
        <f t="shared" si="58"/>
        <v>22314.743691088417</v>
      </c>
      <c r="P135" s="30">
        <f t="shared" si="58"/>
        <v>14452.857986097382</v>
      </c>
      <c r="Q135" s="30">
        <f t="shared" si="58"/>
        <v>11331.554319146087</v>
      </c>
      <c r="R135" s="31">
        <f t="shared" si="62"/>
        <v>48099.15599633189</v>
      </c>
      <c r="S135" s="32">
        <f t="shared" si="63"/>
        <v>358569.6925999057</v>
      </c>
    </row>
    <row r="136" spans="1:19" s="10" customFormat="1" ht="15.75" customHeight="1" thickBot="1">
      <c r="A136" s="47" t="s">
        <v>25</v>
      </c>
      <c r="B136" s="48"/>
      <c r="C136" s="37">
        <f>C129+C130+C132+C135</f>
        <v>12643.70311404487</v>
      </c>
      <c r="D136" s="37">
        <f>D129+D130+D132+D135</f>
        <v>27827.61011502028</v>
      </c>
      <c r="E136" s="37">
        <f>E129+E130+E132+E135</f>
        <v>46822.23356937517</v>
      </c>
      <c r="F136" s="38">
        <f>C136+D136+E136</f>
        <v>87293.54679844032</v>
      </c>
      <c r="G136" s="37">
        <f>G129+G130+G132+G135</f>
        <v>98439.6520190314</v>
      </c>
      <c r="H136" s="37">
        <f>H129+H130+H132+H135</f>
        <v>182127.73885273092</v>
      </c>
      <c r="I136" s="37">
        <f>I129+I130+I132+I135</f>
        <v>247531.9265369317</v>
      </c>
      <c r="J136" s="38">
        <f>G136+H136+I136</f>
        <v>528099.317408694</v>
      </c>
      <c r="K136" s="37">
        <f>K129+K130+K132+K135</f>
        <v>267215.62426988076</v>
      </c>
      <c r="L136" s="37">
        <f>L129+L130+L132+L135</f>
        <v>247612.86392685317</v>
      </c>
      <c r="M136" s="37">
        <f>M129+M130+M132+M135</f>
        <v>205541.20276961775</v>
      </c>
      <c r="N136" s="38">
        <f>K136+L136+M136</f>
        <v>720369.6909663517</v>
      </c>
      <c r="O136" s="37">
        <f>O129+O130+O132+O135</f>
        <v>93525.77172394881</v>
      </c>
      <c r="P136" s="37">
        <f>P129+P130+P132+P135</f>
        <v>38168.05678066838</v>
      </c>
      <c r="Q136" s="37">
        <f>Q129+Q130+Q132+Q135</f>
        <v>21319.811311146084</v>
      </c>
      <c r="R136" s="38">
        <f>O136+P136+Q136</f>
        <v>153013.63981576328</v>
      </c>
      <c r="S136" s="39">
        <f t="shared" si="63"/>
        <v>1488776.1949892496</v>
      </c>
    </row>
    <row r="137" s="8" customFormat="1" ht="16.5" customHeight="1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</sheetData>
  <sheetProtection/>
  <mergeCells count="85"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  <mergeCell ref="A29:A30"/>
    <mergeCell ref="A28:B28"/>
    <mergeCell ref="A20:A21"/>
    <mergeCell ref="A22:A24"/>
    <mergeCell ref="A26:B26"/>
    <mergeCell ref="A27:S27"/>
    <mergeCell ref="A39:B39"/>
    <mergeCell ref="A40:A41"/>
    <mergeCell ref="A31:A32"/>
    <mergeCell ref="A33:A35"/>
    <mergeCell ref="A37:B37"/>
    <mergeCell ref="A38:S38"/>
    <mergeCell ref="A60:S60"/>
    <mergeCell ref="A51:A52"/>
    <mergeCell ref="A50:B50"/>
    <mergeCell ref="A42:A43"/>
    <mergeCell ref="A44:A46"/>
    <mergeCell ref="A48:B48"/>
    <mergeCell ref="A49:S49"/>
    <mergeCell ref="A72:B72"/>
    <mergeCell ref="A70:B70"/>
    <mergeCell ref="A71:S71"/>
    <mergeCell ref="A62:A63"/>
    <mergeCell ref="A64:A65"/>
    <mergeCell ref="A66:A68"/>
    <mergeCell ref="A83:B83"/>
    <mergeCell ref="A75:A76"/>
    <mergeCell ref="A77:A79"/>
    <mergeCell ref="A81:B81"/>
    <mergeCell ref="A82:S82"/>
    <mergeCell ref="A73:A74"/>
    <mergeCell ref="A80:B80"/>
    <mergeCell ref="A95:A96"/>
    <mergeCell ref="A94:B94"/>
    <mergeCell ref="A92:B92"/>
    <mergeCell ref="A93:S93"/>
    <mergeCell ref="A84:A85"/>
    <mergeCell ref="A86:A87"/>
    <mergeCell ref="A88:A90"/>
    <mergeCell ref="A91:B91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13:B113"/>
    <mergeCell ref="A132:A134"/>
    <mergeCell ref="A127:B127"/>
    <mergeCell ref="A128:A129"/>
    <mergeCell ref="A124:B124"/>
    <mergeCell ref="A116:B116"/>
    <mergeCell ref="A114:B114"/>
    <mergeCell ref="A115:S115"/>
    <mergeCell ref="A14:B14"/>
    <mergeCell ref="A25:B25"/>
    <mergeCell ref="A36:B36"/>
    <mergeCell ref="A47:B47"/>
    <mergeCell ref="A58:B58"/>
    <mergeCell ref="A69:B69"/>
    <mergeCell ref="A61:B61"/>
    <mergeCell ref="A53:A54"/>
    <mergeCell ref="A55:A57"/>
    <mergeCell ref="A59:B59"/>
  </mergeCells>
  <printOptions/>
  <pageMargins left="0.7" right="0.7" top="0.75" bottom="0.75" header="0.3" footer="0.3"/>
  <pageSetup horizontalDpi="600" verticalDpi="600" orientation="portrait" paperSize="9" r:id="rId1"/>
  <ignoredErrors>
    <ignoredError sqref="C15:S15 S7:S14 S18:S26 C26:Q26 S29:S37 C37:R37 C48:S48 S40:S47 S51:S59 C59:R59 C70:S70 S62:S69 S73:S81 C81:Q81 C92:S92 S84:S91 S95:S103 C103:Q103 C114:S114 S106:S113 C125:S125 S117:S124 C128:S1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2012-02-21T10:44:14Z</dcterms:modified>
  <cp:category/>
  <cp:version/>
  <cp:contentType/>
  <cp:contentStatus/>
</cp:coreProperties>
</file>