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4165" windowHeight="9225" activeTab="0"/>
  </bookViews>
  <sheets>
    <sheet name="МРСК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<sst xmlns="http://schemas.openxmlformats.org/spreadsheetml/2006/main" count="26" uniqueCount="23">
  <si>
    <t>Показатель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</si>
  <si>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</si>
  <si>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</si>
  <si>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</si>
  <si>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</si>
  <si>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</si>
  <si>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</si>
  <si>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Орелэнерго</t>
  </si>
  <si>
    <t>Смоленскэнерго</t>
  </si>
  <si>
    <t>Тамбовэнерго</t>
  </si>
  <si>
    <t>Тверьэнерго</t>
  </si>
  <si>
    <t>Ярэнерго</t>
  </si>
  <si>
    <t>МРСК Центра</t>
  </si>
  <si>
    <t>ПС 35-110 кВ</t>
  </si>
  <si>
    <t>Количество, шт.</t>
  </si>
  <si>
    <t>Затраты, тыс. руб.</t>
  </si>
  <si>
    <t>ЛЭП 35-110 кВ</t>
  </si>
  <si>
    <t>Протяженность, км</t>
  </si>
  <si>
    <t>Сети 0,4-20 кВ</t>
  </si>
  <si>
    <t>Количество РП,ТП, шт.</t>
  </si>
  <si>
    <t>Итого, тыс. руб.</t>
  </si>
  <si>
    <t>Прочее</t>
  </si>
  <si>
    <t>Факт ремонтов ОАО "МРСК Центра" за 2012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</si>
</sst>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2" fontId="2" fillId="0" borderId="0" xfId="0" applyNumberFormat="1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4" fillId="32" borderId="10" xfId="0" applyNumberFormat="1" applyFont="1" applyFill="1" applyBorder="1" applyAlignment="1">
      <alignment horizontal="center" vertical="center" wrapText="1"/>
    </xf>
    <xf numFmtId="2" fontId="4" fillId="32" borderId="11" xfId="0" applyNumberFormat="1" applyFont="1" applyFill="1" applyBorder="1" applyAlignment="1">
      <alignment horizontal="center" vertical="center" wrapText="1"/>
    </xf>
    <xf numFmtId="2" fontId="4" fillId="32" borderId="12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6" xfId="0" applyNumberFormat="1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21" xfId="0" applyNumberFormat="1" applyFont="1" applyFill="1" applyBorder="1" applyAlignment="1">
      <alignment horizontal="center" vertical="center" wrapText="1"/>
    </xf>
    <xf numFmtId="164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6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8" xfId="0" applyNumberFormat="1" applyFont="1" applyFill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2" fontId="4" fillId="32" borderId="29" xfId="0" applyNumberFormat="1" applyFont="1" applyFill="1" applyBorder="1" applyAlignment="1">
      <alignment horizontal="center" vertical="center" wrapText="1"/>
    </xf>
    <xf numFmtId="2" fontId="4" fillId="32" borderId="30" xfId="0" applyNumberFormat="1" applyFont="1" applyFill="1" applyBorder="1" applyAlignment="1">
      <alignment horizontal="center" vertical="center" wrapText="1"/>
    </xf>
    <xf numFmtId="2" fontId="4" fillId="0" borderId="31" xfId="0" applyNumberFormat="1" applyFont="1" applyFill="1" applyBorder="1" applyAlignment="1">
      <alignment horizontal="center" vertical="center" wrapText="1"/>
    </xf>
    <xf numFmtId="2" fontId="4" fillId="0" borderId="32" xfId="0" applyNumberFormat="1" applyFont="1" applyFill="1" applyBorder="1" applyAlignment="1">
      <alignment horizontal="center" vertical="center" wrapText="1"/>
    </xf>
    <xf numFmtId="2" fontId="4" fillId="0" borderId="33" xfId="0" applyNumberFormat="1" applyFont="1" applyFill="1" applyBorder="1" applyAlignment="1">
      <alignment horizontal="center" vertical="center" wrapText="1"/>
    </xf>
    <xf numFmtId="2" fontId="4" fillId="0" borderId="3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ozyrenko.PV\Desktop\&#1045;&#1078;&#1077;&#1084;&#1077;&#1089;&#1103;&#1095;&#1085;&#1099;&#1081;%20&#1086;&#1090;&#1095;&#1077;&#1090;\&#1054;&#1090;&#1095;&#1077;&#1090;&#1099;%20&#1054;&#1042;&#1055;&#1056;%202012\&#1044;&#1077;&#1082;&#1072;&#1073;&#1088;&#1100;\&#1052;&#1056;&#1057;&#1050;%20&#1089;&#1074;&#1086;&#1076;%20&#1048;&#1058;&#1054;&#1043;&#1054;&#1042;&#1067;&#104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_ExportMetadata"/>
      <sheetName val="МРСК (филиал)  Январь 2012"/>
      <sheetName val="СВОД ИЗ COGNOS Февраль 2012"/>
      <sheetName val="СВОД ИЗ COGNOS Декабрь"/>
      <sheetName val="Белгород Декабрь"/>
      <sheetName val="Брянск Декабрь"/>
      <sheetName val="Воронеж Декабрь"/>
      <sheetName val="Кострома Декабрь"/>
      <sheetName val="Курск Декабрь"/>
      <sheetName val="Липецк Декабрь"/>
      <sheetName val="Орел Декабрь"/>
      <sheetName val="Смоленск Декабрь"/>
      <sheetName val="Тамбов Декабрь"/>
      <sheetName val="Тверь Декабрь"/>
      <sheetName val="Ярославль Декабрь"/>
      <sheetName val="Сентябрь 2012"/>
      <sheetName val="Анализ исполнеиня Года"/>
    </sheetNames>
    <sheetDataSet>
      <sheetData sheetId="4">
        <row r="33">
          <cell r="AE33">
            <v>2806.73168</v>
          </cell>
        </row>
        <row r="34">
          <cell r="AD34">
            <v>60.156</v>
          </cell>
        </row>
        <row r="43">
          <cell r="AE43">
            <v>5573.13796</v>
          </cell>
        </row>
        <row r="44">
          <cell r="AD44">
            <v>207.53900000000002</v>
          </cell>
        </row>
        <row r="53">
          <cell r="AE53">
            <v>23524.27154</v>
          </cell>
        </row>
        <row r="54">
          <cell r="AD54">
            <v>955.8750000000001</v>
          </cell>
        </row>
        <row r="64">
          <cell r="AE64">
            <v>25322.605789999998</v>
          </cell>
        </row>
        <row r="65">
          <cell r="AD65">
            <v>380.55499999999995</v>
          </cell>
        </row>
        <row r="75">
          <cell r="AE75">
            <v>34731.89392</v>
          </cell>
        </row>
        <row r="76">
          <cell r="AD76">
            <v>0</v>
          </cell>
        </row>
        <row r="126">
          <cell r="AE126">
            <v>58035.164128000004</v>
          </cell>
        </row>
        <row r="127">
          <cell r="AD127">
            <v>685</v>
          </cell>
        </row>
        <row r="129">
          <cell r="AD129">
            <v>23.369000000000003</v>
          </cell>
          <cell r="AE129">
            <v>7361.814069999999</v>
          </cell>
        </row>
        <row r="135">
          <cell r="AE135">
            <v>5493.63262</v>
          </cell>
        </row>
        <row r="136">
          <cell r="AE136">
            <v>622.06778</v>
          </cell>
        </row>
        <row r="137">
          <cell r="AE137">
            <v>389.826</v>
          </cell>
        </row>
        <row r="138">
          <cell r="AE138">
            <v>11525.701320000002</v>
          </cell>
        </row>
        <row r="139">
          <cell r="AE139">
            <v>3495.7609199999997</v>
          </cell>
        </row>
        <row r="140">
          <cell r="AE140">
            <v>26963.041640000003</v>
          </cell>
        </row>
        <row r="141">
          <cell r="AE141">
            <v>5424.47959</v>
          </cell>
        </row>
        <row r="142">
          <cell r="AE142">
            <v>5368.46271</v>
          </cell>
        </row>
      </sheetData>
      <sheetData sheetId="5">
        <row r="33">
          <cell r="AE33">
            <v>6457.410000000001</v>
          </cell>
        </row>
        <row r="34">
          <cell r="AD34">
            <v>411.59999999999997</v>
          </cell>
        </row>
        <row r="43">
          <cell r="AE43">
            <v>4628.04</v>
          </cell>
        </row>
        <row r="44">
          <cell r="AD44">
            <v>372.59999999999997</v>
          </cell>
        </row>
        <row r="53">
          <cell r="AE53">
            <v>10013.71</v>
          </cell>
        </row>
        <row r="54">
          <cell r="AD54">
            <v>2573.12</v>
          </cell>
        </row>
        <row r="64">
          <cell r="AE64">
            <v>22915.67</v>
          </cell>
        </row>
        <row r="65">
          <cell r="AD65">
            <v>734.7300000000001</v>
          </cell>
        </row>
        <row r="75">
          <cell r="AE75">
            <v>25023.629999999997</v>
          </cell>
        </row>
        <row r="76">
          <cell r="AD76">
            <v>6</v>
          </cell>
        </row>
        <row r="126">
          <cell r="AE126">
            <v>17851.6</v>
          </cell>
        </row>
        <row r="127">
          <cell r="AD127">
            <v>690</v>
          </cell>
        </row>
        <row r="129">
          <cell r="AD129">
            <v>0</v>
          </cell>
          <cell r="AE129">
            <v>0</v>
          </cell>
        </row>
        <row r="135">
          <cell r="AE135">
            <v>5247.44</v>
          </cell>
        </row>
        <row r="136">
          <cell r="AE136">
            <v>46.19</v>
          </cell>
        </row>
        <row r="137">
          <cell r="AE137">
            <v>0</v>
          </cell>
        </row>
        <row r="138">
          <cell r="AE138">
            <v>9988.939999999999</v>
          </cell>
        </row>
        <row r="139">
          <cell r="AE139">
            <v>0</v>
          </cell>
        </row>
        <row r="140">
          <cell r="AE140">
            <v>14950.930000000002</v>
          </cell>
        </row>
        <row r="141">
          <cell r="AE141">
            <v>644.72</v>
          </cell>
        </row>
        <row r="142">
          <cell r="AE142">
            <v>0</v>
          </cell>
        </row>
      </sheetData>
      <sheetData sheetId="6">
        <row r="33">
          <cell r="AE33">
            <v>7790.199999999999</v>
          </cell>
        </row>
        <row r="34">
          <cell r="AD34">
            <v>377.75</v>
          </cell>
        </row>
        <row r="43">
          <cell r="AE43">
            <v>8482.4</v>
          </cell>
        </row>
        <row r="44">
          <cell r="AD44">
            <v>184.9</v>
          </cell>
        </row>
        <row r="53">
          <cell r="AE53">
            <v>9208.8</v>
          </cell>
        </row>
        <row r="54">
          <cell r="AD54">
            <v>590.35</v>
          </cell>
        </row>
        <row r="64">
          <cell r="AE64">
            <v>19889.6</v>
          </cell>
        </row>
        <row r="65">
          <cell r="AD65">
            <v>214.85999999999999</v>
          </cell>
        </row>
        <row r="75">
          <cell r="AE75">
            <v>39249.49999999999</v>
          </cell>
        </row>
        <row r="76">
          <cell r="AD76">
            <v>6</v>
          </cell>
        </row>
        <row r="126">
          <cell r="AE126">
            <v>23902.8</v>
          </cell>
        </row>
        <row r="127">
          <cell r="AD127">
            <v>531</v>
          </cell>
        </row>
        <row r="129">
          <cell r="AD129">
            <v>0.25</v>
          </cell>
          <cell r="AE129">
            <v>120.8</v>
          </cell>
        </row>
        <row r="135">
          <cell r="AE135">
            <v>2010.2</v>
          </cell>
        </row>
        <row r="136">
          <cell r="AE136">
            <v>1583.7</v>
          </cell>
        </row>
        <row r="137">
          <cell r="AE137">
            <v>0</v>
          </cell>
        </row>
        <row r="138">
          <cell r="AE138">
            <v>4120.6</v>
          </cell>
        </row>
        <row r="139">
          <cell r="AE139">
            <v>6822.799999999998</v>
          </cell>
        </row>
        <row r="140">
          <cell r="AE140">
            <v>11500.100000000002</v>
          </cell>
        </row>
        <row r="141">
          <cell r="AE141">
            <v>675.5</v>
          </cell>
        </row>
        <row r="142">
          <cell r="AE142">
            <v>0</v>
          </cell>
        </row>
      </sheetData>
      <sheetData sheetId="7">
        <row r="33">
          <cell r="AE33">
            <v>14162.52</v>
          </cell>
        </row>
        <row r="34">
          <cell r="AD34">
            <v>189.4300000000001</v>
          </cell>
        </row>
        <row r="43">
          <cell r="AE43">
            <v>11623.45</v>
          </cell>
        </row>
        <row r="44">
          <cell r="AD44">
            <v>190.95000000000002</v>
          </cell>
        </row>
        <row r="53">
          <cell r="AE53">
            <v>21341.440000000002</v>
          </cell>
        </row>
        <row r="54">
          <cell r="AD54">
            <v>469.7799999999999</v>
          </cell>
        </row>
        <row r="64">
          <cell r="AE64">
            <v>11679.56</v>
          </cell>
        </row>
        <row r="65">
          <cell r="AD65">
            <v>18.56000000000011</v>
          </cell>
        </row>
        <row r="75">
          <cell r="AE75">
            <v>12080.060000000001</v>
          </cell>
        </row>
        <row r="76">
          <cell r="AD76">
            <v>17</v>
          </cell>
        </row>
        <row r="126">
          <cell r="AE126">
            <v>17779.4</v>
          </cell>
        </row>
        <row r="127">
          <cell r="AD127">
            <v>733</v>
          </cell>
        </row>
        <row r="129">
          <cell r="AD129">
            <v>3.26999999999996</v>
          </cell>
          <cell r="AE129">
            <v>5412.389999999999</v>
          </cell>
        </row>
        <row r="135">
          <cell r="AE135">
            <v>3869.04</v>
          </cell>
        </row>
        <row r="136">
          <cell r="AE136">
            <v>1779.04</v>
          </cell>
        </row>
        <row r="137">
          <cell r="AE137">
            <v>0</v>
          </cell>
        </row>
        <row r="138">
          <cell r="AE138">
            <v>10589.43</v>
          </cell>
        </row>
        <row r="139">
          <cell r="AE139">
            <v>4517.93</v>
          </cell>
        </row>
        <row r="140">
          <cell r="AE140">
            <v>7346.63</v>
          </cell>
        </row>
        <row r="141">
          <cell r="AE141">
            <v>158.62</v>
          </cell>
        </row>
        <row r="142">
          <cell r="AE142">
            <v>0</v>
          </cell>
        </row>
      </sheetData>
      <sheetData sheetId="8">
        <row r="33">
          <cell r="AE33">
            <v>5443.9799</v>
          </cell>
        </row>
        <row r="34">
          <cell r="AD34">
            <v>317.06100000000004</v>
          </cell>
        </row>
        <row r="43">
          <cell r="AE43">
            <v>12302.0421</v>
          </cell>
        </row>
        <row r="44">
          <cell r="AD44">
            <v>418.411</v>
          </cell>
        </row>
        <row r="53">
          <cell r="AE53">
            <v>30658.837</v>
          </cell>
        </row>
        <row r="54">
          <cell r="AD54">
            <v>1606.595</v>
          </cell>
        </row>
        <row r="64">
          <cell r="AE64">
            <v>33774.690500000004</v>
          </cell>
        </row>
        <row r="65">
          <cell r="AD65">
            <v>438.9669999999999</v>
          </cell>
        </row>
        <row r="75">
          <cell r="AE75">
            <v>19569.854199999998</v>
          </cell>
        </row>
        <row r="76">
          <cell r="AD76">
            <v>22</v>
          </cell>
        </row>
        <row r="126">
          <cell r="AE126">
            <v>18878.877500000002</v>
          </cell>
        </row>
        <row r="127">
          <cell r="AD127">
            <v>355</v>
          </cell>
        </row>
        <row r="129">
          <cell r="AD129">
            <v>1.191</v>
          </cell>
          <cell r="AE129">
            <v>759.488</v>
          </cell>
        </row>
        <row r="135">
          <cell r="AE135">
            <v>4458.2786</v>
          </cell>
        </row>
        <row r="136">
          <cell r="AE136">
            <v>1425.5529999999999</v>
          </cell>
        </row>
        <row r="137">
          <cell r="AE137">
            <v>0</v>
          </cell>
        </row>
        <row r="138">
          <cell r="AE138">
            <v>1374.9932000000003</v>
          </cell>
        </row>
        <row r="139">
          <cell r="AE139">
            <v>3685.0746000000004</v>
          </cell>
        </row>
        <row r="140">
          <cell r="AE140">
            <v>17453.910399999997</v>
          </cell>
        </row>
        <row r="141">
          <cell r="AE141">
            <v>2158.5371</v>
          </cell>
        </row>
        <row r="142">
          <cell r="AE142">
            <v>0</v>
          </cell>
        </row>
      </sheetData>
      <sheetData sheetId="9">
        <row r="33">
          <cell r="AE33">
            <v>3660.4700000000003</v>
          </cell>
        </row>
        <row r="34">
          <cell r="AD34">
            <v>198.82999999999998</v>
          </cell>
        </row>
        <row r="43">
          <cell r="AE43">
            <v>7542.41</v>
          </cell>
        </row>
        <row r="44">
          <cell r="AD44">
            <v>202.72</v>
          </cell>
        </row>
        <row r="53">
          <cell r="AE53">
            <v>14875.179999999998</v>
          </cell>
        </row>
        <row r="54">
          <cell r="AD54">
            <v>561.55</v>
          </cell>
        </row>
        <row r="64">
          <cell r="AE64">
            <v>37775.58</v>
          </cell>
        </row>
        <row r="65">
          <cell r="AD65">
            <v>265.09</v>
          </cell>
        </row>
        <row r="75">
          <cell r="AE75">
            <v>15931.760000000002</v>
          </cell>
        </row>
        <row r="76">
          <cell r="AD76">
            <v>7</v>
          </cell>
        </row>
        <row r="126">
          <cell r="AE126">
            <v>11417.86</v>
          </cell>
        </row>
        <row r="127">
          <cell r="AD127">
            <v>153</v>
          </cell>
        </row>
        <row r="129">
          <cell r="AD129">
            <v>3.6</v>
          </cell>
          <cell r="AE129">
            <v>802.0899999999999</v>
          </cell>
        </row>
        <row r="135">
          <cell r="AE135">
            <v>6533.82</v>
          </cell>
        </row>
        <row r="136">
          <cell r="AE136">
            <v>0</v>
          </cell>
        </row>
        <row r="137">
          <cell r="AE137">
            <v>0</v>
          </cell>
        </row>
        <row r="138">
          <cell r="AE138">
            <v>22612.29</v>
          </cell>
        </row>
        <row r="139">
          <cell r="AE139">
            <v>0</v>
          </cell>
        </row>
        <row r="140">
          <cell r="AE140">
            <v>10722.14</v>
          </cell>
        </row>
        <row r="141">
          <cell r="AE141">
            <v>750.0000000000001</v>
          </cell>
        </row>
        <row r="142">
          <cell r="AE142">
            <v>0</v>
          </cell>
        </row>
      </sheetData>
      <sheetData sheetId="10">
        <row r="33">
          <cell r="AE33">
            <v>1779.476</v>
          </cell>
        </row>
        <row r="34">
          <cell r="AD34">
            <v>278.03819999999996</v>
          </cell>
        </row>
        <row r="43">
          <cell r="AE43">
            <v>2662.1832799999997</v>
          </cell>
        </row>
        <row r="44">
          <cell r="AD44">
            <v>156.27821</v>
          </cell>
        </row>
        <row r="53">
          <cell r="AE53">
            <v>7999.7429999999995</v>
          </cell>
        </row>
        <row r="54">
          <cell r="AD54">
            <v>458.72950000000003</v>
          </cell>
        </row>
        <row r="64">
          <cell r="AE64">
            <v>17545.67808</v>
          </cell>
        </row>
        <row r="65">
          <cell r="AD65">
            <v>133.15599999999998</v>
          </cell>
        </row>
        <row r="75">
          <cell r="AE75">
            <v>22078.53873</v>
          </cell>
        </row>
        <row r="76">
          <cell r="AD76">
            <v>6</v>
          </cell>
        </row>
        <row r="126">
          <cell r="AE126">
            <v>7775.402529999999</v>
          </cell>
        </row>
        <row r="127">
          <cell r="AD127">
            <v>94</v>
          </cell>
        </row>
        <row r="129">
          <cell r="AD129">
            <v>0.0201</v>
          </cell>
          <cell r="AE129">
            <v>76.21728</v>
          </cell>
        </row>
        <row r="135">
          <cell r="AE135">
            <v>2447.0670499999997</v>
          </cell>
        </row>
        <row r="136">
          <cell r="AE136">
            <v>36.263000000000005</v>
          </cell>
        </row>
        <row r="137">
          <cell r="AE137">
            <v>0</v>
          </cell>
        </row>
        <row r="138">
          <cell r="AE138">
            <v>836.899</v>
          </cell>
        </row>
        <row r="139">
          <cell r="AE139">
            <v>4594.9800000000005</v>
          </cell>
        </row>
        <row r="140">
          <cell r="AE140">
            <v>2737.0599999999995</v>
          </cell>
        </row>
        <row r="141">
          <cell r="AE141">
            <v>67.53384</v>
          </cell>
        </row>
        <row r="142">
          <cell r="AE142">
            <v>0</v>
          </cell>
        </row>
      </sheetData>
      <sheetData sheetId="11">
        <row r="33">
          <cell r="AE33">
            <v>13532.07</v>
          </cell>
        </row>
        <row r="34">
          <cell r="AD34">
            <v>337.42400000000004</v>
          </cell>
        </row>
        <row r="43">
          <cell r="AE43">
            <v>24137.61</v>
          </cell>
        </row>
        <row r="44">
          <cell r="AD44">
            <v>689.424</v>
          </cell>
        </row>
        <row r="53">
          <cell r="AE53">
            <v>16247.710000000001</v>
          </cell>
        </row>
        <row r="54">
          <cell r="AD54">
            <v>485.51300000000003</v>
          </cell>
        </row>
        <row r="64">
          <cell r="AE64">
            <v>20311.21</v>
          </cell>
        </row>
        <row r="65">
          <cell r="AD65">
            <v>228.67700000000002</v>
          </cell>
        </row>
        <row r="75">
          <cell r="AE75">
            <v>22288.2</v>
          </cell>
        </row>
        <row r="76">
          <cell r="AD76">
            <v>19</v>
          </cell>
        </row>
        <row r="126">
          <cell r="AE126">
            <v>20419.840000000004</v>
          </cell>
        </row>
        <row r="127">
          <cell r="AD127">
            <v>438</v>
          </cell>
        </row>
        <row r="129">
          <cell r="AD129">
            <v>16.428</v>
          </cell>
          <cell r="AE129">
            <v>6084.4800000000005</v>
          </cell>
        </row>
        <row r="135">
          <cell r="AE135">
            <v>8512.87</v>
          </cell>
        </row>
        <row r="136">
          <cell r="AE136">
            <v>7647.179999999999</v>
          </cell>
        </row>
        <row r="137">
          <cell r="AE137">
            <v>0</v>
          </cell>
        </row>
        <row r="138">
          <cell r="AE138">
            <v>7083.469999999999</v>
          </cell>
        </row>
        <row r="139">
          <cell r="AE139">
            <v>1854.09</v>
          </cell>
        </row>
        <row r="140">
          <cell r="AE140">
            <v>19507.510000000002</v>
          </cell>
        </row>
        <row r="141">
          <cell r="AE141">
            <v>1429.12</v>
          </cell>
        </row>
        <row r="142">
          <cell r="AE142">
            <v>0</v>
          </cell>
        </row>
      </sheetData>
      <sheetData sheetId="12">
        <row r="33">
          <cell r="AE33">
            <v>5689.84</v>
          </cell>
        </row>
        <row r="34">
          <cell r="AD34">
            <v>271.78</v>
          </cell>
        </row>
        <row r="43">
          <cell r="AE43">
            <v>2163.86</v>
          </cell>
        </row>
        <row r="44">
          <cell r="AD44">
            <v>80.29</v>
          </cell>
        </row>
        <row r="53">
          <cell r="AE53">
            <v>10416.29</v>
          </cell>
        </row>
        <row r="54">
          <cell r="AD54">
            <v>586.23</v>
          </cell>
        </row>
        <row r="64">
          <cell r="AE64">
            <v>24692.429999999997</v>
          </cell>
        </row>
        <row r="65">
          <cell r="AD65">
            <v>166.36999999999998</v>
          </cell>
        </row>
        <row r="75">
          <cell r="AE75">
            <v>17627.14</v>
          </cell>
        </row>
        <row r="76">
          <cell r="AD76">
            <v>4</v>
          </cell>
        </row>
        <row r="126">
          <cell r="AE126">
            <v>15083.53</v>
          </cell>
        </row>
        <row r="127">
          <cell r="AD127">
            <v>215</v>
          </cell>
        </row>
        <row r="129">
          <cell r="AD129">
            <v>0</v>
          </cell>
          <cell r="AE129">
            <v>58.31</v>
          </cell>
        </row>
        <row r="135">
          <cell r="AE135">
            <v>7701.95</v>
          </cell>
        </row>
        <row r="136">
          <cell r="AE136">
            <v>625.59</v>
          </cell>
        </row>
        <row r="137">
          <cell r="AE137">
            <v>0</v>
          </cell>
        </row>
        <row r="138">
          <cell r="AE138">
            <v>7196.6900000000005</v>
          </cell>
        </row>
        <row r="139">
          <cell r="AE139">
            <v>7947.880000000001</v>
          </cell>
        </row>
        <row r="140">
          <cell r="AE140">
            <v>11827.269999999999</v>
          </cell>
        </row>
        <row r="141">
          <cell r="AE141">
            <v>0.33</v>
          </cell>
        </row>
        <row r="142">
          <cell r="AE142">
            <v>0</v>
          </cell>
        </row>
      </sheetData>
      <sheetData sheetId="13">
        <row r="33">
          <cell r="AE33">
            <v>11578.18</v>
          </cell>
        </row>
        <row r="34">
          <cell r="AD34">
            <v>273.80001</v>
          </cell>
        </row>
        <row r="43">
          <cell r="AE43">
            <v>19699.56</v>
          </cell>
        </row>
        <row r="44">
          <cell r="AD44">
            <v>407.736</v>
          </cell>
        </row>
        <row r="53">
          <cell r="AE53">
            <v>52196.66</v>
          </cell>
        </row>
        <row r="54">
          <cell r="AD54">
            <v>1514.1621</v>
          </cell>
        </row>
        <row r="64">
          <cell r="AE64">
            <v>14324.710000000001</v>
          </cell>
        </row>
        <row r="65">
          <cell r="AD65">
            <v>116.87301</v>
          </cell>
        </row>
        <row r="75">
          <cell r="AE75">
            <v>24709.580000000005</v>
          </cell>
        </row>
        <row r="76">
          <cell r="AD76">
            <v>22</v>
          </cell>
        </row>
        <row r="126">
          <cell r="AE126">
            <v>17045.39</v>
          </cell>
        </row>
        <row r="127">
          <cell r="AD127">
            <v>243</v>
          </cell>
        </row>
        <row r="129">
          <cell r="AD129">
            <v>0</v>
          </cell>
          <cell r="AE129">
            <v>0</v>
          </cell>
        </row>
        <row r="135">
          <cell r="AE135">
            <v>6134.52</v>
          </cell>
        </row>
        <row r="136">
          <cell r="AE136">
            <v>0</v>
          </cell>
        </row>
        <row r="137">
          <cell r="AE137">
            <v>0</v>
          </cell>
        </row>
        <row r="138">
          <cell r="AE138">
            <v>12728.060000000001</v>
          </cell>
        </row>
        <row r="139">
          <cell r="AE139">
            <v>7978.18</v>
          </cell>
        </row>
        <row r="140">
          <cell r="AE140">
            <v>23087.57</v>
          </cell>
        </row>
        <row r="141">
          <cell r="AE141">
            <v>0</v>
          </cell>
        </row>
        <row r="142">
          <cell r="AE142">
            <v>0</v>
          </cell>
        </row>
      </sheetData>
      <sheetData sheetId="14">
        <row r="33">
          <cell r="AE33">
            <v>5010.2575</v>
          </cell>
        </row>
        <row r="34">
          <cell r="AD34">
            <v>197.73049999999998</v>
          </cell>
        </row>
        <row r="43">
          <cell r="AE43">
            <v>7140.61011</v>
          </cell>
        </row>
        <row r="44">
          <cell r="AD44">
            <v>407.207</v>
          </cell>
        </row>
        <row r="53">
          <cell r="AE53">
            <v>18004.5593</v>
          </cell>
        </row>
        <row r="54">
          <cell r="AD54">
            <v>981.017</v>
          </cell>
        </row>
        <row r="64">
          <cell r="AE64">
            <v>34610.59828</v>
          </cell>
        </row>
        <row r="65">
          <cell r="AD65">
            <v>156.17899999999997</v>
          </cell>
        </row>
        <row r="75">
          <cell r="AE75">
            <v>19048.01413</v>
          </cell>
        </row>
        <row r="76">
          <cell r="AD76">
            <v>18</v>
          </cell>
        </row>
        <row r="126">
          <cell r="AE126">
            <v>10079.258170000001</v>
          </cell>
        </row>
        <row r="127">
          <cell r="AD127">
            <v>593</v>
          </cell>
        </row>
        <row r="129">
          <cell r="AD129">
            <v>1.6289999999999998</v>
          </cell>
          <cell r="AE129">
            <v>1404.21048</v>
          </cell>
        </row>
        <row r="135">
          <cell r="AE135">
            <v>5236.776129999999</v>
          </cell>
        </row>
        <row r="136">
          <cell r="AE136">
            <v>1602.2087700000002</v>
          </cell>
        </row>
        <row r="137">
          <cell r="AE137">
            <v>0</v>
          </cell>
        </row>
        <row r="138">
          <cell r="AE138">
            <v>15502.276389999999</v>
          </cell>
        </row>
        <row r="139">
          <cell r="AE139">
            <v>4246.542159999999</v>
          </cell>
        </row>
        <row r="140">
          <cell r="AE140">
            <v>8875.25978</v>
          </cell>
        </row>
        <row r="141">
          <cell r="AE141">
            <v>2153.03931</v>
          </cell>
        </row>
        <row r="142">
          <cell r="AE14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S14"/>
  <sheetViews>
    <sheetView tabSelected="1" zoomScale="70" zoomScaleNormal="70" zoomScalePageLayoutView="0" workbookViewId="0" topLeftCell="A1">
      <selection activeCell="K27" sqref="K27"/>
    </sheetView>
  </sheetViews>
  <sheetFormatPr defaultColWidth="9.140625" defaultRowHeight="15"/>
  <cols>
    <col min="1" max="1" width="14.57421875" style="0" customWidth="1"/>
    <col min="2" max="2" width="22.57421875" style="0" customWidth="1"/>
    <col min="3" max="14" width="15.28125" style="0" customWidth="1"/>
  </cols>
  <sheetData>
    <row r="3" spans="1:19" s="2" customFormat="1" ht="18">
      <c r="A3" s="31" t="s">
        <v>22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/>
      <c r="P3"/>
      <c r="Q3"/>
      <c r="R3"/>
      <c r="S3"/>
    </row>
    <row r="4" spans="1:3" s="2" customFormat="1" ht="21" thickBot="1">
      <c r="A4" s="1"/>
      <c r="B4" s="1"/>
      <c r="C4" s="1"/>
    </row>
    <row r="5" spans="1:14" s="3" customFormat="1" ht="15.75" thickBot="1">
      <c r="A5" s="32" t="s">
        <v>0</v>
      </c>
      <c r="B5" s="33"/>
      <c r="C5" s="5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7" t="s">
        <v>12</v>
      </c>
    </row>
    <row r="6" spans="1:14" s="4" customFormat="1" ht="16.5" customHeight="1">
      <c r="A6" s="34" t="s">
        <v>13</v>
      </c>
      <c r="B6" s="8" t="s">
        <v>15</v>
      </c>
      <c r="C6" s="9">
        <f>'[1]Белгород Декабрь'!$AE$75</f>
        <v>34731.89392</v>
      </c>
      <c r="D6" s="9">
        <f>'[1]Брянск Декабрь'!$AE$75</f>
        <v>25023.629999999997</v>
      </c>
      <c r="E6" s="9">
        <f>'[1]Воронеж Декабрь'!$AE$75</f>
        <v>39249.49999999999</v>
      </c>
      <c r="F6" s="10">
        <f>'[1]Кострома Декабрь'!$AE$75</f>
        <v>12080.060000000001</v>
      </c>
      <c r="G6" s="10">
        <f>'[1]Курск Декабрь'!$AE$75</f>
        <v>19569.854199999998</v>
      </c>
      <c r="H6" s="10">
        <f>'[1]Липецк Декабрь'!$AE$75</f>
        <v>15931.760000000002</v>
      </c>
      <c r="I6" s="10">
        <f>'[1]Орел Декабрь'!$AE$75</f>
        <v>22078.53873</v>
      </c>
      <c r="J6" s="10">
        <f>'[1]Смоленск Декабрь'!$AE$75</f>
        <v>22288.2</v>
      </c>
      <c r="K6" s="10">
        <f>'[1]Тамбов Декабрь'!$AE$75</f>
        <v>17627.14</v>
      </c>
      <c r="L6" s="10">
        <f>'[1]Тверь Декабрь'!$AE$75</f>
        <v>24709.580000000005</v>
      </c>
      <c r="M6" s="10">
        <f>'[1]Ярославль Декабрь'!$AE$75</f>
        <v>19048.01413</v>
      </c>
      <c r="N6" s="15">
        <f>SUM(C6:M6)</f>
        <v>252338.17098000002</v>
      </c>
    </row>
    <row r="7" spans="1:14" s="4" customFormat="1" ht="16.5" customHeight="1" thickBot="1">
      <c r="A7" s="35"/>
      <c r="B7" s="11" t="s">
        <v>14</v>
      </c>
      <c r="C7" s="26">
        <f>'[1]Белгород Декабрь'!$AD$76</f>
        <v>0</v>
      </c>
      <c r="D7" s="26">
        <f>'[1]Брянск Декабрь'!$AD$76</f>
        <v>6</v>
      </c>
      <c r="E7" s="26">
        <f>'[1]Воронеж Декабрь'!$AD$76</f>
        <v>6</v>
      </c>
      <c r="F7" s="27">
        <f>'[1]Кострома Декабрь'!$AD$76</f>
        <v>17</v>
      </c>
      <c r="G7" s="27">
        <f>'[1]Курск Декабрь'!$AD$76</f>
        <v>22</v>
      </c>
      <c r="H7" s="27">
        <f>'[1]Липецк Декабрь'!$AD$76</f>
        <v>7</v>
      </c>
      <c r="I7" s="27">
        <f>'[1]Орел Декабрь'!$AD$76</f>
        <v>6</v>
      </c>
      <c r="J7" s="27">
        <f>'[1]Смоленск Декабрь'!$AD$76</f>
        <v>19</v>
      </c>
      <c r="K7" s="27">
        <f>'[1]Тамбов Декабрь'!$AD$76</f>
        <v>4</v>
      </c>
      <c r="L7" s="27">
        <f>'[1]Тверь Декабрь'!$AD$76</f>
        <v>22</v>
      </c>
      <c r="M7" s="27">
        <f>'[1]Ярославль Декабрь'!$AD$76</f>
        <v>18</v>
      </c>
      <c r="N7" s="28">
        <f aca="true" t="shared" si="0" ref="N7:N13">SUM(C7:M7)</f>
        <v>127</v>
      </c>
    </row>
    <row r="8" spans="1:14" s="4" customFormat="1" ht="16.5" customHeight="1">
      <c r="A8" s="34" t="s">
        <v>16</v>
      </c>
      <c r="B8" s="8" t="s">
        <v>15</v>
      </c>
      <c r="C8" s="9">
        <f>'[1]Белгород Декабрь'!$AE$33+'[1]Белгород Декабрь'!$AE$43</f>
        <v>8379.86964</v>
      </c>
      <c r="D8" s="9">
        <f>'[1]Брянск Декабрь'!$AE$33+'[1]Брянск Декабрь'!$AE$43</f>
        <v>11085.45</v>
      </c>
      <c r="E8" s="9">
        <f>'[1]Воронеж Декабрь'!$AE$33+'[1]Воронеж Декабрь'!$AE$43</f>
        <v>16272.599999999999</v>
      </c>
      <c r="F8" s="10">
        <f>'[1]Кострома Декабрь'!$AE$33+'[1]Кострома Декабрь'!$AE$43</f>
        <v>25785.97</v>
      </c>
      <c r="G8" s="10">
        <f>'[1]Курск Декабрь'!$AE$33+'[1]Курск Декабрь'!$AE$43</f>
        <v>17746.022</v>
      </c>
      <c r="H8" s="10">
        <f>'[1]Липецк Декабрь'!$AE$33+'[1]Липецк Декабрь'!$AE$43</f>
        <v>11202.880000000001</v>
      </c>
      <c r="I8" s="10">
        <f>'[1]Орел Декабрь'!$AE$33+'[1]Орел Декабрь'!$AE$43</f>
        <v>4441.65928</v>
      </c>
      <c r="J8" s="10">
        <f>'[1]Смоленск Декабрь'!$AE$33+'[1]Смоленск Декабрь'!$AE$43</f>
        <v>37669.68</v>
      </c>
      <c r="K8" s="10">
        <f>'[1]Тамбов Декабрь'!$AE$33+'[1]Тамбов Декабрь'!$AE$43</f>
        <v>7853.700000000001</v>
      </c>
      <c r="L8" s="10">
        <f>'[1]Тверь Декабрь'!$AE$33+'[1]Тверь Декабрь'!$AE$43</f>
        <v>31277.74</v>
      </c>
      <c r="M8" s="10">
        <f>'[1]Ярославль Декабрь'!$AE$33+'[1]Ярославль Декабрь'!$AE$43</f>
        <v>12150.86761</v>
      </c>
      <c r="N8" s="15">
        <f t="shared" si="0"/>
        <v>183866.43852999998</v>
      </c>
    </row>
    <row r="9" spans="1:14" s="4" customFormat="1" ht="16.5" customHeight="1" thickBot="1">
      <c r="A9" s="35"/>
      <c r="B9" s="11" t="s">
        <v>17</v>
      </c>
      <c r="C9" s="12">
        <f>'[1]Белгород Декабрь'!$AD$34+'[1]Белгород Декабрь'!$AD$44</f>
        <v>267.695</v>
      </c>
      <c r="D9" s="12">
        <f>'[1]Брянск Декабрь'!$AD$34+'[1]Брянск Декабрь'!$AD$44</f>
        <v>784.1999999999999</v>
      </c>
      <c r="E9" s="12">
        <f>'[1]Воронеж Декабрь'!$AD$34+'[1]Воронеж Декабрь'!$AD$44</f>
        <v>562.65</v>
      </c>
      <c r="F9" s="13">
        <f>'[1]Кострома Декабрь'!$AD$34+'[1]Кострома Декабрь'!$AD$44</f>
        <v>380.3800000000001</v>
      </c>
      <c r="G9" s="13">
        <f>'[1]Курск Декабрь'!$AD$34+'[1]Курск Декабрь'!$AD$44</f>
        <v>735.472</v>
      </c>
      <c r="H9" s="13">
        <f>'[1]Липецк Декабрь'!$AD$34+'[1]Липецк Декабрь'!$AD$44</f>
        <v>401.54999999999995</v>
      </c>
      <c r="I9" s="13">
        <f>'[1]Орел Декабрь'!$AD$34+'[1]Орел Декабрь'!$AD$44</f>
        <v>434.31640999999996</v>
      </c>
      <c r="J9" s="13">
        <f>'[1]Смоленск Декабрь'!$AD$34+'[1]Смоленск Декабрь'!$AD$44</f>
        <v>1026.848</v>
      </c>
      <c r="K9" s="13">
        <f>'[1]Тамбов Декабрь'!$AD$34+'[1]Тамбов Декабрь'!$AD$44</f>
        <v>352.07</v>
      </c>
      <c r="L9" s="13">
        <f>'[1]Тверь Декабрь'!$AD$34+'[1]Тверь Декабрь'!$AD$44</f>
        <v>681.53601</v>
      </c>
      <c r="M9" s="13">
        <f>'[1]Ярославль Декабрь'!$AD$34+'[1]Ярославль Декабрь'!$AD$44</f>
        <v>604.9375</v>
      </c>
      <c r="N9" s="14">
        <f t="shared" si="0"/>
        <v>6231.654919999999</v>
      </c>
    </row>
    <row r="10" spans="1:14" s="4" customFormat="1" ht="16.5" customHeight="1">
      <c r="A10" s="34" t="s">
        <v>18</v>
      </c>
      <c r="B10" s="8" t="s">
        <v>15</v>
      </c>
      <c r="C10" s="9">
        <f>'[1]Белгород Декабрь'!$AE$53+'[1]Белгород Декабрь'!$AE$64+'[1]Белгород Декабрь'!$AE$126+'[1]Белгород Декабрь'!$AE$129</f>
        <v>114243.855528</v>
      </c>
      <c r="D10" s="9">
        <f>'[1]Брянск Декабрь'!$AE$53+'[1]Брянск Декабрь'!$AE$64+'[1]Брянск Декабрь'!$AE$126+'[1]Брянск Декабрь'!$AE$129</f>
        <v>50780.979999999996</v>
      </c>
      <c r="E10" s="9">
        <f>'[1]Воронеж Декабрь'!$AE$53+'[1]Воронеж Декабрь'!$AE$64+'[1]Воронеж Декабрь'!$AE$126+'[1]Воронеж Декабрь'!$AE$129</f>
        <v>53122</v>
      </c>
      <c r="F10" s="10">
        <f>'[1]Кострома Декабрь'!$AE$53+'[1]Кострома Декабрь'!$AE$64+'[1]Кострома Декабрь'!$AE$126+'[1]Кострома Декабрь'!$AE$129</f>
        <v>56212.79</v>
      </c>
      <c r="G10" s="10">
        <f>'[1]Курск Декабрь'!$AE$53+'[1]Курск Декабрь'!$AE$64+'[1]Курск Декабрь'!$AE$126+'[1]Курск Декабрь'!$AE$129</f>
        <v>84071.893</v>
      </c>
      <c r="H10" s="10">
        <f>'[1]Липецк Декабрь'!$AE$53+'[1]Липецк Декабрь'!$AE$64+'[1]Липецк Декабрь'!$AE$126+'[1]Липецк Декабрь'!$AE$129</f>
        <v>64870.71</v>
      </c>
      <c r="I10" s="10">
        <f>'[1]Орел Декабрь'!$AE$53+'[1]Орел Декабрь'!$AE$64+'[1]Орел Декабрь'!$AE$126+'[1]Орел Декабрь'!$AE$129</f>
        <v>33397.04089</v>
      </c>
      <c r="J10" s="10">
        <f>'[1]Смоленск Декабрь'!$AE$53+'[1]Смоленск Декабрь'!$AE$64+'[1]Смоленск Декабрь'!$AE$126+'[1]Смоленск Декабрь'!$AE$129</f>
        <v>63063.240000000005</v>
      </c>
      <c r="K10" s="10">
        <f>'[1]Тамбов Декабрь'!$AE$53+'[1]Тамбов Декабрь'!$AE$64+'[1]Тамбов Декабрь'!$AE$126+'[1]Тамбов Декабрь'!$AE$129</f>
        <v>50250.56</v>
      </c>
      <c r="L10" s="10">
        <f>'[1]Тверь Декабрь'!$AE$53+'[1]Тверь Декабрь'!$AE$64+'[1]Тверь Декабрь'!$AE$126+'[1]Тверь Декабрь'!$AE$129</f>
        <v>83566.76000000001</v>
      </c>
      <c r="M10" s="10">
        <f>'[1]Ярославль Декабрь'!$AE$53+'[1]Ярославль Декабрь'!$AE$64+'[1]Ярославль Декабрь'!$AE$126+'[1]Ярославль Декабрь'!$AE$129</f>
        <v>64098.62623</v>
      </c>
      <c r="N10" s="15">
        <f t="shared" si="0"/>
        <v>717678.4556480001</v>
      </c>
    </row>
    <row r="11" spans="1:14" s="4" customFormat="1" ht="16.5" customHeight="1">
      <c r="A11" s="36"/>
      <c r="B11" s="16" t="s">
        <v>17</v>
      </c>
      <c r="C11" s="17">
        <f>'[1]Белгород Декабрь'!$AD$54+'[1]Белгород Декабрь'!$AD$65+'[1]Белгород Декабрь'!$AD$129</f>
        <v>1359.799</v>
      </c>
      <c r="D11" s="17">
        <f>'[1]Брянск Декабрь'!$AD$54+'[1]Брянск Декабрь'!$AD$65+'[1]Брянск Декабрь'!$AD$129</f>
        <v>3307.85</v>
      </c>
      <c r="E11" s="17">
        <f>'[1]Воронеж Декабрь'!$AD$54+'[1]Воронеж Декабрь'!$AD$65+'[1]Воронеж Декабрь'!$AD$129</f>
        <v>805.46</v>
      </c>
      <c r="F11" s="18">
        <f>'[1]Кострома Декабрь'!$AD$54+'[1]Кострома Декабрь'!$AD$65+'[1]Кострома Декабрь'!$AD$129</f>
        <v>491.61</v>
      </c>
      <c r="G11" s="18">
        <f>'[1]Курск Декабрь'!$AD$54+'[1]Курск Декабрь'!$AD$65+'[1]Курск Декабрь'!$AD$129</f>
        <v>2046.753</v>
      </c>
      <c r="H11" s="18">
        <f>'[1]Липецк Декабрь'!$AD$54+'[1]Липецк Декабрь'!$AD$65+'[1]Липецк Декабрь'!$AD$129</f>
        <v>830.2399999999999</v>
      </c>
      <c r="I11" s="18">
        <f>'[1]Орел Декабрь'!$AD$54+'[1]Орел Декабрь'!$AD$65+'[1]Орел Декабрь'!$AD$129</f>
        <v>591.9055999999999</v>
      </c>
      <c r="J11" s="18">
        <f>'[1]Смоленск Декабрь'!$AD$54+'[1]Смоленск Декабрь'!$AD$65+'[1]Смоленск Декабрь'!$AD$129</f>
        <v>730.618</v>
      </c>
      <c r="K11" s="18">
        <f>'[1]Тамбов Декабрь'!$AD$54+'[1]Тамбов Декабрь'!$AD$65+'[1]Тамбов Декабрь'!$AD$129</f>
        <v>752.6</v>
      </c>
      <c r="L11" s="18">
        <f>'[1]Тверь Декабрь'!$AD$54+'[1]Тверь Декабрь'!$AD$65+'[1]Тверь Декабрь'!$AD$129</f>
        <v>1631.03511</v>
      </c>
      <c r="M11" s="18">
        <f>'[1]Ярославль Декабрь'!$AD$54+'[1]Ярославль Декабрь'!$AD$65+'[1]Ярославль Декабрь'!$AD$129</f>
        <v>1138.8249999999998</v>
      </c>
      <c r="N11" s="19">
        <f t="shared" si="0"/>
        <v>13686.69571</v>
      </c>
    </row>
    <row r="12" spans="1:14" s="4" customFormat="1" ht="15.75" thickBot="1">
      <c r="A12" s="35"/>
      <c r="B12" s="11" t="s">
        <v>19</v>
      </c>
      <c r="C12" s="26">
        <f>'[1]Белгород Декабрь'!$AD$127</f>
        <v>685</v>
      </c>
      <c r="D12" s="26">
        <f>'[1]Брянск Декабрь'!$AD$127</f>
        <v>690</v>
      </c>
      <c r="E12" s="26">
        <f>'[1]Воронеж Декабрь'!$AD$127</f>
        <v>531</v>
      </c>
      <c r="F12" s="27">
        <f>'[1]Кострома Декабрь'!$AD$127</f>
        <v>733</v>
      </c>
      <c r="G12" s="27">
        <f>'[1]Курск Декабрь'!$AD$127</f>
        <v>355</v>
      </c>
      <c r="H12" s="27">
        <f>'[1]Липецк Декабрь'!$AD$127</f>
        <v>153</v>
      </c>
      <c r="I12" s="27">
        <f>'[1]Орел Декабрь'!$AD$127</f>
        <v>94</v>
      </c>
      <c r="J12" s="27">
        <f>'[1]Смоленск Декабрь'!$AD$127</f>
        <v>438</v>
      </c>
      <c r="K12" s="27">
        <f>'[1]Тамбов Декабрь'!$AD$127</f>
        <v>215</v>
      </c>
      <c r="L12" s="27">
        <f>'[1]Тверь Декабрь'!$AD$127</f>
        <v>243</v>
      </c>
      <c r="M12" s="27">
        <f>'[1]Ярославль Декабрь'!$AD$127</f>
        <v>593</v>
      </c>
      <c r="N12" s="28">
        <f t="shared" si="0"/>
        <v>4730</v>
      </c>
    </row>
    <row r="13" spans="1:14" s="4" customFormat="1" ht="16.5" customHeight="1">
      <c r="A13" s="34" t="s">
        <v>21</v>
      </c>
      <c r="B13" s="37"/>
      <c r="C13" s="20">
        <f>'[1]Белгород Декабрь'!$AE$135+'[1]Белгород Декабрь'!$AE$136+'[1]Белгород Декабрь'!$AE$137+'[1]Белгород Декабрь'!$AE$138+'[1]Белгород Декабрь'!$AE$139+'[1]Белгород Декабрь'!$AE$140+'[1]Белгород Декабрь'!$AE$141+'[1]Белгород Декабрь'!$AE$142</f>
        <v>59282.97258000001</v>
      </c>
      <c r="D13" s="20">
        <f>'[1]Брянск Декабрь'!$AE$135+'[1]Брянск Декабрь'!$AE$136+'[1]Брянск Декабрь'!$AE$137+'[1]Брянск Декабрь'!$AE$138+'[1]Брянск Декабрь'!$AE$139+'[1]Брянск Декабрь'!$AE$140+'[1]Брянск Декабрь'!$AE$141+'[1]Брянск Декабрь'!$AE$142</f>
        <v>30878.22</v>
      </c>
      <c r="E13" s="20">
        <f>'[1]Воронеж Декабрь'!$AE$135+'[1]Воронеж Декабрь'!$AE$136+'[1]Воронеж Декабрь'!$AE$137+'[1]Воронеж Декабрь'!$AE$138+'[1]Воронеж Декабрь'!$AE$139+'[1]Воронеж Декабрь'!$AE$140+'[1]Воронеж Декабрь'!$AE$141+'[1]Воронеж Декабрь'!$AE$142</f>
        <v>26712.9</v>
      </c>
      <c r="F13" s="21">
        <f>'[1]Кострома Декабрь'!$AE$135+'[1]Кострома Декабрь'!$AE$136+'[1]Кострома Декабрь'!$AE$137+'[1]Кострома Декабрь'!$AE$138+'[1]Кострома Декабрь'!$AE$139+'[1]Кострома Декабрь'!$AE$140+'[1]Кострома Декабрь'!$AE$141+'[1]Кострома Декабрь'!$AE$142</f>
        <v>28260.690000000002</v>
      </c>
      <c r="G13" s="21">
        <f>'[1]Курск Декабрь'!$AE$135+'[1]Курск Декабрь'!$AE$136+'[1]Курск Декабрь'!$AE$137+'[1]Курск Декабрь'!$AE$138+'[1]Курск Декабрь'!$AE$139+'[1]Курск Декабрь'!$AE$140+'[1]Курск Декабрь'!$AE$141+'[1]Курск Декабрь'!$AE$142</f>
        <v>30556.346899999997</v>
      </c>
      <c r="H13" s="21">
        <f>'[1]Липецк Декабрь'!$AE$135+'[1]Липецк Декабрь'!$AE$136+'[1]Липецк Декабрь'!$AE$137+'[1]Липецк Декабрь'!$AE$138+'[1]Липецк Декабрь'!$AE$139+'[1]Липецк Декабрь'!$AE$140+'[1]Липецк Декабрь'!$AE$141+'[1]Липецк Декабрь'!$AE$142</f>
        <v>40618.25</v>
      </c>
      <c r="I13" s="21">
        <f>'[1]Орел Декабрь'!$AE$135+'[1]Орел Декабрь'!$AE$136+'[1]Орел Декабрь'!$AE$137+'[1]Орел Декабрь'!$AE$138+'[1]Орел Декабрь'!$AE$139+'[1]Орел Декабрь'!$AE$140+'[1]Орел Декабрь'!$AE$141+'[1]Орел Декабрь'!$AE$142</f>
        <v>10719.802889999999</v>
      </c>
      <c r="J13" s="21">
        <f>'[1]Смоленск Декабрь'!$AE$135+'[1]Смоленск Декабрь'!$AE$136+'[1]Смоленск Декабрь'!$AE$137+'[1]Смоленск Декабрь'!$AE$138+'[1]Смоленск Декабрь'!$AE$139+'[1]Смоленск Декабрь'!$AE$140+'[1]Смоленск Декабрь'!$AE$141+'[1]Смоленск Декабрь'!$AE$142</f>
        <v>46034.24</v>
      </c>
      <c r="K13" s="21">
        <f>'[1]Тамбов Декабрь'!$AE$135+'[1]Тамбов Декабрь'!$AE$136+'[1]Тамбов Декабрь'!$AE$137+'[1]Тамбов Декабрь'!$AE$138+'[1]Тамбов Декабрь'!$AE$139+'[1]Тамбов Декабрь'!$AE$140+'[1]Тамбов Декабрь'!$AE$141+'[1]Тамбов Декабрь'!$AE$142</f>
        <v>35299.71</v>
      </c>
      <c r="L13" s="21">
        <f>'[1]Тверь Декабрь'!$AE$135+'[1]Тверь Декабрь'!$AE$136+'[1]Тверь Декабрь'!$AE$137+'[1]Тверь Декабрь'!$AE$138+'[1]Тверь Декабрь'!$AE$139+'[1]Тверь Декабрь'!$AE$140+'[1]Тверь Декабрь'!$AE$141+'[1]Тверь Декабрь'!$AE$142</f>
        <v>49928.33</v>
      </c>
      <c r="M13" s="21">
        <f>'[1]Ярославль Декабрь'!$AE$135+'[1]Ярославль Декабрь'!$AE$136+'[1]Ярославль Декабрь'!$AE$137+'[1]Ярославль Декабрь'!$AE$138+'[1]Ярославль Декабрь'!$AE$139+'[1]Ярославль Декабрь'!$AE$140+'[1]Ярославль Декабрь'!$AE$141+'[1]Ярославль Декабрь'!$AE$142</f>
        <v>37616.10254</v>
      </c>
      <c r="N13" s="22">
        <f t="shared" si="0"/>
        <v>395907.56491</v>
      </c>
    </row>
    <row r="14" spans="1:14" s="4" customFormat="1" ht="16.5" customHeight="1" thickBot="1">
      <c r="A14" s="29" t="s">
        <v>20</v>
      </c>
      <c r="B14" s="30"/>
      <c r="C14" s="23">
        <f>C13+C10+C8+C6</f>
        <v>216638.591668</v>
      </c>
      <c r="D14" s="24">
        <f aca="true" t="shared" si="1" ref="D14:L14">D13+D10+D8+D6</f>
        <v>117768.28</v>
      </c>
      <c r="E14" s="24">
        <f t="shared" si="1"/>
        <v>135357</v>
      </c>
      <c r="F14" s="24">
        <f t="shared" si="1"/>
        <v>122339.51000000001</v>
      </c>
      <c r="G14" s="24">
        <f t="shared" si="1"/>
        <v>151944.11609999998</v>
      </c>
      <c r="H14" s="24">
        <f t="shared" si="1"/>
        <v>132623.6</v>
      </c>
      <c r="I14" s="24">
        <f t="shared" si="1"/>
        <v>70637.04178999999</v>
      </c>
      <c r="J14" s="24">
        <f t="shared" si="1"/>
        <v>169055.36000000002</v>
      </c>
      <c r="K14" s="24">
        <f t="shared" si="1"/>
        <v>111031.10999999999</v>
      </c>
      <c r="L14" s="24">
        <f t="shared" si="1"/>
        <v>189482.41000000003</v>
      </c>
      <c r="M14" s="24">
        <f>M13+M10+M8+M6</f>
        <v>132913.61051</v>
      </c>
      <c r="N14" s="25">
        <f>SUM(C14:M14)</f>
        <v>1549790.6300680004</v>
      </c>
    </row>
  </sheetData>
  <sheetProtection/>
  <mergeCells count="7">
    <mergeCell ref="A14:B14"/>
    <mergeCell ref="A3:N3"/>
    <mergeCell ref="A5:B5"/>
    <mergeCell ref="A6:A7"/>
    <mergeCell ref="A8:A9"/>
    <mergeCell ref="A10:A12"/>
    <mergeCell ref="A13:B13"/>
  </mergeCells>
  <printOptions/>
  <pageMargins left="0.7" right="0.7" top="0.75" bottom="0.75" header="0.3" footer="0.3"/>
  <pageSetup orientation="portrait" paperSize="9"/>
  <ignoredErrors>
    <ignoredError sqref="C6:C14 D6:D14 E6:N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2013-02-28T12:23:05Z</dcterms:modified>
  <cp:category/>
  <cp:version/>
  <cp:contentType/>
  <cp:contentStatus/>
</cp:coreProperties>
</file>