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386" windowWidth="9315" windowHeight="11760" tabRatio="318" firstSheet="1" activeTab="2"/>
  </bookViews>
  <sheets>
    <sheet name="Summary" sheetId="1" r:id="rId1"/>
    <sheet name="Current deficit - winter" sheetId="2" r:id="rId2"/>
    <sheet name="Expected defici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<sst xmlns="http://schemas.openxmlformats.org/spreadsheetml/2006/main" count="789" uniqueCount="251">
  <si>
    <t>25+25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</si>
  <si>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</si>
  <si>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</si>
  <si>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</si>
  <si>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</si>
  <si>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</si>
  <si>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</si>
  <si>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</si>
  <si>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</si>
  <si>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</si>
  <si>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</si>
  <si>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</si>
  <si>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</si>
  <si>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</si>
  <si>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</si>
  <si>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</si>
  <si>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</si>
  <si>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</si>
  <si>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</si>
  <si>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</si>
  <si>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</si>
  <si>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25+31,5</t>
  </si>
  <si>
    <t>40+25</t>
  </si>
  <si>
    <t>16+8</t>
  </si>
  <si>
    <t>4+6,3</t>
  </si>
  <si>
    <t>25+25+25</t>
  </si>
  <si>
    <t>16+16+16</t>
  </si>
  <si>
    <t>P</t>
  </si>
  <si>
    <t>Q</t>
  </si>
  <si>
    <t>1,6+1,6</t>
  </si>
  <si>
    <t>40+40+40</t>
  </si>
  <si>
    <t>cos</t>
  </si>
  <si>
    <t>Table 1</t>
  </si>
  <si>
    <t>Table 2</t>
  </si>
  <si>
    <t>No.</t>
  </si>
  <si>
    <t>Name of supply center, voltage class</t>
  </si>
  <si>
    <t xml:space="preserve">Current deficit 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</si>
  <si>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</si>
  <si>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</si>
  <si>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</si>
  <si>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</si>
  <si>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</si>
  <si>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</si>
  <si>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</si>
  <si>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</si>
  <si>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</si>
  <si>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</si>
  <si>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</si>
  <si>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</si>
  <si>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</si>
  <si>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Transmission capacity calculation of supply centers of IDGC of Centre - Belgorodenergo division following the results of measurements of peak loads in winter  2011</t>
  </si>
  <si>
    <t xml:space="preserve">Transmission capacity calculation of supply centers of IDGC of Centre - Belgorodenergo division following the results of measurements of peak loads in winter 2011 </t>
  </si>
  <si>
    <t>One-transformer substations</t>
  </si>
  <si>
    <t>SS-110/35/10kV D.Polyana</t>
  </si>
  <si>
    <t>S nom MV, МVА</t>
  </si>
  <si>
    <t>S nom LV, МVА</t>
  </si>
  <si>
    <t>SS-110/35/10kV Konshino</t>
  </si>
  <si>
    <t>SS-110/35/10kV Orositelnaya</t>
  </si>
  <si>
    <t>SS-110/35/10kV Rovenki</t>
  </si>
  <si>
    <t>SS-110/35/10kV Serebryanka</t>
  </si>
  <si>
    <t>S nom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</si>
  <si>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</si>
  <si>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</si>
  <si>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</si>
  <si>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</si>
  <si>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</si>
  <si>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</si>
  <si>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</si>
  <si>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</si>
  <si>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</si>
  <si>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</si>
  <si>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</si>
  <si>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</si>
  <si>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</si>
  <si>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</si>
  <si>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</si>
  <si>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</si>
  <si>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</si>
  <si>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</si>
  <si>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</si>
  <si>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</si>
  <si>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</si>
  <si>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Kharkovskaya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</si>
  <si>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</si>
  <si>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</si>
  <si>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</si>
  <si>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</si>
  <si>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</si>
  <si>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</si>
  <si>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</si>
  <si>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</si>
  <si>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</si>
  <si>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</si>
  <si>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</si>
  <si>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</si>
  <si>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</si>
  <si>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</si>
  <si>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</si>
  <si>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</si>
  <si>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</si>
  <si>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</si>
  <si>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</si>
  <si>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</si>
  <si>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</si>
  <si>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</si>
  <si>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</si>
  <si>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</si>
  <si>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</si>
  <si>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</si>
  <si>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</si>
  <si>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</si>
  <si>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</si>
  <si>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</si>
  <si>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</si>
  <si>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SS-110/35/6kV Pishcheprom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</si>
  <si>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</si>
  <si>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</si>
  <si>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</si>
  <si>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</si>
  <si>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</si>
  <si>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</si>
  <si>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</si>
  <si>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</si>
  <si>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</si>
  <si>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</si>
  <si>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</si>
  <si>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</si>
  <si>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</si>
  <si>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</si>
  <si>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</si>
  <si>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</si>
  <si>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</si>
  <si>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</si>
  <si>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</si>
  <si>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</si>
  <si>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</si>
  <si>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</si>
  <si>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</si>
  <si>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</si>
  <si>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</si>
  <si>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</si>
  <si>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</si>
  <si>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</si>
  <si>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</si>
  <si>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</si>
  <si>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</si>
  <si>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</si>
  <si>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</si>
  <si>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</si>
  <si>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</si>
  <si>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</si>
  <si>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</si>
  <si>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</si>
  <si>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</si>
  <si>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</si>
  <si>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</si>
  <si>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</si>
  <si>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</si>
  <si>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</si>
  <si>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</si>
  <si>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</si>
  <si>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</si>
  <si>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</si>
  <si>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</si>
  <si>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</si>
  <si>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</si>
  <si>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</si>
  <si>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</si>
  <si>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</si>
  <si>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</si>
  <si>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</si>
  <si>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</si>
  <si>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</si>
  <si>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</si>
  <si>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</si>
  <si>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</si>
  <si>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</si>
  <si>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</si>
  <si>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</si>
  <si>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</si>
  <si>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</si>
  <si>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</si>
  <si>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</si>
  <si>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</si>
  <si>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</si>
  <si>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</si>
  <si>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</si>
  <si>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</si>
  <si>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</si>
  <si>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</si>
  <si>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</si>
  <si>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</si>
  <si>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</si>
  <si>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</si>
  <si>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</si>
  <si>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</si>
  <si>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</si>
  <si>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</si>
  <si>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</si>
  <si>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</si>
  <si>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</si>
  <si>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</si>
  <si>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</si>
  <si>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</si>
  <si>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</si>
  <si>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</si>
  <si>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</si>
  <si>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</si>
  <si>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</si>
  <si>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</si>
  <si>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</si>
  <si>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</si>
  <si>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</si>
  <si>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 xml:space="preserve">SS-35/0,4kV Rozhdestvenskaya 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</si>
  <si>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</si>
  <si>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</si>
  <si>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</si>
  <si>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</si>
  <si>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</si>
  <si>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</si>
  <si>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</si>
  <si>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</si>
  <si>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</si>
  <si>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</si>
  <si>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</si>
  <si>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</si>
  <si>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</si>
  <si>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</si>
  <si>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Tserkovnaya</t>
  </si>
  <si>
    <t>SS-35/10kV Shatalovka</t>
  </si>
  <si>
    <t>SS-35/10kV Shakhovka</t>
  </si>
  <si>
    <t>SS-35/10kV Shishino</t>
  </si>
  <si>
    <t>SS-35/0,4kV Yubileynaya</t>
  </si>
  <si>
    <t>SS-35/10kV Yablonovo</t>
  </si>
  <si>
    <t>SS-35/10kV Yarskoe</t>
  </si>
  <si>
    <t>TOTAL:</t>
  </si>
  <si>
    <t>deficit</t>
  </si>
  <si>
    <t>proficit</t>
  </si>
  <si>
    <t>The list of closed supply centers of IDGC of Centre according to winter load in 2011 (current deficit of capacity).</t>
  </si>
  <si>
    <t>Name of supply center, voltage class, transformer capacity (installed MVA)</t>
  </si>
  <si>
    <t>Current deficit, MVA</t>
  </si>
  <si>
    <t>Belgorodenergo</t>
  </si>
  <si>
    <t>SS-110/35/10kV D.Poljana</t>
  </si>
  <si>
    <t>SS-110/35/10kV Irrigating</t>
  </si>
  <si>
    <t>SS-35/10kV Afanasevka</t>
  </si>
  <si>
    <t>SS-35/10kV Cossack Fox</t>
  </si>
  <si>
    <t>SS-35/10kV Nikolsky</t>
  </si>
  <si>
    <t>SS-35/10kV Pjatnitsky</t>
  </si>
  <si>
    <t>Total current deficit</t>
  </si>
  <si>
    <t>SS-35/10kV Borissy</t>
  </si>
  <si>
    <t>The list of closed supply centers of IDGC of Centre with expected load taking into account new connections and other development of the electical networks.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</si>
</sst>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b/>
      <i/>
      <sz val="16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10"/>
      <name val="Times New Roman"/>
      <family val="1"/>
    </font>
    <font>
      <sz val="15"/>
      <color indexed="8"/>
      <name val="Calibri"/>
      <family val="2"/>
    </font>
    <font>
      <b/>
      <sz val="48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5"/>
      <color rgb="FFFF0000"/>
      <name val="Times New Roman"/>
      <family val="1"/>
    </font>
    <font>
      <sz val="15"/>
      <color theme="1"/>
      <name val="Calibri"/>
      <family val="2"/>
    </font>
    <font>
      <b/>
      <sz val="48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i/>
      <sz val="15"/>
      <color theme="1"/>
      <name val="Times New Roman"/>
      <family val="1"/>
    </font>
    <font>
      <b/>
      <i/>
      <sz val="16"/>
      <color theme="1"/>
      <name val="Times New Roman"/>
      <family val="1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thin"/>
      <right style="thin"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5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/>
    </xf>
    <xf numFmtId="0" fontId="55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1" fontId="55" fillId="0" borderId="11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 vertical="center"/>
    </xf>
    <xf numFmtId="2" fontId="55" fillId="0" borderId="16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1" fontId="55" fillId="0" borderId="17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17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/>
    </xf>
    <xf numFmtId="0" fontId="57" fillId="0" borderId="12" xfId="0" applyFont="1" applyFill="1" applyBorder="1" applyAlignment="1">
      <alignment horizontal="left"/>
    </xf>
    <xf numFmtId="0" fontId="56" fillId="0" borderId="22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7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6" fillId="0" borderId="19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7" fillId="0" borderId="11" xfId="0" applyFont="1" applyFill="1" applyBorder="1" applyAlignment="1">
      <alignment horizontal="left"/>
    </xf>
    <xf numFmtId="0" fontId="56" fillId="0" borderId="11" xfId="0" applyFont="1" applyFill="1" applyBorder="1" applyAlignment="1">
      <alignment horizontal="left"/>
    </xf>
    <xf numFmtId="0" fontId="56" fillId="0" borderId="20" xfId="0" applyFont="1" applyFill="1" applyBorder="1" applyAlignment="1">
      <alignment/>
    </xf>
    <xf numFmtId="0" fontId="56" fillId="0" borderId="12" xfId="0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164" fontId="57" fillId="0" borderId="17" xfId="0" applyNumberFormat="1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right"/>
    </xf>
    <xf numFmtId="164" fontId="57" fillId="0" borderId="11" xfId="0" applyNumberFormat="1" applyFont="1" applyFill="1" applyBorder="1" applyAlignment="1">
      <alignment horizontal="right" vertical="center"/>
    </xf>
    <xf numFmtId="0" fontId="55" fillId="0" borderId="26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55" fillId="0" borderId="27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164" fontId="55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/>
    </xf>
    <xf numFmtId="2" fontId="55" fillId="0" borderId="29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/>
    </xf>
    <xf numFmtId="2" fontId="55" fillId="0" borderId="33" xfId="0" applyNumberFormat="1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/>
    </xf>
    <xf numFmtId="0" fontId="57" fillId="0" borderId="17" xfId="0" applyFont="1" applyFill="1" applyBorder="1" applyAlignment="1">
      <alignment horizontal="left"/>
    </xf>
    <xf numFmtId="0" fontId="56" fillId="0" borderId="17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164" fontId="57" fillId="0" borderId="35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/>
    </xf>
    <xf numFmtId="165" fontId="57" fillId="0" borderId="35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164" fontId="56" fillId="0" borderId="19" xfId="0" applyNumberFormat="1" applyFont="1" applyFill="1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" fontId="55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vertical="center"/>
    </xf>
    <xf numFmtId="0" fontId="59" fillId="0" borderId="34" xfId="0" applyFont="1" applyFill="1" applyBorder="1" applyAlignment="1">
      <alignment horizontal="center" vertical="center"/>
    </xf>
    <xf numFmtId="164" fontId="60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32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16" fontId="55" fillId="0" borderId="10" xfId="0" applyNumberFormat="1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Alignment="1">
      <alignment/>
    </xf>
    <xf numFmtId="2" fontId="55" fillId="0" borderId="37" xfId="0" applyNumberFormat="1" applyFont="1" applyFill="1" applyBorder="1" applyAlignment="1">
      <alignment horizontal="center" vertical="top" wrapText="1"/>
    </xf>
    <xf numFmtId="2" fontId="55" fillId="0" borderId="26" xfId="0" applyNumberFormat="1" applyFont="1" applyFill="1" applyBorder="1" applyAlignment="1">
      <alignment horizontal="center" vertical="top" wrapText="1"/>
    </xf>
    <xf numFmtId="2" fontId="55" fillId="0" borderId="13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center"/>
    </xf>
    <xf numFmtId="2" fontId="57" fillId="0" borderId="35" xfId="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2" fontId="54" fillId="0" borderId="0" xfId="0" applyNumberFormat="1" applyFont="1" applyFill="1" applyAlignment="1">
      <alignment horizontal="left"/>
    </xf>
    <xf numFmtId="0" fontId="55" fillId="0" borderId="35" xfId="0" applyFont="1" applyFill="1" applyBorder="1" applyAlignment="1">
      <alignment horizontal="center" vertical="center"/>
    </xf>
    <xf numFmtId="2" fontId="55" fillId="0" borderId="35" xfId="0" applyNumberFormat="1" applyFont="1" applyFill="1" applyBorder="1" applyAlignment="1">
      <alignment horizontal="center" vertical="center"/>
    </xf>
    <xf numFmtId="1" fontId="55" fillId="0" borderId="3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64" fontId="54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62" fillId="0" borderId="38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55" fillId="0" borderId="14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top" wrapText="1"/>
    </xf>
    <xf numFmtId="0" fontId="60" fillId="0" borderId="36" xfId="0" applyFont="1" applyFill="1" applyBorder="1" applyAlignment="1">
      <alignment vertical="top"/>
    </xf>
    <xf numFmtId="0" fontId="60" fillId="0" borderId="26" xfId="0" applyFont="1" applyFill="1" applyBorder="1" applyAlignment="1">
      <alignment vertical="top"/>
    </xf>
    <xf numFmtId="0" fontId="55" fillId="0" borderId="13" xfId="0" applyFont="1" applyFill="1" applyBorder="1" applyAlignment="1">
      <alignment horizontal="center"/>
    </xf>
    <xf numFmtId="164" fontId="55" fillId="0" borderId="33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164" fontId="55" fillId="0" borderId="12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164" fontId="55" fillId="0" borderId="17" xfId="0" applyNumberFormat="1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top" wrapText="1"/>
    </xf>
    <xf numFmtId="164" fontId="55" fillId="0" borderId="47" xfId="0" applyNumberFormat="1" applyFont="1" applyFill="1" applyBorder="1" applyAlignment="1">
      <alignment horizontal="center" vertical="center"/>
    </xf>
    <xf numFmtId="164" fontId="55" fillId="0" borderId="35" xfId="0" applyNumberFormat="1" applyFont="1" applyFill="1" applyBorder="1" applyAlignment="1">
      <alignment horizontal="center" vertical="center"/>
    </xf>
    <xf numFmtId="164" fontId="55" fillId="0" borderId="30" xfId="0" applyNumberFormat="1" applyFont="1" applyFill="1" applyBorder="1" applyAlignment="1">
      <alignment horizontal="center" vertical="center"/>
    </xf>
    <xf numFmtId="164" fontId="55" fillId="0" borderId="48" xfId="0" applyNumberFormat="1" applyFont="1" applyFill="1" applyBorder="1" applyAlignment="1">
      <alignment horizontal="center" vertical="center"/>
    </xf>
    <xf numFmtId="164" fontId="55" fillId="0" borderId="49" xfId="0" applyNumberFormat="1" applyFont="1" applyFill="1" applyBorder="1" applyAlignment="1">
      <alignment horizontal="center" vertical="center"/>
    </xf>
    <xf numFmtId="164" fontId="55" fillId="0" borderId="50" xfId="0" applyNumberFormat="1" applyFont="1" applyFill="1" applyBorder="1" applyAlignment="1">
      <alignment horizontal="center" vertical="center"/>
    </xf>
    <xf numFmtId="2" fontId="0" fillId="0" borderId="51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top" wrapText="1"/>
    </xf>
    <xf numFmtId="0" fontId="55" fillId="0" borderId="54" xfId="0" applyFont="1" applyFill="1" applyBorder="1" applyAlignment="1">
      <alignment horizontal="center" vertical="top" wrapText="1"/>
    </xf>
    <xf numFmtId="0" fontId="55" fillId="0" borderId="55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57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36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0" fontId="55" fillId="0" borderId="41" xfId="0" applyFont="1" applyFill="1" applyBorder="1" applyAlignment="1">
      <alignment horizontal="center" vertical="top" wrapText="1"/>
    </xf>
    <xf numFmtId="164" fontId="55" fillId="0" borderId="47" xfId="0" applyNumberFormat="1" applyFont="1" applyFill="1" applyBorder="1" applyAlignment="1">
      <alignment horizontal="center" vertical="center"/>
    </xf>
    <xf numFmtId="164" fontId="55" fillId="0" borderId="35" xfId="0" applyNumberFormat="1" applyFont="1" applyFill="1" applyBorder="1" applyAlignment="1">
      <alignment horizontal="center" vertical="center"/>
    </xf>
    <xf numFmtId="164" fontId="55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/>
    </xf>
    <xf numFmtId="0" fontId="55" fillId="0" borderId="53" xfId="0" applyFont="1" applyFill="1" applyBorder="1" applyAlignment="1">
      <alignment horizontal="center" vertical="top" wrapText="1"/>
    </xf>
    <xf numFmtId="0" fontId="55" fillId="0" borderId="54" xfId="0" applyFont="1" applyFill="1" applyBorder="1" applyAlignment="1">
      <alignment horizontal="center" vertical="top" wrapText="1"/>
    </xf>
    <xf numFmtId="0" fontId="55" fillId="0" borderId="59" xfId="0" applyFont="1" applyFill="1" applyBorder="1" applyAlignment="1">
      <alignment horizontal="center" vertical="top" wrapText="1"/>
    </xf>
    <xf numFmtId="0" fontId="55" fillId="0" borderId="55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57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top" wrapText="1"/>
    </xf>
    <xf numFmtId="0" fontId="55" fillId="0" borderId="44" xfId="0" applyFont="1" applyFill="1" applyBorder="1" applyAlignment="1">
      <alignment horizontal="center" vertical="top" wrapText="1"/>
    </xf>
    <xf numFmtId="0" fontId="55" fillId="0" borderId="45" xfId="0" applyFont="1" applyFill="1" applyBorder="1" applyAlignment="1">
      <alignment horizontal="center" vertical="top" wrapText="1"/>
    </xf>
    <xf numFmtId="0" fontId="55" fillId="0" borderId="60" xfId="0" applyFont="1" applyFill="1" applyBorder="1" applyAlignment="1">
      <alignment horizontal="center" vertical="top" wrapText="1"/>
    </xf>
    <xf numFmtId="0" fontId="55" fillId="0" borderId="61" xfId="0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0" fontId="55" fillId="0" borderId="40" xfId="0" applyFont="1" applyFill="1" applyBorder="1" applyAlignment="1">
      <alignment horizontal="center" vertical="top" wrapText="1"/>
    </xf>
    <xf numFmtId="0" fontId="55" fillId="0" borderId="41" xfId="0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164" fontId="55" fillId="0" borderId="62" xfId="0" applyNumberFormat="1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55" fillId="0" borderId="36" xfId="0" applyFont="1" applyFill="1" applyBorder="1" applyAlignment="1">
      <alignment horizontal="center" vertical="top" wrapText="1"/>
    </xf>
    <xf numFmtId="0" fontId="55" fillId="0" borderId="66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66" fillId="0" borderId="67" xfId="0" applyFont="1" applyFill="1" applyBorder="1" applyAlignment="1">
      <alignment horizontal="center" vertical="center"/>
    </xf>
    <xf numFmtId="0" fontId="66" fillId="0" borderId="6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47;&#1072;&#1082;&#1088;&#1099;&#1090;&#1099;&#1077;%20&#1094;&#1077;&#1085;&#1090;&#1088;&#1099;%20&#1087;&#1080;&#1090;&#1072;&#1085;&#1080;&#1103;%20&#1092;&#1077;&#1074;&#1088;&#1072;&#1083;&#1100;%202012%20&#1052;&#1056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РСК"/>
      <sheetName val="МРСК 2"/>
      <sheetName val="Итоговая"/>
      <sheetName val="Текущий дефицит - зима"/>
      <sheetName val="Ожидаемый дефицит"/>
    </sheetNames>
    <sheetDataSet>
      <sheetData sheetId="1">
        <row r="9">
          <cell r="C9">
            <v>6.3</v>
          </cell>
          <cell r="D9">
            <v>0</v>
          </cell>
          <cell r="E9">
            <v>1.4175305993169955</v>
          </cell>
          <cell r="F9">
            <v>1.457</v>
          </cell>
          <cell r="G9">
            <v>45</v>
          </cell>
          <cell r="H9">
            <v>-0.03946940068300453</v>
          </cell>
          <cell r="I9">
            <v>0</v>
          </cell>
          <cell r="J9">
            <v>1.457</v>
          </cell>
          <cell r="K9">
            <v>0.03946940068300453</v>
          </cell>
        </row>
        <row r="10">
          <cell r="C10">
            <v>6.3</v>
          </cell>
          <cell r="D10">
            <v>0</v>
          </cell>
          <cell r="E10">
            <v>0.9916148445843276</v>
          </cell>
          <cell r="F10">
            <v>0.958</v>
          </cell>
          <cell r="H10">
            <v>0.03361484458432762</v>
          </cell>
          <cell r="I10">
            <v>0</v>
          </cell>
          <cell r="J10">
            <v>0.958</v>
          </cell>
          <cell r="K10">
            <v>-0.03361484458432762</v>
          </cell>
        </row>
        <row r="11">
          <cell r="C11">
            <v>6.3</v>
          </cell>
          <cell r="D11">
            <v>0</v>
          </cell>
          <cell r="E11">
            <v>0.42770667518756356</v>
          </cell>
          <cell r="F11">
            <v>0.4990000000000001</v>
          </cell>
          <cell r="H11">
            <v>-0.07129332481243655</v>
          </cell>
          <cell r="I11">
            <v>0</v>
          </cell>
          <cell r="J11">
            <v>0.4990000000000001</v>
          </cell>
          <cell r="K11">
            <v>0.07129332481243655</v>
          </cell>
        </row>
        <row r="12">
          <cell r="C12">
            <v>6.3</v>
          </cell>
          <cell r="D12">
            <v>0</v>
          </cell>
          <cell r="E12">
            <v>0.36547229717175556</v>
          </cell>
          <cell r="F12">
            <v>0.39</v>
          </cell>
          <cell r="G12">
            <v>20</v>
          </cell>
          <cell r="H12">
            <v>-0.024527702828244458</v>
          </cell>
          <cell r="I12">
            <v>0</v>
          </cell>
          <cell r="J12">
            <v>0.39</v>
          </cell>
          <cell r="K12">
            <v>0.024527702828244458</v>
          </cell>
        </row>
        <row r="13">
          <cell r="C13">
            <v>6.3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6.3</v>
          </cell>
          <cell r="D14">
            <v>0.01</v>
          </cell>
          <cell r="E14">
            <v>0.37547229717175556</v>
          </cell>
          <cell r="F14">
            <v>0.39</v>
          </cell>
          <cell r="H14">
            <v>-0.014527702828244449</v>
          </cell>
          <cell r="I14">
            <v>0</v>
          </cell>
          <cell r="J14">
            <v>0.39</v>
          </cell>
          <cell r="K14">
            <v>0.014527702828244449</v>
          </cell>
        </row>
        <row r="15">
          <cell r="C15">
            <v>16</v>
          </cell>
          <cell r="D15">
            <v>0</v>
          </cell>
          <cell r="E15">
            <v>13.498181803487462</v>
          </cell>
          <cell r="F15">
            <v>11.607</v>
          </cell>
          <cell r="G15">
            <v>120</v>
          </cell>
          <cell r="H15">
            <v>1.8911818034874628</v>
          </cell>
          <cell r="I15">
            <v>0</v>
          </cell>
          <cell r="J15">
            <v>11.607</v>
          </cell>
          <cell r="K15">
            <v>-1.8911818034874628</v>
          </cell>
        </row>
        <row r="16">
          <cell r="C16">
            <v>16</v>
          </cell>
          <cell r="D16">
            <v>0</v>
          </cell>
          <cell r="E16">
            <v>8.791858790949727</v>
          </cell>
          <cell r="F16">
            <v>8.606</v>
          </cell>
          <cell r="H16">
            <v>0.18585879094972668</v>
          </cell>
          <cell r="I16">
            <v>0</v>
          </cell>
          <cell r="J16">
            <v>8.606</v>
          </cell>
          <cell r="K16">
            <v>-0.18585879094972668</v>
          </cell>
        </row>
        <row r="17">
          <cell r="C17">
            <v>16</v>
          </cell>
          <cell r="D17">
            <v>0.01</v>
          </cell>
          <cell r="E17">
            <v>4.720883250516828</v>
          </cell>
          <cell r="F17">
            <v>3.0009999999999994</v>
          </cell>
          <cell r="H17">
            <v>1.7198832505168289</v>
          </cell>
          <cell r="I17">
            <v>0</v>
          </cell>
          <cell r="J17">
            <v>3.0009999999999994</v>
          </cell>
          <cell r="K17">
            <v>-1.7198832505168289</v>
          </cell>
        </row>
        <row r="18">
          <cell r="C18">
            <v>16</v>
          </cell>
          <cell r="D18">
            <v>0</v>
          </cell>
          <cell r="E18">
            <v>2.721039874753768</v>
          </cell>
          <cell r="F18">
            <v>3.44</v>
          </cell>
          <cell r="G18">
            <v>120</v>
          </cell>
          <cell r="H18">
            <v>-0.7189601252462321</v>
          </cell>
          <cell r="I18">
            <v>0</v>
          </cell>
          <cell r="J18">
            <v>3.44</v>
          </cell>
          <cell r="K18">
            <v>0.7189601252462321</v>
          </cell>
        </row>
        <row r="19">
          <cell r="C19">
            <v>16</v>
          </cell>
          <cell r="D19">
            <v>0</v>
          </cell>
          <cell r="E19">
            <v>0.002</v>
          </cell>
          <cell r="F19">
            <v>4</v>
          </cell>
          <cell r="H19">
            <v>-3.998</v>
          </cell>
          <cell r="I19">
            <v>0</v>
          </cell>
          <cell r="J19">
            <v>4</v>
          </cell>
          <cell r="K19">
            <v>3.998</v>
          </cell>
        </row>
        <row r="20">
          <cell r="C20">
            <v>16</v>
          </cell>
          <cell r="D20">
            <v>0.005</v>
          </cell>
          <cell r="E20">
            <v>2.7242149602412824</v>
          </cell>
          <cell r="F20">
            <v>3.44</v>
          </cell>
          <cell r="H20">
            <v>-0.7157850397587175</v>
          </cell>
          <cell r="I20">
            <v>0</v>
          </cell>
          <cell r="J20">
            <v>3.44</v>
          </cell>
          <cell r="K20">
            <v>0.7157850397587175</v>
          </cell>
        </row>
        <row r="21">
          <cell r="C21">
            <v>10</v>
          </cell>
          <cell r="D21">
            <v>0</v>
          </cell>
          <cell r="E21">
            <v>0.9318218713895913</v>
          </cell>
          <cell r="F21">
            <v>1.78</v>
          </cell>
          <cell r="G21">
            <v>45</v>
          </cell>
          <cell r="H21">
            <v>-0.8481781286104088</v>
          </cell>
          <cell r="I21">
            <v>0</v>
          </cell>
          <cell r="J21">
            <v>1.78</v>
          </cell>
          <cell r="K21">
            <v>0.8481781286104088</v>
          </cell>
        </row>
        <row r="22">
          <cell r="C22">
            <v>10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10</v>
          </cell>
          <cell r="D23">
            <v>0.03</v>
          </cell>
          <cell r="E23">
            <v>0.9618218713895913</v>
          </cell>
          <cell r="F23">
            <v>1.78</v>
          </cell>
          <cell r="H23">
            <v>-0.8181781286104087</v>
          </cell>
          <cell r="I23">
            <v>0</v>
          </cell>
          <cell r="J23">
            <v>1.78</v>
          </cell>
          <cell r="K23">
            <v>0.8181781286104087</v>
          </cell>
        </row>
        <row r="24">
          <cell r="C24">
            <v>1.6</v>
          </cell>
          <cell r="D24">
            <v>0</v>
          </cell>
          <cell r="E24">
            <v>0.93637599285757</v>
          </cell>
          <cell r="F24">
            <v>0.6464</v>
          </cell>
          <cell r="G24">
            <v>45</v>
          </cell>
          <cell r="H24">
            <v>0.28997599285757003</v>
          </cell>
          <cell r="I24">
            <v>0</v>
          </cell>
          <cell r="J24">
            <v>0.6464</v>
          </cell>
          <cell r="K24">
            <v>-0.28997599285757003</v>
          </cell>
        </row>
        <row r="25">
          <cell r="C25">
            <v>1.6</v>
          </cell>
          <cell r="D25">
            <v>0</v>
          </cell>
          <cell r="E25">
            <v>0.6934666538486187</v>
          </cell>
          <cell r="F25">
            <v>0.6835</v>
          </cell>
          <cell r="G25">
            <v>45</v>
          </cell>
          <cell r="H25">
            <v>0.009966653848618723</v>
          </cell>
          <cell r="I25">
            <v>0</v>
          </cell>
          <cell r="J25">
            <v>0.6835</v>
          </cell>
          <cell r="K25">
            <v>-0.009966653848618723</v>
          </cell>
        </row>
        <row r="26">
          <cell r="C26">
            <v>1.6</v>
          </cell>
          <cell r="D26">
            <v>0</v>
          </cell>
          <cell r="E26">
            <v>0.8779293821259201</v>
          </cell>
          <cell r="F26">
            <v>0</v>
          </cell>
          <cell r="G26">
            <v>20</v>
          </cell>
          <cell r="H26">
            <v>0.8779293821259201</v>
          </cell>
          <cell r="I26">
            <v>0</v>
          </cell>
          <cell r="J26">
            <v>0</v>
          </cell>
          <cell r="K26">
            <v>-0.8779293821259201</v>
          </cell>
        </row>
        <row r="27">
          <cell r="C27">
            <v>4</v>
          </cell>
          <cell r="D27">
            <v>0.13</v>
          </cell>
          <cell r="E27">
            <v>2.996122118821876</v>
          </cell>
          <cell r="F27">
            <v>2.64</v>
          </cell>
          <cell r="G27">
            <v>80</v>
          </cell>
          <cell r="H27">
            <v>0.35612211882187594</v>
          </cell>
          <cell r="I27">
            <v>0</v>
          </cell>
          <cell r="J27">
            <v>2.64</v>
          </cell>
          <cell r="K27">
            <v>-0.35612211882187594</v>
          </cell>
        </row>
        <row r="28">
          <cell r="C28">
            <v>1.6</v>
          </cell>
          <cell r="D28">
            <v>0</v>
          </cell>
          <cell r="E28">
            <v>0.6763785922100137</v>
          </cell>
          <cell r="F28">
            <v>1.05</v>
          </cell>
          <cell r="G28">
            <v>80</v>
          </cell>
          <cell r="H28">
            <v>-0.3736214077899863</v>
          </cell>
          <cell r="I28">
            <v>0</v>
          </cell>
          <cell r="J28">
            <v>1.05</v>
          </cell>
          <cell r="K28">
            <v>0.3736214077899863</v>
          </cell>
        </row>
        <row r="29">
          <cell r="C29">
            <v>1.6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2.5</v>
          </cell>
          <cell r="D30">
            <v>0</v>
          </cell>
          <cell r="E30">
            <v>0.36810867960427124</v>
          </cell>
          <cell r="F30">
            <v>0</v>
          </cell>
          <cell r="H30">
            <v>0.36810867960427124</v>
          </cell>
          <cell r="I30">
            <v>0</v>
          </cell>
          <cell r="J30">
            <v>0</v>
          </cell>
          <cell r="K30">
            <v>-0.36810867960427124</v>
          </cell>
        </row>
        <row r="31">
          <cell r="C31">
            <v>2.5</v>
          </cell>
          <cell r="D31">
            <v>0</v>
          </cell>
          <cell r="E31">
            <v>1.4200394360721114</v>
          </cell>
          <cell r="F31">
            <v>0.541</v>
          </cell>
          <cell r="G31">
            <v>45</v>
          </cell>
          <cell r="H31">
            <v>0.8790394360721113</v>
          </cell>
          <cell r="I31">
            <v>0</v>
          </cell>
          <cell r="J31">
            <v>0.541</v>
          </cell>
          <cell r="K31">
            <v>-0.8790394360721113</v>
          </cell>
        </row>
        <row r="32">
          <cell r="C32">
            <v>2.5</v>
          </cell>
          <cell r="D32">
            <v>0.01</v>
          </cell>
          <cell r="E32">
            <v>1.8063518586290381</v>
          </cell>
          <cell r="F32">
            <v>1.6626</v>
          </cell>
          <cell r="G32">
            <v>45</v>
          </cell>
          <cell r="H32">
            <v>0.14375185862903805</v>
          </cell>
          <cell r="I32">
            <v>0</v>
          </cell>
          <cell r="J32">
            <v>1.6626</v>
          </cell>
          <cell r="K32">
            <v>-0.14375185862903805</v>
          </cell>
        </row>
        <row r="33">
          <cell r="C33">
            <v>2.5</v>
          </cell>
          <cell r="D33">
            <v>0.005</v>
          </cell>
          <cell r="E33">
            <v>1.237324632554263</v>
          </cell>
          <cell r="F33">
            <v>1.55</v>
          </cell>
          <cell r="G33">
            <v>45</v>
          </cell>
          <cell r="H33">
            <v>-0.312675367445737</v>
          </cell>
          <cell r="I33">
            <v>0</v>
          </cell>
          <cell r="J33">
            <v>1.55</v>
          </cell>
          <cell r="K33">
            <v>0.312675367445737</v>
          </cell>
        </row>
        <row r="34">
          <cell r="C34">
            <v>1.6</v>
          </cell>
          <cell r="D34">
            <v>0.006</v>
          </cell>
          <cell r="E34">
            <v>0.38943708740809097</v>
          </cell>
          <cell r="F34">
            <v>0.4101</v>
          </cell>
          <cell r="G34">
            <v>80</v>
          </cell>
          <cell r="H34">
            <v>-0.020662912591909055</v>
          </cell>
          <cell r="I34">
            <v>0</v>
          </cell>
          <cell r="J34">
            <v>0.4101</v>
          </cell>
          <cell r="K34">
            <v>0.020662912591909055</v>
          </cell>
        </row>
        <row r="35">
          <cell r="C35">
            <v>2.5</v>
          </cell>
          <cell r="D35">
            <v>0</v>
          </cell>
          <cell r="E35">
            <v>0.3268271714530479</v>
          </cell>
          <cell r="F35">
            <v>0.407</v>
          </cell>
          <cell r="G35">
            <v>20</v>
          </cell>
          <cell r="H35">
            <v>-0.08017282854695207</v>
          </cell>
          <cell r="I35">
            <v>0</v>
          </cell>
          <cell r="J35">
            <v>0.407</v>
          </cell>
          <cell r="K35">
            <v>0.08017282854695207</v>
          </cell>
        </row>
        <row r="36">
          <cell r="C36">
            <v>2.5</v>
          </cell>
          <cell r="D36">
            <v>0</v>
          </cell>
          <cell r="E36">
            <v>1.1760612228961551</v>
          </cell>
          <cell r="F36">
            <v>1.38</v>
          </cell>
          <cell r="G36">
            <v>120</v>
          </cell>
          <cell r="H36">
            <v>-0.20393877710384478</v>
          </cell>
          <cell r="I36">
            <v>0</v>
          </cell>
          <cell r="J36">
            <v>1.38</v>
          </cell>
          <cell r="K36">
            <v>0.20393877710384478</v>
          </cell>
        </row>
        <row r="37">
          <cell r="C37">
            <v>2.5</v>
          </cell>
          <cell r="D37">
            <v>0.008</v>
          </cell>
          <cell r="E37">
            <v>1.3053079819379823</v>
          </cell>
          <cell r="F37">
            <v>1.54</v>
          </cell>
          <cell r="G37">
            <v>45</v>
          </cell>
          <cell r="H37">
            <v>-0.23469201806201778</v>
          </cell>
          <cell r="I37">
            <v>0</v>
          </cell>
          <cell r="J37">
            <v>1.54</v>
          </cell>
          <cell r="K37">
            <v>0.23469201806201778</v>
          </cell>
        </row>
        <row r="38">
          <cell r="C38">
            <v>2.5</v>
          </cell>
          <cell r="D38">
            <v>0</v>
          </cell>
          <cell r="E38">
            <v>0.737563556583431</v>
          </cell>
          <cell r="F38">
            <v>0.6647</v>
          </cell>
          <cell r="G38">
            <v>45</v>
          </cell>
          <cell r="H38">
            <v>0.07286355658343102</v>
          </cell>
          <cell r="I38">
            <v>0</v>
          </cell>
          <cell r="J38">
            <v>0.6647</v>
          </cell>
          <cell r="K38">
            <v>-0.07286355658343102</v>
          </cell>
        </row>
        <row r="39">
          <cell r="C39">
            <v>4</v>
          </cell>
          <cell r="D39">
            <v>0.255</v>
          </cell>
          <cell r="E39">
            <v>1.9372270952520054</v>
          </cell>
          <cell r="F39">
            <v>0.78</v>
          </cell>
          <cell r="G39">
            <v>120</v>
          </cell>
          <cell r="H39">
            <v>1.1572270952520054</v>
          </cell>
          <cell r="I39">
            <v>0</v>
          </cell>
          <cell r="J39">
            <v>0.78</v>
          </cell>
          <cell r="K39">
            <v>-1.1572270952520054</v>
          </cell>
        </row>
        <row r="40">
          <cell r="C40">
            <v>4</v>
          </cell>
          <cell r="D40">
            <v>0</v>
          </cell>
          <cell r="E40">
            <v>0.6110580987107527</v>
          </cell>
          <cell r="F40">
            <v>0.722</v>
          </cell>
          <cell r="G40">
            <v>45</v>
          </cell>
          <cell r="H40">
            <v>-0.1109419012892473</v>
          </cell>
          <cell r="I40">
            <v>0</v>
          </cell>
          <cell r="J40">
            <v>0.722</v>
          </cell>
          <cell r="K40">
            <v>0.1109419012892473</v>
          </cell>
        </row>
        <row r="41">
          <cell r="C41">
            <v>4</v>
          </cell>
          <cell r="D41">
            <v>0</v>
          </cell>
          <cell r="E41">
            <v>2.224275162833951</v>
          </cell>
          <cell r="F41">
            <v>1.84</v>
          </cell>
          <cell r="G41">
            <v>80</v>
          </cell>
          <cell r="H41">
            <v>0.38427516283395113</v>
          </cell>
          <cell r="I41">
            <v>0</v>
          </cell>
          <cell r="J41">
            <v>1.84</v>
          </cell>
          <cell r="K41">
            <v>-0.38427516283395113</v>
          </cell>
        </row>
        <row r="42">
          <cell r="C42">
            <v>2.5</v>
          </cell>
          <cell r="D42">
            <v>0</v>
          </cell>
          <cell r="E42">
            <v>0.7805261046243104</v>
          </cell>
          <cell r="F42">
            <v>1.676</v>
          </cell>
          <cell r="G42">
            <v>80</v>
          </cell>
          <cell r="H42">
            <v>-0.8954738953756896</v>
          </cell>
          <cell r="I42">
            <v>0</v>
          </cell>
          <cell r="J42">
            <v>1.676</v>
          </cell>
          <cell r="K42">
            <v>0.8954738953756896</v>
          </cell>
        </row>
        <row r="43">
          <cell r="C43">
            <v>2.5</v>
          </cell>
          <cell r="D43">
            <v>0</v>
          </cell>
          <cell r="E43">
            <v>0.5369543742255948</v>
          </cell>
          <cell r="F43">
            <v>0.6872</v>
          </cell>
          <cell r="G43">
            <v>45</v>
          </cell>
          <cell r="H43">
            <v>-0.15024562577440526</v>
          </cell>
          <cell r="I43">
            <v>0</v>
          </cell>
          <cell r="J43">
            <v>0.6872</v>
          </cell>
          <cell r="K43">
            <v>0.15024562577440526</v>
          </cell>
        </row>
        <row r="44">
          <cell r="C44">
            <v>2.5</v>
          </cell>
          <cell r="D44">
            <v>0</v>
          </cell>
          <cell r="E44">
            <v>0.5414055781020362</v>
          </cell>
          <cell r="F44">
            <v>0.7238</v>
          </cell>
          <cell r="G44">
            <v>120</v>
          </cell>
          <cell r="H44">
            <v>-0.18239442189796384</v>
          </cell>
          <cell r="I44">
            <v>0</v>
          </cell>
          <cell r="J44">
            <v>0.7238</v>
          </cell>
          <cell r="K44">
            <v>0.18239442189796384</v>
          </cell>
        </row>
        <row r="45">
          <cell r="C45">
            <v>2.5</v>
          </cell>
          <cell r="D45">
            <v>0</v>
          </cell>
          <cell r="E45">
            <v>0.6218681532286406</v>
          </cell>
          <cell r="F45">
            <v>0.6797</v>
          </cell>
          <cell r="G45">
            <v>120</v>
          </cell>
          <cell r="H45">
            <v>-0.05783184677135933</v>
          </cell>
          <cell r="I45">
            <v>0</v>
          </cell>
          <cell r="J45">
            <v>0.6797</v>
          </cell>
          <cell r="K45">
            <v>0.05783184677135933</v>
          </cell>
        </row>
        <row r="47">
          <cell r="C47" t="str">
            <v>16+16</v>
          </cell>
          <cell r="D47">
            <v>0</v>
          </cell>
          <cell r="E47">
            <v>12.17971957805269</v>
          </cell>
          <cell r="F47">
            <v>3.561</v>
          </cell>
          <cell r="G47">
            <v>45</v>
          </cell>
          <cell r="H47">
            <v>8.61871957805269</v>
          </cell>
          <cell r="I47">
            <v>0</v>
          </cell>
          <cell r="J47">
            <v>16.8</v>
          </cell>
          <cell r="K47">
            <v>8.18128042194731</v>
          </cell>
        </row>
        <row r="48">
          <cell r="C48" t="str">
            <v>16+10</v>
          </cell>
          <cell r="D48">
            <v>0</v>
          </cell>
          <cell r="E48">
            <v>8.633209947638248</v>
          </cell>
          <cell r="F48">
            <v>8.95</v>
          </cell>
          <cell r="G48">
            <v>120</v>
          </cell>
          <cell r="H48">
            <v>-0.3167900523617515</v>
          </cell>
          <cell r="I48">
            <v>0</v>
          </cell>
          <cell r="J48">
            <v>10.5</v>
          </cell>
          <cell r="K48">
            <v>10.816790052361752</v>
          </cell>
        </row>
        <row r="49">
          <cell r="C49" t="str">
            <v>16+10</v>
          </cell>
          <cell r="D49">
            <v>0</v>
          </cell>
          <cell r="E49">
            <v>7.226334202069539</v>
          </cell>
          <cell r="F49">
            <v>7.29</v>
          </cell>
          <cell r="H49">
            <v>-0.06366579793046068</v>
          </cell>
          <cell r="I49">
            <v>0</v>
          </cell>
          <cell r="J49">
            <v>10.5</v>
          </cell>
          <cell r="K49">
            <v>10.563665797930462</v>
          </cell>
        </row>
        <row r="50">
          <cell r="C50" t="str">
            <v>16+10</v>
          </cell>
          <cell r="D50">
            <v>0</v>
          </cell>
          <cell r="E50">
            <v>1.4070963008977033</v>
          </cell>
          <cell r="F50">
            <v>1.6599999999999993</v>
          </cell>
          <cell r="H50">
            <v>-0.25290369910229593</v>
          </cell>
          <cell r="I50">
            <v>0</v>
          </cell>
          <cell r="J50">
            <v>10.5</v>
          </cell>
          <cell r="K50">
            <v>10.752903699102296</v>
          </cell>
        </row>
        <row r="51">
          <cell r="C51" t="str">
            <v>25+25</v>
          </cell>
          <cell r="D51">
            <v>0</v>
          </cell>
          <cell r="E51">
            <v>15.393587041362387</v>
          </cell>
          <cell r="F51">
            <v>8.37</v>
          </cell>
          <cell r="G51">
            <v>80</v>
          </cell>
          <cell r="H51">
            <v>7.023587041362388</v>
          </cell>
          <cell r="I51">
            <v>0</v>
          </cell>
          <cell r="J51">
            <v>26.25</v>
          </cell>
          <cell r="K51">
            <v>19.22641295863761</v>
          </cell>
        </row>
        <row r="52">
          <cell r="C52" t="str">
            <v>25+25</v>
          </cell>
          <cell r="D52">
            <v>0</v>
          </cell>
          <cell r="E52">
            <v>7.256490749666811</v>
          </cell>
          <cell r="F52">
            <v>6.697</v>
          </cell>
          <cell r="H52">
            <v>0.5594907496668107</v>
          </cell>
          <cell r="I52">
            <v>0</v>
          </cell>
          <cell r="J52">
            <v>26.25</v>
          </cell>
          <cell r="K52">
            <v>25.69050925033319</v>
          </cell>
        </row>
        <row r="53">
          <cell r="C53" t="str">
            <v>25+25</v>
          </cell>
          <cell r="D53">
            <v>0.089</v>
          </cell>
          <cell r="E53">
            <v>8.232674354982523</v>
          </cell>
          <cell r="F53">
            <v>1.6729999999999992</v>
          </cell>
          <cell r="H53">
            <v>6.559674354982524</v>
          </cell>
          <cell r="I53">
            <v>0</v>
          </cell>
          <cell r="J53">
            <v>26.25</v>
          </cell>
          <cell r="K53">
            <v>19.690325645017477</v>
          </cell>
        </row>
        <row r="54">
          <cell r="C54" t="str">
            <v>25+25+25</v>
          </cell>
          <cell r="D54">
            <v>0</v>
          </cell>
          <cell r="E54">
            <v>41.50304785193492</v>
          </cell>
          <cell r="F54">
            <v>5.322</v>
          </cell>
          <cell r="G54">
            <v>120</v>
          </cell>
          <cell r="H54">
            <v>36.18104785193492</v>
          </cell>
          <cell r="I54">
            <v>0</v>
          </cell>
          <cell r="J54">
            <v>52.5</v>
          </cell>
          <cell r="K54">
            <v>16.31895214806508</v>
          </cell>
        </row>
        <row r="55">
          <cell r="C55" t="str">
            <v>25+25+25</v>
          </cell>
          <cell r="D55">
            <v>0</v>
          </cell>
          <cell r="E55">
            <v>18.684931388688586</v>
          </cell>
          <cell r="F55">
            <v>3.102</v>
          </cell>
          <cell r="H55">
            <v>15.582931388688586</v>
          </cell>
          <cell r="I55">
            <v>0</v>
          </cell>
          <cell r="J55">
            <v>52.5</v>
          </cell>
          <cell r="K55">
            <v>36.917068611311414</v>
          </cell>
        </row>
        <row r="56">
          <cell r="C56" t="str">
            <v>25+25+25</v>
          </cell>
          <cell r="D56">
            <v>0.8250000000000001</v>
          </cell>
          <cell r="E56">
            <v>23.820651762887696</v>
          </cell>
          <cell r="F56">
            <v>2.22</v>
          </cell>
          <cell r="H56">
            <v>21.600651762887697</v>
          </cell>
          <cell r="I56">
            <v>0</v>
          </cell>
          <cell r="J56">
            <v>52.5</v>
          </cell>
          <cell r="K56">
            <v>30.899348237112303</v>
          </cell>
        </row>
        <row r="57">
          <cell r="C57" t="str">
            <v>10+16</v>
          </cell>
          <cell r="D57">
            <v>0</v>
          </cell>
          <cell r="E57">
            <v>9.531266652444469</v>
          </cell>
          <cell r="F57">
            <v>8.87</v>
          </cell>
          <cell r="G57">
            <v>45</v>
          </cell>
          <cell r="H57">
            <v>0.6612666524444695</v>
          </cell>
          <cell r="I57">
            <v>0</v>
          </cell>
          <cell r="J57">
            <v>10.5</v>
          </cell>
          <cell r="K57">
            <v>9.83873334755553</v>
          </cell>
        </row>
        <row r="58">
          <cell r="C58" t="str">
            <v>10+16</v>
          </cell>
          <cell r="D58">
            <v>0</v>
          </cell>
          <cell r="E58">
            <v>9.196475955495128</v>
          </cell>
          <cell r="F58">
            <v>8.867</v>
          </cell>
          <cell r="H58">
            <v>0.329475955495127</v>
          </cell>
          <cell r="I58">
            <v>0</v>
          </cell>
          <cell r="J58">
            <v>10.5</v>
          </cell>
          <cell r="K58">
            <v>10.170524044504873</v>
          </cell>
        </row>
        <row r="59">
          <cell r="C59" t="str">
            <v>10+16</v>
          </cell>
          <cell r="D59">
            <v>0.005</v>
          </cell>
          <cell r="E59">
            <v>0.3424996296294264</v>
          </cell>
          <cell r="F59">
            <v>0</v>
          </cell>
          <cell r="H59">
            <v>0.3424996296294264</v>
          </cell>
          <cell r="I59">
            <v>0</v>
          </cell>
          <cell r="J59">
            <v>10.5</v>
          </cell>
          <cell r="K59">
            <v>10.157500370370574</v>
          </cell>
        </row>
        <row r="60">
          <cell r="C60" t="str">
            <v>40+40+40</v>
          </cell>
          <cell r="D60">
            <v>0.19</v>
          </cell>
          <cell r="E60">
            <v>31.686264619792617</v>
          </cell>
          <cell r="F60">
            <v>0</v>
          </cell>
          <cell r="G60">
            <v>120</v>
          </cell>
          <cell r="H60">
            <v>31.686264619792617</v>
          </cell>
          <cell r="I60">
            <v>0</v>
          </cell>
          <cell r="J60">
            <v>84</v>
          </cell>
          <cell r="K60">
            <v>52.31373538020738</v>
          </cell>
        </row>
        <row r="61">
          <cell r="C61" t="str">
            <v>16+16</v>
          </cell>
          <cell r="D61">
            <v>0</v>
          </cell>
          <cell r="E61">
            <v>12.03938204394229</v>
          </cell>
          <cell r="F61">
            <v>11.433</v>
          </cell>
          <cell r="G61">
            <v>120</v>
          </cell>
          <cell r="H61">
            <v>0.6063820439422898</v>
          </cell>
          <cell r="I61">
            <v>0</v>
          </cell>
          <cell r="J61">
            <v>16.8</v>
          </cell>
          <cell r="K61">
            <v>16.19361795605771</v>
          </cell>
        </row>
        <row r="62">
          <cell r="C62" t="str">
            <v>16+8</v>
          </cell>
          <cell r="D62">
            <v>0</v>
          </cell>
          <cell r="E62">
            <v>5.999125269570556</v>
          </cell>
          <cell r="F62">
            <v>8.133</v>
          </cell>
          <cell r="H62">
            <v>-2.1338747304294428</v>
          </cell>
          <cell r="I62">
            <v>0</v>
          </cell>
          <cell r="J62">
            <v>8.4</v>
          </cell>
          <cell r="K62">
            <v>10.533874730429442</v>
          </cell>
        </row>
        <row r="63">
          <cell r="C63" t="str">
            <v>16+8</v>
          </cell>
          <cell r="D63">
            <v>0.04</v>
          </cell>
          <cell r="E63">
            <v>6.109804609705324</v>
          </cell>
          <cell r="F63">
            <v>3.3</v>
          </cell>
          <cell r="H63">
            <v>2.809804609705324</v>
          </cell>
          <cell r="I63">
            <v>0</v>
          </cell>
          <cell r="J63">
            <v>8.4</v>
          </cell>
          <cell r="K63">
            <v>5.590195390294676</v>
          </cell>
        </row>
        <row r="64">
          <cell r="C64" t="str">
            <v>10+10</v>
          </cell>
          <cell r="D64">
            <v>0</v>
          </cell>
          <cell r="E64">
            <v>10.713774731624705</v>
          </cell>
          <cell r="F64">
            <v>11.5</v>
          </cell>
          <cell r="G64">
            <v>120</v>
          </cell>
          <cell r="H64">
            <v>-0.7862252683752953</v>
          </cell>
          <cell r="I64">
            <v>0</v>
          </cell>
          <cell r="J64">
            <v>10.5</v>
          </cell>
          <cell r="K64">
            <v>11.286225268375295</v>
          </cell>
        </row>
        <row r="65">
          <cell r="C65" t="str">
            <v>10+10</v>
          </cell>
          <cell r="D65">
            <v>0</v>
          </cell>
          <cell r="E65">
            <v>9.344975387875563</v>
          </cell>
          <cell r="F65">
            <v>7.8</v>
          </cell>
          <cell r="H65">
            <v>1.5449753878755628</v>
          </cell>
          <cell r="I65">
            <v>0</v>
          </cell>
          <cell r="J65">
            <v>10.5</v>
          </cell>
          <cell r="K65">
            <v>8.955024612124436</v>
          </cell>
        </row>
        <row r="66">
          <cell r="C66" t="str">
            <v>10+10</v>
          </cell>
          <cell r="D66">
            <v>0</v>
          </cell>
          <cell r="E66">
            <v>1.3705684951873072</v>
          </cell>
          <cell r="F66">
            <v>3.7</v>
          </cell>
          <cell r="H66">
            <v>-2.329431504812693</v>
          </cell>
          <cell r="I66">
            <v>0</v>
          </cell>
          <cell r="J66">
            <v>10.5</v>
          </cell>
          <cell r="K66">
            <v>12.829431504812693</v>
          </cell>
        </row>
        <row r="67">
          <cell r="C67" t="str">
            <v>10+10</v>
          </cell>
          <cell r="D67">
            <v>0</v>
          </cell>
          <cell r="E67">
            <v>8.541844531481477</v>
          </cell>
          <cell r="F67">
            <v>8.83</v>
          </cell>
          <cell r="G67">
            <v>120</v>
          </cell>
          <cell r="H67">
            <v>-0.28815546851852325</v>
          </cell>
          <cell r="I67">
            <v>0</v>
          </cell>
          <cell r="J67">
            <v>10.5</v>
          </cell>
          <cell r="K67">
            <v>10.788155468518523</v>
          </cell>
        </row>
        <row r="68">
          <cell r="C68" t="str">
            <v>10+10</v>
          </cell>
          <cell r="D68">
            <v>0</v>
          </cell>
          <cell r="E68">
            <v>4.582439743193575</v>
          </cell>
          <cell r="F68">
            <v>3.955</v>
          </cell>
          <cell r="H68">
            <v>0.627439743193575</v>
          </cell>
          <cell r="I68">
            <v>0</v>
          </cell>
          <cell r="J68">
            <v>10.5</v>
          </cell>
          <cell r="K68">
            <v>9.872560256806425</v>
          </cell>
        </row>
        <row r="69">
          <cell r="C69" t="str">
            <v>10+10</v>
          </cell>
          <cell r="D69">
            <v>0.08</v>
          </cell>
          <cell r="E69">
            <v>4.039415360883472</v>
          </cell>
          <cell r="F69">
            <v>4.875</v>
          </cell>
          <cell r="H69">
            <v>-0.8355846391165276</v>
          </cell>
          <cell r="I69">
            <v>0</v>
          </cell>
          <cell r="J69">
            <v>10.5</v>
          </cell>
          <cell r="K69">
            <v>11.335584639116528</v>
          </cell>
        </row>
        <row r="70">
          <cell r="C70" t="str">
            <v>25+25</v>
          </cell>
          <cell r="D70">
            <v>0.315</v>
          </cell>
          <cell r="E70">
            <v>14.807068761912497</v>
          </cell>
          <cell r="F70">
            <v>1.46</v>
          </cell>
          <cell r="G70">
            <v>45</v>
          </cell>
          <cell r="H70">
            <v>13.347068761912496</v>
          </cell>
          <cell r="I70">
            <v>0</v>
          </cell>
          <cell r="J70">
            <v>26.25</v>
          </cell>
          <cell r="K70">
            <v>12.902931238087504</v>
          </cell>
        </row>
        <row r="71">
          <cell r="C71" t="str">
            <v>25+25</v>
          </cell>
          <cell r="D71">
            <v>0</v>
          </cell>
          <cell r="E71">
            <v>17.069516806283648</v>
          </cell>
          <cell r="F71">
            <v>10.651</v>
          </cell>
          <cell r="G71">
            <v>120</v>
          </cell>
          <cell r="H71">
            <v>6.418516806283648</v>
          </cell>
          <cell r="I71">
            <v>0</v>
          </cell>
          <cell r="J71">
            <v>26.25</v>
          </cell>
          <cell r="K71">
            <v>19.831483193716352</v>
          </cell>
        </row>
        <row r="72">
          <cell r="C72" t="str">
            <v>25+25</v>
          </cell>
          <cell r="D72">
            <v>0</v>
          </cell>
          <cell r="E72">
            <v>9.01897788000392</v>
          </cell>
          <cell r="F72">
            <v>8.576</v>
          </cell>
          <cell r="H72">
            <v>0.44297788000391947</v>
          </cell>
          <cell r="I72">
            <v>0</v>
          </cell>
          <cell r="J72">
            <v>26.25</v>
          </cell>
          <cell r="K72">
            <v>25.80702211999608</v>
          </cell>
        </row>
        <row r="73">
          <cell r="C73" t="str">
            <v>25+25</v>
          </cell>
          <cell r="D73">
            <v>0.03</v>
          </cell>
          <cell r="E73">
            <v>8.104592373612428</v>
          </cell>
          <cell r="F73">
            <v>2.075</v>
          </cell>
          <cell r="H73">
            <v>6.029592373612428</v>
          </cell>
          <cell r="I73">
            <v>0</v>
          </cell>
          <cell r="J73">
            <v>26.25</v>
          </cell>
          <cell r="K73">
            <v>20.220407626387573</v>
          </cell>
        </row>
        <row r="74">
          <cell r="C74" t="str">
            <v>25+25</v>
          </cell>
          <cell r="D74">
            <v>0</v>
          </cell>
          <cell r="E74">
            <v>39.07057870060283</v>
          </cell>
          <cell r="F74">
            <v>17</v>
          </cell>
          <cell r="G74">
            <v>120</v>
          </cell>
          <cell r="H74">
            <v>22.07057870060283</v>
          </cell>
          <cell r="I74">
            <v>0</v>
          </cell>
          <cell r="J74">
            <v>26.25</v>
          </cell>
          <cell r="K74">
            <v>4.17942129939717</v>
          </cell>
        </row>
        <row r="75">
          <cell r="C75" t="str">
            <v>25+25</v>
          </cell>
          <cell r="D75">
            <v>0</v>
          </cell>
          <cell r="E75">
            <v>22.374053119629444</v>
          </cell>
          <cell r="F75">
            <v>17</v>
          </cell>
          <cell r="G75">
            <v>30</v>
          </cell>
          <cell r="H75">
            <v>5.374053119629444</v>
          </cell>
          <cell r="I75">
            <v>0</v>
          </cell>
          <cell r="J75">
            <v>26.25</v>
          </cell>
          <cell r="K75">
            <v>20.875946880370556</v>
          </cell>
        </row>
        <row r="76">
          <cell r="C76" t="str">
            <v>25+25</v>
          </cell>
          <cell r="D76">
            <v>0.835</v>
          </cell>
          <cell r="E76">
            <v>17.539693023219552</v>
          </cell>
          <cell r="H76">
            <v>17.539693023219552</v>
          </cell>
          <cell r="I76">
            <v>0</v>
          </cell>
          <cell r="J76">
            <v>26.25</v>
          </cell>
          <cell r="K76">
            <v>8.710306976780448</v>
          </cell>
        </row>
        <row r="77">
          <cell r="C77" t="str">
            <v>16+16</v>
          </cell>
          <cell r="D77">
            <v>0</v>
          </cell>
          <cell r="E77">
            <v>2.07171426601257</v>
          </cell>
          <cell r="F77">
            <v>0</v>
          </cell>
          <cell r="H77">
            <v>2.07171426601257</v>
          </cell>
          <cell r="I77">
            <v>0</v>
          </cell>
          <cell r="J77">
            <v>26.25</v>
          </cell>
          <cell r="K77">
            <v>24.17828573398743</v>
          </cell>
        </row>
        <row r="78">
          <cell r="C78" t="str">
            <v>16+16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13.125</v>
          </cell>
          <cell r="K78">
            <v>13.125</v>
          </cell>
        </row>
        <row r="79">
          <cell r="C79" t="str">
            <v>16+16</v>
          </cell>
          <cell r="D79">
            <v>0.025</v>
          </cell>
          <cell r="E79">
            <v>2.0967142660125697</v>
          </cell>
          <cell r="F79">
            <v>0</v>
          </cell>
          <cell r="H79">
            <v>2.0967142660125697</v>
          </cell>
          <cell r="I79">
            <v>0</v>
          </cell>
          <cell r="J79">
            <v>13.125</v>
          </cell>
          <cell r="K79">
            <v>11.028285733987431</v>
          </cell>
        </row>
        <row r="80">
          <cell r="C80" t="str">
            <v>16+16</v>
          </cell>
          <cell r="D80">
            <v>0.035</v>
          </cell>
          <cell r="E80">
            <v>8.919453387800512</v>
          </cell>
          <cell r="F80">
            <v>6.43</v>
          </cell>
          <cell r="G80">
            <v>120</v>
          </cell>
          <cell r="H80">
            <v>2.4894533878005127</v>
          </cell>
          <cell r="I80">
            <v>0</v>
          </cell>
          <cell r="J80">
            <v>16.8</v>
          </cell>
          <cell r="K80">
            <v>14.310546612199488</v>
          </cell>
        </row>
        <row r="81">
          <cell r="C81" t="str">
            <v>16+16</v>
          </cell>
          <cell r="D81">
            <v>0</v>
          </cell>
          <cell r="E81">
            <v>12.819405992478748</v>
          </cell>
          <cell r="F81">
            <v>13.953</v>
          </cell>
          <cell r="G81">
            <v>80</v>
          </cell>
          <cell r="H81">
            <v>-1.1335940075212516</v>
          </cell>
          <cell r="I81">
            <v>0</v>
          </cell>
          <cell r="J81">
            <v>16.8</v>
          </cell>
          <cell r="K81">
            <v>17.93359400752125</v>
          </cell>
        </row>
        <row r="82">
          <cell r="C82" t="str">
            <v>16+16</v>
          </cell>
          <cell r="D82">
            <v>0</v>
          </cell>
          <cell r="E82">
            <v>7.713211134151586</v>
          </cell>
          <cell r="F82">
            <v>10.903</v>
          </cell>
          <cell r="H82">
            <v>-3.1897888658484144</v>
          </cell>
          <cell r="I82">
            <v>0</v>
          </cell>
          <cell r="J82">
            <v>16.8</v>
          </cell>
          <cell r="K82">
            <v>19.989788865848414</v>
          </cell>
        </row>
        <row r="83">
          <cell r="C83" t="str">
            <v>16+16</v>
          </cell>
          <cell r="D83">
            <v>0.059</v>
          </cell>
          <cell r="E83">
            <v>5.1653807143612</v>
          </cell>
          <cell r="F83">
            <v>3.05</v>
          </cell>
          <cell r="H83">
            <v>2.1153807143612005</v>
          </cell>
          <cell r="I83">
            <v>0</v>
          </cell>
          <cell r="J83">
            <v>16.8</v>
          </cell>
          <cell r="K83">
            <v>14.6846192856388</v>
          </cell>
        </row>
        <row r="84">
          <cell r="C84" t="str">
            <v>40+40</v>
          </cell>
          <cell r="D84">
            <v>0.015</v>
          </cell>
          <cell r="E84">
            <v>25.974969183340725</v>
          </cell>
          <cell r="F84">
            <v>6.73</v>
          </cell>
          <cell r="G84">
            <v>120</v>
          </cell>
          <cell r="H84">
            <v>19.244969183340725</v>
          </cell>
          <cell r="I84">
            <v>0</v>
          </cell>
          <cell r="J84">
            <v>42</v>
          </cell>
          <cell r="K84">
            <v>22.755030816659275</v>
          </cell>
        </row>
        <row r="85">
          <cell r="C85" t="str">
            <v>40+40</v>
          </cell>
          <cell r="D85">
            <v>0.045</v>
          </cell>
          <cell r="E85">
            <v>14.721819546482132</v>
          </cell>
          <cell r="F85">
            <v>11.23</v>
          </cell>
          <cell r="G85">
            <v>120</v>
          </cell>
          <cell r="H85">
            <v>3.491819546482132</v>
          </cell>
          <cell r="I85">
            <v>0</v>
          </cell>
          <cell r="J85">
            <v>42</v>
          </cell>
          <cell r="K85">
            <v>38.508180453517866</v>
          </cell>
        </row>
        <row r="86">
          <cell r="C86" t="str">
            <v>40+25</v>
          </cell>
          <cell r="D86">
            <v>0</v>
          </cell>
          <cell r="E86">
            <v>20.322776212909496</v>
          </cell>
          <cell r="F86">
            <v>12.4</v>
          </cell>
          <cell r="G86">
            <v>120</v>
          </cell>
          <cell r="H86">
            <v>7.922776212909495</v>
          </cell>
          <cell r="I86">
            <v>0</v>
          </cell>
          <cell r="J86">
            <v>42</v>
          </cell>
          <cell r="K86">
            <v>34.0772237870905</v>
          </cell>
        </row>
        <row r="87">
          <cell r="C87" t="str">
            <v>40+25</v>
          </cell>
          <cell r="D87">
            <v>0</v>
          </cell>
          <cell r="E87">
            <v>15.240020209960353</v>
          </cell>
          <cell r="F87">
            <v>6.227</v>
          </cell>
          <cell r="H87">
            <v>9.013020209960352</v>
          </cell>
          <cell r="I87">
            <v>0</v>
          </cell>
          <cell r="J87">
            <v>42</v>
          </cell>
          <cell r="K87">
            <v>32.98697979003965</v>
          </cell>
        </row>
        <row r="88">
          <cell r="C88" t="str">
            <v>40+25</v>
          </cell>
          <cell r="D88">
            <v>0.08099999999999999</v>
          </cell>
          <cell r="E88">
            <v>5.21844810192765</v>
          </cell>
          <cell r="F88">
            <v>6.173</v>
          </cell>
          <cell r="H88">
            <v>-0.9545518980723502</v>
          </cell>
          <cell r="I88">
            <v>0</v>
          </cell>
          <cell r="J88">
            <v>42</v>
          </cell>
          <cell r="K88">
            <v>42.95455189807235</v>
          </cell>
        </row>
        <row r="89">
          <cell r="C89" t="str">
            <v>16+16</v>
          </cell>
          <cell r="D89">
            <v>0.2866</v>
          </cell>
          <cell r="E89">
            <v>16.2491339467141</v>
          </cell>
          <cell r="F89">
            <v>1.249</v>
          </cell>
          <cell r="G89">
            <v>80</v>
          </cell>
          <cell r="H89">
            <v>15.000133946714099</v>
          </cell>
          <cell r="I89">
            <v>0</v>
          </cell>
          <cell r="J89">
            <v>16.8</v>
          </cell>
          <cell r="K89">
            <v>1.7998660532859017</v>
          </cell>
        </row>
        <row r="90">
          <cell r="C90" t="str">
            <v>10+10</v>
          </cell>
          <cell r="D90">
            <v>0</v>
          </cell>
          <cell r="E90">
            <v>6.360720871096294</v>
          </cell>
          <cell r="F90">
            <v>6.16</v>
          </cell>
          <cell r="G90">
            <v>80</v>
          </cell>
          <cell r="H90">
            <v>0.20072087109629422</v>
          </cell>
          <cell r="I90">
            <v>0</v>
          </cell>
          <cell r="J90">
            <v>10.5</v>
          </cell>
          <cell r="K90">
            <v>10.299279128903706</v>
          </cell>
        </row>
        <row r="91">
          <cell r="C91" t="str">
            <v>10+10</v>
          </cell>
          <cell r="D91">
            <v>0</v>
          </cell>
          <cell r="E91">
            <v>2.85281369878932</v>
          </cell>
          <cell r="F91">
            <v>2.375</v>
          </cell>
          <cell r="H91">
            <v>0.47781369878932</v>
          </cell>
          <cell r="I91">
            <v>0</v>
          </cell>
          <cell r="J91">
            <v>10.5</v>
          </cell>
          <cell r="K91">
            <v>10.02218630121068</v>
          </cell>
        </row>
        <row r="92">
          <cell r="C92" t="str">
            <v>10+10</v>
          </cell>
          <cell r="D92">
            <v>0.015</v>
          </cell>
          <cell r="E92">
            <v>3.5484334577008805</v>
          </cell>
          <cell r="F92">
            <v>3.785</v>
          </cell>
          <cell r="H92">
            <v>-0.23656654229911966</v>
          </cell>
          <cell r="I92">
            <v>0</v>
          </cell>
          <cell r="J92">
            <v>10.5</v>
          </cell>
          <cell r="K92">
            <v>10.73656654229912</v>
          </cell>
        </row>
        <row r="93">
          <cell r="C93" t="str">
            <v>16+16</v>
          </cell>
          <cell r="D93">
            <v>0</v>
          </cell>
          <cell r="E93">
            <v>13.610615415917092</v>
          </cell>
          <cell r="F93">
            <v>7.7116</v>
          </cell>
          <cell r="G93">
            <v>120</v>
          </cell>
          <cell r="H93">
            <v>5.899015415917092</v>
          </cell>
          <cell r="I93">
            <v>0</v>
          </cell>
          <cell r="J93">
            <v>16.8</v>
          </cell>
          <cell r="K93">
            <v>10.90098458408291</v>
          </cell>
        </row>
        <row r="94">
          <cell r="C94" t="str">
            <v>16+16</v>
          </cell>
          <cell r="D94">
            <v>0</v>
          </cell>
          <cell r="E94">
            <v>6.7395014652420695</v>
          </cell>
          <cell r="F94">
            <v>4.854</v>
          </cell>
          <cell r="H94">
            <v>1.8855014652420694</v>
          </cell>
          <cell r="I94">
            <v>0</v>
          </cell>
          <cell r="J94">
            <v>16.8</v>
          </cell>
          <cell r="K94">
            <v>14.914498534757932</v>
          </cell>
        </row>
        <row r="95">
          <cell r="C95" t="str">
            <v>16+16</v>
          </cell>
          <cell r="D95">
            <v>0.004</v>
          </cell>
          <cell r="E95">
            <v>6.87780098635391</v>
          </cell>
          <cell r="F95">
            <v>2.8575999999999997</v>
          </cell>
          <cell r="H95">
            <v>4.0202009863539105</v>
          </cell>
          <cell r="I95">
            <v>0</v>
          </cell>
          <cell r="J95">
            <v>16.8</v>
          </cell>
          <cell r="K95">
            <v>12.779799013646091</v>
          </cell>
        </row>
        <row r="96">
          <cell r="C96" t="str">
            <v>25+25</v>
          </cell>
          <cell r="D96">
            <v>0</v>
          </cell>
          <cell r="E96">
            <v>11.525130975394598</v>
          </cell>
          <cell r="F96">
            <v>9.65</v>
          </cell>
          <cell r="G96">
            <v>80</v>
          </cell>
          <cell r="H96">
            <v>1.8751309753945975</v>
          </cell>
          <cell r="I96">
            <v>0</v>
          </cell>
          <cell r="J96">
            <v>26.25</v>
          </cell>
          <cell r="K96">
            <v>24.374869024605403</v>
          </cell>
        </row>
        <row r="97">
          <cell r="C97" t="str">
            <v>25+25</v>
          </cell>
          <cell r="D97">
            <v>0</v>
          </cell>
          <cell r="E97">
            <v>1.4445372961609542</v>
          </cell>
          <cell r="F97">
            <v>1.384</v>
          </cell>
          <cell r="H97">
            <v>0.06053729616095427</v>
          </cell>
          <cell r="I97">
            <v>0</v>
          </cell>
          <cell r="J97">
            <v>26.25</v>
          </cell>
          <cell r="K97">
            <v>26.189462703839045</v>
          </cell>
        </row>
        <row r="98">
          <cell r="C98" t="str">
            <v>25+25</v>
          </cell>
          <cell r="D98">
            <v>0.015</v>
          </cell>
          <cell r="E98">
            <v>10.096278688737854</v>
          </cell>
          <cell r="F98">
            <v>4</v>
          </cell>
          <cell r="H98">
            <v>6.096278688737854</v>
          </cell>
          <cell r="I98">
            <v>0</v>
          </cell>
          <cell r="J98">
            <v>26.25</v>
          </cell>
          <cell r="K98">
            <v>20.153721311262146</v>
          </cell>
        </row>
        <row r="99">
          <cell r="C99" t="str">
            <v>16+16+16</v>
          </cell>
          <cell r="D99">
            <v>0.002</v>
          </cell>
          <cell r="E99">
            <v>22.785131764531407</v>
          </cell>
          <cell r="F99">
            <v>2.019</v>
          </cell>
          <cell r="G99">
            <v>20</v>
          </cell>
          <cell r="H99">
            <v>20.76613176453141</v>
          </cell>
          <cell r="I99">
            <v>0</v>
          </cell>
          <cell r="J99">
            <v>33.6</v>
          </cell>
          <cell r="K99">
            <v>12.833868235468593</v>
          </cell>
        </row>
        <row r="100">
          <cell r="C100" t="str">
            <v>16+16+16</v>
          </cell>
          <cell r="D100">
            <v>0</v>
          </cell>
          <cell r="E100">
            <v>8.508733454516012</v>
          </cell>
          <cell r="F100">
            <v>1.719</v>
          </cell>
          <cell r="H100">
            <v>6.7897334545160115</v>
          </cell>
          <cell r="I100">
            <v>0</v>
          </cell>
          <cell r="J100">
            <v>33.6</v>
          </cell>
          <cell r="K100">
            <v>26.81026654548399</v>
          </cell>
        </row>
        <row r="101">
          <cell r="C101" t="str">
            <v>16+16+16</v>
          </cell>
          <cell r="D101">
            <v>0.115</v>
          </cell>
          <cell r="E101">
            <v>14.393425823598342</v>
          </cell>
          <cell r="F101">
            <v>0.3</v>
          </cell>
          <cell r="H101">
            <v>14.093425823598341</v>
          </cell>
          <cell r="I101">
            <v>0</v>
          </cell>
          <cell r="J101">
            <v>33.6</v>
          </cell>
          <cell r="K101">
            <v>19.50657417640166</v>
          </cell>
        </row>
        <row r="102">
          <cell r="C102" t="str">
            <v>10+10</v>
          </cell>
          <cell r="D102">
            <v>0</v>
          </cell>
          <cell r="E102">
            <v>9.644074346457517</v>
          </cell>
          <cell r="F102">
            <v>9.158000000000001</v>
          </cell>
          <cell r="G102">
            <v>120</v>
          </cell>
          <cell r="H102">
            <v>0.48607434645751546</v>
          </cell>
          <cell r="I102">
            <v>0</v>
          </cell>
          <cell r="J102">
            <v>10.5</v>
          </cell>
          <cell r="K102">
            <v>10.013925653542485</v>
          </cell>
        </row>
        <row r="103">
          <cell r="C103" t="str">
            <v>10+10</v>
          </cell>
          <cell r="D103">
            <v>0</v>
          </cell>
          <cell r="E103">
            <v>4.29238511785697</v>
          </cell>
          <cell r="F103">
            <v>3.52</v>
          </cell>
          <cell r="H103">
            <v>0.7723851178569698</v>
          </cell>
          <cell r="I103">
            <v>0</v>
          </cell>
          <cell r="J103">
            <v>10.5</v>
          </cell>
          <cell r="K103">
            <v>9.72761488214303</v>
          </cell>
        </row>
        <row r="104">
          <cell r="C104" t="str">
            <v>10+10</v>
          </cell>
          <cell r="D104">
            <v>0.055</v>
          </cell>
          <cell r="E104">
            <v>5.408620457223317</v>
          </cell>
          <cell r="F104">
            <v>5.638000000000001</v>
          </cell>
          <cell r="H104">
            <v>-0.22937954277668382</v>
          </cell>
          <cell r="I104">
            <v>0</v>
          </cell>
          <cell r="J104">
            <v>10.5</v>
          </cell>
          <cell r="K104">
            <v>10.729379542776684</v>
          </cell>
        </row>
        <row r="105">
          <cell r="C105" t="str">
            <v>16+16</v>
          </cell>
          <cell r="D105">
            <v>0.285</v>
          </cell>
          <cell r="E105">
            <v>4.419541812583349</v>
          </cell>
          <cell r="F105">
            <v>0</v>
          </cell>
          <cell r="G105">
            <v>0</v>
          </cell>
          <cell r="H105">
            <v>4.419541812583349</v>
          </cell>
          <cell r="I105">
            <v>0</v>
          </cell>
          <cell r="J105">
            <v>16.8</v>
          </cell>
          <cell r="K105">
            <v>12.380458187416652</v>
          </cell>
        </row>
        <row r="106">
          <cell r="C106" t="str">
            <v>40+40</v>
          </cell>
          <cell r="D106">
            <v>0.2032</v>
          </cell>
          <cell r="E106">
            <v>9.430721498213918</v>
          </cell>
          <cell r="H106">
            <v>9.430721498213918</v>
          </cell>
          <cell r="I106">
            <v>0</v>
          </cell>
          <cell r="J106">
            <v>42</v>
          </cell>
          <cell r="K106">
            <v>32.56927850178608</v>
          </cell>
        </row>
        <row r="107">
          <cell r="C107" t="str">
            <v>16+16</v>
          </cell>
          <cell r="D107">
            <v>0</v>
          </cell>
          <cell r="E107">
            <v>13.123782534010536</v>
          </cell>
          <cell r="F107">
            <v>11.48</v>
          </cell>
          <cell r="G107">
            <v>45</v>
          </cell>
          <cell r="H107">
            <v>1.6437825340105352</v>
          </cell>
          <cell r="I107">
            <v>0</v>
          </cell>
          <cell r="J107">
            <v>16.8</v>
          </cell>
          <cell r="K107">
            <v>15.156217465989466</v>
          </cell>
        </row>
        <row r="108">
          <cell r="C108" t="str">
            <v>16+16</v>
          </cell>
          <cell r="D108">
            <v>0</v>
          </cell>
          <cell r="E108">
            <v>11.598611813488716</v>
          </cell>
          <cell r="F108">
            <v>9.449</v>
          </cell>
          <cell r="H108">
            <v>2.1496118134887165</v>
          </cell>
          <cell r="I108">
            <v>0</v>
          </cell>
          <cell r="J108">
            <v>16.8</v>
          </cell>
          <cell r="K108">
            <v>14.650388186511284</v>
          </cell>
        </row>
        <row r="109">
          <cell r="C109" t="str">
            <v>16+16</v>
          </cell>
          <cell r="D109">
            <v>0</v>
          </cell>
          <cell r="E109">
            <v>1.5482273734823317</v>
          </cell>
          <cell r="F109">
            <v>2.0310000000000006</v>
          </cell>
          <cell r="H109">
            <v>-0.48277262651766883</v>
          </cell>
          <cell r="I109">
            <v>0</v>
          </cell>
          <cell r="J109">
            <v>16.8</v>
          </cell>
          <cell r="K109">
            <v>17.28277262651767</v>
          </cell>
        </row>
        <row r="110">
          <cell r="C110" t="str">
            <v>25+31,5</v>
          </cell>
          <cell r="D110">
            <v>0</v>
          </cell>
          <cell r="E110">
            <v>17.391329017645546</v>
          </cell>
          <cell r="F110">
            <v>9.119</v>
          </cell>
          <cell r="G110">
            <v>80</v>
          </cell>
          <cell r="H110">
            <v>8.272329017645546</v>
          </cell>
          <cell r="I110">
            <v>0</v>
          </cell>
          <cell r="J110">
            <v>26.25</v>
          </cell>
          <cell r="K110">
            <v>17.977670982354454</v>
          </cell>
        </row>
        <row r="111">
          <cell r="C111" t="str">
            <v>25+31,5</v>
          </cell>
          <cell r="D111">
            <v>0</v>
          </cell>
          <cell r="E111">
            <v>6.277090169815947</v>
          </cell>
          <cell r="F111">
            <v>7.83</v>
          </cell>
          <cell r="H111">
            <v>-1.5529098301840527</v>
          </cell>
          <cell r="I111">
            <v>0</v>
          </cell>
          <cell r="J111">
            <v>26.25</v>
          </cell>
          <cell r="K111">
            <v>27.802909830184053</v>
          </cell>
        </row>
        <row r="112">
          <cell r="C112" t="str">
            <v>25+31,5</v>
          </cell>
          <cell r="D112">
            <v>0.067</v>
          </cell>
          <cell r="E112">
            <v>11.213401033517501</v>
          </cell>
          <cell r="F112">
            <v>1.2889999999999997</v>
          </cell>
          <cell r="H112">
            <v>9.924401033517501</v>
          </cell>
          <cell r="I112">
            <v>0</v>
          </cell>
          <cell r="J112">
            <v>26.25</v>
          </cell>
          <cell r="K112">
            <v>16.3255989664825</v>
          </cell>
        </row>
        <row r="113">
          <cell r="C113" t="str">
            <v>25+25</v>
          </cell>
          <cell r="D113">
            <v>0.005</v>
          </cell>
          <cell r="E113">
            <v>2.1716760256208127</v>
          </cell>
          <cell r="F113">
            <v>0</v>
          </cell>
          <cell r="H113">
            <v>2.1716760256208127</v>
          </cell>
          <cell r="I113">
            <v>0</v>
          </cell>
          <cell r="J113">
            <v>26.25</v>
          </cell>
          <cell r="K113">
            <v>24.078323974379188</v>
          </cell>
        </row>
        <row r="114">
          <cell r="C114" t="str">
            <v>16+16</v>
          </cell>
          <cell r="D114">
            <v>0.005</v>
          </cell>
          <cell r="E114">
            <v>4.992388896005605</v>
          </cell>
          <cell r="F114">
            <v>0</v>
          </cell>
          <cell r="H114">
            <v>4.992388896005605</v>
          </cell>
          <cell r="I114">
            <v>0</v>
          </cell>
          <cell r="J114">
            <v>16.8</v>
          </cell>
          <cell r="K114">
            <v>11.807611103994397</v>
          </cell>
        </row>
        <row r="115">
          <cell r="C115" t="str">
            <v>25+25</v>
          </cell>
          <cell r="D115">
            <v>0</v>
          </cell>
          <cell r="E115">
            <v>3.8204037744720125</v>
          </cell>
          <cell r="F115">
            <v>6.679</v>
          </cell>
          <cell r="G115">
            <v>120</v>
          </cell>
          <cell r="H115">
            <v>-2.8585962255279878</v>
          </cell>
          <cell r="I115">
            <v>0</v>
          </cell>
          <cell r="J115">
            <v>26.25</v>
          </cell>
          <cell r="K115">
            <v>22.429596225527987</v>
          </cell>
        </row>
        <row r="116">
          <cell r="C116" t="str">
            <v>25+25</v>
          </cell>
          <cell r="D116">
            <v>0</v>
          </cell>
          <cell r="E116">
            <v>0.27018697229881383</v>
          </cell>
          <cell r="F116">
            <v>2.022</v>
          </cell>
          <cell r="H116">
            <v>-1.751813027701186</v>
          </cell>
          <cell r="I116">
            <v>0</v>
          </cell>
          <cell r="J116">
            <v>26.25</v>
          </cell>
          <cell r="K116">
            <v>25.979813027701187</v>
          </cell>
        </row>
        <row r="117">
          <cell r="C117" t="str">
            <v>25+25</v>
          </cell>
          <cell r="D117">
            <v>0.44899999999999995</v>
          </cell>
          <cell r="E117">
            <v>4.032975725364222</v>
          </cell>
          <cell r="F117">
            <v>4.657</v>
          </cell>
          <cell r="H117">
            <v>-0.6240242746357776</v>
          </cell>
          <cell r="I117">
            <v>0</v>
          </cell>
          <cell r="J117">
            <v>26.25</v>
          </cell>
          <cell r="K117">
            <v>22.217024274635776</v>
          </cell>
        </row>
        <row r="118">
          <cell r="C118" t="str">
            <v>25+25</v>
          </cell>
          <cell r="D118">
            <v>0.20600000000000002</v>
          </cell>
          <cell r="E118">
            <v>17.059013291396884</v>
          </cell>
          <cell r="F118">
            <v>0</v>
          </cell>
          <cell r="H118">
            <v>17.059013291396884</v>
          </cell>
          <cell r="I118">
            <v>0</v>
          </cell>
          <cell r="J118">
            <v>26.25</v>
          </cell>
          <cell r="K118">
            <v>9.190986708603116</v>
          </cell>
        </row>
        <row r="119">
          <cell r="C119" t="str">
            <v>16+16</v>
          </cell>
          <cell r="D119">
            <v>0</v>
          </cell>
          <cell r="E119">
            <v>13.16061434736236</v>
          </cell>
          <cell r="F119">
            <v>1.296</v>
          </cell>
          <cell r="G119">
            <v>80</v>
          </cell>
          <cell r="H119">
            <v>11.86461434736236</v>
          </cell>
          <cell r="I119">
            <v>0</v>
          </cell>
          <cell r="J119">
            <v>16.8</v>
          </cell>
          <cell r="K119">
            <v>4.93538565263764</v>
          </cell>
        </row>
        <row r="120">
          <cell r="C120" t="str">
            <v>40+40</v>
          </cell>
          <cell r="D120">
            <v>0.02</v>
          </cell>
          <cell r="E120">
            <v>30.065405439101664</v>
          </cell>
          <cell r="F120">
            <v>0</v>
          </cell>
          <cell r="G120">
            <v>60</v>
          </cell>
          <cell r="H120">
            <v>30.065405439101664</v>
          </cell>
          <cell r="I120">
            <v>0</v>
          </cell>
          <cell r="J120">
            <v>42</v>
          </cell>
          <cell r="K120">
            <v>11.934594560898336</v>
          </cell>
        </row>
        <row r="121">
          <cell r="C121" t="str">
            <v>10+10</v>
          </cell>
          <cell r="D121">
            <v>0</v>
          </cell>
          <cell r="E121">
            <v>11.033222285443179</v>
          </cell>
          <cell r="F121">
            <v>8.98</v>
          </cell>
          <cell r="G121">
            <v>120</v>
          </cell>
          <cell r="H121">
            <v>2.0532222854431783</v>
          </cell>
          <cell r="I121">
            <v>0</v>
          </cell>
          <cell r="J121">
            <v>10.5</v>
          </cell>
          <cell r="K121">
            <v>8.446777714556822</v>
          </cell>
        </row>
        <row r="122">
          <cell r="C122" t="str">
            <v>10+10</v>
          </cell>
          <cell r="D122">
            <v>0</v>
          </cell>
          <cell r="E122">
            <v>7.805506389722578</v>
          </cell>
          <cell r="F122">
            <v>6.407</v>
          </cell>
          <cell r="H122">
            <v>1.398506389722578</v>
          </cell>
          <cell r="I122">
            <v>0</v>
          </cell>
          <cell r="J122">
            <v>10.5</v>
          </cell>
          <cell r="K122">
            <v>9.101493610277423</v>
          </cell>
        </row>
        <row r="123">
          <cell r="C123" t="str">
            <v>10+10</v>
          </cell>
          <cell r="D123">
            <v>0.01</v>
          </cell>
          <cell r="E123">
            <v>3.2653525154735545</v>
          </cell>
          <cell r="F123">
            <v>2.5730000000000004</v>
          </cell>
          <cell r="H123">
            <v>0.6923525154735541</v>
          </cell>
          <cell r="I123">
            <v>0</v>
          </cell>
          <cell r="J123">
            <v>10.5</v>
          </cell>
          <cell r="K123">
            <v>9.807647484526445</v>
          </cell>
        </row>
        <row r="124">
          <cell r="C124" t="str">
            <v>25+25</v>
          </cell>
          <cell r="D124">
            <v>0</v>
          </cell>
          <cell r="E124">
            <v>19.089482130220293</v>
          </cell>
          <cell r="F124">
            <v>10.46</v>
          </cell>
          <cell r="G124">
            <v>45</v>
          </cell>
          <cell r="H124">
            <v>8.629482130220293</v>
          </cell>
          <cell r="I124">
            <v>0</v>
          </cell>
          <cell r="J124">
            <v>26.25</v>
          </cell>
          <cell r="K124">
            <v>17.620517869779707</v>
          </cell>
        </row>
        <row r="125">
          <cell r="C125" t="str">
            <v>25+25</v>
          </cell>
          <cell r="D125">
            <v>0</v>
          </cell>
          <cell r="E125">
            <v>11.426003544546973</v>
          </cell>
          <cell r="F125">
            <v>10.46</v>
          </cell>
          <cell r="H125">
            <v>0.9660035445469717</v>
          </cell>
          <cell r="I125">
            <v>0</v>
          </cell>
          <cell r="J125">
            <v>26.25</v>
          </cell>
          <cell r="K125">
            <v>25.28399645545303</v>
          </cell>
        </row>
        <row r="126">
          <cell r="C126" t="str">
            <v>25+25</v>
          </cell>
          <cell r="D126">
            <v>0.02</v>
          </cell>
          <cell r="E126">
            <v>7.70136348573611</v>
          </cell>
          <cell r="F126">
            <v>0</v>
          </cell>
          <cell r="H126">
            <v>7.70136348573611</v>
          </cell>
          <cell r="I126">
            <v>0</v>
          </cell>
          <cell r="J126">
            <v>26.25</v>
          </cell>
          <cell r="K126">
            <v>18.54863651426389</v>
          </cell>
        </row>
        <row r="127">
          <cell r="C127" t="str">
            <v>40+40</v>
          </cell>
          <cell r="D127">
            <v>0.349</v>
          </cell>
          <cell r="E127">
            <v>13.959148603156397</v>
          </cell>
          <cell r="F127">
            <v>3.312</v>
          </cell>
          <cell r="G127">
            <v>45</v>
          </cell>
          <cell r="H127">
            <v>10.647148603156397</v>
          </cell>
          <cell r="I127">
            <v>0</v>
          </cell>
          <cell r="J127">
            <v>42</v>
          </cell>
          <cell r="K127">
            <v>31.352851396843604</v>
          </cell>
        </row>
        <row r="128">
          <cell r="C128" t="str">
            <v>16+16</v>
          </cell>
          <cell r="D128">
            <v>0</v>
          </cell>
          <cell r="E128">
            <v>11.58343955826593</v>
          </cell>
          <cell r="F128">
            <v>10.36</v>
          </cell>
          <cell r="G128">
            <v>120</v>
          </cell>
          <cell r="H128">
            <v>1.2234395582659303</v>
          </cell>
          <cell r="I128">
            <v>0</v>
          </cell>
          <cell r="J128">
            <v>16.8</v>
          </cell>
          <cell r="K128">
            <v>15.57656044173407</v>
          </cell>
        </row>
        <row r="129">
          <cell r="C129" t="str">
            <v>16+16</v>
          </cell>
          <cell r="D129">
            <v>0</v>
          </cell>
          <cell r="E129">
            <v>7.434751105450673</v>
          </cell>
          <cell r="F129">
            <v>7.562</v>
          </cell>
          <cell r="H129">
            <v>-0.12724889454932686</v>
          </cell>
          <cell r="I129">
            <v>0</v>
          </cell>
          <cell r="J129">
            <v>16.8</v>
          </cell>
          <cell r="K129">
            <v>16.92724889454933</v>
          </cell>
        </row>
        <row r="130">
          <cell r="C130" t="str">
            <v>16+16</v>
          </cell>
          <cell r="D130">
            <v>0.042</v>
          </cell>
          <cell r="E130">
            <v>4.190808503654996</v>
          </cell>
          <cell r="F130">
            <v>2.797999999999999</v>
          </cell>
          <cell r="H130">
            <v>1.3928085036549964</v>
          </cell>
          <cell r="I130">
            <v>0</v>
          </cell>
          <cell r="J130">
            <v>16.8</v>
          </cell>
          <cell r="K130">
            <v>15.407191496345003</v>
          </cell>
        </row>
        <row r="131">
          <cell r="C131" t="str">
            <v>20+25+25</v>
          </cell>
          <cell r="D131">
            <v>0</v>
          </cell>
          <cell r="E131">
            <v>31.68012051744753</v>
          </cell>
          <cell r="F131">
            <v>0</v>
          </cell>
          <cell r="H131">
            <v>31.68012051744753</v>
          </cell>
          <cell r="I131">
            <v>0</v>
          </cell>
          <cell r="J131">
            <v>47.25</v>
          </cell>
          <cell r="K131">
            <v>15.56987948255247</v>
          </cell>
        </row>
        <row r="132">
          <cell r="C132" t="str">
            <v>20+25+25</v>
          </cell>
          <cell r="D132">
            <v>0</v>
          </cell>
          <cell r="E132">
            <v>10.064683999013582</v>
          </cell>
          <cell r="F132">
            <v>0</v>
          </cell>
          <cell r="H132">
            <v>10.064683999013582</v>
          </cell>
          <cell r="I132">
            <v>0</v>
          </cell>
          <cell r="J132">
            <v>47.25</v>
          </cell>
          <cell r="K132">
            <v>37.18531600098642</v>
          </cell>
        </row>
        <row r="133">
          <cell r="C133" t="str">
            <v>20+25+25</v>
          </cell>
          <cell r="D133">
            <v>0.107</v>
          </cell>
          <cell r="E133">
            <v>21.76584105856082</v>
          </cell>
          <cell r="F133">
            <v>0</v>
          </cell>
          <cell r="H133">
            <v>21.76584105856082</v>
          </cell>
          <cell r="I133">
            <v>0</v>
          </cell>
          <cell r="J133">
            <v>47.25</v>
          </cell>
          <cell r="K133">
            <v>25.48415894143918</v>
          </cell>
        </row>
        <row r="134">
          <cell r="C134" t="str">
            <v>16+16</v>
          </cell>
          <cell r="D134">
            <v>0</v>
          </cell>
          <cell r="E134">
            <v>6.456215377448308</v>
          </cell>
          <cell r="F134">
            <v>2.23</v>
          </cell>
          <cell r="G134">
            <v>80</v>
          </cell>
          <cell r="H134">
            <v>4.226215377448309</v>
          </cell>
          <cell r="I134">
            <v>0</v>
          </cell>
          <cell r="J134">
            <v>16.8</v>
          </cell>
          <cell r="K134">
            <v>12.573784622551692</v>
          </cell>
        </row>
        <row r="135">
          <cell r="C135" t="str">
            <v>16+8</v>
          </cell>
          <cell r="D135">
            <v>0</v>
          </cell>
          <cell r="E135">
            <v>1.9864712431847587</v>
          </cell>
          <cell r="F135">
            <v>0</v>
          </cell>
          <cell r="H135">
            <v>1.9864712431847587</v>
          </cell>
          <cell r="I135">
            <v>0</v>
          </cell>
          <cell r="J135">
            <v>8.4</v>
          </cell>
          <cell r="K135">
            <v>6.413528756815242</v>
          </cell>
        </row>
        <row r="136">
          <cell r="C136" t="str">
            <v>16+8</v>
          </cell>
          <cell r="D136">
            <v>0.4395</v>
          </cell>
          <cell r="E136">
            <v>4.911228189414021</v>
          </cell>
          <cell r="F136">
            <v>2.23</v>
          </cell>
          <cell r="H136">
            <v>2.681228189414021</v>
          </cell>
          <cell r="I136">
            <v>0</v>
          </cell>
          <cell r="J136">
            <v>8.4</v>
          </cell>
          <cell r="K136">
            <v>5.718771810585979</v>
          </cell>
        </row>
        <row r="137">
          <cell r="C137" t="str">
            <v>15+15</v>
          </cell>
          <cell r="D137">
            <v>0.1015</v>
          </cell>
          <cell r="E137">
            <v>12.284747391397746</v>
          </cell>
          <cell r="F137">
            <v>0</v>
          </cell>
          <cell r="H137">
            <v>12.284747391397746</v>
          </cell>
          <cell r="I137">
            <v>0</v>
          </cell>
          <cell r="J137">
            <v>15.75</v>
          </cell>
          <cell r="K137">
            <v>3.4652526086022544</v>
          </cell>
        </row>
        <row r="138">
          <cell r="C138" t="str">
            <v>16+16</v>
          </cell>
          <cell r="D138">
            <v>0</v>
          </cell>
          <cell r="E138">
            <v>15.088451544144615</v>
          </cell>
          <cell r="F138">
            <v>3.46</v>
          </cell>
          <cell r="G138">
            <v>45</v>
          </cell>
          <cell r="H138">
            <v>11.628451544144614</v>
          </cell>
          <cell r="I138">
            <v>0</v>
          </cell>
          <cell r="J138">
            <v>16.8</v>
          </cell>
          <cell r="K138">
            <v>5.171548455855387</v>
          </cell>
        </row>
        <row r="139">
          <cell r="C139" t="str">
            <v>16+16</v>
          </cell>
          <cell r="D139">
            <v>0</v>
          </cell>
          <cell r="E139">
            <v>7.375382973107228</v>
          </cell>
          <cell r="F139">
            <v>3.46</v>
          </cell>
          <cell r="H139">
            <v>3.915382973107228</v>
          </cell>
          <cell r="I139">
            <v>0</v>
          </cell>
          <cell r="J139">
            <v>16.8</v>
          </cell>
          <cell r="K139">
            <v>12.884617026892773</v>
          </cell>
        </row>
        <row r="140">
          <cell r="C140" t="str">
            <v>16+16</v>
          </cell>
          <cell r="D140">
            <v>0.184</v>
          </cell>
          <cell r="E140">
            <v>7.897788433707526</v>
          </cell>
          <cell r="F140">
            <v>0</v>
          </cell>
          <cell r="H140">
            <v>7.897788433707526</v>
          </cell>
          <cell r="I140">
            <v>0</v>
          </cell>
          <cell r="J140">
            <v>16.8</v>
          </cell>
          <cell r="K140">
            <v>8.902211566292475</v>
          </cell>
        </row>
        <row r="141">
          <cell r="C141" t="str">
            <v>32+32</v>
          </cell>
          <cell r="D141">
            <v>0</v>
          </cell>
          <cell r="E141">
            <v>13.143634961455678</v>
          </cell>
          <cell r="F141">
            <v>5.56</v>
          </cell>
          <cell r="G141">
            <v>45</v>
          </cell>
          <cell r="H141">
            <v>7.583634961455679</v>
          </cell>
          <cell r="I141">
            <v>0</v>
          </cell>
          <cell r="J141">
            <v>33.6</v>
          </cell>
          <cell r="K141">
            <v>26.016365038544322</v>
          </cell>
        </row>
        <row r="142">
          <cell r="C142" t="str">
            <v>40+40</v>
          </cell>
          <cell r="D142">
            <v>0.4555</v>
          </cell>
          <cell r="E142">
            <v>28.25392930814617</v>
          </cell>
          <cell r="F142">
            <v>0</v>
          </cell>
          <cell r="H142">
            <v>28.25392930814617</v>
          </cell>
          <cell r="I142">
            <v>0</v>
          </cell>
          <cell r="J142">
            <v>42</v>
          </cell>
          <cell r="K142">
            <v>13.74607069185383</v>
          </cell>
        </row>
        <row r="143">
          <cell r="C143" t="str">
            <v>25+25</v>
          </cell>
          <cell r="D143">
            <v>0</v>
          </cell>
          <cell r="E143">
            <v>16.492878614723388</v>
          </cell>
          <cell r="F143">
            <v>20.54</v>
          </cell>
          <cell r="G143">
            <v>80</v>
          </cell>
          <cell r="H143">
            <v>-4.047121385276611</v>
          </cell>
          <cell r="I143">
            <v>0</v>
          </cell>
          <cell r="J143">
            <v>26.25</v>
          </cell>
          <cell r="K143">
            <v>30.29712138527661</v>
          </cell>
        </row>
        <row r="144">
          <cell r="C144" t="str">
            <v>25+25</v>
          </cell>
          <cell r="D144">
            <v>0</v>
          </cell>
          <cell r="E144">
            <v>14.716105089323058</v>
          </cell>
          <cell r="F144">
            <v>19.676</v>
          </cell>
          <cell r="H144">
            <v>-4.95989491067694</v>
          </cell>
          <cell r="I144">
            <v>0</v>
          </cell>
          <cell r="J144">
            <v>26.25</v>
          </cell>
          <cell r="K144">
            <v>31.20989491067694</v>
          </cell>
        </row>
        <row r="145">
          <cell r="C145" t="str">
            <v>25+25</v>
          </cell>
          <cell r="D145">
            <v>0</v>
          </cell>
          <cell r="E145">
            <v>1.8327623959477126</v>
          </cell>
          <cell r="F145">
            <v>0</v>
          </cell>
          <cell r="H145">
            <v>1.8327623959477126</v>
          </cell>
          <cell r="I145">
            <v>0</v>
          </cell>
          <cell r="J145">
            <v>26.25</v>
          </cell>
          <cell r="K145">
            <v>24.41723760405229</v>
          </cell>
        </row>
        <row r="146">
          <cell r="C146" t="str">
            <v>16+16</v>
          </cell>
          <cell r="D146">
            <v>0</v>
          </cell>
          <cell r="E146">
            <v>14.783483791041949</v>
          </cell>
          <cell r="F146">
            <v>5.969</v>
          </cell>
          <cell r="G146">
            <v>120</v>
          </cell>
          <cell r="H146">
            <v>8.814483791041948</v>
          </cell>
          <cell r="I146">
            <v>0</v>
          </cell>
          <cell r="J146">
            <v>16.8</v>
          </cell>
          <cell r="K146">
            <v>7.985516208958053</v>
          </cell>
        </row>
        <row r="147">
          <cell r="C147" t="str">
            <v>16+16</v>
          </cell>
          <cell r="D147">
            <v>0</v>
          </cell>
          <cell r="E147">
            <v>5.775183200557364</v>
          </cell>
          <cell r="F147">
            <v>5.969</v>
          </cell>
          <cell r="H147">
            <v>-0.19381679944263652</v>
          </cell>
          <cell r="I147">
            <v>0</v>
          </cell>
          <cell r="J147">
            <v>16.8</v>
          </cell>
          <cell r="K147">
            <v>16.993816799442637</v>
          </cell>
        </row>
        <row r="148">
          <cell r="C148" t="str">
            <v>16+16</v>
          </cell>
          <cell r="D148">
            <v>0.1252</v>
          </cell>
          <cell r="E148">
            <v>9.137751691946072</v>
          </cell>
          <cell r="F148">
            <v>0</v>
          </cell>
          <cell r="H148">
            <v>9.137751691946072</v>
          </cell>
          <cell r="I148">
            <v>0</v>
          </cell>
          <cell r="J148">
            <v>16.8</v>
          </cell>
          <cell r="K148">
            <v>7.662248308053929</v>
          </cell>
        </row>
        <row r="149">
          <cell r="C149" t="str">
            <v>40+40</v>
          </cell>
          <cell r="D149">
            <v>0</v>
          </cell>
          <cell r="E149">
            <v>27.977625417465294</v>
          </cell>
          <cell r="F149">
            <v>16.65</v>
          </cell>
          <cell r="G149">
            <v>120</v>
          </cell>
          <cell r="H149">
            <v>11.327625417465295</v>
          </cell>
          <cell r="I149">
            <v>0</v>
          </cell>
          <cell r="J149">
            <v>42</v>
          </cell>
          <cell r="K149">
            <v>30.672374582534705</v>
          </cell>
        </row>
        <row r="150">
          <cell r="C150" t="str">
            <v>40+40</v>
          </cell>
          <cell r="D150">
            <v>0</v>
          </cell>
          <cell r="E150">
            <v>15.320742149125804</v>
          </cell>
          <cell r="F150">
            <v>11.682</v>
          </cell>
          <cell r="H150">
            <v>3.638742149125804</v>
          </cell>
          <cell r="I150">
            <v>0</v>
          </cell>
          <cell r="J150">
            <v>42</v>
          </cell>
          <cell r="K150">
            <v>38.361257850874196</v>
          </cell>
        </row>
        <row r="151">
          <cell r="C151" t="str">
            <v>40+40</v>
          </cell>
          <cell r="D151">
            <v>0.07600000000000001</v>
          </cell>
          <cell r="E151">
            <v>12.767642604485836</v>
          </cell>
          <cell r="F151">
            <v>4.967999999999998</v>
          </cell>
          <cell r="H151">
            <v>7.799642604485838</v>
          </cell>
          <cell r="I151">
            <v>0</v>
          </cell>
          <cell r="J151">
            <v>42</v>
          </cell>
          <cell r="K151">
            <v>34.20035739551416</v>
          </cell>
        </row>
        <row r="152">
          <cell r="C152" t="str">
            <v>3,2+10</v>
          </cell>
          <cell r="D152">
            <v>0.49</v>
          </cell>
          <cell r="E152">
            <v>2.8480553428619944</v>
          </cell>
          <cell r="F152">
            <v>0</v>
          </cell>
          <cell r="H152">
            <v>2.8480553428619944</v>
          </cell>
          <cell r="I152">
            <v>0</v>
          </cell>
          <cell r="J152">
            <v>3.3600000000000003</v>
          </cell>
          <cell r="K152">
            <v>0.511944657138006</v>
          </cell>
        </row>
        <row r="153">
          <cell r="C153" t="str">
            <v>40+40</v>
          </cell>
          <cell r="D153">
            <v>0</v>
          </cell>
          <cell r="E153">
            <v>37.89380015253155</v>
          </cell>
          <cell r="F153">
            <v>12.94</v>
          </cell>
          <cell r="G153">
            <v>120</v>
          </cell>
          <cell r="H153">
            <v>24.95380015253155</v>
          </cell>
          <cell r="I153">
            <v>0</v>
          </cell>
          <cell r="J153">
            <v>42</v>
          </cell>
          <cell r="K153">
            <v>17.04619984746845</v>
          </cell>
        </row>
        <row r="154">
          <cell r="C154" t="str">
            <v>40+40</v>
          </cell>
          <cell r="D154">
            <v>0</v>
          </cell>
          <cell r="E154">
            <v>5.811758081682341</v>
          </cell>
          <cell r="F154">
            <v>3.42</v>
          </cell>
          <cell r="H154">
            <v>2.391758081682341</v>
          </cell>
          <cell r="I154">
            <v>0</v>
          </cell>
          <cell r="J154">
            <v>42</v>
          </cell>
          <cell r="K154">
            <v>39.60824191831766</v>
          </cell>
        </row>
        <row r="155">
          <cell r="C155" t="str">
            <v>40+40</v>
          </cell>
          <cell r="D155">
            <v>0.10099999999999999</v>
          </cell>
          <cell r="E155">
            <v>32.203435078978046</v>
          </cell>
          <cell r="F155">
            <v>9.52</v>
          </cell>
          <cell r="H155">
            <v>22.683435078978047</v>
          </cell>
          <cell r="I155">
            <v>0</v>
          </cell>
          <cell r="J155">
            <v>42</v>
          </cell>
          <cell r="K155">
            <v>19.316564921021953</v>
          </cell>
        </row>
        <row r="156">
          <cell r="C156" t="str">
            <v>2,5+2,5</v>
          </cell>
          <cell r="D156">
            <v>0</v>
          </cell>
          <cell r="E156">
            <v>0.8483395546595714</v>
          </cell>
          <cell r="F156">
            <v>0.4326661530556787</v>
          </cell>
          <cell r="G156">
            <v>120</v>
          </cell>
          <cell r="H156">
            <v>0.41567340160389277</v>
          </cell>
          <cell r="I156">
            <v>0</v>
          </cell>
          <cell r="J156">
            <v>2.625</v>
          </cell>
          <cell r="K156">
            <v>2.2093265983961072</v>
          </cell>
        </row>
        <row r="157">
          <cell r="C157" t="str">
            <v>2,5+2,5</v>
          </cell>
          <cell r="D157">
            <v>0</v>
          </cell>
          <cell r="E157">
            <v>0.906368578449187</v>
          </cell>
          <cell r="F157">
            <v>0.46639018642623853</v>
          </cell>
          <cell r="G157">
            <v>120</v>
          </cell>
          <cell r="H157">
            <v>0.4399783920229484</v>
          </cell>
          <cell r="I157">
            <v>0</v>
          </cell>
          <cell r="J157">
            <v>2.625</v>
          </cell>
          <cell r="K157">
            <v>2.1850216079770517</v>
          </cell>
        </row>
        <row r="158">
          <cell r="C158" t="str">
            <v>4+4</v>
          </cell>
          <cell r="D158">
            <v>0.031</v>
          </cell>
          <cell r="E158">
            <v>2.7269436195885106</v>
          </cell>
          <cell r="F158">
            <v>0</v>
          </cell>
          <cell r="H158">
            <v>2.7269436195885106</v>
          </cell>
          <cell r="I158">
            <v>0</v>
          </cell>
          <cell r="J158">
            <v>4.2</v>
          </cell>
          <cell r="K158">
            <v>1.4730563804114896</v>
          </cell>
        </row>
        <row r="159">
          <cell r="C159" t="str">
            <v>2,5+2,5</v>
          </cell>
          <cell r="D159">
            <v>0.01</v>
          </cell>
          <cell r="E159">
            <v>0.9548237930958344</v>
          </cell>
          <cell r="F159">
            <v>0.4465178692384436</v>
          </cell>
          <cell r="G159">
            <v>80</v>
          </cell>
          <cell r="H159">
            <v>0.5083059238573908</v>
          </cell>
          <cell r="I159">
            <v>0</v>
          </cell>
          <cell r="J159">
            <v>2.625</v>
          </cell>
          <cell r="K159">
            <v>2.1166940761426094</v>
          </cell>
        </row>
        <row r="160">
          <cell r="C160" t="str">
            <v>6,3+6,3</v>
          </cell>
          <cell r="D160">
            <v>0.008</v>
          </cell>
          <cell r="E160">
            <v>6.669782344087805</v>
          </cell>
          <cell r="F160">
            <v>0.55</v>
          </cell>
          <cell r="G160">
            <v>45</v>
          </cell>
          <cell r="H160">
            <v>6.119782344087805</v>
          </cell>
          <cell r="I160">
            <v>0</v>
          </cell>
          <cell r="J160">
            <v>6.615</v>
          </cell>
          <cell r="K160">
            <v>0.495217655912195</v>
          </cell>
        </row>
        <row r="161">
          <cell r="C161" t="str">
            <v>4+4</v>
          </cell>
          <cell r="D161">
            <v>0.024</v>
          </cell>
          <cell r="E161">
            <v>2.5643747755006543</v>
          </cell>
          <cell r="F161">
            <v>1.191</v>
          </cell>
          <cell r="G161">
            <v>120</v>
          </cell>
          <cell r="H161">
            <v>1.3733747755006542</v>
          </cell>
          <cell r="I161">
            <v>0</v>
          </cell>
          <cell r="J161">
            <v>4.2</v>
          </cell>
          <cell r="K161">
            <v>2.826625224499346</v>
          </cell>
        </row>
        <row r="162">
          <cell r="C162" t="str">
            <v>4+4</v>
          </cell>
          <cell r="D162">
            <v>0.015</v>
          </cell>
          <cell r="E162">
            <v>1.0697871823263685</v>
          </cell>
          <cell r="F162">
            <v>0.6248809275468652</v>
          </cell>
          <cell r="G162">
            <v>80</v>
          </cell>
          <cell r="H162">
            <v>0.4449062547795033</v>
          </cell>
          <cell r="I162">
            <v>0</v>
          </cell>
          <cell r="J162">
            <v>4.2</v>
          </cell>
          <cell r="K162">
            <v>3.755093745220497</v>
          </cell>
        </row>
        <row r="163">
          <cell r="C163" t="str">
            <v>2,5+2,5</v>
          </cell>
          <cell r="D163">
            <v>0.015</v>
          </cell>
          <cell r="E163">
            <v>0.8351585212628105</v>
          </cell>
          <cell r="F163">
            <v>0.447794595769087</v>
          </cell>
          <cell r="G163">
            <v>45</v>
          </cell>
          <cell r="H163">
            <v>0.38736392549372356</v>
          </cell>
          <cell r="I163">
            <v>0</v>
          </cell>
          <cell r="J163">
            <v>2.625</v>
          </cell>
          <cell r="K163">
            <v>2.2376360745062764</v>
          </cell>
        </row>
        <row r="164">
          <cell r="C164" t="str">
            <v>2,5+2,5</v>
          </cell>
          <cell r="D164">
            <v>0</v>
          </cell>
          <cell r="E164">
            <v>0.728</v>
          </cell>
          <cell r="F164">
            <v>0.606</v>
          </cell>
          <cell r="G164">
            <v>45</v>
          </cell>
          <cell r="H164">
            <v>0.122</v>
          </cell>
          <cell r="I164">
            <v>0</v>
          </cell>
          <cell r="J164">
            <v>2.625</v>
          </cell>
          <cell r="K164">
            <v>2.503</v>
          </cell>
        </row>
        <row r="165">
          <cell r="C165" t="str">
            <v>6,3+6,3</v>
          </cell>
          <cell r="D165">
            <v>0</v>
          </cell>
          <cell r="E165">
            <v>2.835187471755616</v>
          </cell>
          <cell r="F165">
            <v>2.83</v>
          </cell>
          <cell r="G165">
            <v>45</v>
          </cell>
          <cell r="H165">
            <v>0.005187471755615736</v>
          </cell>
          <cell r="I165">
            <v>0</v>
          </cell>
          <cell r="J165">
            <v>6.615</v>
          </cell>
          <cell r="K165">
            <v>6.609812528244385</v>
          </cell>
        </row>
        <row r="166">
          <cell r="C166" t="str">
            <v>4+4</v>
          </cell>
          <cell r="D166">
            <v>0.199</v>
          </cell>
          <cell r="E166">
            <v>3.9208919919847216</v>
          </cell>
          <cell r="F166">
            <v>1.21</v>
          </cell>
          <cell r="G166">
            <v>80</v>
          </cell>
          <cell r="H166">
            <v>2.7108919919847216</v>
          </cell>
          <cell r="I166">
            <v>0</v>
          </cell>
          <cell r="J166">
            <v>4.2</v>
          </cell>
          <cell r="K166">
            <v>1.4891080080152785</v>
          </cell>
        </row>
        <row r="167">
          <cell r="C167" t="str">
            <v>2,5+4</v>
          </cell>
          <cell r="D167">
            <v>0.023</v>
          </cell>
          <cell r="E167">
            <v>2.0268363206609465</v>
          </cell>
          <cell r="F167">
            <v>1.3213999028416417</v>
          </cell>
          <cell r="G167">
            <v>45</v>
          </cell>
          <cell r="H167">
            <v>0.7054364178193049</v>
          </cell>
          <cell r="I167">
            <v>0</v>
          </cell>
          <cell r="J167">
            <v>2.625</v>
          </cell>
          <cell r="K167">
            <v>1.9195635821806951</v>
          </cell>
        </row>
        <row r="168">
          <cell r="C168" t="str">
            <v>6,3+6,3</v>
          </cell>
          <cell r="D168">
            <v>0.12</v>
          </cell>
          <cell r="E168">
            <v>5.082895928789965</v>
          </cell>
          <cell r="F168">
            <v>0.918</v>
          </cell>
          <cell r="G168">
            <v>120</v>
          </cell>
          <cell r="H168">
            <v>4.1648959287899645</v>
          </cell>
          <cell r="I168">
            <v>0</v>
          </cell>
          <cell r="J168">
            <v>6.615</v>
          </cell>
          <cell r="K168">
            <v>2.4501040712100357</v>
          </cell>
        </row>
        <row r="169">
          <cell r="C169" t="str">
            <v>2,5+1,6</v>
          </cell>
          <cell r="D169">
            <v>0</v>
          </cell>
          <cell r="E169">
            <v>1.1738483718095793</v>
          </cell>
          <cell r="F169">
            <v>0.522</v>
          </cell>
          <cell r="G169">
            <v>45</v>
          </cell>
          <cell r="H169">
            <v>0.6518483718095793</v>
          </cell>
          <cell r="I169">
            <v>0</v>
          </cell>
          <cell r="J169">
            <v>1.6800000000000002</v>
          </cell>
          <cell r="K169">
            <v>1.0281516281904208</v>
          </cell>
        </row>
        <row r="170">
          <cell r="C170" t="str">
            <v>4+4</v>
          </cell>
          <cell r="D170">
            <v>0</v>
          </cell>
          <cell r="E170">
            <v>2.694126945784107</v>
          </cell>
          <cell r="F170">
            <v>1.45</v>
          </cell>
          <cell r="G170">
            <v>80</v>
          </cell>
          <cell r="H170">
            <v>1.2441269457841069</v>
          </cell>
          <cell r="I170">
            <v>0</v>
          </cell>
          <cell r="J170">
            <v>4.2</v>
          </cell>
          <cell r="K170">
            <v>2.9558730542158935</v>
          </cell>
        </row>
        <row r="171">
          <cell r="C171" t="str">
            <v>2,5+2,5</v>
          </cell>
          <cell r="D171">
            <v>0</v>
          </cell>
          <cell r="E171">
            <v>1.7901776448162903</v>
          </cell>
          <cell r="F171">
            <v>1.0795494616358337</v>
          </cell>
          <cell r="G171">
            <v>120</v>
          </cell>
          <cell r="H171">
            <v>0.7106281831804566</v>
          </cell>
          <cell r="I171">
            <v>0</v>
          </cell>
          <cell r="J171">
            <v>2.625</v>
          </cell>
          <cell r="K171">
            <v>1.9143718168195434</v>
          </cell>
        </row>
        <row r="172">
          <cell r="C172" t="str">
            <v>2,5+2,5</v>
          </cell>
          <cell r="D172">
            <v>0</v>
          </cell>
          <cell r="E172">
            <v>1.7234105720924424</v>
          </cell>
          <cell r="F172">
            <v>0.4</v>
          </cell>
          <cell r="G172">
            <v>120</v>
          </cell>
          <cell r="H172">
            <v>1.3234105720924423</v>
          </cell>
          <cell r="I172">
            <v>0</v>
          </cell>
          <cell r="J172">
            <v>2.625</v>
          </cell>
          <cell r="K172">
            <v>1.3015894279075577</v>
          </cell>
        </row>
        <row r="173">
          <cell r="C173" t="str">
            <v>2,5+4</v>
          </cell>
          <cell r="D173">
            <v>0.01</v>
          </cell>
          <cell r="E173">
            <v>1.699648484152843</v>
          </cell>
          <cell r="F173">
            <v>1.0176542711224374</v>
          </cell>
          <cell r="G173">
            <v>45</v>
          </cell>
          <cell r="H173">
            <v>0.6819942130304055</v>
          </cell>
          <cell r="I173">
            <v>0</v>
          </cell>
          <cell r="J173">
            <v>2.625</v>
          </cell>
          <cell r="K173">
            <v>1.9430057869695945</v>
          </cell>
        </row>
        <row r="174">
          <cell r="C174" t="str">
            <v>2,5+4</v>
          </cell>
          <cell r="D174">
            <v>0</v>
          </cell>
          <cell r="E174">
            <v>1.450853541884914</v>
          </cell>
          <cell r="F174">
            <v>0.9553554312401222</v>
          </cell>
          <cell r="G174">
            <v>120</v>
          </cell>
          <cell r="H174">
            <v>0.49549811064479177</v>
          </cell>
          <cell r="I174">
            <v>0</v>
          </cell>
          <cell r="J174">
            <v>2.625</v>
          </cell>
          <cell r="K174">
            <v>2.1295018893552085</v>
          </cell>
        </row>
        <row r="175">
          <cell r="C175" t="str">
            <v>4+4</v>
          </cell>
          <cell r="D175">
            <v>0.017</v>
          </cell>
          <cell r="E175">
            <v>2.064222508668757</v>
          </cell>
          <cell r="F175">
            <v>0.616</v>
          </cell>
          <cell r="G175">
            <v>80</v>
          </cell>
          <cell r="H175">
            <v>1.4482225086687568</v>
          </cell>
          <cell r="I175">
            <v>0</v>
          </cell>
          <cell r="J175">
            <v>4.2</v>
          </cell>
          <cell r="K175">
            <v>2.7517774913312434</v>
          </cell>
        </row>
        <row r="176">
          <cell r="C176" t="str">
            <v>4+4</v>
          </cell>
          <cell r="D176">
            <v>0</v>
          </cell>
          <cell r="E176">
            <v>0.5896473522369111</v>
          </cell>
          <cell r="F176">
            <v>0</v>
          </cell>
          <cell r="H176">
            <v>0.5896473522369111</v>
          </cell>
          <cell r="I176">
            <v>0</v>
          </cell>
          <cell r="J176">
            <v>4.2</v>
          </cell>
          <cell r="K176">
            <v>3.610352647763089</v>
          </cell>
        </row>
        <row r="177">
          <cell r="C177" t="str">
            <v>4+6,3</v>
          </cell>
          <cell r="D177">
            <v>0.023</v>
          </cell>
          <cell r="E177">
            <v>1.9853210746460426</v>
          </cell>
          <cell r="F177">
            <v>0.305</v>
          </cell>
          <cell r="G177">
            <v>45</v>
          </cell>
          <cell r="H177">
            <v>1.6803210746460426</v>
          </cell>
          <cell r="I177">
            <v>0</v>
          </cell>
          <cell r="J177">
            <v>4.2</v>
          </cell>
          <cell r="K177">
            <v>2.5196789253539578</v>
          </cell>
        </row>
        <row r="178">
          <cell r="C178" t="str">
            <v>6,3+6,3</v>
          </cell>
          <cell r="D178">
            <v>0.027</v>
          </cell>
          <cell r="E178">
            <v>3.1271461255882764</v>
          </cell>
          <cell r="F178">
            <v>1.43</v>
          </cell>
          <cell r="G178">
            <v>120</v>
          </cell>
          <cell r="H178">
            <v>1.6971461255882765</v>
          </cell>
          <cell r="I178">
            <v>0</v>
          </cell>
          <cell r="J178">
            <v>6.615</v>
          </cell>
          <cell r="K178">
            <v>4.9178538744117235</v>
          </cell>
        </row>
        <row r="179">
          <cell r="C179" t="str">
            <v>2,5+2,5</v>
          </cell>
          <cell r="D179">
            <v>0</v>
          </cell>
          <cell r="E179">
            <v>1.5276923774111069</v>
          </cell>
          <cell r="F179">
            <v>0.995132152028061</v>
          </cell>
          <cell r="G179">
            <v>120</v>
          </cell>
          <cell r="H179">
            <v>0.5325602253830458</v>
          </cell>
          <cell r="I179">
            <v>0</v>
          </cell>
          <cell r="J179">
            <v>2.625</v>
          </cell>
          <cell r="K179">
            <v>2.0924397746169543</v>
          </cell>
        </row>
        <row r="180">
          <cell r="C180" t="str">
            <v>6,3+6,3</v>
          </cell>
          <cell r="D180">
            <v>0</v>
          </cell>
          <cell r="E180">
            <v>2.7025321459697755</v>
          </cell>
          <cell r="F180">
            <v>1.4036067580251326</v>
          </cell>
          <cell r="G180">
            <v>80</v>
          </cell>
          <cell r="H180">
            <v>1.298925387944643</v>
          </cell>
          <cell r="I180">
            <v>0</v>
          </cell>
          <cell r="J180">
            <v>6.615</v>
          </cell>
          <cell r="K180">
            <v>5.316074612055357</v>
          </cell>
        </row>
        <row r="181">
          <cell r="C181" t="str">
            <v>2,5+2,5</v>
          </cell>
          <cell r="D181">
            <v>0.007</v>
          </cell>
          <cell r="E181">
            <v>2.3876318489006234</v>
          </cell>
          <cell r="F181">
            <v>0.617</v>
          </cell>
          <cell r="G181">
            <v>45</v>
          </cell>
          <cell r="H181">
            <v>1.7706318489006234</v>
          </cell>
          <cell r="I181">
            <v>0</v>
          </cell>
          <cell r="J181">
            <v>2.625</v>
          </cell>
          <cell r="K181">
            <v>0.8543681510993766</v>
          </cell>
        </row>
        <row r="182">
          <cell r="C182" t="str">
            <v>2,5+4</v>
          </cell>
          <cell r="D182">
            <v>0.007</v>
          </cell>
          <cell r="E182">
            <v>1.4888906842274163</v>
          </cell>
          <cell r="F182">
            <v>0.9084995371305657</v>
          </cell>
          <cell r="G182">
            <v>45</v>
          </cell>
          <cell r="H182">
            <v>0.5803911470968506</v>
          </cell>
          <cell r="I182">
            <v>0</v>
          </cell>
          <cell r="J182">
            <v>2.625</v>
          </cell>
          <cell r="K182">
            <v>2.044608852903149</v>
          </cell>
        </row>
        <row r="183">
          <cell r="C183" t="str">
            <v>4+4</v>
          </cell>
          <cell r="D183">
            <v>0</v>
          </cell>
          <cell r="E183">
            <v>2.802604502957918</v>
          </cell>
          <cell r="F183">
            <v>0</v>
          </cell>
          <cell r="H183">
            <v>2.802604502957918</v>
          </cell>
          <cell r="I183">
            <v>0</v>
          </cell>
          <cell r="J183">
            <v>4.2</v>
          </cell>
          <cell r="K183">
            <v>1.397395497042082</v>
          </cell>
        </row>
        <row r="184">
          <cell r="C184" t="str">
            <v>4+4</v>
          </cell>
          <cell r="D184">
            <v>0</v>
          </cell>
          <cell r="E184">
            <v>1.3159027319676786</v>
          </cell>
          <cell r="F184">
            <v>0.7823699242213712</v>
          </cell>
          <cell r="G184">
            <v>80</v>
          </cell>
          <cell r="H184">
            <v>0.5335328077463074</v>
          </cell>
          <cell r="I184">
            <v>0</v>
          </cell>
          <cell r="J184">
            <v>4.2</v>
          </cell>
          <cell r="K184">
            <v>3.666467192253693</v>
          </cell>
        </row>
        <row r="185">
          <cell r="C185" t="str">
            <v>4+4</v>
          </cell>
          <cell r="D185">
            <v>0.014</v>
          </cell>
          <cell r="E185">
            <v>2.489091917485086</v>
          </cell>
          <cell r="F185">
            <v>1.054</v>
          </cell>
          <cell r="G185">
            <v>45</v>
          </cell>
          <cell r="H185">
            <v>1.4350919174850858</v>
          </cell>
          <cell r="I185">
            <v>0</v>
          </cell>
          <cell r="J185">
            <v>4.2</v>
          </cell>
          <cell r="K185">
            <v>2.764908082514914</v>
          </cell>
        </row>
        <row r="186">
          <cell r="C186" t="str">
            <v>2,5+2,5</v>
          </cell>
          <cell r="D186">
            <v>0.04</v>
          </cell>
          <cell r="E186">
            <v>0.3909073951913809</v>
          </cell>
          <cell r="F186">
            <v>0.6299911422760434</v>
          </cell>
          <cell r="G186">
            <v>80</v>
          </cell>
          <cell r="H186">
            <v>-0.23908374708466246</v>
          </cell>
          <cell r="I186">
            <v>0</v>
          </cell>
          <cell r="J186">
            <v>2.625</v>
          </cell>
          <cell r="K186">
            <v>2.8640837470846625</v>
          </cell>
        </row>
        <row r="187">
          <cell r="C187" t="str">
            <v>2,5+4</v>
          </cell>
          <cell r="D187">
            <v>0.03</v>
          </cell>
          <cell r="E187">
            <v>1.3378960203318917</v>
          </cell>
          <cell r="F187">
            <v>0.274</v>
          </cell>
          <cell r="G187">
            <v>80</v>
          </cell>
          <cell r="H187">
            <v>1.0638960203318917</v>
          </cell>
          <cell r="I187">
            <v>0</v>
          </cell>
          <cell r="J187">
            <v>2.625</v>
          </cell>
          <cell r="K187">
            <v>1.5611039796681083</v>
          </cell>
        </row>
        <row r="188">
          <cell r="C188" t="str">
            <v>10+10</v>
          </cell>
          <cell r="D188">
            <v>0.038599999999999995</v>
          </cell>
          <cell r="E188">
            <v>7.385109375206704</v>
          </cell>
          <cell r="F188">
            <v>4.051</v>
          </cell>
          <cell r="G188">
            <v>120</v>
          </cell>
          <cell r="H188">
            <v>3.3341093752067037</v>
          </cell>
          <cell r="I188">
            <v>0</v>
          </cell>
          <cell r="J188">
            <v>10.5</v>
          </cell>
          <cell r="K188">
            <v>7.165890624793296</v>
          </cell>
        </row>
        <row r="189">
          <cell r="C189" t="str">
            <v>2,5+2,5</v>
          </cell>
          <cell r="D189">
            <v>0.01</v>
          </cell>
          <cell r="E189">
            <v>1.0069553650991603</v>
          </cell>
          <cell r="F189">
            <v>0.42</v>
          </cell>
          <cell r="G189">
            <v>80</v>
          </cell>
          <cell r="H189">
            <v>0.5869553650991604</v>
          </cell>
          <cell r="I189">
            <v>0</v>
          </cell>
          <cell r="J189">
            <v>2.625</v>
          </cell>
          <cell r="K189">
            <v>2.0380446349008396</v>
          </cell>
        </row>
        <row r="190">
          <cell r="C190" t="str">
            <v>10+10+10</v>
          </cell>
          <cell r="D190">
            <v>0.015</v>
          </cell>
          <cell r="E190">
            <v>6.20458092280891</v>
          </cell>
          <cell r="F190">
            <v>1.707</v>
          </cell>
          <cell r="G190">
            <v>120</v>
          </cell>
          <cell r="H190">
            <v>4.49758092280891</v>
          </cell>
          <cell r="I190">
            <v>0</v>
          </cell>
          <cell r="J190">
            <v>21</v>
          </cell>
          <cell r="K190">
            <v>16.50241907719109</v>
          </cell>
        </row>
        <row r="191">
          <cell r="C191" t="str">
            <v>6,3+6,3</v>
          </cell>
          <cell r="D191">
            <v>0.005</v>
          </cell>
          <cell r="E191">
            <v>6.502123055630085</v>
          </cell>
          <cell r="F191">
            <v>3.88</v>
          </cell>
          <cell r="G191">
            <v>80</v>
          </cell>
          <cell r="H191">
            <v>2.6221230556300847</v>
          </cell>
          <cell r="I191">
            <v>0</v>
          </cell>
          <cell r="J191">
            <v>6.615</v>
          </cell>
          <cell r="K191">
            <v>3.9928769443699155</v>
          </cell>
        </row>
        <row r="192">
          <cell r="C192" t="str">
            <v>2,5+2,5</v>
          </cell>
          <cell r="D192">
            <v>0.01</v>
          </cell>
          <cell r="E192">
            <v>1.0839087484511896</v>
          </cell>
          <cell r="F192">
            <v>0.5860328625822191</v>
          </cell>
          <cell r="G192">
            <v>80</v>
          </cell>
          <cell r="H192">
            <v>0.49787588586897047</v>
          </cell>
          <cell r="I192">
            <v>0</v>
          </cell>
          <cell r="J192">
            <v>2.625</v>
          </cell>
          <cell r="K192">
            <v>2.1271241141310293</v>
          </cell>
        </row>
        <row r="193">
          <cell r="C193" t="str">
            <v>4+4</v>
          </cell>
          <cell r="D193">
            <v>0.033</v>
          </cell>
          <cell r="E193">
            <v>2.4313194115880394</v>
          </cell>
          <cell r="F193">
            <v>2.056</v>
          </cell>
          <cell r="G193">
            <v>45</v>
          </cell>
          <cell r="H193">
            <v>0.3753194115880394</v>
          </cell>
          <cell r="I193">
            <v>0</v>
          </cell>
          <cell r="J193">
            <v>4.2</v>
          </cell>
          <cell r="K193">
            <v>3.824680588411961</v>
          </cell>
        </row>
        <row r="194">
          <cell r="C194" t="str">
            <v>4+2,5</v>
          </cell>
          <cell r="D194">
            <v>0.027</v>
          </cell>
          <cell r="E194">
            <v>1.27648629444264</v>
          </cell>
          <cell r="F194">
            <v>0.939351515379801</v>
          </cell>
          <cell r="G194">
            <v>120</v>
          </cell>
          <cell r="H194">
            <v>0.33713477906283906</v>
          </cell>
          <cell r="I194">
            <v>0</v>
          </cell>
          <cell r="J194">
            <v>2.625</v>
          </cell>
          <cell r="K194">
            <v>2.287865220937161</v>
          </cell>
        </row>
        <row r="195">
          <cell r="C195" t="str">
            <v>2,5+4</v>
          </cell>
          <cell r="D195">
            <v>0.015</v>
          </cell>
          <cell r="E195">
            <v>1.1357484106613758</v>
          </cell>
          <cell r="F195">
            <v>0.8714116873317177</v>
          </cell>
          <cell r="G195">
            <v>45</v>
          </cell>
          <cell r="H195">
            <v>0.2643367233296581</v>
          </cell>
          <cell r="I195">
            <v>0</v>
          </cell>
          <cell r="J195">
            <v>2.625</v>
          </cell>
          <cell r="K195">
            <v>2.360663276670342</v>
          </cell>
        </row>
        <row r="196">
          <cell r="C196" t="str">
            <v>4+4</v>
          </cell>
          <cell r="D196">
            <v>0.005</v>
          </cell>
          <cell r="E196">
            <v>2.501980576616486</v>
          </cell>
          <cell r="F196">
            <v>0.736</v>
          </cell>
          <cell r="G196">
            <v>120</v>
          </cell>
          <cell r="H196">
            <v>1.7659805766164862</v>
          </cell>
          <cell r="I196">
            <v>0</v>
          </cell>
          <cell r="J196">
            <v>4.2</v>
          </cell>
          <cell r="K196">
            <v>2.434019423383514</v>
          </cell>
        </row>
        <row r="197">
          <cell r="C197" t="str">
            <v>2,5+2,5</v>
          </cell>
          <cell r="D197">
            <v>0</v>
          </cell>
          <cell r="E197">
            <v>0.9701876107227921</v>
          </cell>
          <cell r="F197">
            <v>0.712</v>
          </cell>
          <cell r="G197">
            <v>120</v>
          </cell>
          <cell r="H197">
            <v>0.25818761072279217</v>
          </cell>
          <cell r="I197">
            <v>0</v>
          </cell>
          <cell r="J197">
            <v>2.625</v>
          </cell>
          <cell r="K197">
            <v>2.3668123892772077</v>
          </cell>
        </row>
        <row r="198">
          <cell r="C198" t="str">
            <v>6,3+6,3</v>
          </cell>
          <cell r="D198">
            <v>0.01</v>
          </cell>
          <cell r="E198">
            <v>3.278871364859743</v>
          </cell>
          <cell r="F198">
            <v>0.7035</v>
          </cell>
          <cell r="G198">
            <v>120</v>
          </cell>
          <cell r="H198">
            <v>2.575371364859743</v>
          </cell>
          <cell r="I198">
            <v>0</v>
          </cell>
          <cell r="J198">
            <v>6.615</v>
          </cell>
          <cell r="K198">
            <v>4.039628635140257</v>
          </cell>
        </row>
        <row r="199">
          <cell r="C199" t="str">
            <v>2,5+2,5</v>
          </cell>
          <cell r="D199">
            <v>0.06</v>
          </cell>
          <cell r="E199">
            <v>2.47387986445059</v>
          </cell>
          <cell r="F199">
            <v>1.6480094565606436</v>
          </cell>
          <cell r="G199">
            <v>20</v>
          </cell>
          <cell r="H199">
            <v>0.8258704078899464</v>
          </cell>
          <cell r="I199">
            <v>0</v>
          </cell>
          <cell r="J199">
            <v>2.625</v>
          </cell>
          <cell r="K199">
            <v>1.7991295921100536</v>
          </cell>
        </row>
        <row r="200">
          <cell r="C200" t="str">
            <v>2,5+4</v>
          </cell>
          <cell r="D200">
            <v>0</v>
          </cell>
          <cell r="E200">
            <v>1.3283192387374354</v>
          </cell>
          <cell r="F200">
            <v>0.6285950453618376</v>
          </cell>
          <cell r="G200">
            <v>45</v>
          </cell>
          <cell r="H200">
            <v>0.6997241933755978</v>
          </cell>
          <cell r="I200">
            <v>0</v>
          </cell>
          <cell r="J200">
            <v>2.625</v>
          </cell>
          <cell r="K200">
            <v>1.9252758066244022</v>
          </cell>
        </row>
        <row r="201">
          <cell r="C201" t="str">
            <v>4+2,5</v>
          </cell>
          <cell r="D201">
            <v>0</v>
          </cell>
          <cell r="E201">
            <v>1.080592430104894</v>
          </cell>
          <cell r="F201">
            <v>1.1395214781841227</v>
          </cell>
          <cell r="G201">
            <v>80</v>
          </cell>
          <cell r="H201">
            <v>-0.05892904807922883</v>
          </cell>
          <cell r="I201">
            <v>0</v>
          </cell>
          <cell r="J201">
            <v>2.625</v>
          </cell>
          <cell r="K201">
            <v>2.6839290480792286</v>
          </cell>
        </row>
        <row r="202">
          <cell r="C202" t="str">
            <v>4+2,5</v>
          </cell>
          <cell r="D202">
            <v>0</v>
          </cell>
          <cell r="E202">
            <v>1.118606275684166</v>
          </cell>
          <cell r="F202">
            <v>0.6781782133174243</v>
          </cell>
          <cell r="G202">
            <v>120</v>
          </cell>
          <cell r="H202">
            <v>0.4404280623667416</v>
          </cell>
          <cell r="I202">
            <v>0</v>
          </cell>
          <cell r="J202">
            <v>2.625</v>
          </cell>
          <cell r="K202">
            <v>2.184571937633258</v>
          </cell>
        </row>
        <row r="203">
          <cell r="C203" t="str">
            <v>4+4</v>
          </cell>
          <cell r="D203">
            <v>0</v>
          </cell>
          <cell r="E203">
            <v>2.9201205454569847</v>
          </cell>
          <cell r="F203">
            <v>1.7970144010193758</v>
          </cell>
          <cell r="G203">
            <v>80</v>
          </cell>
          <cell r="H203">
            <v>1.123106144437609</v>
          </cell>
          <cell r="I203">
            <v>0</v>
          </cell>
          <cell r="J203">
            <v>4.2</v>
          </cell>
          <cell r="K203">
            <v>3.0768938555623913</v>
          </cell>
        </row>
        <row r="204">
          <cell r="C204" t="str">
            <v>4+5,6</v>
          </cell>
          <cell r="D204">
            <v>0.047</v>
          </cell>
          <cell r="E204">
            <v>3.8178025670936417</v>
          </cell>
          <cell r="F204">
            <v>0.581</v>
          </cell>
          <cell r="G204">
            <v>120</v>
          </cell>
          <cell r="H204">
            <v>3.236802567093642</v>
          </cell>
          <cell r="I204">
            <v>0</v>
          </cell>
          <cell r="J204">
            <v>4.2</v>
          </cell>
          <cell r="K204">
            <v>0.9631974329063584</v>
          </cell>
        </row>
        <row r="205">
          <cell r="C205" t="str">
            <v>4+4</v>
          </cell>
          <cell r="D205">
            <v>0.01</v>
          </cell>
          <cell r="E205">
            <v>2.88280803396259</v>
          </cell>
          <cell r="F205">
            <v>1.321</v>
          </cell>
          <cell r="G205">
            <v>80</v>
          </cell>
          <cell r="H205">
            <v>1.56180803396259</v>
          </cell>
          <cell r="I205">
            <v>0</v>
          </cell>
          <cell r="J205">
            <v>4.2</v>
          </cell>
          <cell r="K205">
            <v>2.63819196603741</v>
          </cell>
        </row>
        <row r="206">
          <cell r="C206" t="str">
            <v>4+4</v>
          </cell>
          <cell r="D206">
            <v>0.032</v>
          </cell>
          <cell r="E206">
            <v>3.5934334192849935</v>
          </cell>
          <cell r="F206">
            <v>1.541</v>
          </cell>
          <cell r="G206">
            <v>120</v>
          </cell>
          <cell r="H206">
            <v>2.0524334192849936</v>
          </cell>
          <cell r="I206">
            <v>0</v>
          </cell>
          <cell r="J206">
            <v>4.2</v>
          </cell>
          <cell r="K206">
            <v>2.1475665807150066</v>
          </cell>
        </row>
        <row r="207">
          <cell r="C207" t="str">
            <v>2,5+2,5</v>
          </cell>
          <cell r="D207">
            <v>0</v>
          </cell>
          <cell r="E207">
            <v>0.805431561338392</v>
          </cell>
          <cell r="F207">
            <v>0.6667165227139484</v>
          </cell>
          <cell r="G207">
            <v>80</v>
          </cell>
          <cell r="H207">
            <v>0.13871503862444357</v>
          </cell>
          <cell r="I207">
            <v>0</v>
          </cell>
          <cell r="J207">
            <v>2.625</v>
          </cell>
          <cell r="K207">
            <v>2.4862849613755564</v>
          </cell>
        </row>
        <row r="208">
          <cell r="C208" t="str">
            <v>10+10</v>
          </cell>
          <cell r="D208">
            <v>0.046</v>
          </cell>
          <cell r="E208">
            <v>6.8023303649244395</v>
          </cell>
          <cell r="F208">
            <v>1.81</v>
          </cell>
          <cell r="G208">
            <v>45</v>
          </cell>
          <cell r="H208">
            <v>4.99233036492444</v>
          </cell>
          <cell r="I208">
            <v>0</v>
          </cell>
          <cell r="J208">
            <v>10.5</v>
          </cell>
          <cell r="K208">
            <v>5.50766963507556</v>
          </cell>
        </row>
        <row r="209">
          <cell r="C209" t="str">
            <v>2,5+2,5</v>
          </cell>
          <cell r="D209">
            <v>0</v>
          </cell>
          <cell r="E209">
            <v>0.803711390985595</v>
          </cell>
          <cell r="F209">
            <v>0.6071607971904307</v>
          </cell>
          <cell r="G209">
            <v>80</v>
          </cell>
          <cell r="H209">
            <v>0.19655059379516426</v>
          </cell>
          <cell r="I209">
            <v>0</v>
          </cell>
          <cell r="J209">
            <v>2.625</v>
          </cell>
          <cell r="K209">
            <v>2.4284494062048356</v>
          </cell>
        </row>
        <row r="210">
          <cell r="C210" t="str">
            <v>10+10</v>
          </cell>
          <cell r="D210">
            <v>0</v>
          </cell>
          <cell r="E210">
            <v>7.498010402766857</v>
          </cell>
          <cell r="F210">
            <v>1.357</v>
          </cell>
          <cell r="G210">
            <v>120</v>
          </cell>
          <cell r="H210">
            <v>6.141010402766857</v>
          </cell>
          <cell r="I210">
            <v>0</v>
          </cell>
          <cell r="J210">
            <v>10.5</v>
          </cell>
          <cell r="K210">
            <v>4.358989597233143</v>
          </cell>
        </row>
        <row r="211">
          <cell r="C211" t="str">
            <v>2,5+2,5</v>
          </cell>
          <cell r="D211">
            <v>0</v>
          </cell>
          <cell r="E211">
            <v>1.2346011501695597</v>
          </cell>
          <cell r="F211">
            <v>0.6556492964992795</v>
          </cell>
          <cell r="G211">
            <v>80</v>
          </cell>
          <cell r="H211">
            <v>0.5789518536702802</v>
          </cell>
          <cell r="I211">
            <v>0</v>
          </cell>
          <cell r="J211">
            <v>2.625</v>
          </cell>
          <cell r="K211">
            <v>2.0460481463297198</v>
          </cell>
        </row>
        <row r="212">
          <cell r="C212" t="str">
            <v>2,5+2,5</v>
          </cell>
          <cell r="D212">
            <v>0.007</v>
          </cell>
          <cell r="E212">
            <v>1.3546646467129722</v>
          </cell>
          <cell r="F212">
            <v>0.643</v>
          </cell>
          <cell r="G212">
            <v>80</v>
          </cell>
          <cell r="H212">
            <v>0.7116646467129721</v>
          </cell>
          <cell r="I212">
            <v>0</v>
          </cell>
          <cell r="J212">
            <v>2.625</v>
          </cell>
          <cell r="K212">
            <v>1.9133353532870279</v>
          </cell>
        </row>
        <row r="213">
          <cell r="C213" t="str">
            <v>2,5+2,5</v>
          </cell>
          <cell r="D213">
            <v>0</v>
          </cell>
          <cell r="E213">
            <v>1.270215729708934</v>
          </cell>
          <cell r="F213">
            <v>0.5931509082855728</v>
          </cell>
          <cell r="G213">
            <v>120</v>
          </cell>
          <cell r="H213">
            <v>0.6770648214233612</v>
          </cell>
          <cell r="I213">
            <v>0</v>
          </cell>
          <cell r="J213">
            <v>2.625</v>
          </cell>
          <cell r="K213">
            <v>1.9479351785766388</v>
          </cell>
        </row>
        <row r="214">
          <cell r="C214" t="str">
            <v>6,3+6,3</v>
          </cell>
          <cell r="D214">
            <v>0.172</v>
          </cell>
          <cell r="E214">
            <v>3.5484549456493566</v>
          </cell>
          <cell r="F214">
            <v>2.78</v>
          </cell>
          <cell r="G214">
            <v>120</v>
          </cell>
          <cell r="H214">
            <v>0.7684549456493568</v>
          </cell>
          <cell r="I214">
            <v>0</v>
          </cell>
          <cell r="J214">
            <v>6.615</v>
          </cell>
          <cell r="K214">
            <v>5.846545054350644</v>
          </cell>
        </row>
        <row r="215">
          <cell r="C215" t="str">
            <v>6,3+6,3</v>
          </cell>
          <cell r="D215">
            <v>0.039</v>
          </cell>
          <cell r="E215">
            <v>3.5391348545448933</v>
          </cell>
          <cell r="F215">
            <v>0.842</v>
          </cell>
          <cell r="G215">
            <v>45</v>
          </cell>
          <cell r="H215">
            <v>2.697134854544893</v>
          </cell>
          <cell r="I215">
            <v>0</v>
          </cell>
          <cell r="J215">
            <v>6.615</v>
          </cell>
          <cell r="K215">
            <v>3.917865145455107</v>
          </cell>
        </row>
        <row r="216">
          <cell r="C216" t="str">
            <v>4+2,5</v>
          </cell>
          <cell r="D216">
            <v>0</v>
          </cell>
          <cell r="E216">
            <v>1.4798756704534337</v>
          </cell>
          <cell r="F216">
            <v>0.57</v>
          </cell>
          <cell r="G216">
            <v>80</v>
          </cell>
          <cell r="H216">
            <v>0.9098756704534338</v>
          </cell>
          <cell r="I216">
            <v>0</v>
          </cell>
          <cell r="J216">
            <v>2.625</v>
          </cell>
          <cell r="K216">
            <v>1.7151243295465664</v>
          </cell>
        </row>
        <row r="217">
          <cell r="C217" t="str">
            <v>2,5+4</v>
          </cell>
          <cell r="D217">
            <v>0</v>
          </cell>
          <cell r="E217">
            <v>0.2748108440364026</v>
          </cell>
          <cell r="F217">
            <v>0.19</v>
          </cell>
          <cell r="G217">
            <v>80</v>
          </cell>
          <cell r="H217">
            <v>0.0848108440364026</v>
          </cell>
          <cell r="I217">
            <v>0</v>
          </cell>
          <cell r="J217">
            <v>2.625</v>
          </cell>
          <cell r="K217">
            <v>2.5401891559635974</v>
          </cell>
        </row>
        <row r="218">
          <cell r="C218" t="str">
            <v>2,5+2,5</v>
          </cell>
          <cell r="D218">
            <v>0</v>
          </cell>
          <cell r="E218">
            <v>1.8423376454928124</v>
          </cell>
          <cell r="F218">
            <v>0.6514729199979921</v>
          </cell>
          <cell r="G218">
            <v>80</v>
          </cell>
          <cell r="H218">
            <v>1.1908647254948204</v>
          </cell>
          <cell r="I218">
            <v>0</v>
          </cell>
          <cell r="J218">
            <v>2.625</v>
          </cell>
          <cell r="K218">
            <v>1.4341352745051796</v>
          </cell>
        </row>
        <row r="219">
          <cell r="C219" t="str">
            <v>4+4</v>
          </cell>
          <cell r="D219">
            <v>0.007</v>
          </cell>
          <cell r="E219">
            <v>1.1774699910719624</v>
          </cell>
          <cell r="F219">
            <v>0.451</v>
          </cell>
          <cell r="G219">
            <v>120</v>
          </cell>
          <cell r="H219">
            <v>0.7264699910719623</v>
          </cell>
          <cell r="I219">
            <v>0</v>
          </cell>
          <cell r="J219">
            <v>4.2</v>
          </cell>
          <cell r="K219">
            <v>3.473530008928038</v>
          </cell>
        </row>
        <row r="220">
          <cell r="C220" t="str">
            <v>2,5+2,5</v>
          </cell>
          <cell r="D220">
            <v>0</v>
          </cell>
          <cell r="E220">
            <v>2.1573316852074464</v>
          </cell>
          <cell r="F220">
            <v>1.435432922178513</v>
          </cell>
          <cell r="G220">
            <v>80</v>
          </cell>
          <cell r="H220">
            <v>0.7218987630289335</v>
          </cell>
          <cell r="I220">
            <v>0</v>
          </cell>
          <cell r="J220">
            <v>2.625</v>
          </cell>
          <cell r="K220">
            <v>1.9031012369710665</v>
          </cell>
        </row>
        <row r="221">
          <cell r="C221" t="str">
            <v>4+4</v>
          </cell>
          <cell r="D221">
            <v>0</v>
          </cell>
          <cell r="E221">
            <v>2.058337192978837</v>
          </cell>
          <cell r="F221">
            <v>1.7332102024177531</v>
          </cell>
          <cell r="G221">
            <v>80</v>
          </cell>
          <cell r="H221">
            <v>0.3251269905610841</v>
          </cell>
          <cell r="I221">
            <v>0</v>
          </cell>
          <cell r="J221">
            <v>4.2</v>
          </cell>
          <cell r="K221">
            <v>3.8748730094389163</v>
          </cell>
        </row>
        <row r="222">
          <cell r="C222" t="str">
            <v>6,3+6,3</v>
          </cell>
          <cell r="D222">
            <v>0.03</v>
          </cell>
          <cell r="E222">
            <v>4.424265353844714</v>
          </cell>
          <cell r="F222">
            <v>0.872</v>
          </cell>
          <cell r="G222">
            <v>80</v>
          </cell>
          <cell r="H222">
            <v>3.5522653538447138</v>
          </cell>
          <cell r="I222">
            <v>0</v>
          </cell>
          <cell r="J222">
            <v>6.615</v>
          </cell>
          <cell r="K222">
            <v>3.0627346461552865</v>
          </cell>
        </row>
        <row r="223">
          <cell r="C223" t="str">
            <v>4+4</v>
          </cell>
          <cell r="D223">
            <v>0</v>
          </cell>
          <cell r="E223">
            <v>1.9539007139565716</v>
          </cell>
          <cell r="F223">
            <v>0.553</v>
          </cell>
          <cell r="G223">
            <v>80</v>
          </cell>
          <cell r="H223">
            <v>1.4009007139565717</v>
          </cell>
          <cell r="I223">
            <v>0</v>
          </cell>
          <cell r="J223">
            <v>4.2</v>
          </cell>
          <cell r="K223">
            <v>2.7990992860434285</v>
          </cell>
        </row>
        <row r="224">
          <cell r="C224" t="str">
            <v>2,5+2,5</v>
          </cell>
          <cell r="D224">
            <v>0.005</v>
          </cell>
          <cell r="E224">
            <v>2.2089455528664947</v>
          </cell>
          <cell r="F224">
            <v>1.1224919242012794</v>
          </cell>
          <cell r="G224">
            <v>45</v>
          </cell>
          <cell r="H224">
            <v>1.0864536286652153</v>
          </cell>
          <cell r="I224">
            <v>0</v>
          </cell>
          <cell r="J224">
            <v>2.625</v>
          </cell>
          <cell r="K224">
            <v>1.5385463713347847</v>
          </cell>
        </row>
        <row r="225">
          <cell r="C225" t="str">
            <v>6,3+4</v>
          </cell>
          <cell r="D225">
            <v>0.001</v>
          </cell>
          <cell r="E225">
            <v>2.1669916897347505</v>
          </cell>
          <cell r="F225">
            <v>0.6463610983551401</v>
          </cell>
          <cell r="G225">
            <v>80</v>
          </cell>
          <cell r="H225">
            <v>1.5206305913796103</v>
          </cell>
          <cell r="I225">
            <v>0</v>
          </cell>
          <cell r="J225">
            <v>4.2</v>
          </cell>
          <cell r="K225">
            <v>2.67936940862039</v>
          </cell>
        </row>
        <row r="226">
          <cell r="C226" t="str">
            <v>4+4</v>
          </cell>
          <cell r="D226">
            <v>0.019</v>
          </cell>
          <cell r="E226">
            <v>1.7957295798742134</v>
          </cell>
          <cell r="F226">
            <v>0</v>
          </cell>
          <cell r="H226">
            <v>1.7957295798742134</v>
          </cell>
          <cell r="I226">
            <v>0</v>
          </cell>
          <cell r="J226">
            <v>4.2</v>
          </cell>
          <cell r="K226">
            <v>2.404270420125787</v>
          </cell>
        </row>
        <row r="227">
          <cell r="C227" t="str">
            <v>6,3+6,3</v>
          </cell>
          <cell r="D227">
            <v>0</v>
          </cell>
          <cell r="E227">
            <v>5.184499975889671</v>
          </cell>
          <cell r="F227">
            <v>0</v>
          </cell>
          <cell r="H227">
            <v>5.184499975889671</v>
          </cell>
          <cell r="I227">
            <v>0</v>
          </cell>
          <cell r="J227">
            <v>6.615</v>
          </cell>
          <cell r="K227">
            <v>1.4305000241103292</v>
          </cell>
        </row>
        <row r="228">
          <cell r="C228" t="str">
            <v>2,5+2,5</v>
          </cell>
          <cell r="D228">
            <v>0</v>
          </cell>
          <cell r="E228">
            <v>0.5423098745182499</v>
          </cell>
          <cell r="F228">
            <v>0.3763754343811262</v>
          </cell>
          <cell r="G228">
            <v>80</v>
          </cell>
          <cell r="H228">
            <v>0.16593444013712366</v>
          </cell>
          <cell r="I228">
            <v>0</v>
          </cell>
          <cell r="J228">
            <v>2.625</v>
          </cell>
          <cell r="K228">
            <v>2.4590655598628763</v>
          </cell>
        </row>
        <row r="229">
          <cell r="C229" t="str">
            <v>2,5+2,5</v>
          </cell>
          <cell r="D229">
            <v>0.005</v>
          </cell>
          <cell r="E229">
            <v>1.8358926784495042</v>
          </cell>
          <cell r="F229">
            <v>0.352</v>
          </cell>
          <cell r="G229">
            <v>120</v>
          </cell>
          <cell r="H229">
            <v>1.4838926784495041</v>
          </cell>
          <cell r="I229">
            <v>0</v>
          </cell>
          <cell r="J229">
            <v>2.625</v>
          </cell>
          <cell r="K229">
            <v>1.1411073215504959</v>
          </cell>
        </row>
        <row r="230">
          <cell r="C230" t="str">
            <v>6,3+6,3</v>
          </cell>
          <cell r="D230">
            <v>0.005</v>
          </cell>
          <cell r="E230">
            <v>2.795154117607126</v>
          </cell>
          <cell r="F230">
            <v>0.164</v>
          </cell>
          <cell r="G230">
            <v>45</v>
          </cell>
          <cell r="H230">
            <v>2.631154117607126</v>
          </cell>
          <cell r="I230">
            <v>0</v>
          </cell>
          <cell r="J230">
            <v>6.615</v>
          </cell>
          <cell r="K230">
            <v>3.9838458823928744</v>
          </cell>
        </row>
        <row r="231">
          <cell r="C231" t="str">
            <v>2,5+2,5</v>
          </cell>
          <cell r="D231">
            <v>0</v>
          </cell>
          <cell r="E231">
            <v>1.4570243649301133</v>
          </cell>
          <cell r="F231">
            <v>0.662</v>
          </cell>
          <cell r="G231">
            <v>80</v>
          </cell>
          <cell r="H231">
            <v>0.7950243649301133</v>
          </cell>
          <cell r="I231">
            <v>0</v>
          </cell>
          <cell r="J231">
            <v>2.625</v>
          </cell>
          <cell r="K231">
            <v>1.8299756350698866</v>
          </cell>
        </row>
        <row r="232">
          <cell r="C232" t="str">
            <v>2,5+2,5</v>
          </cell>
          <cell r="D232">
            <v>0</v>
          </cell>
          <cell r="E232">
            <v>1.916133607032662</v>
          </cell>
          <cell r="F232">
            <v>0.8849109793349925</v>
          </cell>
          <cell r="G232">
            <v>80</v>
          </cell>
          <cell r="H232">
            <v>1.0312226276976695</v>
          </cell>
          <cell r="I232">
            <v>0</v>
          </cell>
          <cell r="J232">
            <v>2.625</v>
          </cell>
          <cell r="K232">
            <v>1.5937773723023305</v>
          </cell>
        </row>
        <row r="233">
          <cell r="C233" t="str">
            <v>6,3+6,3</v>
          </cell>
          <cell r="D233">
            <v>0.052</v>
          </cell>
          <cell r="E233">
            <v>3.8962726230068543</v>
          </cell>
          <cell r="F233">
            <v>2.53</v>
          </cell>
          <cell r="G233">
            <v>45</v>
          </cell>
          <cell r="H233">
            <v>1.3662726230068545</v>
          </cell>
          <cell r="I233">
            <v>0</v>
          </cell>
          <cell r="J233">
            <v>6.615</v>
          </cell>
          <cell r="K233">
            <v>5.248727376993146</v>
          </cell>
        </row>
        <row r="234">
          <cell r="C234" t="str">
            <v>4+4</v>
          </cell>
          <cell r="D234">
            <v>0</v>
          </cell>
          <cell r="E234">
            <v>3.234617751759858</v>
          </cell>
          <cell r="F234">
            <v>1.7392964094713703</v>
          </cell>
          <cell r="G234">
            <v>120</v>
          </cell>
          <cell r="H234">
            <v>1.4953213422884877</v>
          </cell>
          <cell r="I234">
            <v>0</v>
          </cell>
          <cell r="J234">
            <v>4.2</v>
          </cell>
          <cell r="K234">
            <v>2.7046786577115123</v>
          </cell>
        </row>
        <row r="235">
          <cell r="C235" t="str">
            <v>4+4</v>
          </cell>
          <cell r="D235">
            <v>0.01</v>
          </cell>
          <cell r="E235">
            <v>2.5783862637851027</v>
          </cell>
          <cell r="F235">
            <v>0</v>
          </cell>
          <cell r="H235">
            <v>2.5783862637851027</v>
          </cell>
          <cell r="I235">
            <v>0</v>
          </cell>
          <cell r="J235">
            <v>2.625</v>
          </cell>
          <cell r="K235">
            <v>0.04661373621489728</v>
          </cell>
        </row>
        <row r="236">
          <cell r="C236" t="str">
            <v>2,5+2,5</v>
          </cell>
          <cell r="D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2.625</v>
          </cell>
          <cell r="K236">
            <v>2.625</v>
          </cell>
        </row>
        <row r="237">
          <cell r="C237" t="str">
            <v>2,5+2,5</v>
          </cell>
          <cell r="D237">
            <v>0</v>
          </cell>
          <cell r="E237">
            <v>0.5229455038529349</v>
          </cell>
          <cell r="F237">
            <v>0.2275127113166862</v>
          </cell>
          <cell r="G237">
            <v>120</v>
          </cell>
          <cell r="H237">
            <v>0.2954327925362487</v>
          </cell>
          <cell r="I237">
            <v>0</v>
          </cell>
          <cell r="J237">
            <v>2.625</v>
          </cell>
          <cell r="K237">
            <v>2.3295672074637515</v>
          </cell>
        </row>
        <row r="238">
          <cell r="C238" t="str">
            <v>6,3+6,3</v>
          </cell>
          <cell r="D238">
            <v>0.015</v>
          </cell>
          <cell r="E238">
            <v>7.07005953199546</v>
          </cell>
          <cell r="F238">
            <v>4.804906036985494</v>
          </cell>
          <cell r="G238">
            <v>120</v>
          </cell>
          <cell r="H238">
            <v>2.265153495009966</v>
          </cell>
          <cell r="I238">
            <v>0</v>
          </cell>
          <cell r="J238">
            <v>6.615</v>
          </cell>
          <cell r="K238">
            <v>4.349846504990034</v>
          </cell>
        </row>
        <row r="239">
          <cell r="C239" t="str">
            <v>2,5+2,5</v>
          </cell>
          <cell r="D239">
            <v>0</v>
          </cell>
          <cell r="E239">
            <v>1.8442179914532881</v>
          </cell>
          <cell r="F239">
            <v>1.062118637441223</v>
          </cell>
          <cell r="G239">
            <v>80</v>
          </cell>
          <cell r="H239">
            <v>0.7820993540120651</v>
          </cell>
          <cell r="I239">
            <v>0</v>
          </cell>
          <cell r="J239">
            <v>2.625</v>
          </cell>
          <cell r="K239">
            <v>1.842900645987935</v>
          </cell>
        </row>
        <row r="240">
          <cell r="C240" t="str">
            <v>4+4</v>
          </cell>
          <cell r="D240">
            <v>0.037</v>
          </cell>
          <cell r="E240">
            <v>3.3850167263620414</v>
          </cell>
          <cell r="F240">
            <v>1.1305772892533212</v>
          </cell>
          <cell r="G240">
            <v>120</v>
          </cell>
          <cell r="H240">
            <v>2.2544394371087204</v>
          </cell>
          <cell r="I240">
            <v>0</v>
          </cell>
          <cell r="J240">
            <v>4.2</v>
          </cell>
          <cell r="K240">
            <v>1.9455605628912798</v>
          </cell>
        </row>
        <row r="241">
          <cell r="C241" t="str">
            <v>16+16</v>
          </cell>
          <cell r="D241">
            <v>0.02</v>
          </cell>
          <cell r="E241">
            <v>11.087466964034723</v>
          </cell>
          <cell r="F241">
            <v>1.21</v>
          </cell>
          <cell r="G241">
            <v>80</v>
          </cell>
          <cell r="H241">
            <v>9.877466964034724</v>
          </cell>
          <cell r="I241">
            <v>0</v>
          </cell>
          <cell r="J241">
            <v>16.8</v>
          </cell>
          <cell r="K241">
            <v>6.922533035965277</v>
          </cell>
        </row>
        <row r="242">
          <cell r="C242" t="str">
            <v>4+4</v>
          </cell>
          <cell r="D242">
            <v>0.013</v>
          </cell>
          <cell r="E242">
            <v>2.539277894452627</v>
          </cell>
          <cell r="F242">
            <v>1.3453007325017299</v>
          </cell>
          <cell r="G242">
            <v>45</v>
          </cell>
          <cell r="H242">
            <v>1.193977161950897</v>
          </cell>
          <cell r="I242">
            <v>0</v>
          </cell>
          <cell r="J242">
            <v>4.2</v>
          </cell>
          <cell r="K242">
            <v>3.006022838049103</v>
          </cell>
        </row>
        <row r="243">
          <cell r="C243" t="str">
            <v>10+10</v>
          </cell>
          <cell r="D243">
            <v>0.591</v>
          </cell>
          <cell r="E243">
            <v>9.244123366738739</v>
          </cell>
          <cell r="F243">
            <v>0.531</v>
          </cell>
          <cell r="G243">
            <v>45</v>
          </cell>
          <cell r="H243">
            <v>8.713123366738738</v>
          </cell>
          <cell r="I243">
            <v>0</v>
          </cell>
          <cell r="J243">
            <v>10.5</v>
          </cell>
          <cell r="K243">
            <v>1.7868766332612616</v>
          </cell>
        </row>
        <row r="244">
          <cell r="C244" t="str">
            <v>2,5+2,5</v>
          </cell>
          <cell r="D244">
            <v>0</v>
          </cell>
          <cell r="E244">
            <v>1.1655453659124555</v>
          </cell>
          <cell r="F244">
            <v>0.4497830700715363</v>
          </cell>
          <cell r="G244">
            <v>80</v>
          </cell>
          <cell r="H244">
            <v>0.7157622958409192</v>
          </cell>
          <cell r="I244">
            <v>0</v>
          </cell>
          <cell r="J244">
            <v>2.625</v>
          </cell>
          <cell r="K244">
            <v>1.909237704159081</v>
          </cell>
        </row>
        <row r="245">
          <cell r="C245" t="str">
            <v>6,3+6,3</v>
          </cell>
          <cell r="D245">
            <v>0.005</v>
          </cell>
          <cell r="E245">
            <v>3.363392472597567</v>
          </cell>
          <cell r="F245">
            <v>1.39</v>
          </cell>
          <cell r="G245">
            <v>120</v>
          </cell>
          <cell r="H245">
            <v>1.9733924725975671</v>
          </cell>
          <cell r="I245">
            <v>0</v>
          </cell>
          <cell r="J245">
            <v>6.615</v>
          </cell>
          <cell r="K245">
            <v>4.641607527402433</v>
          </cell>
        </row>
        <row r="246">
          <cell r="C246" t="str">
            <v>1,6+2,5</v>
          </cell>
          <cell r="D246">
            <v>0.015</v>
          </cell>
          <cell r="E246">
            <v>0.723801805866774</v>
          </cell>
          <cell r="F246">
            <v>0.4724167338631652</v>
          </cell>
          <cell r="G246">
            <v>80</v>
          </cell>
          <cell r="H246">
            <v>0.2513850720036088</v>
          </cell>
          <cell r="I246">
            <v>0</v>
          </cell>
          <cell r="J246">
            <v>1.6800000000000002</v>
          </cell>
          <cell r="K246">
            <v>1.4286149279963913</v>
          </cell>
        </row>
        <row r="247">
          <cell r="C247" t="str">
            <v>4+4</v>
          </cell>
          <cell r="D247">
            <v>0</v>
          </cell>
          <cell r="E247">
            <v>1.7081662682537668</v>
          </cell>
          <cell r="F247">
            <v>0</v>
          </cell>
          <cell r="H247">
            <v>1.7081662682537668</v>
          </cell>
          <cell r="I247">
            <v>0</v>
          </cell>
          <cell r="J247">
            <v>4.2</v>
          </cell>
          <cell r="K247">
            <v>2.491833731746233</v>
          </cell>
        </row>
        <row r="248">
          <cell r="C248" t="str">
            <v>1,6+2,5</v>
          </cell>
          <cell r="D248">
            <v>0</v>
          </cell>
          <cell r="E248">
            <v>0.8111226787607408</v>
          </cell>
          <cell r="F248">
            <v>0.7868064298244878</v>
          </cell>
          <cell r="G248">
            <v>45</v>
          </cell>
          <cell r="H248">
            <v>0.02431624893625306</v>
          </cell>
          <cell r="I248">
            <v>0</v>
          </cell>
          <cell r="J248">
            <v>1.6800000000000002</v>
          </cell>
          <cell r="K248">
            <v>1.655683751063747</v>
          </cell>
        </row>
        <row r="249">
          <cell r="C249" t="str">
            <v>4+4</v>
          </cell>
          <cell r="D249">
            <v>0</v>
          </cell>
          <cell r="E249">
            <v>1.9644072897441611</v>
          </cell>
          <cell r="F249">
            <v>0</v>
          </cell>
          <cell r="H249">
            <v>1.9644072897441611</v>
          </cell>
          <cell r="I249">
            <v>0</v>
          </cell>
          <cell r="J249">
            <v>4.2</v>
          </cell>
          <cell r="K249">
            <v>2.235592710255839</v>
          </cell>
        </row>
        <row r="250">
          <cell r="C250" t="str">
            <v>7,5+6,3</v>
          </cell>
          <cell r="D250">
            <v>0</v>
          </cell>
          <cell r="E250">
            <v>1.384531689778172</v>
          </cell>
          <cell r="F250">
            <v>1.3512660729848878</v>
          </cell>
          <cell r="G250">
            <v>20</v>
          </cell>
          <cell r="H250">
            <v>0.033265616793284325</v>
          </cell>
          <cell r="I250">
            <v>0</v>
          </cell>
          <cell r="J250">
            <v>6.615</v>
          </cell>
          <cell r="K250">
            <v>6.581734383206716</v>
          </cell>
        </row>
        <row r="251">
          <cell r="C251" t="str">
            <v>2,5+2,5</v>
          </cell>
          <cell r="D251">
            <v>0</v>
          </cell>
          <cell r="E251">
            <v>1.3547250643580786</v>
          </cell>
          <cell r="F251">
            <v>1</v>
          </cell>
          <cell r="G251">
            <v>80</v>
          </cell>
          <cell r="H251">
            <v>0.3547250643580786</v>
          </cell>
          <cell r="I251">
            <v>0</v>
          </cell>
          <cell r="J251">
            <v>1</v>
          </cell>
          <cell r="K251">
            <v>0.6452749356419214</v>
          </cell>
        </row>
        <row r="252">
          <cell r="C252" t="str">
            <v>6,3+6,3</v>
          </cell>
          <cell r="D252">
            <v>0.01</v>
          </cell>
          <cell r="E252">
            <v>1.7433989731161144</v>
          </cell>
          <cell r="F252">
            <v>0</v>
          </cell>
          <cell r="H252">
            <v>1.7433989731161144</v>
          </cell>
          <cell r="I252">
            <v>0</v>
          </cell>
          <cell r="J252">
            <v>6.615</v>
          </cell>
          <cell r="K252">
            <v>4.871601026883885</v>
          </cell>
        </row>
        <row r="253">
          <cell r="C253" t="str">
            <v>2,5+2,5</v>
          </cell>
          <cell r="D253">
            <v>0</v>
          </cell>
          <cell r="E253">
            <v>1.6257453675160818</v>
          </cell>
          <cell r="F253">
            <v>0.7906646371233466</v>
          </cell>
          <cell r="G253">
            <v>80</v>
          </cell>
          <cell r="H253">
            <v>0.8350807303927352</v>
          </cell>
          <cell r="I253">
            <v>0</v>
          </cell>
          <cell r="J253">
            <v>2.625</v>
          </cell>
          <cell r="K253">
            <v>1.7899192696072648</v>
          </cell>
        </row>
        <row r="254">
          <cell r="C254" t="str">
            <v>6,3+6,3</v>
          </cell>
          <cell r="D254">
            <v>0.14200000000000002</v>
          </cell>
          <cell r="E254">
            <v>3.718966312393786</v>
          </cell>
          <cell r="F254">
            <v>1.03</v>
          </cell>
          <cell r="G254">
            <v>80</v>
          </cell>
          <cell r="H254">
            <v>2.688966312393786</v>
          </cell>
          <cell r="I254">
            <v>0</v>
          </cell>
          <cell r="J254">
            <v>6.615</v>
          </cell>
          <cell r="K254">
            <v>3.926033687606214</v>
          </cell>
        </row>
        <row r="255">
          <cell r="C255" t="str">
            <v>1,6+1,6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1.6800000000000002</v>
          </cell>
          <cell r="K255">
            <v>1.6800000000000002</v>
          </cell>
        </row>
        <row r="256">
          <cell r="C256" t="str">
            <v>4+4</v>
          </cell>
          <cell r="D256">
            <v>0.006</v>
          </cell>
          <cell r="E256">
            <v>1.569094366952936</v>
          </cell>
          <cell r="F256">
            <v>1.1284260177094108</v>
          </cell>
          <cell r="G256">
            <v>80</v>
          </cell>
          <cell r="H256">
            <v>0.44066834924352527</v>
          </cell>
          <cell r="I256">
            <v>0</v>
          </cell>
          <cell r="J256">
            <v>4.2</v>
          </cell>
          <cell r="K256">
            <v>3.759331650756475</v>
          </cell>
        </row>
        <row r="257">
          <cell r="C257" t="str">
            <v>2,5+2,5</v>
          </cell>
          <cell r="D257">
            <v>0</v>
          </cell>
          <cell r="E257">
            <v>0.2605839595984373</v>
          </cell>
          <cell r="F257">
            <v>0.14647866738880444</v>
          </cell>
          <cell r="G257">
            <v>80</v>
          </cell>
          <cell r="H257">
            <v>0.11410529220963284</v>
          </cell>
          <cell r="I257">
            <v>0</v>
          </cell>
          <cell r="J257">
            <v>2.625</v>
          </cell>
          <cell r="K257">
            <v>2.510894707790367</v>
          </cell>
        </row>
      </sheetData>
      <sheetData sheetId="2">
        <row r="9">
          <cell r="D9">
            <v>1297</v>
          </cell>
          <cell r="F9">
            <v>1.4175305993169955</v>
          </cell>
          <cell r="M9">
            <v>-0.03361484458432762</v>
          </cell>
        </row>
        <row r="15">
          <cell r="M15">
            <v>-1.8911818034874628</v>
          </cell>
        </row>
        <row r="24">
          <cell r="M24">
            <v>-0.28997599285757003</v>
          </cell>
          <cell r="AA24">
            <v>-0.28997599285757003</v>
          </cell>
        </row>
        <row r="25">
          <cell r="M25">
            <v>-0.009966653848618723</v>
          </cell>
          <cell r="AA25">
            <v>-0.009966653848618723</v>
          </cell>
        </row>
        <row r="26">
          <cell r="M26">
            <v>-0.8779293821259201</v>
          </cell>
          <cell r="AA26">
            <v>-0.8779293821259201</v>
          </cell>
        </row>
        <row r="27">
          <cell r="M27">
            <v>-0.22612211882187605</v>
          </cell>
          <cell r="AA27">
            <v>-0.35612211882187594</v>
          </cell>
        </row>
        <row r="30">
          <cell r="M30">
            <v>-0.36810867960427124</v>
          </cell>
          <cell r="AA30">
            <v>-0.36810867960427124</v>
          </cell>
        </row>
        <row r="31">
          <cell r="M31">
            <v>-0.8790394360721113</v>
          </cell>
          <cell r="AA31">
            <v>-0.8790394360721113</v>
          </cell>
        </row>
        <row r="32">
          <cell r="M32">
            <v>-0.13375185862903805</v>
          </cell>
          <cell r="AA32">
            <v>-0.14375185862903805</v>
          </cell>
        </row>
        <row r="38">
          <cell r="M38">
            <v>-0.07286355658343102</v>
          </cell>
          <cell r="AA38">
            <v>-0.07286355658343102</v>
          </cell>
        </row>
        <row r="39">
          <cell r="M39">
            <v>-0.9022270952520055</v>
          </cell>
          <cell r="AA39">
            <v>-1.1572270952520054</v>
          </cell>
        </row>
        <row r="41">
          <cell r="M41">
            <v>-0.38427516283395113</v>
          </cell>
          <cell r="AA41">
            <v>-0.38427516283395113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B262"/>
  <sheetViews>
    <sheetView zoomScale="55" zoomScaleNormal="55" zoomScalePageLayoutView="0" workbookViewId="0" topLeftCell="J37">
      <selection activeCell="Q260" sqref="Q47:Q260"/>
    </sheetView>
  </sheetViews>
  <sheetFormatPr defaultColWidth="9.140625" defaultRowHeight="15"/>
  <cols>
    <col min="1" max="1" width="9.140625" style="1" customWidth="1"/>
    <col min="2" max="2" width="44.7109375" style="5" customWidth="1"/>
    <col min="3" max="5" width="23.140625" style="1" customWidth="1"/>
    <col min="6" max="6" width="22.00390625" style="119" customWidth="1"/>
    <col min="7" max="7" width="15.7109375" style="7" customWidth="1"/>
    <col min="8" max="8" width="11.00390625" style="7" customWidth="1"/>
    <col min="9" max="9" width="16.421875" style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2.00390625" style="105" customWidth="1"/>
    <col min="16" max="16" width="9.140625" style="1" customWidth="1"/>
    <col min="17" max="17" width="43.28125" style="5" customWidth="1"/>
    <col min="18" max="18" width="23.140625" style="1" customWidth="1"/>
    <col min="19" max="19" width="21.57421875" style="1" customWidth="1"/>
    <col min="20" max="20" width="19.00390625" style="1" customWidth="1"/>
    <col min="21" max="21" width="16.28125" style="7" customWidth="1"/>
    <col min="22" max="22" width="11.00390625" style="7" customWidth="1"/>
    <col min="23" max="23" width="16.421875" style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  <col min="29" max="16384" width="9.140625" style="106" customWidth="1"/>
  </cols>
  <sheetData>
    <row r="2" spans="1:28" ht="21">
      <c r="A2" s="140" t="s">
        <v>50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1"/>
      <c r="N2" s="141"/>
      <c r="P2" s="183" t="s">
        <v>51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</row>
    <row r="3" spans="14:28" ht="20.25" customHeight="1" thickBot="1">
      <c r="N3" s="35" t="s">
        <v>32</v>
      </c>
      <c r="AB3" s="35" t="s">
        <v>33</v>
      </c>
    </row>
    <row r="4" spans="1:28" ht="20.25" customHeight="1" thickBot="1">
      <c r="A4" s="169" t="s">
        <v>34</v>
      </c>
      <c r="B4" s="171" t="s">
        <v>35</v>
      </c>
      <c r="C4" s="177" t="s">
        <v>36</v>
      </c>
      <c r="D4" s="149"/>
      <c r="E4" s="149"/>
      <c r="F4" s="175"/>
      <c r="G4" s="175"/>
      <c r="H4" s="175"/>
      <c r="I4" s="175"/>
      <c r="J4" s="175"/>
      <c r="K4" s="175"/>
      <c r="L4" s="150"/>
      <c r="M4" s="151"/>
      <c r="N4" s="146" t="s">
        <v>37</v>
      </c>
      <c r="P4" s="184" t="s">
        <v>34</v>
      </c>
      <c r="Q4" s="187" t="s">
        <v>35</v>
      </c>
      <c r="R4" s="190" t="s">
        <v>38</v>
      </c>
      <c r="S4" s="191"/>
      <c r="T4" s="191"/>
      <c r="U4" s="191"/>
      <c r="V4" s="191"/>
      <c r="W4" s="191"/>
      <c r="X4" s="191"/>
      <c r="Y4" s="191"/>
      <c r="Z4" s="191"/>
      <c r="AA4" s="192"/>
      <c r="AB4" s="193" t="s">
        <v>37</v>
      </c>
    </row>
    <row r="5" spans="1:28" ht="137.25" customHeight="1" thickBot="1">
      <c r="A5" s="170"/>
      <c r="B5" s="172"/>
      <c r="C5" s="138" t="s">
        <v>39</v>
      </c>
      <c r="D5" s="111" t="s">
        <v>27</v>
      </c>
      <c r="E5" s="112" t="s">
        <v>28</v>
      </c>
      <c r="F5" s="120" t="s">
        <v>40</v>
      </c>
      <c r="G5" s="178" t="s">
        <v>41</v>
      </c>
      <c r="H5" s="176"/>
      <c r="I5" s="170" t="s">
        <v>42</v>
      </c>
      <c r="J5" s="170" t="s">
        <v>43</v>
      </c>
      <c r="K5" s="172" t="s">
        <v>44</v>
      </c>
      <c r="L5" s="142" t="s">
        <v>45</v>
      </c>
      <c r="M5" s="143"/>
      <c r="N5" s="147"/>
      <c r="P5" s="185"/>
      <c r="Q5" s="188"/>
      <c r="R5" s="203" t="s">
        <v>39</v>
      </c>
      <c r="S5" s="203" t="s">
        <v>46</v>
      </c>
      <c r="T5" s="204" t="s">
        <v>47</v>
      </c>
      <c r="U5" s="205" t="s">
        <v>41</v>
      </c>
      <c r="V5" s="206"/>
      <c r="W5" s="207" t="s">
        <v>42</v>
      </c>
      <c r="X5" s="203" t="s">
        <v>43</v>
      </c>
      <c r="Y5" s="196" t="s">
        <v>44</v>
      </c>
      <c r="Z5" s="198" t="s">
        <v>45</v>
      </c>
      <c r="AA5" s="199"/>
      <c r="AB5" s="194"/>
    </row>
    <row r="6" spans="1:28" ht="20.25" thickBot="1">
      <c r="A6" s="170"/>
      <c r="B6" s="173"/>
      <c r="C6" s="139"/>
      <c r="D6" s="113"/>
      <c r="E6" s="114"/>
      <c r="F6" s="121" t="s">
        <v>48</v>
      </c>
      <c r="G6" s="174" t="s">
        <v>48</v>
      </c>
      <c r="H6" s="174" t="s">
        <v>49</v>
      </c>
      <c r="I6" s="170"/>
      <c r="J6" s="170"/>
      <c r="K6" s="172"/>
      <c r="L6" s="144"/>
      <c r="M6" s="145"/>
      <c r="N6" s="148"/>
      <c r="P6" s="186"/>
      <c r="Q6" s="189"/>
      <c r="R6" s="186"/>
      <c r="S6" s="186"/>
      <c r="T6" s="189"/>
      <c r="U6" s="21" t="s">
        <v>48</v>
      </c>
      <c r="V6" s="174" t="s">
        <v>49</v>
      </c>
      <c r="W6" s="208"/>
      <c r="X6" s="186"/>
      <c r="Y6" s="197"/>
      <c r="Z6" s="200"/>
      <c r="AA6" s="201"/>
      <c r="AB6" s="195"/>
    </row>
    <row r="7" spans="1:28" ht="20.25" thickBot="1">
      <c r="A7" s="152">
        <v>1</v>
      </c>
      <c r="B7" s="45">
        <v>2</v>
      </c>
      <c r="C7" s="159">
        <v>4</v>
      </c>
      <c r="D7" s="159"/>
      <c r="E7" s="159"/>
      <c r="F7" s="122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52">
        <v>11</v>
      </c>
      <c r="M7" s="152"/>
      <c r="N7" s="152">
        <v>12</v>
      </c>
      <c r="P7" s="152">
        <v>1</v>
      </c>
      <c r="Q7" s="8">
        <v>2</v>
      </c>
      <c r="R7" s="152">
        <v>3</v>
      </c>
      <c r="S7" s="8">
        <v>4</v>
      </c>
      <c r="T7" s="152">
        <v>5</v>
      </c>
      <c r="U7" s="152">
        <v>6</v>
      </c>
      <c r="V7" s="8">
        <v>7</v>
      </c>
      <c r="W7" s="152">
        <v>8</v>
      </c>
      <c r="X7" s="8">
        <v>9</v>
      </c>
      <c r="Y7" s="152">
        <v>10</v>
      </c>
      <c r="Z7" s="152">
        <v>11</v>
      </c>
      <c r="AA7" s="63">
        <v>12</v>
      </c>
      <c r="AB7" s="152">
        <v>13</v>
      </c>
    </row>
    <row r="8" spans="1:28" ht="20.25" thickBot="1">
      <c r="A8" s="27" t="s">
        <v>52</v>
      </c>
      <c r="B8" s="97"/>
      <c r="C8" s="97"/>
      <c r="D8" s="97"/>
      <c r="E8" s="97"/>
      <c r="F8" s="102"/>
      <c r="G8" s="97"/>
      <c r="H8" s="97"/>
      <c r="I8" s="97"/>
      <c r="J8" s="97"/>
      <c r="K8" s="97"/>
      <c r="L8" s="97"/>
      <c r="M8" s="97"/>
      <c r="N8" s="98"/>
      <c r="P8" s="27" t="s">
        <v>52</v>
      </c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8"/>
    </row>
    <row r="9" spans="1:28" ht="20.25" thickBot="1">
      <c r="A9" s="10">
        <v>1</v>
      </c>
      <c r="B9" s="4" t="s">
        <v>53</v>
      </c>
      <c r="C9" s="11">
        <v>6.3</v>
      </c>
      <c r="D9" s="11">
        <v>1297</v>
      </c>
      <c r="E9" s="11">
        <v>572</v>
      </c>
      <c r="F9" s="92">
        <v>1.4175305993169955</v>
      </c>
      <c r="G9" s="11">
        <v>1.457</v>
      </c>
      <c r="H9" s="11">
        <v>45</v>
      </c>
      <c r="I9" s="11">
        <v>1.457</v>
      </c>
      <c r="J9" s="11">
        <v>0</v>
      </c>
      <c r="K9" s="11">
        <v>1.457</v>
      </c>
      <c r="L9" s="118">
        <v>0.03946940068300453</v>
      </c>
      <c r="M9" s="156">
        <v>-0.03361484458432762</v>
      </c>
      <c r="N9" s="36"/>
      <c r="P9" s="10">
        <v>1</v>
      </c>
      <c r="Q9" s="4" t="s">
        <v>53</v>
      </c>
      <c r="R9" s="11">
        <f>'[1]МРСК 2'!C9</f>
        <v>6.3</v>
      </c>
      <c r="S9" s="11">
        <f>'[1]МРСК 2'!D9</f>
        <v>0</v>
      </c>
      <c r="T9" s="92">
        <f>'[1]МРСК 2'!E9</f>
        <v>1.4175305993169955</v>
      </c>
      <c r="U9" s="32">
        <f>'[1]МРСК 2'!F9</f>
        <v>1.457</v>
      </c>
      <c r="V9" s="12">
        <f>'[1]МРСК 2'!G9</f>
        <v>45</v>
      </c>
      <c r="W9" s="13">
        <f>'[1]МРСК 2'!H9</f>
        <v>-0.03946940068300453</v>
      </c>
      <c r="X9" s="13">
        <f>'[1]МРСК 2'!I9</f>
        <v>0</v>
      </c>
      <c r="Y9" s="13">
        <f>'[1]МРСК 2'!J9</f>
        <v>1.457</v>
      </c>
      <c r="Z9" s="156">
        <f>'[1]МРСК 2'!K9</f>
        <v>0.03946940068300453</v>
      </c>
      <c r="AA9" s="202">
        <f>MIN(Z9:Z11)</f>
        <v>-0.03361484458432762</v>
      </c>
      <c r="AB9" s="36"/>
    </row>
    <row r="10" spans="1:28" ht="20.25" thickBot="1">
      <c r="A10" s="14"/>
      <c r="B10" s="2" t="s">
        <v>54</v>
      </c>
      <c r="C10" s="9">
        <v>6.3</v>
      </c>
      <c r="D10" s="9">
        <v>920</v>
      </c>
      <c r="E10" s="9">
        <v>370</v>
      </c>
      <c r="F10" s="32">
        <v>0.9916148445843276</v>
      </c>
      <c r="G10" s="28">
        <v>0.958</v>
      </c>
      <c r="H10" s="42">
        <v>0</v>
      </c>
      <c r="I10" s="15">
        <v>0.958</v>
      </c>
      <c r="J10" s="15">
        <v>0</v>
      </c>
      <c r="K10" s="26">
        <v>0.958</v>
      </c>
      <c r="L10" s="41">
        <v>-0.03361484458432762</v>
      </c>
      <c r="M10" s="154"/>
      <c r="N10" s="29"/>
      <c r="P10" s="14"/>
      <c r="Q10" s="2" t="s">
        <v>54</v>
      </c>
      <c r="R10" s="9">
        <f>'[1]МРСК 2'!C10</f>
        <v>6.3</v>
      </c>
      <c r="S10" s="9">
        <f>'[1]МРСК 2'!D10</f>
        <v>0</v>
      </c>
      <c r="T10" s="93">
        <f>'[1]МРСК 2'!E10</f>
        <v>0.9916148445843276</v>
      </c>
      <c r="U10" s="28">
        <f>'[1]МРСК 2'!F10</f>
        <v>0.958</v>
      </c>
      <c r="V10" s="42">
        <f>'[1]МРСК 2'!G10</f>
        <v>0</v>
      </c>
      <c r="W10" s="15">
        <f>'[1]МРСК 2'!H10</f>
        <v>0.03361484458432762</v>
      </c>
      <c r="X10" s="15">
        <f>'[1]МРСК 2'!I10</f>
        <v>0</v>
      </c>
      <c r="Y10" s="15">
        <f>'[1]МРСК 2'!J10</f>
        <v>0.958</v>
      </c>
      <c r="Z10" s="41">
        <f>'[1]МРСК 2'!K10</f>
        <v>-0.03361484458432762</v>
      </c>
      <c r="AA10" s="180"/>
      <c r="AB10" s="29"/>
    </row>
    <row r="11" spans="1:28" ht="20.25" thickBot="1">
      <c r="A11" s="66"/>
      <c r="B11" s="67" t="s">
        <v>55</v>
      </c>
      <c r="C11" s="68">
        <v>6.3</v>
      </c>
      <c r="D11" s="68">
        <v>377</v>
      </c>
      <c r="E11" s="68">
        <v>202</v>
      </c>
      <c r="F11" s="32">
        <v>0.42770667518756356</v>
      </c>
      <c r="G11" s="70">
        <v>0.4990000000000001</v>
      </c>
      <c r="H11" s="71">
        <v>0</v>
      </c>
      <c r="I11" s="72">
        <v>0.4990000000000001</v>
      </c>
      <c r="J11" s="72">
        <v>0</v>
      </c>
      <c r="K11" s="73">
        <v>0.4990000000000001</v>
      </c>
      <c r="L11" s="69">
        <v>0.07129332481243655</v>
      </c>
      <c r="M11" s="155"/>
      <c r="N11" s="74"/>
      <c r="P11" s="66"/>
      <c r="Q11" s="67" t="s">
        <v>55</v>
      </c>
      <c r="R11" s="68">
        <f>'[1]МРСК 2'!C11</f>
        <v>6.3</v>
      </c>
      <c r="S11" s="68">
        <f>'[1]МРСК 2'!D11</f>
        <v>0</v>
      </c>
      <c r="T11" s="94">
        <f>'[1]МРСК 2'!E11</f>
        <v>0.42770667518756356</v>
      </c>
      <c r="U11" s="70">
        <f>'[1]МРСК 2'!F11</f>
        <v>0.4990000000000001</v>
      </c>
      <c r="V11" s="71">
        <f>'[1]МРСК 2'!G11</f>
        <v>0</v>
      </c>
      <c r="W11" s="72">
        <f>'[1]МРСК 2'!H11</f>
        <v>-0.07129332481243655</v>
      </c>
      <c r="X11" s="72">
        <f>'[1]МРСК 2'!I11</f>
        <v>0</v>
      </c>
      <c r="Y11" s="72">
        <f>'[1]МРСК 2'!J11</f>
        <v>0.4990000000000001</v>
      </c>
      <c r="Z11" s="69">
        <f>'[1]МРСК 2'!K11</f>
        <v>0.07129332481243655</v>
      </c>
      <c r="AA11" s="181"/>
      <c r="AB11" s="74"/>
    </row>
    <row r="12" spans="1:28" ht="21" thickBot="1" thickTop="1">
      <c r="A12" s="75">
        <v>2</v>
      </c>
      <c r="B12" s="76" t="s">
        <v>56</v>
      </c>
      <c r="C12" s="77">
        <v>6.3</v>
      </c>
      <c r="D12" s="77">
        <v>323</v>
      </c>
      <c r="E12" s="77">
        <v>171</v>
      </c>
      <c r="F12" s="32">
        <v>0.36547229717175556</v>
      </c>
      <c r="G12" s="78">
        <v>0.39</v>
      </c>
      <c r="H12" s="79">
        <v>20</v>
      </c>
      <c r="I12" s="80">
        <v>0.39</v>
      </c>
      <c r="J12" s="80">
        <v>0</v>
      </c>
      <c r="K12" s="80">
        <v>0.39</v>
      </c>
      <c r="L12" s="153">
        <v>0.024527702828244458</v>
      </c>
      <c r="M12" s="153">
        <v>0</v>
      </c>
      <c r="N12" s="81"/>
      <c r="P12" s="75">
        <v>2</v>
      </c>
      <c r="Q12" s="76" t="s">
        <v>56</v>
      </c>
      <c r="R12" s="77">
        <f>'[1]МРСК 2'!C12</f>
        <v>6.3</v>
      </c>
      <c r="S12" s="77">
        <f>'[1]МРСК 2'!D12</f>
        <v>0</v>
      </c>
      <c r="T12" s="95">
        <f>'[1]МРСК 2'!E12</f>
        <v>0.36547229717175556</v>
      </c>
      <c r="U12" s="78">
        <f>'[1]МРСК 2'!F12</f>
        <v>0.39</v>
      </c>
      <c r="V12" s="79">
        <f>'[1]МРСК 2'!G12</f>
        <v>20</v>
      </c>
      <c r="W12" s="80">
        <f>'[1]МРСК 2'!H12</f>
        <v>-0.024527702828244458</v>
      </c>
      <c r="X12" s="80">
        <f>'[1]МРСК 2'!I12</f>
        <v>0</v>
      </c>
      <c r="Y12" s="80">
        <f>'[1]МРСК 2'!J12</f>
        <v>0.39</v>
      </c>
      <c r="Z12" s="153">
        <f>'[1]МРСК 2'!K12</f>
        <v>0.024527702828244458</v>
      </c>
      <c r="AA12" s="179">
        <f>MIN(Z12:Z14)</f>
        <v>0</v>
      </c>
      <c r="AB12" s="81"/>
    </row>
    <row r="13" spans="1:28" ht="20.25" thickBot="1">
      <c r="A13" s="14"/>
      <c r="B13" s="2" t="s">
        <v>54</v>
      </c>
      <c r="C13" s="9">
        <v>6.3</v>
      </c>
      <c r="D13" s="9">
        <v>0</v>
      </c>
      <c r="E13" s="9">
        <v>0</v>
      </c>
      <c r="F13" s="32">
        <v>0</v>
      </c>
      <c r="G13" s="28">
        <v>0</v>
      </c>
      <c r="H13" s="42">
        <v>0</v>
      </c>
      <c r="I13" s="15">
        <v>0</v>
      </c>
      <c r="J13" s="15">
        <v>0</v>
      </c>
      <c r="K13" s="26">
        <v>0</v>
      </c>
      <c r="L13" s="41">
        <v>0</v>
      </c>
      <c r="M13" s="154"/>
      <c r="N13" s="29"/>
      <c r="P13" s="14"/>
      <c r="Q13" s="2" t="s">
        <v>54</v>
      </c>
      <c r="R13" s="9">
        <f>'[1]МРСК 2'!C13</f>
        <v>6.3</v>
      </c>
      <c r="S13" s="9">
        <f>'[1]МРСК 2'!D13</f>
        <v>0</v>
      </c>
      <c r="T13" s="93">
        <f>'[1]МРСК 2'!E13</f>
        <v>0</v>
      </c>
      <c r="U13" s="28">
        <f>'[1]МРСК 2'!F13</f>
        <v>0</v>
      </c>
      <c r="V13" s="42">
        <f>'[1]МРСК 2'!G13</f>
        <v>0</v>
      </c>
      <c r="W13" s="15">
        <f>'[1]МРСК 2'!H13</f>
        <v>0</v>
      </c>
      <c r="X13" s="15">
        <f>'[1]МРСК 2'!I13</f>
        <v>0</v>
      </c>
      <c r="Y13" s="15">
        <f>'[1]МРСК 2'!J13</f>
        <v>0</v>
      </c>
      <c r="Z13" s="41">
        <f>'[1]МРСК 2'!K13</f>
        <v>0</v>
      </c>
      <c r="AA13" s="180"/>
      <c r="AB13" s="29"/>
    </row>
    <row r="14" spans="1:28" ht="20.25" thickBot="1">
      <c r="A14" s="66"/>
      <c r="B14" s="67" t="s">
        <v>55</v>
      </c>
      <c r="C14" s="68">
        <v>6.3</v>
      </c>
      <c r="D14" s="68">
        <v>323</v>
      </c>
      <c r="E14" s="68">
        <v>171</v>
      </c>
      <c r="F14" s="32">
        <v>0.36547229717175556</v>
      </c>
      <c r="G14" s="70">
        <v>0.39</v>
      </c>
      <c r="H14" s="71">
        <v>0</v>
      </c>
      <c r="I14" s="72">
        <v>0.39</v>
      </c>
      <c r="J14" s="72">
        <v>0</v>
      </c>
      <c r="K14" s="73">
        <v>0.39</v>
      </c>
      <c r="L14" s="69">
        <v>0.024527702828244458</v>
      </c>
      <c r="M14" s="155"/>
      <c r="N14" s="74"/>
      <c r="P14" s="66"/>
      <c r="Q14" s="67" t="s">
        <v>55</v>
      </c>
      <c r="R14" s="68">
        <f>'[1]МРСК 2'!C14</f>
        <v>6.3</v>
      </c>
      <c r="S14" s="68">
        <f>'[1]МРСК 2'!D14</f>
        <v>0.01</v>
      </c>
      <c r="T14" s="94">
        <f>'[1]МРСК 2'!E14</f>
        <v>0.37547229717175556</v>
      </c>
      <c r="U14" s="70">
        <f>'[1]МРСК 2'!F14</f>
        <v>0.39</v>
      </c>
      <c r="V14" s="71">
        <f>'[1]МРСК 2'!G14</f>
        <v>0</v>
      </c>
      <c r="W14" s="72">
        <f>'[1]МРСК 2'!H14</f>
        <v>-0.014527702828244449</v>
      </c>
      <c r="X14" s="72">
        <f>'[1]МРСК 2'!I14</f>
        <v>0</v>
      </c>
      <c r="Y14" s="72">
        <f>'[1]МРСК 2'!J14</f>
        <v>0.39</v>
      </c>
      <c r="Z14" s="69">
        <f>'[1]МРСК 2'!K14</f>
        <v>0.014527702828244449</v>
      </c>
      <c r="AA14" s="181"/>
      <c r="AB14" s="74"/>
    </row>
    <row r="15" spans="1:28" ht="21" thickBot="1" thickTop="1">
      <c r="A15" s="75">
        <v>3</v>
      </c>
      <c r="B15" s="133" t="s">
        <v>57</v>
      </c>
      <c r="C15" s="134">
        <v>16</v>
      </c>
      <c r="D15" s="134">
        <v>12776</v>
      </c>
      <c r="E15" s="134">
        <v>4356</v>
      </c>
      <c r="F15" s="32">
        <v>13.498181803487462</v>
      </c>
      <c r="G15" s="34">
        <v>11.607</v>
      </c>
      <c r="H15" s="25">
        <v>120</v>
      </c>
      <c r="I15" s="26">
        <v>11.607</v>
      </c>
      <c r="J15" s="26">
        <v>0</v>
      </c>
      <c r="K15" s="26">
        <v>11.607</v>
      </c>
      <c r="L15" s="158">
        <v>-1.8911818034874628</v>
      </c>
      <c r="M15" s="158">
        <v>-1.8911818034874628</v>
      </c>
      <c r="N15" s="39"/>
      <c r="P15" s="75">
        <v>3</v>
      </c>
      <c r="Q15" s="76" t="s">
        <v>57</v>
      </c>
      <c r="R15" s="77">
        <f>'[1]МРСК 2'!C15</f>
        <v>16</v>
      </c>
      <c r="S15" s="77">
        <f>'[1]МРСК 2'!D15</f>
        <v>0</v>
      </c>
      <c r="T15" s="95">
        <f>'[1]МРСК 2'!E15</f>
        <v>13.498181803487462</v>
      </c>
      <c r="U15" s="78">
        <f>'[1]МРСК 2'!F15</f>
        <v>11.607</v>
      </c>
      <c r="V15" s="79">
        <f>'[1]МРСК 2'!G15</f>
        <v>120</v>
      </c>
      <c r="W15" s="80">
        <f>'[1]МРСК 2'!H15</f>
        <v>1.8911818034874628</v>
      </c>
      <c r="X15" s="80">
        <f>'[1]МРСК 2'!I15</f>
        <v>0</v>
      </c>
      <c r="Y15" s="80">
        <f>'[1]МРСК 2'!J15</f>
        <v>11.607</v>
      </c>
      <c r="Z15" s="153">
        <f>'[1]МРСК 2'!K15</f>
        <v>-1.8911818034874628</v>
      </c>
      <c r="AA15" s="179">
        <f>MIN(Z15:Z17)</f>
        <v>-1.8911818034874628</v>
      </c>
      <c r="AB15" s="81"/>
    </row>
    <row r="16" spans="1:28" ht="20.25" thickBot="1">
      <c r="A16" s="14"/>
      <c r="B16" s="2" t="s">
        <v>54</v>
      </c>
      <c r="C16" s="9">
        <v>16</v>
      </c>
      <c r="D16" s="9">
        <v>8266</v>
      </c>
      <c r="E16" s="9">
        <v>2995</v>
      </c>
      <c r="F16" s="32">
        <v>8.791858790949727</v>
      </c>
      <c r="G16" s="28">
        <v>8.606</v>
      </c>
      <c r="H16" s="42">
        <v>0</v>
      </c>
      <c r="I16" s="15">
        <v>8.606</v>
      </c>
      <c r="J16" s="15">
        <v>0</v>
      </c>
      <c r="K16" s="26">
        <v>8.606</v>
      </c>
      <c r="L16" s="41">
        <v>-0.18585879094972668</v>
      </c>
      <c r="M16" s="154"/>
      <c r="N16" s="29"/>
      <c r="P16" s="14"/>
      <c r="Q16" s="2" t="s">
        <v>54</v>
      </c>
      <c r="R16" s="9">
        <f>'[1]МРСК 2'!C16</f>
        <v>16</v>
      </c>
      <c r="S16" s="9">
        <f>'[1]МРСК 2'!D16</f>
        <v>0</v>
      </c>
      <c r="T16" s="93">
        <f>'[1]МРСК 2'!E16</f>
        <v>8.791858790949727</v>
      </c>
      <c r="U16" s="28">
        <f>'[1]МРСК 2'!F16</f>
        <v>8.606</v>
      </c>
      <c r="V16" s="42">
        <f>'[1]МРСК 2'!G16</f>
        <v>0</v>
      </c>
      <c r="W16" s="15">
        <f>'[1]МРСК 2'!H16</f>
        <v>0.18585879094972668</v>
      </c>
      <c r="X16" s="15">
        <f>'[1]МРСК 2'!I16</f>
        <v>0</v>
      </c>
      <c r="Y16" s="15">
        <f>'[1]МРСК 2'!J16</f>
        <v>8.606</v>
      </c>
      <c r="Z16" s="41">
        <f>'[1]МРСК 2'!K16</f>
        <v>-0.18585879094972668</v>
      </c>
      <c r="AA16" s="180"/>
      <c r="AB16" s="29"/>
    </row>
    <row r="17" spans="1:28" ht="20.25" thickBot="1">
      <c r="A17" s="66"/>
      <c r="B17" s="3" t="s">
        <v>55</v>
      </c>
      <c r="C17" s="115">
        <v>16</v>
      </c>
      <c r="D17" s="115">
        <v>4510</v>
      </c>
      <c r="E17" s="115">
        <v>1361</v>
      </c>
      <c r="F17" s="32">
        <v>4.7108832505168285</v>
      </c>
      <c r="G17" s="64">
        <v>3.0009999999999994</v>
      </c>
      <c r="H17" s="17">
        <v>0</v>
      </c>
      <c r="I17" s="19">
        <v>3.0009999999999994</v>
      </c>
      <c r="J17" s="19">
        <v>0</v>
      </c>
      <c r="K17" s="65">
        <v>3.0009999999999994</v>
      </c>
      <c r="L17" s="18">
        <v>-1.709883250516829</v>
      </c>
      <c r="M17" s="157"/>
      <c r="N17" s="30"/>
      <c r="P17" s="66"/>
      <c r="Q17" s="67" t="s">
        <v>55</v>
      </c>
      <c r="R17" s="68">
        <f>'[1]МРСК 2'!C17</f>
        <v>16</v>
      </c>
      <c r="S17" s="68">
        <f>'[1]МРСК 2'!D17</f>
        <v>0.01</v>
      </c>
      <c r="T17" s="94">
        <f>'[1]МРСК 2'!E17</f>
        <v>4.720883250516828</v>
      </c>
      <c r="U17" s="70">
        <f>'[1]МРСК 2'!F17</f>
        <v>3.0009999999999994</v>
      </c>
      <c r="V17" s="71">
        <f>'[1]МРСК 2'!G17</f>
        <v>0</v>
      </c>
      <c r="W17" s="72">
        <f>'[1]МРСК 2'!H17</f>
        <v>1.7198832505168289</v>
      </c>
      <c r="X17" s="72">
        <f>'[1]МРСК 2'!I17</f>
        <v>0</v>
      </c>
      <c r="Y17" s="72">
        <f>'[1]МРСК 2'!J17</f>
        <v>3.0009999999999994</v>
      </c>
      <c r="Z17" s="69">
        <f>'[1]МРСК 2'!K17</f>
        <v>-1.7198832505168289</v>
      </c>
      <c r="AA17" s="181"/>
      <c r="AB17" s="74"/>
    </row>
    <row r="18" spans="1:28" ht="21" thickBot="1" thickTop="1">
      <c r="A18" s="75">
        <v>4</v>
      </c>
      <c r="B18" s="4" t="s">
        <v>58</v>
      </c>
      <c r="C18" s="11">
        <v>16</v>
      </c>
      <c r="D18" s="11">
        <v>2483</v>
      </c>
      <c r="E18" s="11">
        <v>1113</v>
      </c>
      <c r="F18" s="32">
        <v>2.721039874753768</v>
      </c>
      <c r="G18" s="32">
        <v>3.44</v>
      </c>
      <c r="H18" s="12">
        <v>120</v>
      </c>
      <c r="I18" s="13">
        <v>3.44</v>
      </c>
      <c r="J18" s="13">
        <v>0</v>
      </c>
      <c r="K18" s="13">
        <v>3.44</v>
      </c>
      <c r="L18" s="156">
        <v>0.7189601252462321</v>
      </c>
      <c r="M18" s="156">
        <v>0.7189601252462321</v>
      </c>
      <c r="N18" s="36"/>
      <c r="P18" s="75">
        <v>4</v>
      </c>
      <c r="Q18" s="76" t="s">
        <v>58</v>
      </c>
      <c r="R18" s="77">
        <f>'[1]МРСК 2'!C18</f>
        <v>16</v>
      </c>
      <c r="S18" s="77">
        <f>'[1]МРСК 2'!D18</f>
        <v>0</v>
      </c>
      <c r="T18" s="95">
        <f>'[1]МРСК 2'!E18</f>
        <v>2.721039874753768</v>
      </c>
      <c r="U18" s="78">
        <f>'[1]МРСК 2'!F18</f>
        <v>3.44</v>
      </c>
      <c r="V18" s="79">
        <f>'[1]МРСК 2'!G18</f>
        <v>120</v>
      </c>
      <c r="W18" s="80">
        <f>'[1]МРСК 2'!H18</f>
        <v>-0.7189601252462321</v>
      </c>
      <c r="X18" s="80">
        <f>'[1]МРСК 2'!I18</f>
        <v>0</v>
      </c>
      <c r="Y18" s="80">
        <f>'[1]МРСК 2'!J18</f>
        <v>3.44</v>
      </c>
      <c r="Z18" s="153">
        <f>'[1]МРСК 2'!K18</f>
        <v>0.7189601252462321</v>
      </c>
      <c r="AA18" s="179">
        <f>MIN(Z18:Z20)</f>
        <v>0.7157850397587175</v>
      </c>
      <c r="AB18" s="81"/>
    </row>
    <row r="19" spans="1:28" ht="20.25" thickBot="1">
      <c r="A19" s="14"/>
      <c r="B19" s="2" t="s">
        <v>54</v>
      </c>
      <c r="C19" s="9">
        <v>16</v>
      </c>
      <c r="D19" s="9">
        <v>2</v>
      </c>
      <c r="E19" s="9">
        <v>0</v>
      </c>
      <c r="F19" s="32">
        <v>0.002</v>
      </c>
      <c r="G19" s="28">
        <v>4</v>
      </c>
      <c r="H19" s="42">
        <v>0</v>
      </c>
      <c r="I19" s="15">
        <v>4</v>
      </c>
      <c r="J19" s="15">
        <v>0</v>
      </c>
      <c r="K19" s="26">
        <v>4</v>
      </c>
      <c r="L19" s="41">
        <v>3.998</v>
      </c>
      <c r="M19" s="154"/>
      <c r="N19" s="29"/>
      <c r="P19" s="14"/>
      <c r="Q19" s="2" t="s">
        <v>54</v>
      </c>
      <c r="R19" s="9">
        <f>'[1]МРСК 2'!C19</f>
        <v>16</v>
      </c>
      <c r="S19" s="9">
        <f>'[1]МРСК 2'!D19</f>
        <v>0</v>
      </c>
      <c r="T19" s="93">
        <f>'[1]МРСК 2'!E19</f>
        <v>0.002</v>
      </c>
      <c r="U19" s="28">
        <f>'[1]МРСК 2'!F19</f>
        <v>4</v>
      </c>
      <c r="V19" s="42">
        <f>'[1]МРСК 2'!G19</f>
        <v>0</v>
      </c>
      <c r="W19" s="15">
        <f>'[1]МРСК 2'!H19</f>
        <v>-3.998</v>
      </c>
      <c r="X19" s="15">
        <f>'[1]МРСК 2'!I19</f>
        <v>0</v>
      </c>
      <c r="Y19" s="15">
        <f>'[1]МРСК 2'!J19</f>
        <v>4</v>
      </c>
      <c r="Z19" s="41">
        <f>'[1]МРСК 2'!K19</f>
        <v>3.998</v>
      </c>
      <c r="AA19" s="180"/>
      <c r="AB19" s="29"/>
    </row>
    <row r="20" spans="1:28" ht="20.25" thickBot="1">
      <c r="A20" s="66"/>
      <c r="B20" s="3" t="s">
        <v>55</v>
      </c>
      <c r="C20" s="115">
        <v>16</v>
      </c>
      <c r="D20" s="115">
        <v>2481</v>
      </c>
      <c r="E20" s="115">
        <v>1113</v>
      </c>
      <c r="F20" s="32">
        <v>2.7192149602412825</v>
      </c>
      <c r="G20" s="64">
        <v>3.44</v>
      </c>
      <c r="H20" s="17">
        <v>0</v>
      </c>
      <c r="I20" s="19">
        <v>3.44</v>
      </c>
      <c r="J20" s="19">
        <v>0</v>
      </c>
      <c r="K20" s="65">
        <v>3.44</v>
      </c>
      <c r="L20" s="18">
        <v>0.7207850397587174</v>
      </c>
      <c r="M20" s="157"/>
      <c r="N20" s="30"/>
      <c r="P20" s="66"/>
      <c r="Q20" s="67" t="s">
        <v>55</v>
      </c>
      <c r="R20" s="68">
        <f>'[1]МРСК 2'!C20</f>
        <v>16</v>
      </c>
      <c r="S20" s="68">
        <f>'[1]МРСК 2'!D20</f>
        <v>0.005</v>
      </c>
      <c r="T20" s="94">
        <f>'[1]МРСК 2'!E20</f>
        <v>2.7242149602412824</v>
      </c>
      <c r="U20" s="70">
        <f>'[1]МРСК 2'!F20</f>
        <v>3.44</v>
      </c>
      <c r="V20" s="71">
        <f>'[1]МРСК 2'!G20</f>
        <v>0</v>
      </c>
      <c r="W20" s="72">
        <f>'[1]МРСК 2'!H20</f>
        <v>-0.7157850397587175</v>
      </c>
      <c r="X20" s="72">
        <f>'[1]МРСК 2'!I20</f>
        <v>0</v>
      </c>
      <c r="Y20" s="72">
        <f>'[1]МРСК 2'!J20</f>
        <v>3.44</v>
      </c>
      <c r="Z20" s="69">
        <f>'[1]МРСК 2'!K20</f>
        <v>0.7157850397587175</v>
      </c>
      <c r="AA20" s="181"/>
      <c r="AB20" s="74"/>
    </row>
    <row r="21" spans="1:28" ht="21" thickBot="1" thickTop="1">
      <c r="A21" s="75">
        <v>5</v>
      </c>
      <c r="B21" s="76" t="s">
        <v>59</v>
      </c>
      <c r="C21" s="77">
        <v>10</v>
      </c>
      <c r="D21" s="77">
        <v>866</v>
      </c>
      <c r="E21" s="77">
        <v>344</v>
      </c>
      <c r="F21" s="32">
        <v>0.9318218713895913</v>
      </c>
      <c r="G21" s="78">
        <v>1.78</v>
      </c>
      <c r="H21" s="79">
        <v>45</v>
      </c>
      <c r="I21" s="80">
        <v>1.78</v>
      </c>
      <c r="J21" s="80">
        <v>0</v>
      </c>
      <c r="K21" s="80">
        <v>1.78</v>
      </c>
      <c r="L21" s="153">
        <v>0.8481781286104088</v>
      </c>
      <c r="M21" s="153">
        <v>0</v>
      </c>
      <c r="N21" s="81"/>
      <c r="P21" s="75">
        <v>5</v>
      </c>
      <c r="Q21" s="76" t="s">
        <v>59</v>
      </c>
      <c r="R21" s="77">
        <f>'[1]МРСК 2'!C21</f>
        <v>10</v>
      </c>
      <c r="S21" s="77">
        <f>'[1]МРСК 2'!D21</f>
        <v>0</v>
      </c>
      <c r="T21" s="95">
        <f>'[1]МРСК 2'!E21</f>
        <v>0.9318218713895913</v>
      </c>
      <c r="U21" s="78">
        <f>'[1]МРСК 2'!F21</f>
        <v>1.78</v>
      </c>
      <c r="V21" s="79">
        <f>'[1]МРСК 2'!G21</f>
        <v>45</v>
      </c>
      <c r="W21" s="80">
        <f>'[1]МРСК 2'!H21</f>
        <v>-0.8481781286104088</v>
      </c>
      <c r="X21" s="80">
        <f>'[1]МРСК 2'!I21</f>
        <v>0</v>
      </c>
      <c r="Y21" s="80">
        <f>'[1]МРСК 2'!J21</f>
        <v>1.78</v>
      </c>
      <c r="Z21" s="153">
        <f>'[1]МРСК 2'!K21</f>
        <v>0.8481781286104088</v>
      </c>
      <c r="AA21" s="179">
        <f>MIN(Z21:Z23)</f>
        <v>0</v>
      </c>
      <c r="AB21" s="81"/>
    </row>
    <row r="22" spans="1:28" ht="20.25" thickBot="1">
      <c r="A22" s="14"/>
      <c r="B22" s="2" t="s">
        <v>54</v>
      </c>
      <c r="C22" s="9">
        <v>10</v>
      </c>
      <c r="D22" s="9">
        <v>0</v>
      </c>
      <c r="E22" s="9">
        <v>0</v>
      </c>
      <c r="F22" s="32">
        <v>0</v>
      </c>
      <c r="G22" s="28">
        <v>0</v>
      </c>
      <c r="H22" s="42">
        <v>0</v>
      </c>
      <c r="I22" s="15">
        <v>0</v>
      </c>
      <c r="J22" s="15">
        <v>0</v>
      </c>
      <c r="K22" s="26">
        <v>0</v>
      </c>
      <c r="L22" s="41">
        <v>0</v>
      </c>
      <c r="M22" s="154"/>
      <c r="N22" s="29"/>
      <c r="P22" s="14"/>
      <c r="Q22" s="2" t="s">
        <v>54</v>
      </c>
      <c r="R22" s="9">
        <f>'[1]МРСК 2'!C22</f>
        <v>10</v>
      </c>
      <c r="S22" s="9">
        <f>'[1]МРСК 2'!D22</f>
        <v>0</v>
      </c>
      <c r="T22" s="93">
        <f>'[1]МРСК 2'!E22</f>
        <v>0</v>
      </c>
      <c r="U22" s="28">
        <f>'[1]МРСК 2'!F22</f>
        <v>0</v>
      </c>
      <c r="V22" s="42">
        <f>'[1]МРСК 2'!G22</f>
        <v>0</v>
      </c>
      <c r="W22" s="15">
        <f>'[1]МРСК 2'!H22</f>
        <v>0</v>
      </c>
      <c r="X22" s="15">
        <f>'[1]МРСК 2'!I22</f>
        <v>0</v>
      </c>
      <c r="Y22" s="15">
        <f>'[1]МРСК 2'!J22</f>
        <v>0</v>
      </c>
      <c r="Z22" s="41">
        <f>'[1]МРСК 2'!K22</f>
        <v>0</v>
      </c>
      <c r="AA22" s="180"/>
      <c r="AB22" s="29"/>
    </row>
    <row r="23" spans="1:28" ht="20.25" thickBot="1">
      <c r="A23" s="66"/>
      <c r="B23" s="67" t="s">
        <v>60</v>
      </c>
      <c r="C23" s="68">
        <v>10</v>
      </c>
      <c r="D23" s="68">
        <v>866</v>
      </c>
      <c r="E23" s="68">
        <v>344</v>
      </c>
      <c r="F23" s="32">
        <v>0.9318218713895913</v>
      </c>
      <c r="G23" s="70">
        <v>1.78</v>
      </c>
      <c r="H23" s="71">
        <v>0</v>
      </c>
      <c r="I23" s="72">
        <v>1.78</v>
      </c>
      <c r="J23" s="72">
        <v>0</v>
      </c>
      <c r="K23" s="73">
        <v>1.78</v>
      </c>
      <c r="L23" s="69">
        <v>0.8481781286104088</v>
      </c>
      <c r="M23" s="155"/>
      <c r="N23" s="74"/>
      <c r="P23" s="66"/>
      <c r="Q23" s="67" t="s">
        <v>60</v>
      </c>
      <c r="R23" s="68">
        <f>'[1]МРСК 2'!C23</f>
        <v>10</v>
      </c>
      <c r="S23" s="68">
        <f>'[1]МРСК 2'!D23</f>
        <v>0.03</v>
      </c>
      <c r="T23" s="94">
        <f>'[1]МРСК 2'!E23</f>
        <v>0.9618218713895913</v>
      </c>
      <c r="U23" s="70">
        <f>'[1]МРСК 2'!F23</f>
        <v>1.78</v>
      </c>
      <c r="V23" s="71">
        <f>'[1]МРСК 2'!G23</f>
        <v>0</v>
      </c>
      <c r="W23" s="72">
        <f>'[1]МРСК 2'!H23</f>
        <v>-0.8181781286104087</v>
      </c>
      <c r="X23" s="72">
        <f>'[1]МРСК 2'!I23</f>
        <v>0</v>
      </c>
      <c r="Y23" s="72">
        <f>'[1]МРСК 2'!J23</f>
        <v>1.78</v>
      </c>
      <c r="Z23" s="69">
        <f>'[1]МРСК 2'!K23</f>
        <v>0.8181781286104087</v>
      </c>
      <c r="AA23" s="181"/>
      <c r="AB23" s="74"/>
    </row>
    <row r="24" spans="1:28" ht="21" thickBot="1" thickTop="1">
      <c r="A24" s="14">
        <v>6</v>
      </c>
      <c r="B24" s="2" t="s">
        <v>61</v>
      </c>
      <c r="C24" s="42">
        <v>2.5</v>
      </c>
      <c r="D24" s="42">
        <v>880</v>
      </c>
      <c r="E24" s="42">
        <v>320</v>
      </c>
      <c r="F24" s="32">
        <v>0.93637599285757</v>
      </c>
      <c r="G24" s="15">
        <v>0.6464</v>
      </c>
      <c r="H24" s="16">
        <v>45</v>
      </c>
      <c r="I24" s="15">
        <v>0.6464</v>
      </c>
      <c r="J24" s="15">
        <v>0</v>
      </c>
      <c r="K24" s="26">
        <v>0.6464</v>
      </c>
      <c r="L24" s="41">
        <v>-0.28997599285757003</v>
      </c>
      <c r="M24" s="41">
        <v>-0.28997599285757003</v>
      </c>
      <c r="N24" s="29"/>
      <c r="P24" s="14">
        <v>6</v>
      </c>
      <c r="Q24" s="2" t="s">
        <v>61</v>
      </c>
      <c r="R24" s="9">
        <f>'[1]МРСК 2'!C24</f>
        <v>1.6</v>
      </c>
      <c r="S24" s="9">
        <f>'[1]МРСК 2'!D24</f>
        <v>0</v>
      </c>
      <c r="T24" s="93">
        <f>'[1]МРСК 2'!E24</f>
        <v>0.93637599285757</v>
      </c>
      <c r="U24" s="15">
        <f>'[1]МРСК 2'!F24</f>
        <v>0.6464</v>
      </c>
      <c r="V24" s="16">
        <f>'[1]МРСК 2'!G24</f>
        <v>45</v>
      </c>
      <c r="W24" s="15">
        <f>'[1]МРСК 2'!H24</f>
        <v>0.28997599285757003</v>
      </c>
      <c r="X24" s="15">
        <f>'[1]МРСК 2'!I24</f>
        <v>0</v>
      </c>
      <c r="Y24" s="15">
        <f>'[1]МРСК 2'!J24</f>
        <v>0.6464</v>
      </c>
      <c r="Z24" s="41">
        <f>'[1]МРСК 2'!K24</f>
        <v>-0.28997599285757003</v>
      </c>
      <c r="AA24" s="41">
        <f>Z24</f>
        <v>-0.28997599285757003</v>
      </c>
      <c r="AB24" s="29"/>
    </row>
    <row r="25" spans="1:28" ht="20.25" thickBot="1">
      <c r="A25" s="14">
        <v>7</v>
      </c>
      <c r="B25" s="2" t="s">
        <v>62</v>
      </c>
      <c r="C25" s="42">
        <v>1.6</v>
      </c>
      <c r="D25" s="42">
        <v>664</v>
      </c>
      <c r="E25" s="42">
        <v>200</v>
      </c>
      <c r="F25" s="32">
        <v>0.6934666538486187</v>
      </c>
      <c r="G25" s="15">
        <v>0.6835</v>
      </c>
      <c r="H25" s="16">
        <v>45</v>
      </c>
      <c r="I25" s="15">
        <v>0.6835</v>
      </c>
      <c r="J25" s="15">
        <v>0</v>
      </c>
      <c r="K25" s="26">
        <v>0.6835</v>
      </c>
      <c r="L25" s="41">
        <v>-0.009966653848618723</v>
      </c>
      <c r="M25" s="41">
        <v>-0.009966653848618723</v>
      </c>
      <c r="N25" s="29"/>
      <c r="P25" s="14">
        <v>7</v>
      </c>
      <c r="Q25" s="2" t="s">
        <v>62</v>
      </c>
      <c r="R25" s="9">
        <f>'[1]МРСК 2'!C25</f>
        <v>1.6</v>
      </c>
      <c r="S25" s="9">
        <f>'[1]МРСК 2'!D25</f>
        <v>0</v>
      </c>
      <c r="T25" s="93">
        <f>'[1]МРСК 2'!E25</f>
        <v>0.6934666538486187</v>
      </c>
      <c r="U25" s="15">
        <f>'[1]МРСК 2'!F25</f>
        <v>0.6835</v>
      </c>
      <c r="V25" s="16">
        <f>'[1]МРСК 2'!G25</f>
        <v>45</v>
      </c>
      <c r="W25" s="15">
        <f>'[1]МРСК 2'!H25</f>
        <v>0.009966653848618723</v>
      </c>
      <c r="X25" s="15">
        <f>'[1]МРСК 2'!I25</f>
        <v>0</v>
      </c>
      <c r="Y25" s="15">
        <f>'[1]МРСК 2'!J25</f>
        <v>0.6835</v>
      </c>
      <c r="Z25" s="41">
        <f>'[1]МРСК 2'!K25</f>
        <v>-0.009966653848618723</v>
      </c>
      <c r="AA25" s="41">
        <f aca="true" t="shared" si="0" ref="AA25:AA45">Z25</f>
        <v>-0.009966653848618723</v>
      </c>
      <c r="AB25" s="29"/>
    </row>
    <row r="26" spans="1:28" ht="20.25" thickBot="1">
      <c r="A26" s="14">
        <v>8</v>
      </c>
      <c r="B26" s="2" t="s">
        <v>63</v>
      </c>
      <c r="C26" s="42">
        <v>1.6</v>
      </c>
      <c r="D26" s="42">
        <v>798</v>
      </c>
      <c r="E26" s="42">
        <v>366</v>
      </c>
      <c r="F26" s="32">
        <v>0.8779293821259201</v>
      </c>
      <c r="G26" s="15">
        <v>0</v>
      </c>
      <c r="H26" s="16">
        <v>20</v>
      </c>
      <c r="I26" s="15">
        <v>0</v>
      </c>
      <c r="J26" s="15">
        <v>0</v>
      </c>
      <c r="K26" s="26">
        <v>0</v>
      </c>
      <c r="L26" s="41">
        <v>-0.8779293821259201</v>
      </c>
      <c r="M26" s="41">
        <v>-0.8779293821259201</v>
      </c>
      <c r="N26" s="29"/>
      <c r="P26" s="14">
        <v>8</v>
      </c>
      <c r="Q26" s="2" t="s">
        <v>63</v>
      </c>
      <c r="R26" s="9">
        <f>'[1]МРСК 2'!C26</f>
        <v>1.6</v>
      </c>
      <c r="S26" s="9">
        <f>'[1]МРСК 2'!D26</f>
        <v>0</v>
      </c>
      <c r="T26" s="93">
        <f>'[1]МРСК 2'!E26</f>
        <v>0.8779293821259201</v>
      </c>
      <c r="U26" s="15">
        <f>'[1]МРСК 2'!F26</f>
        <v>0</v>
      </c>
      <c r="V26" s="16">
        <f>'[1]МРСК 2'!G26</f>
        <v>20</v>
      </c>
      <c r="W26" s="15">
        <f>'[1]МРСК 2'!H26</f>
        <v>0.8779293821259201</v>
      </c>
      <c r="X26" s="15">
        <f>'[1]МРСК 2'!I26</f>
        <v>0</v>
      </c>
      <c r="Y26" s="15">
        <f>'[1]МРСК 2'!J26</f>
        <v>0</v>
      </c>
      <c r="Z26" s="41">
        <f>'[1]МРСК 2'!K26</f>
        <v>-0.8779293821259201</v>
      </c>
      <c r="AA26" s="41">
        <f t="shared" si="0"/>
        <v>-0.8779293821259201</v>
      </c>
      <c r="AB26" s="29"/>
    </row>
    <row r="27" spans="1:28" ht="20.25" thickBot="1">
      <c r="A27" s="14">
        <v>9</v>
      </c>
      <c r="B27" s="2" t="s">
        <v>64</v>
      </c>
      <c r="C27" s="42">
        <v>4</v>
      </c>
      <c r="D27" s="42">
        <v>2680</v>
      </c>
      <c r="E27" s="42">
        <v>1016</v>
      </c>
      <c r="F27" s="32">
        <v>2.866122118821876</v>
      </c>
      <c r="G27" s="15">
        <v>2.64</v>
      </c>
      <c r="H27" s="16">
        <v>80</v>
      </c>
      <c r="I27" s="15">
        <v>2.64</v>
      </c>
      <c r="J27" s="15">
        <v>0</v>
      </c>
      <c r="K27" s="26">
        <v>2.64</v>
      </c>
      <c r="L27" s="41">
        <v>-0.22612211882187605</v>
      </c>
      <c r="M27" s="41">
        <v>-0.22612211882187605</v>
      </c>
      <c r="N27" s="29"/>
      <c r="P27" s="14">
        <v>9</v>
      </c>
      <c r="Q27" s="2" t="s">
        <v>64</v>
      </c>
      <c r="R27" s="9">
        <f>'[1]МРСК 2'!C27</f>
        <v>4</v>
      </c>
      <c r="S27" s="9">
        <f>'[1]МРСК 2'!D27</f>
        <v>0.13</v>
      </c>
      <c r="T27" s="93">
        <f>'[1]МРСК 2'!E27</f>
        <v>2.996122118821876</v>
      </c>
      <c r="U27" s="15">
        <f>'[1]МРСК 2'!F27</f>
        <v>2.64</v>
      </c>
      <c r="V27" s="16">
        <f>'[1]МРСК 2'!G27</f>
        <v>80</v>
      </c>
      <c r="W27" s="15">
        <f>'[1]МРСК 2'!H27</f>
        <v>0.35612211882187594</v>
      </c>
      <c r="X27" s="15">
        <f>'[1]МРСК 2'!I27</f>
        <v>0</v>
      </c>
      <c r="Y27" s="15">
        <f>'[1]МРСК 2'!J27</f>
        <v>2.64</v>
      </c>
      <c r="Z27" s="41">
        <f>'[1]МРСК 2'!K27</f>
        <v>-0.35612211882187594</v>
      </c>
      <c r="AA27" s="41">
        <f t="shared" si="0"/>
        <v>-0.35612211882187594</v>
      </c>
      <c r="AB27" s="29"/>
    </row>
    <row r="28" spans="1:28" ht="20.25" thickBot="1">
      <c r="A28" s="14">
        <v>10</v>
      </c>
      <c r="B28" s="2" t="s">
        <v>65</v>
      </c>
      <c r="C28" s="42">
        <v>1.6</v>
      </c>
      <c r="D28" s="42">
        <v>612</v>
      </c>
      <c r="E28" s="42">
        <v>288</v>
      </c>
      <c r="F28" s="32">
        <v>0.6763785922100137</v>
      </c>
      <c r="G28" s="15">
        <v>1.05</v>
      </c>
      <c r="H28" s="16">
        <v>80</v>
      </c>
      <c r="I28" s="15">
        <v>1.05</v>
      </c>
      <c r="J28" s="15">
        <v>0</v>
      </c>
      <c r="K28" s="26">
        <v>1.05</v>
      </c>
      <c r="L28" s="41">
        <v>0.3736214077899863</v>
      </c>
      <c r="M28" s="41">
        <v>0.3736214077899863</v>
      </c>
      <c r="N28" s="29"/>
      <c r="P28" s="14">
        <v>10</v>
      </c>
      <c r="Q28" s="2" t="s">
        <v>65</v>
      </c>
      <c r="R28" s="9">
        <f>'[1]МРСК 2'!C28</f>
        <v>1.6</v>
      </c>
      <c r="S28" s="9">
        <f>'[1]МРСК 2'!D28</f>
        <v>0</v>
      </c>
      <c r="T28" s="93">
        <f>'[1]МРСК 2'!E28</f>
        <v>0.6763785922100137</v>
      </c>
      <c r="U28" s="15">
        <f>'[1]МРСК 2'!F28</f>
        <v>1.05</v>
      </c>
      <c r="V28" s="16">
        <f>'[1]МРСК 2'!G28</f>
        <v>80</v>
      </c>
      <c r="W28" s="15">
        <f>'[1]МРСК 2'!H28</f>
        <v>-0.3736214077899863</v>
      </c>
      <c r="X28" s="15">
        <f>'[1]МРСК 2'!I28</f>
        <v>0</v>
      </c>
      <c r="Y28" s="15">
        <f>'[1]МРСК 2'!J28</f>
        <v>1.05</v>
      </c>
      <c r="Z28" s="41">
        <f>'[1]МРСК 2'!K28</f>
        <v>0.3736214077899863</v>
      </c>
      <c r="AA28" s="41">
        <f t="shared" si="0"/>
        <v>0.3736214077899863</v>
      </c>
      <c r="AB28" s="29"/>
    </row>
    <row r="29" spans="1:28" ht="20.25" thickBot="1">
      <c r="A29" s="14">
        <v>11</v>
      </c>
      <c r="B29" s="2" t="s">
        <v>66</v>
      </c>
      <c r="C29" s="42">
        <v>1</v>
      </c>
      <c r="D29" s="42">
        <v>0</v>
      </c>
      <c r="E29" s="42">
        <v>0</v>
      </c>
      <c r="F29" s="32">
        <v>0</v>
      </c>
      <c r="G29" s="15">
        <v>0</v>
      </c>
      <c r="H29" s="16">
        <v>0</v>
      </c>
      <c r="I29" s="15">
        <v>0</v>
      </c>
      <c r="J29" s="15">
        <v>0</v>
      </c>
      <c r="K29" s="26">
        <v>0</v>
      </c>
      <c r="L29" s="41">
        <v>0</v>
      </c>
      <c r="M29" s="41">
        <v>0</v>
      </c>
      <c r="N29" s="29"/>
      <c r="P29" s="14">
        <v>11</v>
      </c>
      <c r="Q29" s="2" t="s">
        <v>66</v>
      </c>
      <c r="R29" s="9">
        <f>'[1]МРСК 2'!C29</f>
        <v>1.6</v>
      </c>
      <c r="S29" s="9">
        <f>'[1]МРСК 2'!D29</f>
        <v>0</v>
      </c>
      <c r="T29" s="93">
        <f>'[1]МРСК 2'!E29</f>
        <v>0</v>
      </c>
      <c r="U29" s="15">
        <f>'[1]МРСК 2'!F29</f>
        <v>0</v>
      </c>
      <c r="V29" s="16">
        <f>'[1]МРСК 2'!G29</f>
        <v>0</v>
      </c>
      <c r="W29" s="15">
        <f>'[1]МРСК 2'!H29</f>
        <v>0</v>
      </c>
      <c r="X29" s="15">
        <f>'[1]МРСК 2'!I29</f>
        <v>0</v>
      </c>
      <c r="Y29" s="15">
        <f>'[1]МРСК 2'!J29</f>
        <v>0</v>
      </c>
      <c r="Z29" s="41">
        <f>'[1]МРСК 2'!K29</f>
        <v>0</v>
      </c>
      <c r="AA29" s="41">
        <f t="shared" si="0"/>
        <v>0</v>
      </c>
      <c r="AB29" s="29"/>
    </row>
    <row r="30" spans="1:28" ht="20.25" thickBot="1">
      <c r="A30" s="14">
        <v>12</v>
      </c>
      <c r="B30" s="2" t="s">
        <v>67</v>
      </c>
      <c r="C30" s="42">
        <v>2.5</v>
      </c>
      <c r="D30" s="42">
        <v>348</v>
      </c>
      <c r="E30" s="42">
        <v>120</v>
      </c>
      <c r="F30" s="32">
        <v>0.36810867960427124</v>
      </c>
      <c r="G30" s="15">
        <v>0</v>
      </c>
      <c r="H30" s="16">
        <v>0</v>
      </c>
      <c r="I30" s="15">
        <v>0</v>
      </c>
      <c r="J30" s="15">
        <v>0</v>
      </c>
      <c r="K30" s="26">
        <v>0</v>
      </c>
      <c r="L30" s="41">
        <v>-0.36810867960427124</v>
      </c>
      <c r="M30" s="41">
        <v>-0.36810867960427124</v>
      </c>
      <c r="N30" s="29"/>
      <c r="P30" s="14">
        <v>12</v>
      </c>
      <c r="Q30" s="2" t="s">
        <v>67</v>
      </c>
      <c r="R30" s="9">
        <f>'[1]МРСК 2'!C30</f>
        <v>2.5</v>
      </c>
      <c r="S30" s="9">
        <f>'[1]МРСК 2'!D30</f>
        <v>0</v>
      </c>
      <c r="T30" s="93">
        <f>'[1]МРСК 2'!E30</f>
        <v>0.36810867960427124</v>
      </c>
      <c r="U30" s="15">
        <f>'[1]МРСК 2'!F30</f>
        <v>0</v>
      </c>
      <c r="V30" s="16">
        <f>'[1]МРСК 2'!G30</f>
        <v>0</v>
      </c>
      <c r="W30" s="15">
        <f>'[1]МРСК 2'!H30</f>
        <v>0.36810867960427124</v>
      </c>
      <c r="X30" s="15">
        <f>'[1]МРСК 2'!I30</f>
        <v>0</v>
      </c>
      <c r="Y30" s="15">
        <f>'[1]МРСК 2'!J30</f>
        <v>0</v>
      </c>
      <c r="Z30" s="41">
        <f>'[1]МРСК 2'!K30</f>
        <v>-0.36810867960427124</v>
      </c>
      <c r="AA30" s="41">
        <f t="shared" si="0"/>
        <v>-0.36810867960427124</v>
      </c>
      <c r="AB30" s="29"/>
    </row>
    <row r="31" spans="1:28" ht="20.25" thickBot="1">
      <c r="A31" s="14">
        <v>13</v>
      </c>
      <c r="B31" s="2" t="s">
        <v>68</v>
      </c>
      <c r="C31" s="42">
        <v>2.5</v>
      </c>
      <c r="D31" s="42">
        <v>1184</v>
      </c>
      <c r="E31" s="42">
        <v>784</v>
      </c>
      <c r="F31" s="32">
        <v>1.4200394360721114</v>
      </c>
      <c r="G31" s="15">
        <v>0.541</v>
      </c>
      <c r="H31" s="16">
        <v>45</v>
      </c>
      <c r="I31" s="15">
        <v>0.541</v>
      </c>
      <c r="J31" s="15">
        <v>0</v>
      </c>
      <c r="K31" s="26">
        <v>0.541</v>
      </c>
      <c r="L31" s="41">
        <v>-0.8790394360721113</v>
      </c>
      <c r="M31" s="41">
        <v>-0.8790394360721113</v>
      </c>
      <c r="N31" s="29"/>
      <c r="P31" s="14">
        <v>13</v>
      </c>
      <c r="Q31" s="2" t="s">
        <v>68</v>
      </c>
      <c r="R31" s="9">
        <f>'[1]МРСК 2'!C31</f>
        <v>2.5</v>
      </c>
      <c r="S31" s="9">
        <f>'[1]МРСК 2'!D31</f>
        <v>0</v>
      </c>
      <c r="T31" s="93">
        <f>'[1]МРСК 2'!E31</f>
        <v>1.4200394360721114</v>
      </c>
      <c r="U31" s="15">
        <f>'[1]МРСК 2'!F31</f>
        <v>0.541</v>
      </c>
      <c r="V31" s="16">
        <f>'[1]МРСК 2'!G31</f>
        <v>45</v>
      </c>
      <c r="W31" s="15">
        <f>'[1]МРСК 2'!H31</f>
        <v>0.8790394360721113</v>
      </c>
      <c r="X31" s="15">
        <f>'[1]МРСК 2'!I31</f>
        <v>0</v>
      </c>
      <c r="Y31" s="15">
        <f>'[1]МРСК 2'!J31</f>
        <v>0.541</v>
      </c>
      <c r="Z31" s="41">
        <f>'[1]МРСК 2'!K31</f>
        <v>-0.8790394360721113</v>
      </c>
      <c r="AA31" s="41">
        <f t="shared" si="0"/>
        <v>-0.8790394360721113</v>
      </c>
      <c r="AB31" s="29"/>
    </row>
    <row r="32" spans="1:28" ht="20.25" thickBot="1">
      <c r="A32" s="14">
        <v>14</v>
      </c>
      <c r="B32" s="2" t="s">
        <v>69</v>
      </c>
      <c r="C32" s="42">
        <v>2.5</v>
      </c>
      <c r="D32" s="42">
        <v>1712</v>
      </c>
      <c r="E32" s="42">
        <v>544</v>
      </c>
      <c r="F32" s="32">
        <v>1.7963518586290381</v>
      </c>
      <c r="G32" s="15">
        <v>1.6626</v>
      </c>
      <c r="H32" s="16">
        <v>45</v>
      </c>
      <c r="I32" s="15">
        <v>1.6626</v>
      </c>
      <c r="J32" s="15">
        <v>0</v>
      </c>
      <c r="K32" s="26">
        <v>1.6626</v>
      </c>
      <c r="L32" s="41">
        <v>-0.13375185862903805</v>
      </c>
      <c r="M32" s="41">
        <v>-0.13375185862903805</v>
      </c>
      <c r="N32" s="29"/>
      <c r="P32" s="14">
        <v>14</v>
      </c>
      <c r="Q32" s="2" t="s">
        <v>69</v>
      </c>
      <c r="R32" s="9">
        <f>'[1]МРСК 2'!C32</f>
        <v>2.5</v>
      </c>
      <c r="S32" s="9">
        <f>'[1]МРСК 2'!D32</f>
        <v>0.01</v>
      </c>
      <c r="T32" s="93">
        <f>'[1]МРСК 2'!E32</f>
        <v>1.8063518586290381</v>
      </c>
      <c r="U32" s="15">
        <f>'[1]МРСК 2'!F32</f>
        <v>1.6626</v>
      </c>
      <c r="V32" s="16">
        <f>'[1]МРСК 2'!G32</f>
        <v>45</v>
      </c>
      <c r="W32" s="15">
        <f>'[1]МРСК 2'!H32</f>
        <v>0.14375185862903805</v>
      </c>
      <c r="X32" s="15">
        <f>'[1]МРСК 2'!I32</f>
        <v>0</v>
      </c>
      <c r="Y32" s="15">
        <f>'[1]МРСК 2'!J32</f>
        <v>1.6626</v>
      </c>
      <c r="Z32" s="41">
        <f>'[1]МРСК 2'!K32</f>
        <v>-0.14375185862903805</v>
      </c>
      <c r="AA32" s="41">
        <f t="shared" si="0"/>
        <v>-0.14375185862903805</v>
      </c>
      <c r="AB32" s="29"/>
    </row>
    <row r="33" spans="1:28" ht="20.25" thickBot="1">
      <c r="A33" s="14">
        <v>15</v>
      </c>
      <c r="B33" s="2" t="s">
        <v>70</v>
      </c>
      <c r="C33" s="42">
        <v>2.5</v>
      </c>
      <c r="D33" s="42">
        <v>1140</v>
      </c>
      <c r="E33" s="42">
        <v>468</v>
      </c>
      <c r="F33" s="32">
        <v>1.2323246325542632</v>
      </c>
      <c r="G33" s="15">
        <v>1.55</v>
      </c>
      <c r="H33" s="16">
        <v>45</v>
      </c>
      <c r="I33" s="15">
        <v>1.55</v>
      </c>
      <c r="J33" s="15">
        <v>0</v>
      </c>
      <c r="K33" s="26">
        <v>1.55</v>
      </c>
      <c r="L33" s="41">
        <v>0.3176753674457369</v>
      </c>
      <c r="M33" s="41">
        <v>0.3176753674457369</v>
      </c>
      <c r="N33" s="29"/>
      <c r="P33" s="14">
        <v>15</v>
      </c>
      <c r="Q33" s="2" t="s">
        <v>70</v>
      </c>
      <c r="R33" s="9">
        <f>'[1]МРСК 2'!C33</f>
        <v>2.5</v>
      </c>
      <c r="S33" s="9">
        <f>'[1]МРСК 2'!D33</f>
        <v>0.005</v>
      </c>
      <c r="T33" s="93">
        <f>'[1]МРСК 2'!E33</f>
        <v>1.237324632554263</v>
      </c>
      <c r="U33" s="15">
        <f>'[1]МРСК 2'!F33</f>
        <v>1.55</v>
      </c>
      <c r="V33" s="16">
        <f>'[1]МРСК 2'!G33</f>
        <v>45</v>
      </c>
      <c r="W33" s="15">
        <f>'[1]МРСК 2'!H33</f>
        <v>-0.312675367445737</v>
      </c>
      <c r="X33" s="15">
        <f>'[1]МРСК 2'!I33</f>
        <v>0</v>
      </c>
      <c r="Y33" s="15">
        <f>'[1]МРСК 2'!J33</f>
        <v>1.55</v>
      </c>
      <c r="Z33" s="41">
        <f>'[1]МРСК 2'!K33</f>
        <v>0.312675367445737</v>
      </c>
      <c r="AA33" s="41">
        <f t="shared" si="0"/>
        <v>0.312675367445737</v>
      </c>
      <c r="AB33" s="29"/>
    </row>
    <row r="34" spans="1:28" ht="20.25" thickBot="1">
      <c r="A34" s="14">
        <v>16</v>
      </c>
      <c r="B34" s="2" t="s">
        <v>71</v>
      </c>
      <c r="C34" s="42">
        <v>1.6</v>
      </c>
      <c r="D34" s="42">
        <v>360</v>
      </c>
      <c r="E34" s="42">
        <v>132</v>
      </c>
      <c r="F34" s="32">
        <v>0.38343708740809096</v>
      </c>
      <c r="G34" s="15">
        <v>0.4101</v>
      </c>
      <c r="H34" s="16">
        <v>80</v>
      </c>
      <c r="I34" s="15">
        <v>0.4101</v>
      </c>
      <c r="J34" s="15">
        <v>0</v>
      </c>
      <c r="K34" s="26">
        <v>0.4101</v>
      </c>
      <c r="L34" s="41">
        <v>0.02666291259190906</v>
      </c>
      <c r="M34" s="41">
        <v>0.02666291259190906</v>
      </c>
      <c r="N34" s="29"/>
      <c r="P34" s="14">
        <v>16</v>
      </c>
      <c r="Q34" s="2" t="s">
        <v>71</v>
      </c>
      <c r="R34" s="9">
        <f>'[1]МРСК 2'!C34</f>
        <v>1.6</v>
      </c>
      <c r="S34" s="9">
        <f>'[1]МРСК 2'!D34</f>
        <v>0.006</v>
      </c>
      <c r="T34" s="93">
        <f>'[1]МРСК 2'!E34</f>
        <v>0.38943708740809097</v>
      </c>
      <c r="U34" s="15">
        <f>'[1]МРСК 2'!F34</f>
        <v>0.4101</v>
      </c>
      <c r="V34" s="16">
        <f>'[1]МРСК 2'!G34</f>
        <v>80</v>
      </c>
      <c r="W34" s="15">
        <f>'[1]МРСК 2'!H34</f>
        <v>-0.020662912591909055</v>
      </c>
      <c r="X34" s="15">
        <f>'[1]МРСК 2'!I34</f>
        <v>0</v>
      </c>
      <c r="Y34" s="15">
        <f>'[1]МРСК 2'!J34</f>
        <v>0.4101</v>
      </c>
      <c r="Z34" s="41">
        <f>'[1]МРСК 2'!K34</f>
        <v>0.020662912591909055</v>
      </c>
      <c r="AA34" s="41">
        <f t="shared" si="0"/>
        <v>0.020662912591909055</v>
      </c>
      <c r="AB34" s="29"/>
    </row>
    <row r="35" spans="1:28" ht="20.25" thickBot="1">
      <c r="A35" s="14">
        <v>17</v>
      </c>
      <c r="B35" s="2" t="s">
        <v>72</v>
      </c>
      <c r="C35" s="42">
        <v>2.5</v>
      </c>
      <c r="D35" s="42">
        <v>304</v>
      </c>
      <c r="E35" s="42">
        <v>120</v>
      </c>
      <c r="F35" s="32">
        <v>0.3268271714530479</v>
      </c>
      <c r="G35" s="15">
        <v>0.407</v>
      </c>
      <c r="H35" s="16">
        <v>20</v>
      </c>
      <c r="I35" s="15">
        <v>0.407</v>
      </c>
      <c r="J35" s="15">
        <v>0</v>
      </c>
      <c r="K35" s="26">
        <v>0.407</v>
      </c>
      <c r="L35" s="41">
        <v>0.08017282854695207</v>
      </c>
      <c r="M35" s="41">
        <v>0.08017282854695207</v>
      </c>
      <c r="N35" s="29"/>
      <c r="P35" s="14">
        <v>17</v>
      </c>
      <c r="Q35" s="2" t="s">
        <v>72</v>
      </c>
      <c r="R35" s="9">
        <f>'[1]МРСК 2'!C35</f>
        <v>2.5</v>
      </c>
      <c r="S35" s="9">
        <f>'[1]МРСК 2'!D35</f>
        <v>0</v>
      </c>
      <c r="T35" s="93">
        <f>'[1]МРСК 2'!E35</f>
        <v>0.3268271714530479</v>
      </c>
      <c r="U35" s="15">
        <f>'[1]МРСК 2'!F35</f>
        <v>0.407</v>
      </c>
      <c r="V35" s="16">
        <f>'[1]МРСК 2'!G35</f>
        <v>20</v>
      </c>
      <c r="W35" s="15">
        <f>'[1]МРСК 2'!H35</f>
        <v>-0.08017282854695207</v>
      </c>
      <c r="X35" s="15">
        <f>'[1]МРСК 2'!I35</f>
        <v>0</v>
      </c>
      <c r="Y35" s="15">
        <f>'[1]МРСК 2'!J35</f>
        <v>0.407</v>
      </c>
      <c r="Z35" s="41">
        <f>'[1]МРСК 2'!K35</f>
        <v>0.08017282854695207</v>
      </c>
      <c r="AA35" s="41">
        <f t="shared" si="0"/>
        <v>0.08017282854695207</v>
      </c>
      <c r="AB35" s="29"/>
    </row>
    <row r="36" spans="1:28" ht="20.25" thickBot="1">
      <c r="A36" s="14">
        <v>18</v>
      </c>
      <c r="B36" s="2" t="s">
        <v>73</v>
      </c>
      <c r="C36" s="42">
        <v>2.5</v>
      </c>
      <c r="D36" s="42">
        <v>1032</v>
      </c>
      <c r="E36" s="42">
        <v>564</v>
      </c>
      <c r="F36" s="32">
        <v>1.1760612228961551</v>
      </c>
      <c r="G36" s="15">
        <v>1.38</v>
      </c>
      <c r="H36" s="16">
        <v>120</v>
      </c>
      <c r="I36" s="15">
        <v>1.38</v>
      </c>
      <c r="J36" s="15">
        <v>0</v>
      </c>
      <c r="K36" s="26">
        <v>1.38</v>
      </c>
      <c r="L36" s="41">
        <v>0.20393877710384478</v>
      </c>
      <c r="M36" s="41">
        <v>0.20393877710384478</v>
      </c>
      <c r="N36" s="29"/>
      <c r="P36" s="14">
        <v>18</v>
      </c>
      <c r="Q36" s="2" t="s">
        <v>73</v>
      </c>
      <c r="R36" s="9">
        <f>'[1]МРСК 2'!C36</f>
        <v>2.5</v>
      </c>
      <c r="S36" s="9">
        <f>'[1]МРСК 2'!D36</f>
        <v>0</v>
      </c>
      <c r="T36" s="93">
        <f>'[1]МРСК 2'!E36</f>
        <v>1.1760612228961551</v>
      </c>
      <c r="U36" s="15">
        <f>'[1]МРСК 2'!F36</f>
        <v>1.38</v>
      </c>
      <c r="V36" s="16">
        <f>'[1]МРСК 2'!G36</f>
        <v>120</v>
      </c>
      <c r="W36" s="15">
        <f>'[1]МРСК 2'!H36</f>
        <v>-0.20393877710384478</v>
      </c>
      <c r="X36" s="15">
        <f>'[1]МРСК 2'!I36</f>
        <v>0</v>
      </c>
      <c r="Y36" s="15">
        <f>'[1]МРСК 2'!J36</f>
        <v>1.38</v>
      </c>
      <c r="Z36" s="41">
        <f>'[1]МРСК 2'!K36</f>
        <v>0.20393877710384478</v>
      </c>
      <c r="AA36" s="41">
        <f t="shared" si="0"/>
        <v>0.20393877710384478</v>
      </c>
      <c r="AB36" s="29"/>
    </row>
    <row r="37" spans="1:28" ht="20.25" thickBot="1">
      <c r="A37" s="14">
        <v>19</v>
      </c>
      <c r="B37" s="2" t="s">
        <v>74</v>
      </c>
      <c r="C37" s="42">
        <v>2.5</v>
      </c>
      <c r="D37" s="42">
        <v>1192</v>
      </c>
      <c r="E37" s="42">
        <v>512</v>
      </c>
      <c r="F37" s="32">
        <v>1.2973079819379822</v>
      </c>
      <c r="G37" s="15">
        <v>1.54</v>
      </c>
      <c r="H37" s="16">
        <v>45</v>
      </c>
      <c r="I37" s="15">
        <v>1.54</v>
      </c>
      <c r="J37" s="15">
        <v>0</v>
      </c>
      <c r="K37" s="26">
        <v>1.54</v>
      </c>
      <c r="L37" s="41">
        <v>0.2426920180620178</v>
      </c>
      <c r="M37" s="41">
        <v>0.2426920180620178</v>
      </c>
      <c r="N37" s="29"/>
      <c r="P37" s="14">
        <v>19</v>
      </c>
      <c r="Q37" s="2" t="s">
        <v>74</v>
      </c>
      <c r="R37" s="9">
        <f>'[1]МРСК 2'!C37</f>
        <v>2.5</v>
      </c>
      <c r="S37" s="9">
        <f>'[1]МРСК 2'!D37</f>
        <v>0.008</v>
      </c>
      <c r="T37" s="93">
        <f>'[1]МРСК 2'!E37</f>
        <v>1.3053079819379823</v>
      </c>
      <c r="U37" s="15">
        <f>'[1]МРСК 2'!F37</f>
        <v>1.54</v>
      </c>
      <c r="V37" s="16">
        <f>'[1]МРСК 2'!G37</f>
        <v>45</v>
      </c>
      <c r="W37" s="15">
        <f>'[1]МРСК 2'!H37</f>
        <v>-0.23469201806201778</v>
      </c>
      <c r="X37" s="15">
        <f>'[1]МРСК 2'!I37</f>
        <v>0</v>
      </c>
      <c r="Y37" s="15">
        <f>'[1]МРСК 2'!J37</f>
        <v>1.54</v>
      </c>
      <c r="Z37" s="41">
        <f>'[1]МРСК 2'!K37</f>
        <v>0.23469201806201778</v>
      </c>
      <c r="AA37" s="41">
        <f t="shared" si="0"/>
        <v>0.23469201806201778</v>
      </c>
      <c r="AB37" s="29"/>
    </row>
    <row r="38" spans="1:28" ht="20.25" thickBot="1">
      <c r="A38" s="14">
        <v>20</v>
      </c>
      <c r="B38" s="2" t="s">
        <v>75</v>
      </c>
      <c r="C38" s="42">
        <v>2.5</v>
      </c>
      <c r="D38" s="42">
        <v>672</v>
      </c>
      <c r="E38" s="42">
        <v>304</v>
      </c>
      <c r="F38" s="32">
        <v>0.737563556583431</v>
      </c>
      <c r="G38" s="15">
        <v>0.6647</v>
      </c>
      <c r="H38" s="16">
        <v>45</v>
      </c>
      <c r="I38" s="15">
        <v>0.6647</v>
      </c>
      <c r="J38" s="15">
        <v>0</v>
      </c>
      <c r="K38" s="26">
        <v>0.6647</v>
      </c>
      <c r="L38" s="41">
        <v>-0.07286355658343102</v>
      </c>
      <c r="M38" s="41">
        <v>-0.07286355658343102</v>
      </c>
      <c r="N38" s="29"/>
      <c r="P38" s="14">
        <v>20</v>
      </c>
      <c r="Q38" s="2" t="s">
        <v>75</v>
      </c>
      <c r="R38" s="9">
        <f>'[1]МРСК 2'!C38</f>
        <v>2.5</v>
      </c>
      <c r="S38" s="9">
        <f>'[1]МРСК 2'!D38</f>
        <v>0</v>
      </c>
      <c r="T38" s="93">
        <f>'[1]МРСК 2'!E38</f>
        <v>0.737563556583431</v>
      </c>
      <c r="U38" s="15">
        <f>'[1]МРСК 2'!F38</f>
        <v>0.6647</v>
      </c>
      <c r="V38" s="16">
        <f>'[1]МРСК 2'!G38</f>
        <v>45</v>
      </c>
      <c r="W38" s="15">
        <f>'[1]МРСК 2'!H38</f>
        <v>0.07286355658343102</v>
      </c>
      <c r="X38" s="15">
        <f>'[1]МРСК 2'!I38</f>
        <v>0</v>
      </c>
      <c r="Y38" s="15">
        <f>'[1]МРСК 2'!J38</f>
        <v>0.6647</v>
      </c>
      <c r="Z38" s="41">
        <f>'[1]МРСК 2'!K38</f>
        <v>-0.07286355658343102</v>
      </c>
      <c r="AA38" s="41">
        <f t="shared" si="0"/>
        <v>-0.07286355658343102</v>
      </c>
      <c r="AB38" s="29"/>
    </row>
    <row r="39" spans="1:28" ht="20.25" thickBot="1">
      <c r="A39" s="14">
        <v>21</v>
      </c>
      <c r="B39" s="2" t="s">
        <v>76</v>
      </c>
      <c r="C39" s="42">
        <v>4</v>
      </c>
      <c r="D39" s="42">
        <v>1632</v>
      </c>
      <c r="E39" s="42">
        <v>408</v>
      </c>
      <c r="F39" s="32">
        <v>1.6822270952520055</v>
      </c>
      <c r="G39" s="15">
        <v>0.78</v>
      </c>
      <c r="H39" s="16">
        <v>120</v>
      </c>
      <c r="I39" s="15">
        <v>0.78</v>
      </c>
      <c r="J39" s="15">
        <v>0</v>
      </c>
      <c r="K39" s="26">
        <v>0.78</v>
      </c>
      <c r="L39" s="41">
        <v>-0.9022270952520055</v>
      </c>
      <c r="M39" s="41">
        <v>-0.9022270952520055</v>
      </c>
      <c r="N39" s="29"/>
      <c r="P39" s="14">
        <v>21</v>
      </c>
      <c r="Q39" s="2" t="s">
        <v>76</v>
      </c>
      <c r="R39" s="9">
        <f>'[1]МРСК 2'!C39</f>
        <v>4</v>
      </c>
      <c r="S39" s="9">
        <f>'[1]МРСК 2'!D39</f>
        <v>0.255</v>
      </c>
      <c r="T39" s="93">
        <f>'[1]МРСК 2'!E39</f>
        <v>1.9372270952520054</v>
      </c>
      <c r="U39" s="15">
        <f>'[1]МРСК 2'!F39</f>
        <v>0.78</v>
      </c>
      <c r="V39" s="16">
        <f>'[1]МРСК 2'!G39</f>
        <v>120</v>
      </c>
      <c r="W39" s="15">
        <f>'[1]МРСК 2'!H39</f>
        <v>1.1572270952520054</v>
      </c>
      <c r="X39" s="15">
        <f>'[1]МРСК 2'!I39</f>
        <v>0</v>
      </c>
      <c r="Y39" s="15">
        <f>'[1]МРСК 2'!J39</f>
        <v>0.78</v>
      </c>
      <c r="Z39" s="41">
        <f>'[1]МРСК 2'!K39</f>
        <v>-1.1572270952520054</v>
      </c>
      <c r="AA39" s="41">
        <f t="shared" si="0"/>
        <v>-1.1572270952520054</v>
      </c>
      <c r="AB39" s="29"/>
    </row>
    <row r="40" spans="1:28" ht="20.25" thickBot="1">
      <c r="A40" s="14">
        <v>22</v>
      </c>
      <c r="B40" s="2" t="s">
        <v>77</v>
      </c>
      <c r="C40" s="42">
        <v>2.5</v>
      </c>
      <c r="D40" s="42">
        <v>576</v>
      </c>
      <c r="E40" s="42">
        <v>204</v>
      </c>
      <c r="F40" s="32">
        <v>0.6110580987107527</v>
      </c>
      <c r="G40" s="15">
        <v>0.722</v>
      </c>
      <c r="H40" s="16">
        <v>45</v>
      </c>
      <c r="I40" s="15">
        <v>0.722</v>
      </c>
      <c r="J40" s="15">
        <v>0</v>
      </c>
      <c r="K40" s="26">
        <v>0.722</v>
      </c>
      <c r="L40" s="41">
        <v>0.1109419012892473</v>
      </c>
      <c r="M40" s="41">
        <v>0.1109419012892473</v>
      </c>
      <c r="N40" s="29"/>
      <c r="P40" s="14">
        <v>22</v>
      </c>
      <c r="Q40" s="2" t="s">
        <v>77</v>
      </c>
      <c r="R40" s="9">
        <f>'[1]МРСК 2'!C40</f>
        <v>4</v>
      </c>
      <c r="S40" s="9">
        <f>'[1]МРСК 2'!D40</f>
        <v>0</v>
      </c>
      <c r="T40" s="93">
        <f>'[1]МРСК 2'!E40</f>
        <v>0.6110580987107527</v>
      </c>
      <c r="U40" s="15">
        <f>'[1]МРСК 2'!F40</f>
        <v>0.722</v>
      </c>
      <c r="V40" s="16">
        <f>'[1]МРСК 2'!G40</f>
        <v>45</v>
      </c>
      <c r="W40" s="15">
        <f>'[1]МРСК 2'!H40</f>
        <v>-0.1109419012892473</v>
      </c>
      <c r="X40" s="15">
        <f>'[1]МРСК 2'!I40</f>
        <v>0</v>
      </c>
      <c r="Y40" s="15">
        <f>'[1]МРСК 2'!J40</f>
        <v>0.722</v>
      </c>
      <c r="Z40" s="41">
        <f>'[1]МРСК 2'!K40</f>
        <v>0.1109419012892473</v>
      </c>
      <c r="AA40" s="41">
        <f t="shared" si="0"/>
        <v>0.1109419012892473</v>
      </c>
      <c r="AB40" s="29"/>
    </row>
    <row r="41" spans="1:28" ht="20.25" thickBot="1">
      <c r="A41" s="14">
        <v>23</v>
      </c>
      <c r="B41" s="2" t="s">
        <v>78</v>
      </c>
      <c r="C41" s="42">
        <v>4</v>
      </c>
      <c r="D41" s="42">
        <v>2062</v>
      </c>
      <c r="E41" s="42">
        <v>834</v>
      </c>
      <c r="F41" s="32">
        <v>2.224275162833951</v>
      </c>
      <c r="G41" s="15">
        <v>1.84</v>
      </c>
      <c r="H41" s="16">
        <v>80</v>
      </c>
      <c r="I41" s="15">
        <v>1.84</v>
      </c>
      <c r="J41" s="15">
        <v>0</v>
      </c>
      <c r="K41" s="26">
        <v>1.84</v>
      </c>
      <c r="L41" s="41">
        <v>-0.38427516283395113</v>
      </c>
      <c r="M41" s="41">
        <v>-0.38427516283395113</v>
      </c>
      <c r="N41" s="29"/>
      <c r="P41" s="14">
        <v>23</v>
      </c>
      <c r="Q41" s="2" t="s">
        <v>78</v>
      </c>
      <c r="R41" s="9">
        <f>'[1]МРСК 2'!C41</f>
        <v>4</v>
      </c>
      <c r="S41" s="9">
        <f>'[1]МРСК 2'!D41</f>
        <v>0</v>
      </c>
      <c r="T41" s="93">
        <f>'[1]МРСК 2'!E41</f>
        <v>2.224275162833951</v>
      </c>
      <c r="U41" s="15">
        <f>'[1]МРСК 2'!F41</f>
        <v>1.84</v>
      </c>
      <c r="V41" s="16">
        <f>'[1]МРСК 2'!G41</f>
        <v>80</v>
      </c>
      <c r="W41" s="15">
        <f>'[1]МРСК 2'!H41</f>
        <v>0.38427516283395113</v>
      </c>
      <c r="X41" s="15">
        <f>'[1]МРСК 2'!I41</f>
        <v>0</v>
      </c>
      <c r="Y41" s="15">
        <f>'[1]МРСК 2'!J41</f>
        <v>1.84</v>
      </c>
      <c r="Z41" s="41">
        <f>'[1]МРСК 2'!K41</f>
        <v>-0.38427516283395113</v>
      </c>
      <c r="AA41" s="41">
        <f t="shared" si="0"/>
        <v>-0.38427516283395113</v>
      </c>
      <c r="AB41" s="29"/>
    </row>
    <row r="42" spans="1:28" ht="20.25" thickBot="1">
      <c r="A42" s="14">
        <v>24</v>
      </c>
      <c r="B42" s="2" t="s">
        <v>79</v>
      </c>
      <c r="C42" s="42">
        <v>2.5</v>
      </c>
      <c r="D42" s="42">
        <v>590</v>
      </c>
      <c r="E42" s="42">
        <v>511</v>
      </c>
      <c r="F42" s="32">
        <v>0.7805261046243104</v>
      </c>
      <c r="G42" s="15">
        <v>1.676</v>
      </c>
      <c r="H42" s="16">
        <v>80</v>
      </c>
      <c r="I42" s="15">
        <v>1.676</v>
      </c>
      <c r="J42" s="15">
        <v>0</v>
      </c>
      <c r="K42" s="26">
        <v>1.676</v>
      </c>
      <c r="L42" s="41">
        <v>0.8954738953756896</v>
      </c>
      <c r="M42" s="41">
        <v>0.8954738953756896</v>
      </c>
      <c r="N42" s="29"/>
      <c r="P42" s="14">
        <v>24</v>
      </c>
      <c r="Q42" s="2" t="s">
        <v>79</v>
      </c>
      <c r="R42" s="9">
        <f>'[1]МРСК 2'!C42</f>
        <v>2.5</v>
      </c>
      <c r="S42" s="9">
        <f>'[1]МРСК 2'!D42</f>
        <v>0</v>
      </c>
      <c r="T42" s="93">
        <f>'[1]МРСК 2'!E42</f>
        <v>0.7805261046243104</v>
      </c>
      <c r="U42" s="15">
        <f>'[1]МРСК 2'!F42</f>
        <v>1.676</v>
      </c>
      <c r="V42" s="16">
        <f>'[1]МРСК 2'!G42</f>
        <v>80</v>
      </c>
      <c r="W42" s="15">
        <f>'[1]МРСК 2'!H42</f>
        <v>-0.8954738953756896</v>
      </c>
      <c r="X42" s="15">
        <f>'[1]МРСК 2'!I42</f>
        <v>0</v>
      </c>
      <c r="Y42" s="15">
        <f>'[1]МРСК 2'!J42</f>
        <v>1.676</v>
      </c>
      <c r="Z42" s="41">
        <f>'[1]МРСК 2'!K42</f>
        <v>0.8954738953756896</v>
      </c>
      <c r="AA42" s="41">
        <f t="shared" si="0"/>
        <v>0.8954738953756896</v>
      </c>
      <c r="AB42" s="29"/>
    </row>
    <row r="43" spans="1:28" ht="20.25" thickBot="1">
      <c r="A43" s="14">
        <v>25</v>
      </c>
      <c r="B43" s="2" t="s">
        <v>80</v>
      </c>
      <c r="C43" s="42">
        <v>2.5</v>
      </c>
      <c r="D43" s="42">
        <v>488</v>
      </c>
      <c r="E43" s="42">
        <v>224</v>
      </c>
      <c r="F43" s="32">
        <v>0.5369543742255948</v>
      </c>
      <c r="G43" s="15">
        <v>0.6872</v>
      </c>
      <c r="H43" s="16">
        <v>45</v>
      </c>
      <c r="I43" s="15">
        <v>0.6872</v>
      </c>
      <c r="J43" s="15">
        <v>0</v>
      </c>
      <c r="K43" s="26">
        <v>0.6872</v>
      </c>
      <c r="L43" s="41">
        <v>0.15024562577440526</v>
      </c>
      <c r="M43" s="41">
        <v>0.15024562577440526</v>
      </c>
      <c r="N43" s="29"/>
      <c r="P43" s="14">
        <v>25</v>
      </c>
      <c r="Q43" s="2" t="s">
        <v>80</v>
      </c>
      <c r="R43" s="9">
        <f>'[1]МРСК 2'!C43</f>
        <v>2.5</v>
      </c>
      <c r="S43" s="9">
        <f>'[1]МРСК 2'!D43</f>
        <v>0</v>
      </c>
      <c r="T43" s="93">
        <f>'[1]МРСК 2'!E43</f>
        <v>0.5369543742255948</v>
      </c>
      <c r="U43" s="15">
        <f>'[1]МРСК 2'!F43</f>
        <v>0.6872</v>
      </c>
      <c r="V43" s="16">
        <f>'[1]МРСК 2'!G43</f>
        <v>45</v>
      </c>
      <c r="W43" s="15">
        <f>'[1]МРСК 2'!H43</f>
        <v>-0.15024562577440526</v>
      </c>
      <c r="X43" s="15">
        <f>'[1]МРСК 2'!I43</f>
        <v>0</v>
      </c>
      <c r="Y43" s="15">
        <f>'[1]МРСК 2'!J43</f>
        <v>0.6872</v>
      </c>
      <c r="Z43" s="41">
        <f>'[1]МРСК 2'!K43</f>
        <v>0.15024562577440526</v>
      </c>
      <c r="AA43" s="41">
        <f t="shared" si="0"/>
        <v>0.15024562577440526</v>
      </c>
      <c r="AB43" s="29"/>
    </row>
    <row r="44" spans="1:28" ht="20.25" thickBot="1">
      <c r="A44" s="14">
        <v>26</v>
      </c>
      <c r="B44" s="2" t="s">
        <v>81</v>
      </c>
      <c r="C44" s="42">
        <v>2.5</v>
      </c>
      <c r="D44" s="42">
        <v>512</v>
      </c>
      <c r="E44" s="42">
        <v>176</v>
      </c>
      <c r="F44" s="32">
        <v>0.5414055781020362</v>
      </c>
      <c r="G44" s="15">
        <v>0.7238</v>
      </c>
      <c r="H44" s="16">
        <v>120</v>
      </c>
      <c r="I44" s="15">
        <v>0.7238</v>
      </c>
      <c r="J44" s="15">
        <v>0</v>
      </c>
      <c r="K44" s="26">
        <v>0.7238</v>
      </c>
      <c r="L44" s="41">
        <v>0.18239442189796384</v>
      </c>
      <c r="M44" s="41">
        <v>0.18239442189796384</v>
      </c>
      <c r="N44" s="29"/>
      <c r="P44" s="14">
        <v>26</v>
      </c>
      <c r="Q44" s="2" t="s">
        <v>81</v>
      </c>
      <c r="R44" s="9">
        <f>'[1]МРСК 2'!C44</f>
        <v>2.5</v>
      </c>
      <c r="S44" s="9">
        <f>'[1]МРСК 2'!D44</f>
        <v>0</v>
      </c>
      <c r="T44" s="93">
        <f>'[1]МРСК 2'!E44</f>
        <v>0.5414055781020362</v>
      </c>
      <c r="U44" s="15">
        <f>'[1]МРСК 2'!F44</f>
        <v>0.7238</v>
      </c>
      <c r="V44" s="16">
        <f>'[1]МРСК 2'!G44</f>
        <v>120</v>
      </c>
      <c r="W44" s="15">
        <f>'[1]МРСК 2'!H44</f>
        <v>-0.18239442189796384</v>
      </c>
      <c r="X44" s="15">
        <f>'[1]МРСК 2'!I44</f>
        <v>0</v>
      </c>
      <c r="Y44" s="15">
        <f>'[1]МРСК 2'!J44</f>
        <v>0.7238</v>
      </c>
      <c r="Z44" s="41">
        <f>'[1]МРСК 2'!K44</f>
        <v>0.18239442189796384</v>
      </c>
      <c r="AA44" s="41">
        <f t="shared" si="0"/>
        <v>0.18239442189796384</v>
      </c>
      <c r="AB44" s="29"/>
    </row>
    <row r="45" spans="1:28" ht="20.25" thickBot="1">
      <c r="A45" s="14">
        <v>27</v>
      </c>
      <c r="B45" s="2" t="s">
        <v>82</v>
      </c>
      <c r="C45" s="42">
        <v>2.5</v>
      </c>
      <c r="D45" s="42">
        <v>572</v>
      </c>
      <c r="E45" s="42">
        <v>244</v>
      </c>
      <c r="F45" s="32">
        <v>0.6218681532286406</v>
      </c>
      <c r="G45" s="15">
        <v>0.6797</v>
      </c>
      <c r="H45" s="16">
        <v>120</v>
      </c>
      <c r="I45" s="15">
        <v>0.6797</v>
      </c>
      <c r="J45" s="15">
        <v>0</v>
      </c>
      <c r="K45" s="26">
        <v>0.6797</v>
      </c>
      <c r="L45" s="41">
        <v>0.05783184677135933</v>
      </c>
      <c r="M45" s="41">
        <v>0.05783184677135933</v>
      </c>
      <c r="N45" s="29"/>
      <c r="P45" s="14">
        <v>27</v>
      </c>
      <c r="Q45" s="2" t="s">
        <v>82</v>
      </c>
      <c r="R45" s="9">
        <f>'[1]МРСК 2'!C45</f>
        <v>2.5</v>
      </c>
      <c r="S45" s="9">
        <f>'[1]МРСК 2'!D45</f>
        <v>0</v>
      </c>
      <c r="T45" s="93">
        <f>'[1]МРСК 2'!E45</f>
        <v>0.6218681532286406</v>
      </c>
      <c r="U45" s="15">
        <f>'[1]МРСК 2'!F45</f>
        <v>0.6797</v>
      </c>
      <c r="V45" s="16">
        <f>'[1]МРСК 2'!G45</f>
        <v>120</v>
      </c>
      <c r="W45" s="15">
        <f>'[1]МРСК 2'!H45</f>
        <v>-0.05783184677135933</v>
      </c>
      <c r="X45" s="15">
        <f>'[1]МРСК 2'!I45</f>
        <v>0</v>
      </c>
      <c r="Y45" s="15">
        <f>'[1]МРСК 2'!J45</f>
        <v>0.6797</v>
      </c>
      <c r="Z45" s="41">
        <f>'[1]МРСК 2'!K45</f>
        <v>0.05783184677135933</v>
      </c>
      <c r="AA45" s="41">
        <f t="shared" si="0"/>
        <v>0.05783184677135933</v>
      </c>
      <c r="AB45" s="29"/>
    </row>
    <row r="46" spans="1:28" ht="20.25" thickBot="1">
      <c r="A46" s="27" t="s">
        <v>83</v>
      </c>
      <c r="B46" s="97"/>
      <c r="C46" s="97"/>
      <c r="D46" s="97"/>
      <c r="E46" s="97"/>
      <c r="F46" s="102"/>
      <c r="G46" s="97"/>
      <c r="H46" s="97"/>
      <c r="I46" s="97"/>
      <c r="J46" s="97"/>
      <c r="K46" s="97"/>
      <c r="L46" s="97"/>
      <c r="M46" s="97"/>
      <c r="N46" s="98"/>
      <c r="P46" s="27" t="s">
        <v>83</v>
      </c>
      <c r="Q46" s="97"/>
      <c r="R46" s="97"/>
      <c r="S46" s="97"/>
      <c r="T46" s="102"/>
      <c r="U46" s="97"/>
      <c r="V46" s="97"/>
      <c r="W46" s="97"/>
      <c r="X46" s="97"/>
      <c r="Y46" s="97"/>
      <c r="Z46" s="97"/>
      <c r="AA46" s="97"/>
      <c r="AB46" s="98"/>
    </row>
    <row r="47" spans="1:28" ht="39.75" thickBot="1">
      <c r="A47" s="33">
        <v>28</v>
      </c>
      <c r="B47" s="31" t="s">
        <v>84</v>
      </c>
      <c r="C47" s="25" t="s">
        <v>2</v>
      </c>
      <c r="D47" s="25">
        <v>11055</v>
      </c>
      <c r="E47" s="25">
        <v>5112</v>
      </c>
      <c r="F47" s="26">
        <v>12.17971957805269</v>
      </c>
      <c r="G47" s="158">
        <v>3.561</v>
      </c>
      <c r="H47" s="38">
        <v>45</v>
      </c>
      <c r="I47" s="158">
        <v>8.61871957805269</v>
      </c>
      <c r="J47" s="26">
        <v>0</v>
      </c>
      <c r="K47" s="40">
        <v>16.8</v>
      </c>
      <c r="L47" s="158">
        <v>8.18128042194731</v>
      </c>
      <c r="M47" s="158">
        <v>8.18128042194731</v>
      </c>
      <c r="N47" s="39"/>
      <c r="P47" s="33">
        <v>28</v>
      </c>
      <c r="Q47" s="31" t="s">
        <v>84</v>
      </c>
      <c r="R47" s="25" t="str">
        <f>'[1]МРСК 2'!C47</f>
        <v>16+16</v>
      </c>
      <c r="S47" s="25">
        <f>'[1]МРСК 2'!D47</f>
        <v>0</v>
      </c>
      <c r="T47" s="26">
        <f>'[1]МРСК 2'!E47</f>
        <v>12.17971957805269</v>
      </c>
      <c r="U47" s="158">
        <f>'[1]МРСК 2'!F47</f>
        <v>3.561</v>
      </c>
      <c r="V47" s="38">
        <f>'[1]МРСК 2'!G47</f>
        <v>45</v>
      </c>
      <c r="W47" s="41">
        <f>'[1]МРСК 2'!H47</f>
        <v>8.61871957805269</v>
      </c>
      <c r="X47" s="26">
        <f>'[1]МРСК 2'!I47</f>
        <v>0</v>
      </c>
      <c r="Y47" s="40">
        <f>'[1]МРСК 2'!J47</f>
        <v>16.8</v>
      </c>
      <c r="Z47" s="158">
        <f>'[1]МРСК 2'!K47</f>
        <v>8.18128042194731</v>
      </c>
      <c r="AA47" s="158">
        <f>Z47</f>
        <v>8.18128042194731</v>
      </c>
      <c r="AB47" s="39"/>
    </row>
    <row r="48" spans="1:28" ht="20.25" thickTop="1">
      <c r="A48" s="75">
        <v>29</v>
      </c>
      <c r="B48" s="76" t="s">
        <v>85</v>
      </c>
      <c r="C48" s="77" t="s">
        <v>7</v>
      </c>
      <c r="D48" s="77">
        <v>8005</v>
      </c>
      <c r="E48" s="77">
        <v>3233</v>
      </c>
      <c r="F48" s="26">
        <v>8.633209947638248</v>
      </c>
      <c r="G48" s="78">
        <v>8.95</v>
      </c>
      <c r="H48" s="79">
        <v>120</v>
      </c>
      <c r="I48" s="80">
        <v>-0.3167900523617515</v>
      </c>
      <c r="J48" s="80">
        <v>0</v>
      </c>
      <c r="K48" s="80">
        <v>10.5</v>
      </c>
      <c r="L48" s="153">
        <v>10.816790052361752</v>
      </c>
      <c r="M48" s="160">
        <v>10.563665797930462</v>
      </c>
      <c r="N48" s="81"/>
      <c r="P48" s="75">
        <v>29</v>
      </c>
      <c r="Q48" s="76" t="s">
        <v>85</v>
      </c>
      <c r="R48" s="77" t="str">
        <f>'[1]МРСК 2'!C48</f>
        <v>16+10</v>
      </c>
      <c r="S48" s="77">
        <f>'[1]МРСК 2'!D48</f>
        <v>0</v>
      </c>
      <c r="T48" s="95">
        <f>'[1]МРСК 2'!E48</f>
        <v>8.633209947638248</v>
      </c>
      <c r="U48" s="78">
        <f>'[1]МРСК 2'!F48</f>
        <v>8.95</v>
      </c>
      <c r="V48" s="79">
        <f>'[1]МРСК 2'!G48</f>
        <v>120</v>
      </c>
      <c r="W48" s="80">
        <f>'[1]МРСК 2'!H48</f>
        <v>-0.3167900523617515</v>
      </c>
      <c r="X48" s="80">
        <f>'[1]МРСК 2'!I48</f>
        <v>0</v>
      </c>
      <c r="Y48" s="80">
        <f>'[1]МРСК 2'!J48</f>
        <v>10.5</v>
      </c>
      <c r="Z48" s="153">
        <f>'[1]МРСК 2'!K48</f>
        <v>10.816790052361752</v>
      </c>
      <c r="AA48" s="179">
        <f>MIN(Z48:Z50)</f>
        <v>10.563665797930462</v>
      </c>
      <c r="AB48" s="81"/>
    </row>
    <row r="49" spans="1:28" ht="19.5">
      <c r="A49" s="14"/>
      <c r="B49" s="2" t="s">
        <v>54</v>
      </c>
      <c r="C49" s="9" t="s">
        <v>7</v>
      </c>
      <c r="D49" s="9">
        <v>6709</v>
      </c>
      <c r="E49" s="9">
        <v>2685</v>
      </c>
      <c r="F49" s="26">
        <v>7.226334202069539</v>
      </c>
      <c r="G49" s="28">
        <v>7.29</v>
      </c>
      <c r="H49" s="42">
        <v>0</v>
      </c>
      <c r="I49" s="15">
        <v>-0.06366579793046068</v>
      </c>
      <c r="J49" s="15">
        <v>0</v>
      </c>
      <c r="K49" s="26">
        <v>10.5</v>
      </c>
      <c r="L49" s="41">
        <v>10.563665797930462</v>
      </c>
      <c r="M49" s="161"/>
      <c r="N49" s="29"/>
      <c r="P49" s="14"/>
      <c r="Q49" s="2" t="s">
        <v>54</v>
      </c>
      <c r="R49" s="9" t="str">
        <f>'[1]МРСК 2'!C49</f>
        <v>16+10</v>
      </c>
      <c r="S49" s="9">
        <f>'[1]МРСК 2'!D49</f>
        <v>0</v>
      </c>
      <c r="T49" s="93">
        <f>'[1]МРСК 2'!E49</f>
        <v>7.226334202069539</v>
      </c>
      <c r="U49" s="28">
        <f>'[1]МРСК 2'!F49</f>
        <v>7.29</v>
      </c>
      <c r="V49" s="42">
        <f>'[1]МРСК 2'!G49</f>
        <v>0</v>
      </c>
      <c r="W49" s="15">
        <f>'[1]МРСК 2'!H49</f>
        <v>-0.06366579793046068</v>
      </c>
      <c r="X49" s="15">
        <f>'[1]МРСК 2'!I49</f>
        <v>0</v>
      </c>
      <c r="Y49" s="15">
        <f>'[1]МРСК 2'!J49</f>
        <v>10.5</v>
      </c>
      <c r="Z49" s="41">
        <f>'[1]МРСК 2'!K49</f>
        <v>10.563665797930462</v>
      </c>
      <c r="AA49" s="180"/>
      <c r="AB49" s="29"/>
    </row>
    <row r="50" spans="1:28" ht="20.25" thickBot="1">
      <c r="A50" s="66"/>
      <c r="B50" s="67" t="s">
        <v>55</v>
      </c>
      <c r="C50" s="68" t="s">
        <v>7</v>
      </c>
      <c r="D50" s="68">
        <v>1296</v>
      </c>
      <c r="E50" s="68">
        <v>548</v>
      </c>
      <c r="F50" s="26">
        <v>1.4070963008977033</v>
      </c>
      <c r="G50" s="70">
        <v>1.6599999999999993</v>
      </c>
      <c r="H50" s="71">
        <v>0</v>
      </c>
      <c r="I50" s="72">
        <v>-0.25290369910229593</v>
      </c>
      <c r="J50" s="72">
        <v>0</v>
      </c>
      <c r="K50" s="73">
        <v>10.5</v>
      </c>
      <c r="L50" s="69">
        <v>10.752903699102296</v>
      </c>
      <c r="M50" s="162"/>
      <c r="N50" s="74"/>
      <c r="P50" s="66"/>
      <c r="Q50" s="67" t="s">
        <v>55</v>
      </c>
      <c r="R50" s="68" t="str">
        <f>'[1]МРСК 2'!C50</f>
        <v>16+10</v>
      </c>
      <c r="S50" s="68">
        <f>'[1]МРСК 2'!D50</f>
        <v>0</v>
      </c>
      <c r="T50" s="94">
        <f>'[1]МРСК 2'!E50</f>
        <v>1.4070963008977033</v>
      </c>
      <c r="U50" s="70">
        <f>'[1]МРСК 2'!F50</f>
        <v>1.6599999999999993</v>
      </c>
      <c r="V50" s="71">
        <f>'[1]МРСК 2'!G50</f>
        <v>0</v>
      </c>
      <c r="W50" s="72">
        <f>'[1]МРСК 2'!H50</f>
        <v>-0.25290369910229593</v>
      </c>
      <c r="X50" s="72">
        <f>'[1]МРСК 2'!I50</f>
        <v>0</v>
      </c>
      <c r="Y50" s="72">
        <f>'[1]МРСК 2'!J50</f>
        <v>10.5</v>
      </c>
      <c r="Z50" s="69">
        <f>'[1]МРСК 2'!K50</f>
        <v>10.752903699102296</v>
      </c>
      <c r="AA50" s="181"/>
      <c r="AB50" s="74"/>
    </row>
    <row r="51" spans="1:28" ht="20.25" thickTop="1">
      <c r="A51" s="75">
        <v>30</v>
      </c>
      <c r="B51" s="76" t="s">
        <v>86</v>
      </c>
      <c r="C51" s="77" t="s">
        <v>0</v>
      </c>
      <c r="D51" s="77">
        <v>14291</v>
      </c>
      <c r="E51" s="77">
        <v>5721</v>
      </c>
      <c r="F51" s="26">
        <v>15.393587041362387</v>
      </c>
      <c r="G51" s="78">
        <v>8.37</v>
      </c>
      <c r="H51" s="79">
        <v>80</v>
      </c>
      <c r="I51" s="80">
        <v>7.023587041362388</v>
      </c>
      <c r="J51" s="80">
        <v>0</v>
      </c>
      <c r="K51" s="80">
        <v>26.25</v>
      </c>
      <c r="L51" s="153">
        <v>19.22641295863761</v>
      </c>
      <c r="M51" s="160">
        <v>19.22641295863761</v>
      </c>
      <c r="N51" s="81"/>
      <c r="P51" s="75">
        <v>30</v>
      </c>
      <c r="Q51" s="76" t="s">
        <v>86</v>
      </c>
      <c r="R51" s="77" t="str">
        <f>'[1]МРСК 2'!C51</f>
        <v>25+25</v>
      </c>
      <c r="S51" s="77">
        <f>'[1]МРСК 2'!D51</f>
        <v>0</v>
      </c>
      <c r="T51" s="95">
        <f>'[1]МРСК 2'!E51</f>
        <v>15.393587041362387</v>
      </c>
      <c r="U51" s="78">
        <f>'[1]МРСК 2'!F51</f>
        <v>8.37</v>
      </c>
      <c r="V51" s="79">
        <f>'[1]МРСК 2'!G51</f>
        <v>80</v>
      </c>
      <c r="W51" s="80">
        <f>'[1]МРСК 2'!H51</f>
        <v>7.023587041362388</v>
      </c>
      <c r="X51" s="80">
        <f>'[1]МРСК 2'!I51</f>
        <v>0</v>
      </c>
      <c r="Y51" s="80">
        <f>'[1]МРСК 2'!J51</f>
        <v>26.25</v>
      </c>
      <c r="Z51" s="153">
        <f>'[1]МРСК 2'!K51</f>
        <v>19.22641295863761</v>
      </c>
      <c r="AA51" s="179">
        <f>MIN(Z51:Z53)</f>
        <v>19.22641295863761</v>
      </c>
      <c r="AB51" s="81"/>
    </row>
    <row r="52" spans="1:28" ht="19.5">
      <c r="A52" s="14"/>
      <c r="B52" s="2" t="s">
        <v>54</v>
      </c>
      <c r="C52" s="9" t="s">
        <v>0</v>
      </c>
      <c r="D52" s="9">
        <v>6817</v>
      </c>
      <c r="E52" s="9">
        <v>2487</v>
      </c>
      <c r="F52" s="26">
        <v>7.256490749666811</v>
      </c>
      <c r="G52" s="28">
        <v>6.697</v>
      </c>
      <c r="H52" s="42">
        <v>0</v>
      </c>
      <c r="I52" s="15">
        <v>0.5594907496668107</v>
      </c>
      <c r="J52" s="15">
        <v>0</v>
      </c>
      <c r="K52" s="26">
        <v>26.25</v>
      </c>
      <c r="L52" s="41">
        <v>25.69050925033319</v>
      </c>
      <c r="M52" s="161"/>
      <c r="N52" s="29"/>
      <c r="P52" s="14"/>
      <c r="Q52" s="2" t="s">
        <v>54</v>
      </c>
      <c r="R52" s="9" t="str">
        <f>'[1]МРСК 2'!C52</f>
        <v>25+25</v>
      </c>
      <c r="S52" s="9">
        <f>'[1]МРСК 2'!D52</f>
        <v>0</v>
      </c>
      <c r="T52" s="93">
        <f>'[1]МРСК 2'!E52</f>
        <v>7.256490749666811</v>
      </c>
      <c r="U52" s="28">
        <f>'[1]МРСК 2'!F52</f>
        <v>6.697</v>
      </c>
      <c r="V52" s="42">
        <f>'[1]МРСК 2'!G52</f>
        <v>0</v>
      </c>
      <c r="W52" s="15">
        <f>'[1]МРСК 2'!H52</f>
        <v>0.5594907496668107</v>
      </c>
      <c r="X52" s="15">
        <f>'[1]МРСК 2'!I52</f>
        <v>0</v>
      </c>
      <c r="Y52" s="15">
        <f>'[1]МРСК 2'!J52</f>
        <v>26.25</v>
      </c>
      <c r="Z52" s="41">
        <f>'[1]МРСК 2'!K52</f>
        <v>25.69050925033319</v>
      </c>
      <c r="AA52" s="180"/>
      <c r="AB52" s="29"/>
    </row>
    <row r="53" spans="1:28" ht="20.25" thickBot="1">
      <c r="A53" s="66"/>
      <c r="B53" s="67" t="s">
        <v>55</v>
      </c>
      <c r="C53" s="68" t="s">
        <v>0</v>
      </c>
      <c r="D53" s="9">
        <v>7474</v>
      </c>
      <c r="E53" s="9">
        <v>3234</v>
      </c>
      <c r="F53" s="26">
        <v>8.143674354982522</v>
      </c>
      <c r="G53" s="70">
        <v>1.6729999999999992</v>
      </c>
      <c r="H53" s="71">
        <v>0</v>
      </c>
      <c r="I53" s="72">
        <v>6.470674354982523</v>
      </c>
      <c r="J53" s="72">
        <v>0</v>
      </c>
      <c r="K53" s="73">
        <v>26.25</v>
      </c>
      <c r="L53" s="69">
        <v>19.779325645017476</v>
      </c>
      <c r="M53" s="162"/>
      <c r="N53" s="74"/>
      <c r="P53" s="66"/>
      <c r="Q53" s="67" t="s">
        <v>55</v>
      </c>
      <c r="R53" s="68" t="str">
        <f>'[1]МРСК 2'!C53</f>
        <v>25+25</v>
      </c>
      <c r="S53" s="68">
        <f>'[1]МРСК 2'!D53</f>
        <v>0.089</v>
      </c>
      <c r="T53" s="94">
        <f>'[1]МРСК 2'!E53</f>
        <v>8.232674354982523</v>
      </c>
      <c r="U53" s="70">
        <f>'[1]МРСК 2'!F53</f>
        <v>1.6729999999999992</v>
      </c>
      <c r="V53" s="71">
        <f>'[1]МРСК 2'!G53</f>
        <v>0</v>
      </c>
      <c r="W53" s="72">
        <f>'[1]МРСК 2'!H53</f>
        <v>6.559674354982524</v>
      </c>
      <c r="X53" s="72">
        <f>'[1]МРСК 2'!I53</f>
        <v>0</v>
      </c>
      <c r="Y53" s="72">
        <f>'[1]МРСК 2'!J53</f>
        <v>26.25</v>
      </c>
      <c r="Z53" s="69">
        <f>'[1]МРСК 2'!K53</f>
        <v>19.690325645017477</v>
      </c>
      <c r="AA53" s="181"/>
      <c r="AB53" s="74"/>
    </row>
    <row r="54" spans="1:28" ht="21" thickBot="1" thickTop="1">
      <c r="A54" s="75">
        <v>31</v>
      </c>
      <c r="B54" s="76" t="s">
        <v>87</v>
      </c>
      <c r="C54" s="77" t="s">
        <v>25</v>
      </c>
      <c r="D54" s="77">
        <v>39234</v>
      </c>
      <c r="E54" s="77">
        <v>13535</v>
      </c>
      <c r="F54" s="26">
        <v>41.50304785193492</v>
      </c>
      <c r="G54" s="78">
        <v>5.322</v>
      </c>
      <c r="H54" s="79">
        <v>120</v>
      </c>
      <c r="I54" s="80">
        <v>36.18104785193492</v>
      </c>
      <c r="J54" s="80">
        <v>0</v>
      </c>
      <c r="K54" s="80">
        <v>52.5</v>
      </c>
      <c r="L54" s="153">
        <v>16.31895214806508</v>
      </c>
      <c r="M54" s="160">
        <v>16.31895214806508</v>
      </c>
      <c r="N54" s="81"/>
      <c r="P54" s="75">
        <v>31</v>
      </c>
      <c r="Q54" s="76" t="s">
        <v>87</v>
      </c>
      <c r="R54" s="77" t="str">
        <f>'[1]МРСК 2'!C54</f>
        <v>25+25+25</v>
      </c>
      <c r="S54" s="77">
        <f>'[1]МРСК 2'!D54</f>
        <v>0</v>
      </c>
      <c r="T54" s="95">
        <f>'[1]МРСК 2'!E54</f>
        <v>41.50304785193492</v>
      </c>
      <c r="U54" s="78">
        <f>'[1]МРСК 2'!F54</f>
        <v>5.322</v>
      </c>
      <c r="V54" s="79">
        <f>'[1]МРСК 2'!G54</f>
        <v>120</v>
      </c>
      <c r="W54" s="80">
        <f>'[1]МРСК 2'!H54</f>
        <v>36.18104785193492</v>
      </c>
      <c r="X54" s="80">
        <f>'[1]МРСК 2'!I54</f>
        <v>0</v>
      </c>
      <c r="Y54" s="80">
        <f>'[1]МРСК 2'!J54</f>
        <v>52.5</v>
      </c>
      <c r="Z54" s="153">
        <f>'[1]МРСК 2'!K54</f>
        <v>16.31895214806508</v>
      </c>
      <c r="AA54" s="179">
        <f>MIN(Z54:Z56)</f>
        <v>16.31895214806508</v>
      </c>
      <c r="AB54" s="81"/>
    </row>
    <row r="55" spans="1:28" ht="21" thickBot="1" thickTop="1">
      <c r="A55" s="14"/>
      <c r="B55" s="2" t="s">
        <v>54</v>
      </c>
      <c r="C55" s="9" t="s">
        <v>25</v>
      </c>
      <c r="D55" s="9">
        <v>18194</v>
      </c>
      <c r="E55" s="9">
        <v>4255</v>
      </c>
      <c r="F55" s="26">
        <v>18.684931388688586</v>
      </c>
      <c r="G55" s="28">
        <v>3.102</v>
      </c>
      <c r="H55" s="42">
        <v>0</v>
      </c>
      <c r="I55" s="15">
        <v>15.582931388688586</v>
      </c>
      <c r="J55" s="15">
        <v>0</v>
      </c>
      <c r="K55" s="26">
        <v>52.5</v>
      </c>
      <c r="L55" s="41">
        <v>36.917068611311414</v>
      </c>
      <c r="M55" s="161"/>
      <c r="N55" s="29"/>
      <c r="P55" s="14"/>
      <c r="Q55" s="2" t="s">
        <v>54</v>
      </c>
      <c r="R55" s="77" t="str">
        <f>'[1]МРСК 2'!C55</f>
        <v>25+25+25</v>
      </c>
      <c r="S55" s="9">
        <f>'[1]МРСК 2'!D55</f>
        <v>0</v>
      </c>
      <c r="T55" s="93">
        <f>'[1]МРСК 2'!E55</f>
        <v>18.684931388688586</v>
      </c>
      <c r="U55" s="28">
        <f>'[1]МРСК 2'!F55</f>
        <v>3.102</v>
      </c>
      <c r="V55" s="42">
        <f>'[1]МРСК 2'!G55</f>
        <v>0</v>
      </c>
      <c r="W55" s="15">
        <f>'[1]МРСК 2'!H55</f>
        <v>15.582931388688586</v>
      </c>
      <c r="X55" s="15">
        <f>'[1]МРСК 2'!I55</f>
        <v>0</v>
      </c>
      <c r="Y55" s="15">
        <f>'[1]МРСК 2'!J55</f>
        <v>52.5</v>
      </c>
      <c r="Z55" s="41">
        <f>'[1]МРСК 2'!K55</f>
        <v>36.917068611311414</v>
      </c>
      <c r="AA55" s="180"/>
      <c r="AB55" s="29"/>
    </row>
    <row r="56" spans="1:28" ht="21" thickBot="1" thickTop="1">
      <c r="A56" s="66"/>
      <c r="B56" s="67" t="s">
        <v>55</v>
      </c>
      <c r="C56" s="68" t="s">
        <v>25</v>
      </c>
      <c r="D56" s="68">
        <v>21040</v>
      </c>
      <c r="E56" s="68">
        <v>9280</v>
      </c>
      <c r="F56" s="26">
        <v>22.995651762887697</v>
      </c>
      <c r="G56" s="70">
        <v>2.22</v>
      </c>
      <c r="H56" s="71">
        <v>0</v>
      </c>
      <c r="I56" s="72">
        <v>20.775651762887698</v>
      </c>
      <c r="J56" s="72">
        <v>0</v>
      </c>
      <c r="K56" s="73">
        <v>52.5</v>
      </c>
      <c r="L56" s="69">
        <v>31.724348237112302</v>
      </c>
      <c r="M56" s="162"/>
      <c r="N56" s="74"/>
      <c r="P56" s="66"/>
      <c r="Q56" s="67" t="s">
        <v>55</v>
      </c>
      <c r="R56" s="77" t="str">
        <f>'[1]МРСК 2'!C56</f>
        <v>25+25+25</v>
      </c>
      <c r="S56" s="68">
        <f>'[1]МРСК 2'!D56</f>
        <v>0.8250000000000001</v>
      </c>
      <c r="T56" s="94">
        <f>'[1]МРСК 2'!E56</f>
        <v>23.820651762887696</v>
      </c>
      <c r="U56" s="70">
        <f>'[1]МРСК 2'!F56</f>
        <v>2.22</v>
      </c>
      <c r="V56" s="71">
        <f>'[1]МРСК 2'!G56</f>
        <v>0</v>
      </c>
      <c r="W56" s="72">
        <f>'[1]МРСК 2'!H56</f>
        <v>21.600651762887697</v>
      </c>
      <c r="X56" s="72">
        <f>'[1]МРСК 2'!I56</f>
        <v>0</v>
      </c>
      <c r="Y56" s="72">
        <f>'[1]МРСК 2'!J56</f>
        <v>52.5</v>
      </c>
      <c r="Z56" s="69">
        <f>'[1]МРСК 2'!K56</f>
        <v>30.899348237112303</v>
      </c>
      <c r="AA56" s="181"/>
      <c r="AB56" s="74"/>
    </row>
    <row r="57" spans="1:28" ht="20.25" thickTop="1">
      <c r="A57" s="75">
        <v>32</v>
      </c>
      <c r="B57" s="76" t="s">
        <v>88</v>
      </c>
      <c r="C57" s="77" t="s">
        <v>6</v>
      </c>
      <c r="D57" s="77">
        <v>8788</v>
      </c>
      <c r="E57" s="77">
        <v>3690</v>
      </c>
      <c r="F57" s="26">
        <v>9.531266652444469</v>
      </c>
      <c r="G57" s="78">
        <v>8.87</v>
      </c>
      <c r="H57" s="79">
        <v>45</v>
      </c>
      <c r="I57" s="80">
        <v>0.6612666524444695</v>
      </c>
      <c r="J57" s="80">
        <v>0</v>
      </c>
      <c r="K57" s="80">
        <v>10.5</v>
      </c>
      <c r="L57" s="153">
        <v>9.83873334755553</v>
      </c>
      <c r="M57" s="160">
        <v>9.83873334755553</v>
      </c>
      <c r="N57" s="81"/>
      <c r="P57" s="75">
        <v>32</v>
      </c>
      <c r="Q57" s="76" t="s">
        <v>88</v>
      </c>
      <c r="R57" s="77" t="str">
        <f>'[1]МРСК 2'!C57</f>
        <v>10+16</v>
      </c>
      <c r="S57" s="77">
        <f>'[1]МРСК 2'!D57</f>
        <v>0</v>
      </c>
      <c r="T57" s="95">
        <f>'[1]МРСК 2'!E57</f>
        <v>9.531266652444469</v>
      </c>
      <c r="U57" s="78">
        <f>'[1]МРСК 2'!F57</f>
        <v>8.87</v>
      </c>
      <c r="V57" s="79">
        <f>'[1]МРСК 2'!G57</f>
        <v>45</v>
      </c>
      <c r="W57" s="80">
        <f>'[1]МРСК 2'!H57</f>
        <v>0.6612666524444695</v>
      </c>
      <c r="X57" s="80">
        <f>'[1]МРСК 2'!I57</f>
        <v>0</v>
      </c>
      <c r="Y57" s="80">
        <f>'[1]МРСК 2'!J57</f>
        <v>10.5</v>
      </c>
      <c r="Z57" s="153">
        <f>'[1]МРСК 2'!K57</f>
        <v>9.83873334755553</v>
      </c>
      <c r="AA57" s="179">
        <f>MIN(Z57:Z59)</f>
        <v>9.83873334755553</v>
      </c>
      <c r="AB57" s="81"/>
    </row>
    <row r="58" spans="1:28" ht="19.5">
      <c r="A58" s="14"/>
      <c r="B58" s="2" t="s">
        <v>54</v>
      </c>
      <c r="C58" s="9" t="s">
        <v>6</v>
      </c>
      <c r="D58" s="9">
        <v>8463</v>
      </c>
      <c r="E58" s="9">
        <v>3599</v>
      </c>
      <c r="F58" s="26">
        <v>9.196475955495128</v>
      </c>
      <c r="G58" s="28">
        <v>8.867</v>
      </c>
      <c r="H58" s="42">
        <v>0</v>
      </c>
      <c r="I58" s="15">
        <v>0.329475955495127</v>
      </c>
      <c r="J58" s="15">
        <v>0</v>
      </c>
      <c r="K58" s="26">
        <v>10.5</v>
      </c>
      <c r="L58" s="41">
        <v>10.170524044504873</v>
      </c>
      <c r="M58" s="161"/>
      <c r="N58" s="29"/>
      <c r="P58" s="14"/>
      <c r="Q58" s="2" t="s">
        <v>54</v>
      </c>
      <c r="R58" s="9" t="str">
        <f>'[1]МРСК 2'!C58</f>
        <v>10+16</v>
      </c>
      <c r="S58" s="9">
        <f>'[1]МРСК 2'!D58</f>
        <v>0</v>
      </c>
      <c r="T58" s="93">
        <f>'[1]МРСК 2'!E58</f>
        <v>9.196475955495128</v>
      </c>
      <c r="U58" s="28">
        <f>'[1]МРСК 2'!F58</f>
        <v>8.867</v>
      </c>
      <c r="V58" s="42">
        <f>'[1]МРСК 2'!G58</f>
        <v>0</v>
      </c>
      <c r="W58" s="15">
        <f>'[1]МРСК 2'!H58</f>
        <v>0.329475955495127</v>
      </c>
      <c r="X58" s="15">
        <f>'[1]МРСК 2'!I58</f>
        <v>0</v>
      </c>
      <c r="Y58" s="15">
        <f>'[1]МРСК 2'!J58</f>
        <v>10.5</v>
      </c>
      <c r="Z58" s="41">
        <f>'[1]МРСК 2'!K58</f>
        <v>10.170524044504873</v>
      </c>
      <c r="AA58" s="180"/>
      <c r="AB58" s="29"/>
    </row>
    <row r="59" spans="1:28" ht="20.25" thickBot="1">
      <c r="A59" s="66"/>
      <c r="B59" s="67" t="s">
        <v>55</v>
      </c>
      <c r="C59" s="68" t="s">
        <v>6</v>
      </c>
      <c r="D59" s="68">
        <v>325</v>
      </c>
      <c r="E59" s="68">
        <v>91</v>
      </c>
      <c r="F59" s="26">
        <v>0.3374996296294264</v>
      </c>
      <c r="G59" s="70">
        <v>0</v>
      </c>
      <c r="H59" s="71">
        <v>0</v>
      </c>
      <c r="I59" s="72">
        <v>0.3374996296294264</v>
      </c>
      <c r="J59" s="72">
        <v>0</v>
      </c>
      <c r="K59" s="73">
        <v>10.5</v>
      </c>
      <c r="L59" s="69">
        <v>10.162500370370573</v>
      </c>
      <c r="M59" s="162"/>
      <c r="N59" s="74"/>
      <c r="P59" s="66"/>
      <c r="Q59" s="67" t="s">
        <v>55</v>
      </c>
      <c r="R59" s="68" t="str">
        <f>'[1]МРСК 2'!C59</f>
        <v>10+16</v>
      </c>
      <c r="S59" s="68">
        <f>'[1]МРСК 2'!D59</f>
        <v>0.005</v>
      </c>
      <c r="T59" s="94">
        <f>'[1]МРСК 2'!E59</f>
        <v>0.3424996296294264</v>
      </c>
      <c r="U59" s="70">
        <f>'[1]МРСК 2'!F59</f>
        <v>0</v>
      </c>
      <c r="V59" s="71">
        <f>'[1]МРСК 2'!G59</f>
        <v>0</v>
      </c>
      <c r="W59" s="72">
        <f>'[1]МРСК 2'!H59</f>
        <v>0.3424996296294264</v>
      </c>
      <c r="X59" s="72">
        <f>'[1]МРСК 2'!I59</f>
        <v>0</v>
      </c>
      <c r="Y59" s="72">
        <f>'[1]МРСК 2'!J59</f>
        <v>10.5</v>
      </c>
      <c r="Z59" s="69">
        <f>'[1]МРСК 2'!K59</f>
        <v>10.157500370370574</v>
      </c>
      <c r="AA59" s="181"/>
      <c r="AB59" s="74"/>
    </row>
    <row r="60" spans="1:28" ht="21" thickBot="1" thickTop="1">
      <c r="A60" s="14">
        <v>33</v>
      </c>
      <c r="B60" s="2" t="s">
        <v>89</v>
      </c>
      <c r="C60" s="42" t="s">
        <v>30</v>
      </c>
      <c r="D60" s="42">
        <v>28766</v>
      </c>
      <c r="E60" s="42">
        <v>12827</v>
      </c>
      <c r="F60" s="26">
        <v>31.496264619792615</v>
      </c>
      <c r="G60" s="41">
        <v>0</v>
      </c>
      <c r="H60" s="16">
        <v>120</v>
      </c>
      <c r="I60" s="41">
        <v>31.496264619792615</v>
      </c>
      <c r="J60" s="15">
        <v>0</v>
      </c>
      <c r="K60" s="40">
        <v>84</v>
      </c>
      <c r="L60" s="158">
        <v>52.50373538020739</v>
      </c>
      <c r="M60" s="41">
        <v>52.50373538020739</v>
      </c>
      <c r="N60" s="29"/>
      <c r="P60" s="14">
        <v>33</v>
      </c>
      <c r="Q60" s="2" t="s">
        <v>89</v>
      </c>
      <c r="R60" s="42" t="str">
        <f>'[1]МРСК 2'!C60</f>
        <v>40+40+40</v>
      </c>
      <c r="S60" s="42">
        <f>'[1]МРСК 2'!D60</f>
        <v>0.19</v>
      </c>
      <c r="T60" s="15">
        <f>'[1]МРСК 2'!E60</f>
        <v>31.686264619792617</v>
      </c>
      <c r="U60" s="41">
        <f>'[1]МРСК 2'!F60</f>
        <v>0</v>
      </c>
      <c r="V60" s="16">
        <f>'[1]МРСК 2'!G60</f>
        <v>120</v>
      </c>
      <c r="W60" s="41">
        <f>'[1]МРСК 2'!H60</f>
        <v>31.686264619792617</v>
      </c>
      <c r="X60" s="15">
        <f>'[1]МРСК 2'!I60</f>
        <v>0</v>
      </c>
      <c r="Y60" s="43">
        <f>'[1]МРСК 2'!J60</f>
        <v>84</v>
      </c>
      <c r="Z60" s="41">
        <f>'[1]МРСК 2'!K60</f>
        <v>52.31373538020738</v>
      </c>
      <c r="AA60" s="41">
        <f>MIN(Z60:Z60)</f>
        <v>52.31373538020738</v>
      </c>
      <c r="AB60" s="29"/>
    </row>
    <row r="61" spans="1:28" ht="21" thickBot="1" thickTop="1">
      <c r="A61" s="75">
        <v>34</v>
      </c>
      <c r="B61" s="76" t="s">
        <v>90</v>
      </c>
      <c r="C61" s="77" t="s">
        <v>2</v>
      </c>
      <c r="D61" s="77">
        <v>10972</v>
      </c>
      <c r="E61" s="77">
        <v>4956</v>
      </c>
      <c r="F61" s="26">
        <v>12.03938204394229</v>
      </c>
      <c r="G61" s="78">
        <v>11.433</v>
      </c>
      <c r="H61" s="79">
        <v>120</v>
      </c>
      <c r="I61" s="80">
        <v>0.6063820439422898</v>
      </c>
      <c r="J61" s="80">
        <v>0</v>
      </c>
      <c r="K61" s="80">
        <v>16.8</v>
      </c>
      <c r="L61" s="153">
        <v>16.19361795605771</v>
      </c>
      <c r="M61" s="160">
        <v>5.630195390294676</v>
      </c>
      <c r="N61" s="81"/>
      <c r="P61" s="75">
        <v>34</v>
      </c>
      <c r="Q61" s="76" t="s">
        <v>90</v>
      </c>
      <c r="R61" s="77" t="str">
        <f>'[1]МРСК 2'!C61</f>
        <v>16+16</v>
      </c>
      <c r="S61" s="77">
        <f>'[1]МРСК 2'!D61</f>
        <v>0</v>
      </c>
      <c r="T61" s="95">
        <f>'[1]МРСК 2'!E61</f>
        <v>12.03938204394229</v>
      </c>
      <c r="U61" s="78">
        <f>'[1]МРСК 2'!F61</f>
        <v>11.433</v>
      </c>
      <c r="V61" s="79">
        <f>'[1]МРСК 2'!G61</f>
        <v>120</v>
      </c>
      <c r="W61" s="80">
        <f>'[1]МРСК 2'!H61</f>
        <v>0.6063820439422898</v>
      </c>
      <c r="X61" s="80">
        <f>'[1]МРСК 2'!I61</f>
        <v>0</v>
      </c>
      <c r="Y61" s="80">
        <f>'[1]МРСК 2'!J61</f>
        <v>16.8</v>
      </c>
      <c r="Z61" s="153">
        <f>'[1]МРСК 2'!K61</f>
        <v>16.19361795605771</v>
      </c>
      <c r="AA61" s="179">
        <f>MIN(Z61:Z63)</f>
        <v>5.590195390294676</v>
      </c>
      <c r="AB61" s="81"/>
    </row>
    <row r="62" spans="1:28" ht="21" thickBot="1" thickTop="1">
      <c r="A62" s="14"/>
      <c r="B62" s="2" t="s">
        <v>54</v>
      </c>
      <c r="C62" s="77" t="s">
        <v>2</v>
      </c>
      <c r="D62" s="9">
        <v>5280</v>
      </c>
      <c r="E62" s="9">
        <v>2848</v>
      </c>
      <c r="F62" s="26">
        <v>5.999125269570556</v>
      </c>
      <c r="G62" s="28">
        <v>8.133</v>
      </c>
      <c r="H62" s="42">
        <v>0</v>
      </c>
      <c r="I62" s="15">
        <v>-2.1338747304294428</v>
      </c>
      <c r="J62" s="15">
        <v>0</v>
      </c>
      <c r="K62" s="26">
        <v>8.4</v>
      </c>
      <c r="L62" s="41">
        <v>10.533874730429442</v>
      </c>
      <c r="M62" s="161"/>
      <c r="N62" s="29"/>
      <c r="P62" s="14"/>
      <c r="Q62" s="2" t="s">
        <v>54</v>
      </c>
      <c r="R62" s="77" t="str">
        <f>'[1]МРСК 2'!C62</f>
        <v>16+8</v>
      </c>
      <c r="S62" s="9">
        <f>'[1]МРСК 2'!D62</f>
        <v>0</v>
      </c>
      <c r="T62" s="93">
        <f>'[1]МРСК 2'!E62</f>
        <v>5.999125269570556</v>
      </c>
      <c r="U62" s="28">
        <f>'[1]МРСК 2'!F62</f>
        <v>8.133</v>
      </c>
      <c r="V62" s="42">
        <f>'[1]МРСК 2'!G62</f>
        <v>0</v>
      </c>
      <c r="W62" s="15">
        <f>'[1]МРСК 2'!H62</f>
        <v>-2.1338747304294428</v>
      </c>
      <c r="X62" s="15">
        <f>'[1]МРСК 2'!I62</f>
        <v>0</v>
      </c>
      <c r="Y62" s="15">
        <f>'[1]МРСК 2'!J62</f>
        <v>8.4</v>
      </c>
      <c r="Z62" s="41">
        <f>'[1]МРСК 2'!K62</f>
        <v>10.533874730429442</v>
      </c>
      <c r="AA62" s="180"/>
      <c r="AB62" s="29"/>
    </row>
    <row r="63" spans="1:28" ht="21" thickBot="1" thickTop="1">
      <c r="A63" s="66"/>
      <c r="B63" s="67" t="s">
        <v>55</v>
      </c>
      <c r="C63" s="77" t="s">
        <v>2</v>
      </c>
      <c r="D63" s="68">
        <v>5692</v>
      </c>
      <c r="E63" s="68">
        <v>2108</v>
      </c>
      <c r="F63" s="26">
        <v>6.069804609705324</v>
      </c>
      <c r="G63" s="70">
        <v>3.3</v>
      </c>
      <c r="H63" s="71">
        <v>0</v>
      </c>
      <c r="I63" s="72">
        <v>2.769804609705324</v>
      </c>
      <c r="J63" s="72">
        <v>0</v>
      </c>
      <c r="K63" s="73">
        <v>8.4</v>
      </c>
      <c r="L63" s="69">
        <v>5.630195390294676</v>
      </c>
      <c r="M63" s="162"/>
      <c r="N63" s="74"/>
      <c r="P63" s="66"/>
      <c r="Q63" s="67" t="s">
        <v>55</v>
      </c>
      <c r="R63" s="77" t="str">
        <f>'[1]МРСК 2'!C63</f>
        <v>16+8</v>
      </c>
      <c r="S63" s="68">
        <f>'[1]МРСК 2'!D63</f>
        <v>0.04</v>
      </c>
      <c r="T63" s="94">
        <f>'[1]МРСК 2'!E63</f>
        <v>6.109804609705324</v>
      </c>
      <c r="U63" s="70">
        <f>'[1]МРСК 2'!F63</f>
        <v>3.3</v>
      </c>
      <c r="V63" s="71">
        <f>'[1]МРСК 2'!G63</f>
        <v>0</v>
      </c>
      <c r="W63" s="72">
        <f>'[1]МРСК 2'!H63</f>
        <v>2.809804609705324</v>
      </c>
      <c r="X63" s="72">
        <f>'[1]МРСК 2'!I63</f>
        <v>0</v>
      </c>
      <c r="Y63" s="72">
        <f>'[1]МРСК 2'!J63</f>
        <v>8.4</v>
      </c>
      <c r="Z63" s="69">
        <f>'[1]МРСК 2'!K63</f>
        <v>5.590195390294676</v>
      </c>
      <c r="AA63" s="181"/>
      <c r="AB63" s="74"/>
    </row>
    <row r="64" spans="1:28" ht="20.25" thickTop="1">
      <c r="A64" s="75">
        <v>35</v>
      </c>
      <c r="B64" s="76" t="s">
        <v>91</v>
      </c>
      <c r="C64" s="77" t="s">
        <v>5</v>
      </c>
      <c r="D64" s="77">
        <v>9963</v>
      </c>
      <c r="E64" s="77">
        <v>3940</v>
      </c>
      <c r="F64" s="26">
        <v>10.713774731624705</v>
      </c>
      <c r="G64" s="78">
        <v>11.5</v>
      </c>
      <c r="H64" s="79">
        <v>120</v>
      </c>
      <c r="I64" s="80">
        <v>-0.7862252683752953</v>
      </c>
      <c r="J64" s="80">
        <v>0</v>
      </c>
      <c r="K64" s="80">
        <v>10.5</v>
      </c>
      <c r="L64" s="153">
        <v>11.286225268375295</v>
      </c>
      <c r="M64" s="160">
        <v>8.955024612124436</v>
      </c>
      <c r="N64" s="81"/>
      <c r="P64" s="75">
        <v>35</v>
      </c>
      <c r="Q64" s="76" t="s">
        <v>91</v>
      </c>
      <c r="R64" s="77" t="str">
        <f>'[1]МРСК 2'!C64</f>
        <v>10+10</v>
      </c>
      <c r="S64" s="77">
        <f>'[1]МРСК 2'!D64</f>
        <v>0</v>
      </c>
      <c r="T64" s="95">
        <f>'[1]МРСК 2'!E64</f>
        <v>10.713774731624705</v>
      </c>
      <c r="U64" s="78">
        <f>'[1]МРСК 2'!F64</f>
        <v>11.5</v>
      </c>
      <c r="V64" s="79">
        <f>'[1]МРСК 2'!G64</f>
        <v>120</v>
      </c>
      <c r="W64" s="80">
        <f>'[1]МРСК 2'!H64</f>
        <v>-0.7862252683752953</v>
      </c>
      <c r="X64" s="80">
        <f>'[1]МРСК 2'!I64</f>
        <v>0</v>
      </c>
      <c r="Y64" s="80">
        <f>'[1]МРСК 2'!J64</f>
        <v>10.5</v>
      </c>
      <c r="Z64" s="153">
        <f>'[1]МРСК 2'!K64</f>
        <v>11.286225268375295</v>
      </c>
      <c r="AA64" s="179">
        <f>MIN(Z64:Z66)</f>
        <v>8.955024612124436</v>
      </c>
      <c r="AB64" s="81"/>
    </row>
    <row r="65" spans="1:28" ht="19.5">
      <c r="A65" s="14"/>
      <c r="B65" s="2" t="s">
        <v>54</v>
      </c>
      <c r="C65" s="9" t="s">
        <v>5</v>
      </c>
      <c r="D65" s="9">
        <v>8666</v>
      </c>
      <c r="E65" s="9">
        <v>3497</v>
      </c>
      <c r="F65" s="26">
        <v>9.344975387875563</v>
      </c>
      <c r="G65" s="28">
        <v>7.8</v>
      </c>
      <c r="H65" s="42">
        <v>0</v>
      </c>
      <c r="I65" s="15">
        <v>1.5449753878755628</v>
      </c>
      <c r="J65" s="15">
        <v>0</v>
      </c>
      <c r="K65" s="26">
        <v>10.5</v>
      </c>
      <c r="L65" s="41">
        <v>8.955024612124436</v>
      </c>
      <c r="M65" s="161"/>
      <c r="N65" s="29"/>
      <c r="P65" s="14"/>
      <c r="Q65" s="2" t="s">
        <v>54</v>
      </c>
      <c r="R65" s="9" t="str">
        <f>'[1]МРСК 2'!C65</f>
        <v>10+10</v>
      </c>
      <c r="S65" s="9">
        <f>'[1]МРСК 2'!D65</f>
        <v>0</v>
      </c>
      <c r="T65" s="93">
        <f>'[1]МРСК 2'!E65</f>
        <v>9.344975387875563</v>
      </c>
      <c r="U65" s="28">
        <f>'[1]МРСК 2'!F65</f>
        <v>7.8</v>
      </c>
      <c r="V65" s="42">
        <f>'[1]МРСК 2'!G65</f>
        <v>0</v>
      </c>
      <c r="W65" s="15">
        <f>'[1]МРСК 2'!H65</f>
        <v>1.5449753878755628</v>
      </c>
      <c r="X65" s="15">
        <f>'[1]МРСК 2'!I65</f>
        <v>0</v>
      </c>
      <c r="Y65" s="15">
        <f>'[1]МРСК 2'!J65</f>
        <v>10.5</v>
      </c>
      <c r="Z65" s="41">
        <f>'[1]МРСК 2'!K65</f>
        <v>8.955024612124436</v>
      </c>
      <c r="AA65" s="180"/>
      <c r="AB65" s="29"/>
    </row>
    <row r="66" spans="1:28" ht="20.25" thickBot="1">
      <c r="A66" s="66"/>
      <c r="B66" s="67" t="s">
        <v>55</v>
      </c>
      <c r="C66" s="68" t="s">
        <v>5</v>
      </c>
      <c r="D66" s="68">
        <v>1297</v>
      </c>
      <c r="E66" s="68">
        <v>443</v>
      </c>
      <c r="F66" s="26">
        <v>1.3705684951873072</v>
      </c>
      <c r="G66" s="70">
        <v>3.7</v>
      </c>
      <c r="H66" s="71">
        <v>0</v>
      </c>
      <c r="I66" s="72">
        <v>-2.329431504812693</v>
      </c>
      <c r="J66" s="72">
        <v>0</v>
      </c>
      <c r="K66" s="73">
        <v>10.5</v>
      </c>
      <c r="L66" s="69">
        <v>12.829431504812693</v>
      </c>
      <c r="M66" s="162"/>
      <c r="N66" s="74"/>
      <c r="P66" s="66"/>
      <c r="Q66" s="67" t="s">
        <v>55</v>
      </c>
      <c r="R66" s="68" t="str">
        <f>'[1]МРСК 2'!C66</f>
        <v>10+10</v>
      </c>
      <c r="S66" s="68">
        <f>'[1]МРСК 2'!D66</f>
        <v>0</v>
      </c>
      <c r="T66" s="94">
        <f>'[1]МРСК 2'!E66</f>
        <v>1.3705684951873072</v>
      </c>
      <c r="U66" s="70">
        <f>'[1]МРСК 2'!F66</f>
        <v>3.7</v>
      </c>
      <c r="V66" s="71">
        <f>'[1]МРСК 2'!G66</f>
        <v>0</v>
      </c>
      <c r="W66" s="72">
        <f>'[1]МРСК 2'!H66</f>
        <v>-2.329431504812693</v>
      </c>
      <c r="X66" s="72">
        <f>'[1]МРСК 2'!I66</f>
        <v>0</v>
      </c>
      <c r="Y66" s="72">
        <f>'[1]МРСК 2'!J66</f>
        <v>10.5</v>
      </c>
      <c r="Z66" s="69">
        <f>'[1]МРСК 2'!K66</f>
        <v>12.829431504812693</v>
      </c>
      <c r="AA66" s="181"/>
      <c r="AB66" s="74"/>
    </row>
    <row r="67" spans="1:28" ht="20.25" thickTop="1">
      <c r="A67" s="75">
        <v>36</v>
      </c>
      <c r="B67" s="76" t="s">
        <v>92</v>
      </c>
      <c r="C67" s="77" t="s">
        <v>5</v>
      </c>
      <c r="D67" s="77">
        <v>7968</v>
      </c>
      <c r="E67" s="77">
        <v>3078</v>
      </c>
      <c r="F67" s="26">
        <v>8.541844531481477</v>
      </c>
      <c r="G67" s="78">
        <v>8.83</v>
      </c>
      <c r="H67" s="79">
        <v>120</v>
      </c>
      <c r="I67" s="80">
        <v>-0.28815546851852325</v>
      </c>
      <c r="J67" s="80">
        <v>0</v>
      </c>
      <c r="K67" s="80">
        <v>10.5</v>
      </c>
      <c r="L67" s="153">
        <v>10.788155468518523</v>
      </c>
      <c r="M67" s="160">
        <v>9.872560256806425</v>
      </c>
      <c r="N67" s="81"/>
      <c r="P67" s="75">
        <v>36</v>
      </c>
      <c r="Q67" s="76" t="s">
        <v>92</v>
      </c>
      <c r="R67" s="77" t="str">
        <f>'[1]МРСК 2'!C67</f>
        <v>10+10</v>
      </c>
      <c r="S67" s="77">
        <f>'[1]МРСК 2'!D67</f>
        <v>0</v>
      </c>
      <c r="T67" s="95">
        <f>'[1]МРСК 2'!E67</f>
        <v>8.541844531481477</v>
      </c>
      <c r="U67" s="78">
        <f>'[1]МРСК 2'!F67</f>
        <v>8.83</v>
      </c>
      <c r="V67" s="79">
        <f>'[1]МРСК 2'!G67</f>
        <v>120</v>
      </c>
      <c r="W67" s="80">
        <f>'[1]МРСК 2'!H67</f>
        <v>-0.28815546851852325</v>
      </c>
      <c r="X67" s="80">
        <f>'[1]МРСК 2'!I67</f>
        <v>0</v>
      </c>
      <c r="Y67" s="80">
        <f>'[1]МРСК 2'!J67</f>
        <v>10.5</v>
      </c>
      <c r="Z67" s="153">
        <f>'[1]МРСК 2'!K67</f>
        <v>10.788155468518523</v>
      </c>
      <c r="AA67" s="179">
        <f>MIN(Z67:Z69)</f>
        <v>9.872560256806425</v>
      </c>
      <c r="AB67" s="81"/>
    </row>
    <row r="68" spans="1:28" ht="19.5">
      <c r="A68" s="14"/>
      <c r="B68" s="2" t="s">
        <v>54</v>
      </c>
      <c r="C68" s="9" t="s">
        <v>5</v>
      </c>
      <c r="D68" s="9">
        <v>4277</v>
      </c>
      <c r="E68" s="9">
        <v>1645</v>
      </c>
      <c r="F68" s="26">
        <v>4.582439743193575</v>
      </c>
      <c r="G68" s="28">
        <v>3.955</v>
      </c>
      <c r="H68" s="42">
        <v>0</v>
      </c>
      <c r="I68" s="15">
        <v>0.627439743193575</v>
      </c>
      <c r="J68" s="15">
        <v>0</v>
      </c>
      <c r="K68" s="26">
        <v>10.5</v>
      </c>
      <c r="L68" s="41">
        <v>9.872560256806425</v>
      </c>
      <c r="M68" s="161"/>
      <c r="N68" s="29"/>
      <c r="P68" s="14"/>
      <c r="Q68" s="2" t="s">
        <v>54</v>
      </c>
      <c r="R68" s="9" t="str">
        <f>'[1]МРСК 2'!C68</f>
        <v>10+10</v>
      </c>
      <c r="S68" s="9">
        <f>'[1]МРСК 2'!D68</f>
        <v>0</v>
      </c>
      <c r="T68" s="93">
        <f>'[1]МРСК 2'!E68</f>
        <v>4.582439743193575</v>
      </c>
      <c r="U68" s="28">
        <f>'[1]МРСК 2'!F68</f>
        <v>3.955</v>
      </c>
      <c r="V68" s="42">
        <f>'[1]МРСК 2'!G68</f>
        <v>0</v>
      </c>
      <c r="W68" s="15">
        <f>'[1]МРСК 2'!H68</f>
        <v>0.627439743193575</v>
      </c>
      <c r="X68" s="15">
        <f>'[1]МРСК 2'!I68</f>
        <v>0</v>
      </c>
      <c r="Y68" s="15">
        <f>'[1]МРСК 2'!J68</f>
        <v>10.5</v>
      </c>
      <c r="Z68" s="41">
        <f>'[1]МРСК 2'!K68</f>
        <v>9.872560256806425</v>
      </c>
      <c r="AA68" s="180"/>
      <c r="AB68" s="29"/>
    </row>
    <row r="69" spans="1:28" ht="20.25" thickBot="1">
      <c r="A69" s="66"/>
      <c r="B69" s="67" t="s">
        <v>55</v>
      </c>
      <c r="C69" s="68" t="s">
        <v>5</v>
      </c>
      <c r="D69" s="68">
        <v>3691</v>
      </c>
      <c r="E69" s="68">
        <v>1433</v>
      </c>
      <c r="F69" s="26">
        <v>3.959415360883473</v>
      </c>
      <c r="G69" s="70">
        <v>4.875</v>
      </c>
      <c r="H69" s="71">
        <v>0</v>
      </c>
      <c r="I69" s="72">
        <v>-0.9155846391165272</v>
      </c>
      <c r="J69" s="72">
        <v>0</v>
      </c>
      <c r="K69" s="73">
        <v>10.5</v>
      </c>
      <c r="L69" s="69">
        <v>11.415584639116528</v>
      </c>
      <c r="M69" s="162"/>
      <c r="N69" s="74"/>
      <c r="P69" s="66"/>
      <c r="Q69" s="67" t="s">
        <v>55</v>
      </c>
      <c r="R69" s="68" t="str">
        <f>'[1]МРСК 2'!C69</f>
        <v>10+10</v>
      </c>
      <c r="S69" s="68">
        <f>'[1]МРСК 2'!D69</f>
        <v>0.08</v>
      </c>
      <c r="T69" s="94">
        <f>'[1]МРСК 2'!E69</f>
        <v>4.039415360883472</v>
      </c>
      <c r="U69" s="70">
        <f>'[1]МРСК 2'!F69</f>
        <v>4.875</v>
      </c>
      <c r="V69" s="71">
        <f>'[1]МРСК 2'!G69</f>
        <v>0</v>
      </c>
      <c r="W69" s="72">
        <f>'[1]МРСК 2'!H69</f>
        <v>-0.8355846391165276</v>
      </c>
      <c r="X69" s="72">
        <f>'[1]МРСК 2'!I69</f>
        <v>0</v>
      </c>
      <c r="Y69" s="72">
        <f>'[1]МРСК 2'!J69</f>
        <v>10.5</v>
      </c>
      <c r="Z69" s="69">
        <f>'[1]МРСК 2'!K69</f>
        <v>11.335584639116528</v>
      </c>
      <c r="AA69" s="181"/>
      <c r="AB69" s="74"/>
    </row>
    <row r="70" spans="1:28" ht="21" thickBot="1" thickTop="1">
      <c r="A70" s="14">
        <v>37</v>
      </c>
      <c r="B70" s="2" t="s">
        <v>93</v>
      </c>
      <c r="C70" s="42" t="s">
        <v>0</v>
      </c>
      <c r="D70" s="42">
        <v>13444</v>
      </c>
      <c r="E70" s="42">
        <v>5411</v>
      </c>
      <c r="F70" s="26">
        <v>14.492068761912497</v>
      </c>
      <c r="G70" s="41">
        <v>1.46</v>
      </c>
      <c r="H70" s="16">
        <v>45</v>
      </c>
      <c r="I70" s="41">
        <v>13.032068761912498</v>
      </c>
      <c r="J70" s="15">
        <v>0</v>
      </c>
      <c r="K70" s="40">
        <v>26.25</v>
      </c>
      <c r="L70" s="158">
        <v>13.217931238087502</v>
      </c>
      <c r="M70" s="41">
        <v>13.217931238087502</v>
      </c>
      <c r="N70" s="29"/>
      <c r="P70" s="14">
        <v>37</v>
      </c>
      <c r="Q70" s="2" t="s">
        <v>93</v>
      </c>
      <c r="R70" s="42" t="str">
        <f>'[1]МРСК 2'!C70</f>
        <v>25+25</v>
      </c>
      <c r="S70" s="42">
        <f>'[1]МРСК 2'!D70</f>
        <v>0.315</v>
      </c>
      <c r="T70" s="15">
        <f>'[1]МРСК 2'!E70</f>
        <v>14.807068761912497</v>
      </c>
      <c r="U70" s="41">
        <f>'[1]МРСК 2'!F70</f>
        <v>1.46</v>
      </c>
      <c r="V70" s="16">
        <f>'[1]МРСК 2'!G70</f>
        <v>45</v>
      </c>
      <c r="W70" s="41">
        <f>'[1]МРСК 2'!H70</f>
        <v>13.347068761912496</v>
      </c>
      <c r="X70" s="15">
        <f>'[1]МРСК 2'!I70</f>
        <v>0</v>
      </c>
      <c r="Y70" s="43">
        <f>'[1]МРСК 2'!J70</f>
        <v>26.25</v>
      </c>
      <c r="Z70" s="41">
        <f>'[1]МРСК 2'!K70</f>
        <v>12.902931238087504</v>
      </c>
      <c r="AA70" s="41">
        <f>MIN(Z70:Z70)</f>
        <v>12.902931238087504</v>
      </c>
      <c r="AB70" s="29"/>
    </row>
    <row r="71" spans="1:28" ht="20.25" thickTop="1">
      <c r="A71" s="75">
        <v>38</v>
      </c>
      <c r="B71" s="76" t="s">
        <v>94</v>
      </c>
      <c r="C71" s="77" t="s">
        <v>0</v>
      </c>
      <c r="D71" s="77">
        <v>15310</v>
      </c>
      <c r="E71" s="77">
        <v>7548</v>
      </c>
      <c r="F71" s="26">
        <v>17.069516806283648</v>
      </c>
      <c r="G71" s="78">
        <v>10.651</v>
      </c>
      <c r="H71" s="79">
        <v>120</v>
      </c>
      <c r="I71" s="80">
        <v>6.418516806283648</v>
      </c>
      <c r="J71" s="80">
        <v>0</v>
      </c>
      <c r="K71" s="80">
        <v>26.25</v>
      </c>
      <c r="L71" s="153">
        <v>19.831483193716352</v>
      </c>
      <c r="M71" s="160">
        <v>19.831483193716352</v>
      </c>
      <c r="N71" s="81"/>
      <c r="P71" s="75">
        <v>38</v>
      </c>
      <c r="Q71" s="76" t="s">
        <v>94</v>
      </c>
      <c r="R71" s="77" t="str">
        <f>'[1]МРСК 2'!C71</f>
        <v>25+25</v>
      </c>
      <c r="S71" s="77">
        <f>'[1]МРСК 2'!D71</f>
        <v>0</v>
      </c>
      <c r="T71" s="95">
        <f>'[1]МРСК 2'!E71</f>
        <v>17.069516806283648</v>
      </c>
      <c r="U71" s="78">
        <f>'[1]МРСК 2'!F71</f>
        <v>10.651</v>
      </c>
      <c r="V71" s="79">
        <f>'[1]МРСК 2'!G71</f>
        <v>120</v>
      </c>
      <c r="W71" s="80">
        <f>'[1]МРСК 2'!H71</f>
        <v>6.418516806283648</v>
      </c>
      <c r="X71" s="80">
        <f>'[1]МРСК 2'!I71</f>
        <v>0</v>
      </c>
      <c r="Y71" s="80">
        <f>'[1]МРСК 2'!J71</f>
        <v>26.25</v>
      </c>
      <c r="Z71" s="153">
        <f>'[1]МРСК 2'!K71</f>
        <v>19.831483193716352</v>
      </c>
      <c r="AA71" s="179">
        <f>MIN(Z71:Z73)</f>
        <v>19.831483193716352</v>
      </c>
      <c r="AB71" s="81"/>
    </row>
    <row r="72" spans="1:28" ht="19.5">
      <c r="A72" s="14"/>
      <c r="B72" s="2" t="s">
        <v>54</v>
      </c>
      <c r="C72" s="9" t="s">
        <v>0</v>
      </c>
      <c r="D72" s="9">
        <v>7879</v>
      </c>
      <c r="E72" s="9">
        <v>4389</v>
      </c>
      <c r="F72" s="26">
        <v>9.01897788000392</v>
      </c>
      <c r="G72" s="28">
        <v>8.576</v>
      </c>
      <c r="H72" s="42">
        <v>0</v>
      </c>
      <c r="I72" s="15">
        <v>0.44297788000391947</v>
      </c>
      <c r="J72" s="15">
        <v>0</v>
      </c>
      <c r="K72" s="26">
        <v>26.25</v>
      </c>
      <c r="L72" s="41">
        <v>25.80702211999608</v>
      </c>
      <c r="M72" s="161"/>
      <c r="N72" s="29"/>
      <c r="P72" s="14"/>
      <c r="Q72" s="2" t="s">
        <v>54</v>
      </c>
      <c r="R72" s="9" t="str">
        <f>'[1]МРСК 2'!C72</f>
        <v>25+25</v>
      </c>
      <c r="S72" s="9">
        <f>'[1]МРСК 2'!D72</f>
        <v>0</v>
      </c>
      <c r="T72" s="93">
        <f>'[1]МРСК 2'!E72</f>
        <v>9.01897788000392</v>
      </c>
      <c r="U72" s="28">
        <f>'[1]МРСК 2'!F72</f>
        <v>8.576</v>
      </c>
      <c r="V72" s="42">
        <f>'[1]МРСК 2'!G72</f>
        <v>0</v>
      </c>
      <c r="W72" s="15">
        <f>'[1]МРСК 2'!H72</f>
        <v>0.44297788000391947</v>
      </c>
      <c r="X72" s="15">
        <f>'[1]МРСК 2'!I72</f>
        <v>0</v>
      </c>
      <c r="Y72" s="15">
        <f>'[1]МРСК 2'!J72</f>
        <v>26.25</v>
      </c>
      <c r="Z72" s="41">
        <f>'[1]МРСК 2'!K72</f>
        <v>25.80702211999608</v>
      </c>
      <c r="AA72" s="180"/>
      <c r="AB72" s="29"/>
    </row>
    <row r="73" spans="1:28" ht="20.25" thickBot="1">
      <c r="A73" s="66"/>
      <c r="B73" s="67" t="s">
        <v>55</v>
      </c>
      <c r="C73" s="68" t="s">
        <v>0</v>
      </c>
      <c r="D73" s="68">
        <v>7431</v>
      </c>
      <c r="E73" s="68">
        <v>3159</v>
      </c>
      <c r="F73" s="26">
        <v>8.074592373612429</v>
      </c>
      <c r="G73" s="70">
        <v>2.075</v>
      </c>
      <c r="H73" s="71">
        <v>0</v>
      </c>
      <c r="I73" s="72">
        <v>5.999592373612429</v>
      </c>
      <c r="J73" s="72">
        <v>0</v>
      </c>
      <c r="K73" s="73">
        <v>26.25</v>
      </c>
      <c r="L73" s="69">
        <v>20.25040762638757</v>
      </c>
      <c r="M73" s="162"/>
      <c r="N73" s="74"/>
      <c r="P73" s="66"/>
      <c r="Q73" s="67" t="s">
        <v>55</v>
      </c>
      <c r="R73" s="68" t="str">
        <f>'[1]МРСК 2'!C73</f>
        <v>25+25</v>
      </c>
      <c r="S73" s="68">
        <f>'[1]МРСК 2'!D73</f>
        <v>0.03</v>
      </c>
      <c r="T73" s="94">
        <f>'[1]МРСК 2'!E73</f>
        <v>8.104592373612428</v>
      </c>
      <c r="U73" s="70">
        <f>'[1]МРСК 2'!F73</f>
        <v>2.075</v>
      </c>
      <c r="V73" s="71">
        <f>'[1]МРСК 2'!G73</f>
        <v>0</v>
      </c>
      <c r="W73" s="72">
        <f>'[1]МРСК 2'!H73</f>
        <v>6.029592373612428</v>
      </c>
      <c r="X73" s="72">
        <f>'[1]МРСК 2'!I73</f>
        <v>0</v>
      </c>
      <c r="Y73" s="72">
        <f>'[1]МРСК 2'!J73</f>
        <v>26.25</v>
      </c>
      <c r="Z73" s="69">
        <f>'[1]МРСК 2'!K73</f>
        <v>20.220407626387573</v>
      </c>
      <c r="AA73" s="181"/>
      <c r="AB73" s="74"/>
    </row>
    <row r="74" spans="1:28" ht="20.25" thickTop="1">
      <c r="A74" s="75">
        <v>39</v>
      </c>
      <c r="B74" s="76" t="s">
        <v>95</v>
      </c>
      <c r="C74" s="77" t="s">
        <v>0</v>
      </c>
      <c r="D74" s="77">
        <v>36506</v>
      </c>
      <c r="E74" s="77">
        <v>13922</v>
      </c>
      <c r="F74" s="26">
        <v>39.07057870060283</v>
      </c>
      <c r="G74" s="78">
        <v>0</v>
      </c>
      <c r="H74" s="79">
        <v>120</v>
      </c>
      <c r="I74" s="80">
        <v>39.07057870060283</v>
      </c>
      <c r="J74" s="80">
        <v>0</v>
      </c>
      <c r="K74" s="80">
        <v>26.25</v>
      </c>
      <c r="L74" s="153">
        <v>-12.82057870060283</v>
      </c>
      <c r="M74" s="160">
        <v>-12.82057870060283</v>
      </c>
      <c r="N74" s="81"/>
      <c r="P74" s="75">
        <v>39</v>
      </c>
      <c r="Q74" s="76" t="s">
        <v>95</v>
      </c>
      <c r="R74" s="77" t="str">
        <f>'[1]МРСК 2'!C74</f>
        <v>25+25</v>
      </c>
      <c r="S74" s="77">
        <f>'[1]МРСК 2'!D74</f>
        <v>0</v>
      </c>
      <c r="T74" s="95">
        <f>'[1]МРСК 2'!E74</f>
        <v>39.07057870060283</v>
      </c>
      <c r="U74" s="78">
        <f>'[1]МРСК 2'!F74</f>
        <v>17</v>
      </c>
      <c r="V74" s="79">
        <f>'[1]МРСК 2'!G74</f>
        <v>120</v>
      </c>
      <c r="W74" s="80">
        <f>'[1]МРСК 2'!H74</f>
        <v>22.07057870060283</v>
      </c>
      <c r="X74" s="80">
        <f>'[1]МРСК 2'!I74</f>
        <v>0</v>
      </c>
      <c r="Y74" s="80">
        <f>'[1]МРСК 2'!J74</f>
        <v>26.25</v>
      </c>
      <c r="Z74" s="153">
        <f>'[1]МРСК 2'!K74</f>
        <v>4.17942129939717</v>
      </c>
      <c r="AA74" s="179">
        <f>MIN(Z74:Z76)</f>
        <v>4.17942129939717</v>
      </c>
      <c r="AB74" s="81"/>
    </row>
    <row r="75" spans="1:28" ht="19.5">
      <c r="A75" s="14"/>
      <c r="B75" s="2" t="s">
        <v>54</v>
      </c>
      <c r="C75" s="9" t="s">
        <v>0</v>
      </c>
      <c r="D75" s="9">
        <v>21043</v>
      </c>
      <c r="E75" s="9">
        <v>7602</v>
      </c>
      <c r="F75" s="26">
        <v>22.374053119629444</v>
      </c>
      <c r="G75" s="28">
        <v>0</v>
      </c>
      <c r="H75" s="42">
        <v>0</v>
      </c>
      <c r="I75" s="15">
        <v>22.374053119629444</v>
      </c>
      <c r="J75" s="15">
        <v>0</v>
      </c>
      <c r="K75" s="26">
        <v>26.25</v>
      </c>
      <c r="L75" s="41">
        <v>3.875946880370556</v>
      </c>
      <c r="M75" s="161"/>
      <c r="N75" s="29"/>
      <c r="P75" s="14"/>
      <c r="Q75" s="2" t="s">
        <v>54</v>
      </c>
      <c r="R75" s="9" t="str">
        <f>'[1]МРСК 2'!C75</f>
        <v>25+25</v>
      </c>
      <c r="S75" s="9">
        <f>'[1]МРСК 2'!D75</f>
        <v>0</v>
      </c>
      <c r="T75" s="93">
        <f>'[1]МРСК 2'!E75</f>
        <v>22.374053119629444</v>
      </c>
      <c r="U75" s="28">
        <f>'[1]МРСК 2'!F75</f>
        <v>17</v>
      </c>
      <c r="V75" s="42">
        <f>'[1]МРСК 2'!G75</f>
        <v>30</v>
      </c>
      <c r="W75" s="15">
        <f>'[1]МРСК 2'!H75</f>
        <v>5.374053119629444</v>
      </c>
      <c r="X75" s="15">
        <f>'[1]МРСК 2'!I75</f>
        <v>0</v>
      </c>
      <c r="Y75" s="15">
        <f>'[1]МРСК 2'!J75</f>
        <v>26.25</v>
      </c>
      <c r="Z75" s="41">
        <f>'[1]МРСК 2'!K75</f>
        <v>20.875946880370556</v>
      </c>
      <c r="AA75" s="180"/>
      <c r="AB75" s="29"/>
    </row>
    <row r="76" spans="1:28" ht="20.25" thickBot="1">
      <c r="A76" s="66"/>
      <c r="B76" s="67" t="s">
        <v>55</v>
      </c>
      <c r="C76" s="68" t="s">
        <v>0</v>
      </c>
      <c r="D76" s="68">
        <v>15463</v>
      </c>
      <c r="E76" s="68">
        <v>6320</v>
      </c>
      <c r="F76" s="26">
        <v>16.70469302321955</v>
      </c>
      <c r="G76" s="70">
        <v>0</v>
      </c>
      <c r="H76" s="71">
        <v>0</v>
      </c>
      <c r="I76" s="72">
        <v>16.70469302321955</v>
      </c>
      <c r="J76" s="72">
        <v>0</v>
      </c>
      <c r="K76" s="73">
        <v>26.25</v>
      </c>
      <c r="L76" s="69">
        <v>9.545306976780449</v>
      </c>
      <c r="M76" s="162"/>
      <c r="N76" s="74"/>
      <c r="P76" s="66"/>
      <c r="Q76" s="67" t="s">
        <v>55</v>
      </c>
      <c r="R76" s="68" t="str">
        <f>'[1]МРСК 2'!C76</f>
        <v>25+25</v>
      </c>
      <c r="S76" s="68">
        <f>'[1]МРСК 2'!D76</f>
        <v>0.835</v>
      </c>
      <c r="T76" s="94">
        <f>'[1]МРСК 2'!E76</f>
        <v>17.539693023219552</v>
      </c>
      <c r="U76" s="70">
        <f>'[1]МРСК 2'!F76</f>
        <v>0</v>
      </c>
      <c r="V76" s="71">
        <f>'[1]МРСК 2'!G76</f>
        <v>0</v>
      </c>
      <c r="W76" s="72">
        <f>'[1]МРСК 2'!H76</f>
        <v>17.539693023219552</v>
      </c>
      <c r="X76" s="72">
        <f>'[1]МРСК 2'!I76</f>
        <v>0</v>
      </c>
      <c r="Y76" s="72">
        <f>'[1]МРСК 2'!J76</f>
        <v>26.25</v>
      </c>
      <c r="Z76" s="69">
        <f>'[1]МРСК 2'!K76</f>
        <v>8.710306976780448</v>
      </c>
      <c r="AA76" s="181"/>
      <c r="AB76" s="74"/>
    </row>
    <row r="77" spans="1:28" ht="20.25" thickTop="1">
      <c r="A77" s="75">
        <v>40</v>
      </c>
      <c r="B77" s="76" t="s">
        <v>96</v>
      </c>
      <c r="C77" s="77" t="s">
        <v>2</v>
      </c>
      <c r="D77" s="77">
        <v>1892</v>
      </c>
      <c r="E77" s="77">
        <v>844</v>
      </c>
      <c r="F77" s="26">
        <v>2.07171426601257</v>
      </c>
      <c r="G77" s="78">
        <v>0</v>
      </c>
      <c r="H77" s="79">
        <v>0</v>
      </c>
      <c r="I77" s="80">
        <v>2.07171426601257</v>
      </c>
      <c r="J77" s="80">
        <v>0</v>
      </c>
      <c r="K77" s="80">
        <v>26.25</v>
      </c>
      <c r="L77" s="153">
        <v>24.17828573398743</v>
      </c>
      <c r="M77" s="160">
        <v>11.05328573398743</v>
      </c>
      <c r="N77" s="81"/>
      <c r="P77" s="75">
        <v>40</v>
      </c>
      <c r="Q77" s="76" t="s">
        <v>96</v>
      </c>
      <c r="R77" s="77" t="str">
        <f>'[1]МРСК 2'!C77</f>
        <v>16+16</v>
      </c>
      <c r="S77" s="77">
        <f>'[1]МРСК 2'!D77</f>
        <v>0</v>
      </c>
      <c r="T77" s="95">
        <f>'[1]МРСК 2'!E77</f>
        <v>2.07171426601257</v>
      </c>
      <c r="U77" s="78">
        <f>'[1]МРСК 2'!F77</f>
        <v>0</v>
      </c>
      <c r="V77" s="79">
        <f>'[1]МРСК 2'!G77</f>
        <v>0</v>
      </c>
      <c r="W77" s="80">
        <f>'[1]МРСК 2'!H77</f>
        <v>2.07171426601257</v>
      </c>
      <c r="X77" s="80">
        <f>'[1]МРСК 2'!I77</f>
        <v>0</v>
      </c>
      <c r="Y77" s="80">
        <f>'[1]МРСК 2'!J77</f>
        <v>26.25</v>
      </c>
      <c r="Z77" s="153">
        <f>'[1]МРСК 2'!K77</f>
        <v>24.17828573398743</v>
      </c>
      <c r="AA77" s="179">
        <f>MIN(Z77:Z79)</f>
        <v>11.028285733987431</v>
      </c>
      <c r="AB77" s="81"/>
    </row>
    <row r="78" spans="1:28" ht="19.5">
      <c r="A78" s="14"/>
      <c r="B78" s="2" t="s">
        <v>54</v>
      </c>
      <c r="C78" s="9" t="s">
        <v>2</v>
      </c>
      <c r="D78" s="9">
        <v>0</v>
      </c>
      <c r="E78" s="9">
        <v>0</v>
      </c>
      <c r="F78" s="26">
        <v>0</v>
      </c>
      <c r="G78" s="28">
        <v>0</v>
      </c>
      <c r="H78" s="42">
        <v>0</v>
      </c>
      <c r="I78" s="15">
        <v>0</v>
      </c>
      <c r="J78" s="15">
        <v>0</v>
      </c>
      <c r="K78" s="26">
        <v>13.125</v>
      </c>
      <c r="L78" s="41">
        <v>13.125</v>
      </c>
      <c r="M78" s="161"/>
      <c r="N78" s="29"/>
      <c r="P78" s="14"/>
      <c r="Q78" s="2" t="s">
        <v>54</v>
      </c>
      <c r="R78" s="9" t="str">
        <f>'[1]МРСК 2'!C78</f>
        <v>16+16</v>
      </c>
      <c r="S78" s="9">
        <f>'[1]МРСК 2'!D78</f>
        <v>0</v>
      </c>
      <c r="T78" s="93">
        <f>'[1]МРСК 2'!E78</f>
        <v>0</v>
      </c>
      <c r="U78" s="28">
        <f>'[1]МРСК 2'!F78</f>
        <v>0</v>
      </c>
      <c r="V78" s="42">
        <f>'[1]МРСК 2'!G78</f>
        <v>0</v>
      </c>
      <c r="W78" s="15">
        <f>'[1]МРСК 2'!H78</f>
        <v>0</v>
      </c>
      <c r="X78" s="15">
        <f>'[1]МРСК 2'!I78</f>
        <v>0</v>
      </c>
      <c r="Y78" s="15">
        <f>'[1]МРСК 2'!J78</f>
        <v>13.125</v>
      </c>
      <c r="Z78" s="41">
        <f>'[1]МРСК 2'!K78</f>
        <v>13.125</v>
      </c>
      <c r="AA78" s="180"/>
      <c r="AB78" s="29"/>
    </row>
    <row r="79" spans="1:28" ht="20.25" thickBot="1">
      <c r="A79" s="66"/>
      <c r="B79" s="67" t="s">
        <v>55</v>
      </c>
      <c r="C79" s="68" t="s">
        <v>2</v>
      </c>
      <c r="D79" s="68">
        <v>1892</v>
      </c>
      <c r="E79" s="68">
        <v>844</v>
      </c>
      <c r="F79" s="26">
        <v>2.07171426601257</v>
      </c>
      <c r="G79" s="70">
        <v>0</v>
      </c>
      <c r="H79" s="71">
        <v>0</v>
      </c>
      <c r="I79" s="72">
        <v>2.07171426601257</v>
      </c>
      <c r="J79" s="72">
        <v>0</v>
      </c>
      <c r="K79" s="73">
        <v>13.125</v>
      </c>
      <c r="L79" s="69">
        <v>11.05328573398743</v>
      </c>
      <c r="M79" s="162"/>
      <c r="N79" s="74"/>
      <c r="P79" s="66"/>
      <c r="Q79" s="67" t="s">
        <v>55</v>
      </c>
      <c r="R79" s="68" t="str">
        <f>'[1]МРСК 2'!C79</f>
        <v>16+16</v>
      </c>
      <c r="S79" s="68">
        <f>'[1]МРСК 2'!D79</f>
        <v>0.025</v>
      </c>
      <c r="T79" s="94">
        <f>'[1]МРСК 2'!E79</f>
        <v>2.0967142660125697</v>
      </c>
      <c r="U79" s="70">
        <f>'[1]МРСК 2'!F79</f>
        <v>0</v>
      </c>
      <c r="V79" s="71">
        <f>'[1]МРСК 2'!G79</f>
        <v>0</v>
      </c>
      <c r="W79" s="72">
        <f>'[1]МРСК 2'!H79</f>
        <v>2.0967142660125697</v>
      </c>
      <c r="X79" s="72">
        <f>'[1]МРСК 2'!I79</f>
        <v>0</v>
      </c>
      <c r="Y79" s="72">
        <f>'[1]МРСК 2'!J79</f>
        <v>13.125</v>
      </c>
      <c r="Z79" s="69">
        <f>'[1]МРСК 2'!K79</f>
        <v>11.028285733987431</v>
      </c>
      <c r="AA79" s="181"/>
      <c r="AB79" s="74"/>
    </row>
    <row r="80" spans="1:28" ht="21" thickBot="1" thickTop="1">
      <c r="A80" s="14">
        <v>41</v>
      </c>
      <c r="B80" s="2" t="s">
        <v>97</v>
      </c>
      <c r="C80" s="42" t="s">
        <v>2</v>
      </c>
      <c r="D80" s="42">
        <v>7966</v>
      </c>
      <c r="E80" s="42">
        <v>3934</v>
      </c>
      <c r="F80" s="26">
        <v>8.884453387800512</v>
      </c>
      <c r="G80" s="41">
        <v>6.43</v>
      </c>
      <c r="H80" s="16">
        <v>120</v>
      </c>
      <c r="I80" s="41">
        <v>2.4544533878005126</v>
      </c>
      <c r="J80" s="15">
        <v>0</v>
      </c>
      <c r="K80" s="40">
        <v>16.8</v>
      </c>
      <c r="L80" s="158">
        <v>14.345546612199488</v>
      </c>
      <c r="M80" s="41">
        <v>14.345546612199488</v>
      </c>
      <c r="N80" s="29"/>
      <c r="P80" s="14">
        <v>41</v>
      </c>
      <c r="Q80" s="2" t="s">
        <v>97</v>
      </c>
      <c r="R80" s="42" t="str">
        <f>'[1]МРСК 2'!C80</f>
        <v>16+16</v>
      </c>
      <c r="S80" s="42">
        <f>'[1]МРСК 2'!D80</f>
        <v>0.035</v>
      </c>
      <c r="T80" s="15">
        <f>'[1]МРСК 2'!E80</f>
        <v>8.919453387800512</v>
      </c>
      <c r="U80" s="41">
        <f>'[1]МРСК 2'!F80</f>
        <v>6.43</v>
      </c>
      <c r="V80" s="16">
        <f>'[1]МРСК 2'!G80</f>
        <v>120</v>
      </c>
      <c r="W80" s="41">
        <f>'[1]МРСК 2'!H80</f>
        <v>2.4894533878005127</v>
      </c>
      <c r="X80" s="15">
        <f>'[1]МРСК 2'!I80</f>
        <v>0</v>
      </c>
      <c r="Y80" s="43">
        <f>'[1]МРСК 2'!J80</f>
        <v>16.8</v>
      </c>
      <c r="Z80" s="41">
        <f>'[1]МРСК 2'!K80</f>
        <v>14.310546612199488</v>
      </c>
      <c r="AA80" s="41">
        <f>Z80</f>
        <v>14.310546612199488</v>
      </c>
      <c r="AB80" s="29"/>
    </row>
    <row r="81" spans="1:28" ht="21" thickBot="1" thickTop="1">
      <c r="A81" s="75">
        <v>42</v>
      </c>
      <c r="B81" s="76" t="s">
        <v>98</v>
      </c>
      <c r="C81" s="77" t="s">
        <v>2</v>
      </c>
      <c r="D81" s="77">
        <v>11753</v>
      </c>
      <c r="E81" s="77">
        <v>5119</v>
      </c>
      <c r="F81" s="26">
        <v>12.819405992478748</v>
      </c>
      <c r="G81" s="78">
        <v>13.953</v>
      </c>
      <c r="H81" s="79">
        <v>80</v>
      </c>
      <c r="I81" s="80">
        <v>-1.1335940075212516</v>
      </c>
      <c r="J81" s="80">
        <v>0</v>
      </c>
      <c r="K81" s="80">
        <v>16.8</v>
      </c>
      <c r="L81" s="153">
        <v>17.93359400752125</v>
      </c>
      <c r="M81" s="160">
        <v>14.7436192856388</v>
      </c>
      <c r="N81" s="81"/>
      <c r="P81" s="75">
        <v>42</v>
      </c>
      <c r="Q81" s="76" t="s">
        <v>98</v>
      </c>
      <c r="R81" s="77" t="str">
        <f>'[1]МРСК 2'!C81</f>
        <v>16+16</v>
      </c>
      <c r="S81" s="77">
        <f>'[1]МРСК 2'!D81</f>
        <v>0</v>
      </c>
      <c r="T81" s="95">
        <f>'[1]МРСК 2'!E81</f>
        <v>12.819405992478748</v>
      </c>
      <c r="U81" s="78">
        <f>'[1]МРСК 2'!F81</f>
        <v>13.953</v>
      </c>
      <c r="V81" s="79">
        <f>'[1]МРСК 2'!G81</f>
        <v>80</v>
      </c>
      <c r="W81" s="80">
        <f>'[1]МРСК 2'!H81</f>
        <v>-1.1335940075212516</v>
      </c>
      <c r="X81" s="80">
        <f>'[1]МРСК 2'!I81</f>
        <v>0</v>
      </c>
      <c r="Y81" s="80">
        <f>'[1]МРСК 2'!J81</f>
        <v>16.8</v>
      </c>
      <c r="Z81" s="153">
        <f>'[1]МРСК 2'!K81</f>
        <v>17.93359400752125</v>
      </c>
      <c r="AA81" s="179">
        <f>MIN(Z81:Z83)</f>
        <v>14.6846192856388</v>
      </c>
      <c r="AB81" s="81"/>
    </row>
    <row r="82" spans="1:28" ht="21" thickBot="1" thickTop="1">
      <c r="A82" s="14"/>
      <c r="B82" s="2" t="s">
        <v>54</v>
      </c>
      <c r="C82" s="9" t="s">
        <v>2</v>
      </c>
      <c r="D82" s="9">
        <v>7085</v>
      </c>
      <c r="E82" s="9">
        <v>3049</v>
      </c>
      <c r="F82" s="26">
        <v>7.713211134151586</v>
      </c>
      <c r="G82" s="28">
        <v>10.903</v>
      </c>
      <c r="H82" s="42">
        <v>0</v>
      </c>
      <c r="I82" s="15">
        <v>-3.1897888658484144</v>
      </c>
      <c r="J82" s="15">
        <v>0</v>
      </c>
      <c r="K82" s="26">
        <v>16.8</v>
      </c>
      <c r="L82" s="41">
        <v>19.989788865848414</v>
      </c>
      <c r="M82" s="161"/>
      <c r="N82" s="29"/>
      <c r="P82" s="14"/>
      <c r="Q82" s="2" t="s">
        <v>54</v>
      </c>
      <c r="R82" s="77" t="str">
        <f>'[1]МРСК 2'!C82</f>
        <v>16+16</v>
      </c>
      <c r="S82" s="9">
        <f>'[1]МРСК 2'!D82</f>
        <v>0</v>
      </c>
      <c r="T82" s="93">
        <f>'[1]МРСК 2'!E82</f>
        <v>7.713211134151586</v>
      </c>
      <c r="U82" s="28">
        <f>'[1]МРСК 2'!F82</f>
        <v>10.903</v>
      </c>
      <c r="V82" s="42">
        <f>'[1]МРСК 2'!G82</f>
        <v>0</v>
      </c>
      <c r="W82" s="15">
        <f>'[1]МРСК 2'!H82</f>
        <v>-3.1897888658484144</v>
      </c>
      <c r="X82" s="15">
        <f>'[1]МРСК 2'!I82</f>
        <v>0</v>
      </c>
      <c r="Y82" s="15">
        <f>'[1]МРСК 2'!J82</f>
        <v>16.8</v>
      </c>
      <c r="Z82" s="41">
        <f>'[1]МРСК 2'!K82</f>
        <v>19.989788865848414</v>
      </c>
      <c r="AA82" s="180"/>
      <c r="AB82" s="29"/>
    </row>
    <row r="83" spans="1:28" ht="21" thickBot="1" thickTop="1">
      <c r="A83" s="66"/>
      <c r="B83" s="67" t="s">
        <v>55</v>
      </c>
      <c r="C83" s="68" t="s">
        <v>2</v>
      </c>
      <c r="D83" s="68">
        <v>4668</v>
      </c>
      <c r="E83" s="68">
        <v>2070</v>
      </c>
      <c r="F83" s="26">
        <v>5.1063807143612</v>
      </c>
      <c r="G83" s="70">
        <v>3.05</v>
      </c>
      <c r="H83" s="71">
        <v>0</v>
      </c>
      <c r="I83" s="72">
        <v>2.0563807143612003</v>
      </c>
      <c r="J83" s="72">
        <v>0</v>
      </c>
      <c r="K83" s="73">
        <v>16.8</v>
      </c>
      <c r="L83" s="69">
        <v>14.7436192856388</v>
      </c>
      <c r="M83" s="162"/>
      <c r="N83" s="74"/>
      <c r="P83" s="66"/>
      <c r="Q83" s="67" t="s">
        <v>55</v>
      </c>
      <c r="R83" s="77" t="str">
        <f>'[1]МРСК 2'!C83</f>
        <v>16+16</v>
      </c>
      <c r="S83" s="68">
        <f>'[1]МРСК 2'!D83</f>
        <v>0.059</v>
      </c>
      <c r="T83" s="94">
        <f>'[1]МРСК 2'!E83</f>
        <v>5.1653807143612</v>
      </c>
      <c r="U83" s="70">
        <f>'[1]МРСК 2'!F83</f>
        <v>3.05</v>
      </c>
      <c r="V83" s="71">
        <f>'[1]МРСК 2'!G83</f>
        <v>0</v>
      </c>
      <c r="W83" s="72">
        <f>'[1]МРСК 2'!H83</f>
        <v>2.1153807143612005</v>
      </c>
      <c r="X83" s="72">
        <f>'[1]МРСК 2'!I83</f>
        <v>0</v>
      </c>
      <c r="Y83" s="72">
        <f>'[1]МРСК 2'!J83</f>
        <v>16.8</v>
      </c>
      <c r="Z83" s="69">
        <f>'[1]МРСК 2'!K83</f>
        <v>14.6846192856388</v>
      </c>
      <c r="AA83" s="181"/>
      <c r="AB83" s="74"/>
    </row>
    <row r="84" spans="1:28" ht="20.25" thickTop="1">
      <c r="A84" s="14">
        <v>43</v>
      </c>
      <c r="B84" s="2" t="s">
        <v>99</v>
      </c>
      <c r="C84" s="42" t="s">
        <v>1</v>
      </c>
      <c r="D84" s="42">
        <v>24768</v>
      </c>
      <c r="E84" s="42">
        <v>7776</v>
      </c>
      <c r="F84" s="26">
        <v>25.959969183340725</v>
      </c>
      <c r="G84" s="41">
        <v>6.73</v>
      </c>
      <c r="H84" s="16">
        <v>120</v>
      </c>
      <c r="I84" s="41">
        <v>19.229969183340724</v>
      </c>
      <c r="J84" s="15">
        <v>0</v>
      </c>
      <c r="K84" s="40">
        <v>42</v>
      </c>
      <c r="L84" s="158">
        <v>22.770030816659276</v>
      </c>
      <c r="M84" s="41">
        <v>22.770030816659276</v>
      </c>
      <c r="N84" s="29"/>
      <c r="P84" s="14">
        <v>43</v>
      </c>
      <c r="Q84" s="2" t="s">
        <v>99</v>
      </c>
      <c r="R84" s="42" t="str">
        <f>'[1]МРСК 2'!C84</f>
        <v>40+40</v>
      </c>
      <c r="S84" s="42">
        <f>'[1]МРСК 2'!D84</f>
        <v>0.015</v>
      </c>
      <c r="T84" s="15">
        <f>'[1]МРСК 2'!E84</f>
        <v>25.974969183340725</v>
      </c>
      <c r="U84" s="41">
        <f>'[1]МРСК 2'!F84</f>
        <v>6.73</v>
      </c>
      <c r="V84" s="16">
        <f>'[1]МРСК 2'!G84</f>
        <v>120</v>
      </c>
      <c r="W84" s="41">
        <f>'[1]МРСК 2'!H84</f>
        <v>19.244969183340725</v>
      </c>
      <c r="X84" s="15">
        <f>'[1]МРСК 2'!I84</f>
        <v>0</v>
      </c>
      <c r="Y84" s="43">
        <f>'[1]МРСК 2'!J84</f>
        <v>42</v>
      </c>
      <c r="Z84" s="41">
        <f>'[1]МРСК 2'!K84</f>
        <v>22.755030816659275</v>
      </c>
      <c r="AA84" s="41">
        <f>MIN(Z84:Z84)</f>
        <v>22.755030816659275</v>
      </c>
      <c r="AB84" s="29"/>
    </row>
    <row r="85" spans="1:28" ht="20.25" thickBot="1">
      <c r="A85" s="14">
        <v>44</v>
      </c>
      <c r="B85" s="6" t="s">
        <v>100</v>
      </c>
      <c r="C85" s="42" t="s">
        <v>1</v>
      </c>
      <c r="D85" s="42">
        <v>14374</v>
      </c>
      <c r="E85" s="42">
        <v>2966</v>
      </c>
      <c r="F85" s="26">
        <v>14.676819546482132</v>
      </c>
      <c r="G85" s="41">
        <v>11.23</v>
      </c>
      <c r="H85" s="16">
        <v>120</v>
      </c>
      <c r="I85" s="41">
        <v>3.446819546482132</v>
      </c>
      <c r="J85" s="15">
        <v>0</v>
      </c>
      <c r="K85" s="40">
        <v>42</v>
      </c>
      <c r="L85" s="158">
        <v>38.55318045351787</v>
      </c>
      <c r="M85" s="41">
        <v>38.55318045351787</v>
      </c>
      <c r="N85" s="29"/>
      <c r="P85" s="14">
        <v>44</v>
      </c>
      <c r="Q85" s="6" t="s">
        <v>100</v>
      </c>
      <c r="R85" s="42" t="str">
        <f>'[1]МРСК 2'!C85</f>
        <v>40+40</v>
      </c>
      <c r="S85" s="42">
        <f>'[1]МРСК 2'!D85</f>
        <v>0.045</v>
      </c>
      <c r="T85" s="15">
        <f>'[1]МРСК 2'!E85</f>
        <v>14.721819546482132</v>
      </c>
      <c r="U85" s="41">
        <f>'[1]МРСК 2'!F85</f>
        <v>11.23</v>
      </c>
      <c r="V85" s="16">
        <f>'[1]МРСК 2'!G85</f>
        <v>120</v>
      </c>
      <c r="W85" s="41">
        <f>'[1]МРСК 2'!H85</f>
        <v>3.491819546482132</v>
      </c>
      <c r="X85" s="15">
        <f>'[1]МРСК 2'!I85</f>
        <v>0</v>
      </c>
      <c r="Y85" s="43">
        <f>'[1]МРСК 2'!J85</f>
        <v>42</v>
      </c>
      <c r="Z85" s="41">
        <f>'[1]МРСК 2'!K85</f>
        <v>38.508180453517866</v>
      </c>
      <c r="AA85" s="41">
        <f>MIN(Z85:Z85)</f>
        <v>38.508180453517866</v>
      </c>
      <c r="AB85" s="29"/>
    </row>
    <row r="86" spans="1:28" ht="20.25" thickTop="1">
      <c r="A86" s="75">
        <v>45</v>
      </c>
      <c r="B86" s="76" t="s">
        <v>101</v>
      </c>
      <c r="C86" s="77" t="s">
        <v>22</v>
      </c>
      <c r="D86" s="77">
        <v>19168</v>
      </c>
      <c r="E86" s="77">
        <v>6753</v>
      </c>
      <c r="F86" s="26">
        <v>20.322776212909496</v>
      </c>
      <c r="G86" s="78">
        <v>12.4</v>
      </c>
      <c r="H86" s="79">
        <v>120</v>
      </c>
      <c r="I86" s="80">
        <v>7.922776212909495</v>
      </c>
      <c r="J86" s="80">
        <v>0</v>
      </c>
      <c r="K86" s="80">
        <v>42</v>
      </c>
      <c r="L86" s="153">
        <v>34.0772237870905</v>
      </c>
      <c r="M86" s="160">
        <v>32.98697979003965</v>
      </c>
      <c r="N86" s="81"/>
      <c r="P86" s="75">
        <v>45</v>
      </c>
      <c r="Q86" s="76" t="s">
        <v>101</v>
      </c>
      <c r="R86" s="77" t="str">
        <f>'[1]МРСК 2'!C86</f>
        <v>40+25</v>
      </c>
      <c r="S86" s="77">
        <f>'[1]МРСК 2'!D86</f>
        <v>0</v>
      </c>
      <c r="T86" s="95">
        <f>'[1]МРСК 2'!E86</f>
        <v>20.322776212909496</v>
      </c>
      <c r="U86" s="78">
        <f>'[1]МРСК 2'!F86</f>
        <v>12.4</v>
      </c>
      <c r="V86" s="79">
        <f>'[1]МРСК 2'!G86</f>
        <v>120</v>
      </c>
      <c r="W86" s="80">
        <f>'[1]МРСК 2'!H86</f>
        <v>7.922776212909495</v>
      </c>
      <c r="X86" s="80">
        <f>'[1]МРСК 2'!I86</f>
        <v>0</v>
      </c>
      <c r="Y86" s="80">
        <f>'[1]МРСК 2'!J86</f>
        <v>42</v>
      </c>
      <c r="Z86" s="153">
        <f>'[1]МРСК 2'!K86</f>
        <v>34.0772237870905</v>
      </c>
      <c r="AA86" s="179">
        <f>MIN(Z86:Z88)</f>
        <v>32.98697979003965</v>
      </c>
      <c r="AB86" s="81"/>
    </row>
    <row r="87" spans="1:28" ht="19.5">
      <c r="A87" s="14"/>
      <c r="B87" s="2" t="s">
        <v>54</v>
      </c>
      <c r="C87" s="9" t="s">
        <v>22</v>
      </c>
      <c r="D87" s="9">
        <v>14146</v>
      </c>
      <c r="E87" s="9">
        <v>5670</v>
      </c>
      <c r="F87" s="26">
        <v>15.240020209960353</v>
      </c>
      <c r="G87" s="28">
        <v>6.227</v>
      </c>
      <c r="H87" s="42">
        <v>0</v>
      </c>
      <c r="I87" s="15">
        <v>9.013020209960352</v>
      </c>
      <c r="J87" s="15">
        <v>0</v>
      </c>
      <c r="K87" s="26">
        <v>42</v>
      </c>
      <c r="L87" s="41">
        <v>32.98697979003965</v>
      </c>
      <c r="M87" s="161"/>
      <c r="N87" s="29"/>
      <c r="P87" s="14"/>
      <c r="Q87" s="2" t="s">
        <v>54</v>
      </c>
      <c r="R87" s="9" t="str">
        <f>'[1]МРСК 2'!C87</f>
        <v>40+25</v>
      </c>
      <c r="S87" s="9">
        <f>'[1]МРСК 2'!D87</f>
        <v>0</v>
      </c>
      <c r="T87" s="93">
        <f>'[1]МРСК 2'!E87</f>
        <v>15.240020209960353</v>
      </c>
      <c r="U87" s="28">
        <f>'[1]МРСК 2'!F87</f>
        <v>6.227</v>
      </c>
      <c r="V87" s="42">
        <f>'[1]МРСК 2'!G87</f>
        <v>0</v>
      </c>
      <c r="W87" s="15">
        <f>'[1]МРСК 2'!H87</f>
        <v>9.013020209960352</v>
      </c>
      <c r="X87" s="15">
        <f>'[1]МРСК 2'!I87</f>
        <v>0</v>
      </c>
      <c r="Y87" s="15">
        <f>'[1]МРСК 2'!J87</f>
        <v>42</v>
      </c>
      <c r="Z87" s="41">
        <f>'[1]МРСК 2'!K87</f>
        <v>32.98697979003965</v>
      </c>
      <c r="AA87" s="180"/>
      <c r="AB87" s="29"/>
    </row>
    <row r="88" spans="1:28" ht="20.25" thickBot="1">
      <c r="A88" s="66"/>
      <c r="B88" s="67" t="s">
        <v>55</v>
      </c>
      <c r="C88" s="68" t="s">
        <v>22</v>
      </c>
      <c r="D88" s="68">
        <v>5022</v>
      </c>
      <c r="E88" s="68">
        <v>1083</v>
      </c>
      <c r="F88" s="26">
        <v>5.1374481019276494</v>
      </c>
      <c r="G88" s="70">
        <v>6.173</v>
      </c>
      <c r="H88" s="71">
        <v>0</v>
      </c>
      <c r="I88" s="72">
        <v>-1.0355518980723506</v>
      </c>
      <c r="J88" s="72">
        <v>0</v>
      </c>
      <c r="K88" s="73">
        <v>42</v>
      </c>
      <c r="L88" s="69">
        <v>43.03555189807235</v>
      </c>
      <c r="M88" s="162"/>
      <c r="N88" s="74"/>
      <c r="P88" s="66"/>
      <c r="Q88" s="67" t="s">
        <v>55</v>
      </c>
      <c r="R88" s="68" t="str">
        <f>'[1]МРСК 2'!C88</f>
        <v>40+25</v>
      </c>
      <c r="S88" s="68">
        <f>'[1]МРСК 2'!D88</f>
        <v>0.08099999999999999</v>
      </c>
      <c r="T88" s="94">
        <f>'[1]МРСК 2'!E88</f>
        <v>5.21844810192765</v>
      </c>
      <c r="U88" s="70">
        <f>'[1]МРСК 2'!F88</f>
        <v>6.173</v>
      </c>
      <c r="V88" s="71">
        <f>'[1]МРСК 2'!G88</f>
        <v>0</v>
      </c>
      <c r="W88" s="72">
        <f>'[1]МРСК 2'!H88</f>
        <v>-0.9545518980723502</v>
      </c>
      <c r="X88" s="72">
        <f>'[1]МРСК 2'!I88</f>
        <v>0</v>
      </c>
      <c r="Y88" s="72">
        <f>'[1]МРСК 2'!J88</f>
        <v>42</v>
      </c>
      <c r="Z88" s="69">
        <f>'[1]МРСК 2'!K88</f>
        <v>42.95455189807235</v>
      </c>
      <c r="AA88" s="181"/>
      <c r="AB88" s="74"/>
    </row>
    <row r="89" spans="1:28" ht="21" thickBot="1" thickTop="1">
      <c r="A89" s="14">
        <v>46</v>
      </c>
      <c r="B89" s="6" t="s">
        <v>102</v>
      </c>
      <c r="C89" s="42" t="s">
        <v>2</v>
      </c>
      <c r="D89" s="42">
        <v>15349</v>
      </c>
      <c r="E89" s="42">
        <v>4383</v>
      </c>
      <c r="F89" s="26">
        <v>15.962533946714098</v>
      </c>
      <c r="G89" s="41">
        <v>1.249</v>
      </c>
      <c r="H89" s="16">
        <v>80</v>
      </c>
      <c r="I89" s="41">
        <v>14.713533946714097</v>
      </c>
      <c r="J89" s="15">
        <v>0</v>
      </c>
      <c r="K89" s="40">
        <v>16.8</v>
      </c>
      <c r="L89" s="158">
        <v>2.0864660532859034</v>
      </c>
      <c r="M89" s="41">
        <v>2.0864660532859034</v>
      </c>
      <c r="N89" s="29"/>
      <c r="P89" s="14">
        <v>46</v>
      </c>
      <c r="Q89" s="6" t="s">
        <v>102</v>
      </c>
      <c r="R89" s="42" t="str">
        <f>'[1]МРСК 2'!C89</f>
        <v>16+16</v>
      </c>
      <c r="S89" s="42">
        <f>'[1]МРСК 2'!D89</f>
        <v>0.2866</v>
      </c>
      <c r="T89" s="15">
        <f>'[1]МРСК 2'!E89</f>
        <v>16.2491339467141</v>
      </c>
      <c r="U89" s="41">
        <f>'[1]МРСК 2'!F89</f>
        <v>1.249</v>
      </c>
      <c r="V89" s="16">
        <f>'[1]МРСК 2'!G89</f>
        <v>80</v>
      </c>
      <c r="W89" s="41">
        <f>'[1]МРСК 2'!H89</f>
        <v>15.000133946714099</v>
      </c>
      <c r="X89" s="15">
        <f>'[1]МРСК 2'!I89</f>
        <v>0</v>
      </c>
      <c r="Y89" s="43">
        <f>'[1]МРСК 2'!J89</f>
        <v>16.8</v>
      </c>
      <c r="Z89" s="41">
        <f>'[1]МРСК 2'!K89</f>
        <v>1.7998660532859017</v>
      </c>
      <c r="AA89" s="41">
        <f>Z89</f>
        <v>1.7998660532859017</v>
      </c>
      <c r="AB89" s="29"/>
    </row>
    <row r="90" spans="1:28" ht="21" thickBot="1" thickTop="1">
      <c r="A90" s="75">
        <v>47</v>
      </c>
      <c r="B90" s="76" t="s">
        <v>103</v>
      </c>
      <c r="C90" s="77" t="s">
        <v>5</v>
      </c>
      <c r="D90" s="77">
        <v>5687</v>
      </c>
      <c r="E90" s="77">
        <v>2849</v>
      </c>
      <c r="F90" s="26">
        <v>6.360720871096294</v>
      </c>
      <c r="G90" s="78">
        <v>6.16</v>
      </c>
      <c r="H90" s="79">
        <v>80</v>
      </c>
      <c r="I90" s="80">
        <v>0.20072087109629422</v>
      </c>
      <c r="J90" s="80">
        <v>0</v>
      </c>
      <c r="K90" s="80">
        <v>10.5</v>
      </c>
      <c r="L90" s="153">
        <v>10.299279128903706</v>
      </c>
      <c r="M90" s="160">
        <v>10.02218630121068</v>
      </c>
      <c r="N90" s="81"/>
      <c r="P90" s="75">
        <v>47</v>
      </c>
      <c r="Q90" s="76" t="s">
        <v>103</v>
      </c>
      <c r="R90" s="77" t="str">
        <f>'[1]МРСК 2'!C90</f>
        <v>10+10</v>
      </c>
      <c r="S90" s="77">
        <f>'[1]МРСК 2'!D90</f>
        <v>0</v>
      </c>
      <c r="T90" s="95">
        <f>'[1]МРСК 2'!E90</f>
        <v>6.360720871096294</v>
      </c>
      <c r="U90" s="78">
        <f>'[1]МРСК 2'!F90</f>
        <v>6.16</v>
      </c>
      <c r="V90" s="79">
        <f>'[1]МРСК 2'!G90</f>
        <v>80</v>
      </c>
      <c r="W90" s="80">
        <f>'[1]МРСК 2'!H90</f>
        <v>0.20072087109629422</v>
      </c>
      <c r="X90" s="80">
        <f>'[1]МРСК 2'!I90</f>
        <v>0</v>
      </c>
      <c r="Y90" s="80">
        <f>'[1]МРСК 2'!J90</f>
        <v>10.5</v>
      </c>
      <c r="Z90" s="153">
        <f>'[1]МРСК 2'!K90</f>
        <v>10.299279128903706</v>
      </c>
      <c r="AA90" s="179">
        <f>MIN(Z90:Z92)</f>
        <v>10.02218630121068</v>
      </c>
      <c r="AB90" s="81"/>
    </row>
    <row r="91" spans="1:28" ht="21" thickBot="1" thickTop="1">
      <c r="A91" s="14"/>
      <c r="B91" s="2" t="s">
        <v>54</v>
      </c>
      <c r="C91" s="9" t="s">
        <v>5</v>
      </c>
      <c r="D91" s="9">
        <v>2411</v>
      </c>
      <c r="E91" s="9">
        <v>1525</v>
      </c>
      <c r="F91" s="26">
        <v>2.85281369878932</v>
      </c>
      <c r="G91" s="28">
        <v>2.375</v>
      </c>
      <c r="H91" s="42">
        <v>0</v>
      </c>
      <c r="I91" s="15">
        <v>0.47781369878932</v>
      </c>
      <c r="J91" s="15">
        <v>0</v>
      </c>
      <c r="K91" s="26">
        <v>10.5</v>
      </c>
      <c r="L91" s="41">
        <v>10.02218630121068</v>
      </c>
      <c r="M91" s="161"/>
      <c r="N91" s="29"/>
      <c r="P91" s="14"/>
      <c r="Q91" s="2" t="s">
        <v>54</v>
      </c>
      <c r="R91" s="77" t="str">
        <f>'[1]МРСК 2'!C91</f>
        <v>10+10</v>
      </c>
      <c r="S91" s="9">
        <f>'[1]МРСК 2'!D91</f>
        <v>0</v>
      </c>
      <c r="T91" s="93">
        <f>'[1]МРСК 2'!E91</f>
        <v>2.85281369878932</v>
      </c>
      <c r="U91" s="28">
        <f>'[1]МРСК 2'!F91</f>
        <v>2.375</v>
      </c>
      <c r="V91" s="42">
        <f>'[1]МРСК 2'!G91</f>
        <v>0</v>
      </c>
      <c r="W91" s="15">
        <f>'[1]МРСК 2'!H91</f>
        <v>0.47781369878932</v>
      </c>
      <c r="X91" s="15">
        <f>'[1]МРСК 2'!I91</f>
        <v>0</v>
      </c>
      <c r="Y91" s="15">
        <f>'[1]МРСК 2'!J91</f>
        <v>10.5</v>
      </c>
      <c r="Z91" s="41">
        <f>'[1]МРСК 2'!K91</f>
        <v>10.02218630121068</v>
      </c>
      <c r="AA91" s="180"/>
      <c r="AB91" s="29"/>
    </row>
    <row r="92" spans="1:28" ht="21" thickBot="1" thickTop="1">
      <c r="A92" s="66"/>
      <c r="B92" s="67" t="s">
        <v>55</v>
      </c>
      <c r="C92" s="68" t="s">
        <v>5</v>
      </c>
      <c r="D92" s="68">
        <v>3276</v>
      </c>
      <c r="E92" s="68">
        <v>1324</v>
      </c>
      <c r="F92" s="26">
        <v>3.5334334577008804</v>
      </c>
      <c r="G92" s="70">
        <v>3.785</v>
      </c>
      <c r="H92" s="71">
        <v>0</v>
      </c>
      <c r="I92" s="72">
        <v>-0.2515665422991198</v>
      </c>
      <c r="J92" s="72">
        <v>0</v>
      </c>
      <c r="K92" s="73">
        <v>10.5</v>
      </c>
      <c r="L92" s="69">
        <v>10.75156654229912</v>
      </c>
      <c r="M92" s="162"/>
      <c r="N92" s="74"/>
      <c r="P92" s="66"/>
      <c r="Q92" s="67" t="s">
        <v>55</v>
      </c>
      <c r="R92" s="77" t="str">
        <f>'[1]МРСК 2'!C92</f>
        <v>10+10</v>
      </c>
      <c r="S92" s="68">
        <f>'[1]МРСК 2'!D92</f>
        <v>0.015</v>
      </c>
      <c r="T92" s="94">
        <f>'[1]МРСК 2'!E92</f>
        <v>3.5484334577008805</v>
      </c>
      <c r="U92" s="70">
        <f>'[1]МРСК 2'!F92</f>
        <v>3.785</v>
      </c>
      <c r="V92" s="71">
        <f>'[1]МРСК 2'!G92</f>
        <v>0</v>
      </c>
      <c r="W92" s="72">
        <f>'[1]МРСК 2'!H92</f>
        <v>-0.23656654229911966</v>
      </c>
      <c r="X92" s="72">
        <f>'[1]МРСК 2'!I92</f>
        <v>0</v>
      </c>
      <c r="Y92" s="72">
        <f>'[1]МРСК 2'!J92</f>
        <v>10.5</v>
      </c>
      <c r="Z92" s="69">
        <f>'[1]МРСК 2'!K92</f>
        <v>10.73656654229912</v>
      </c>
      <c r="AA92" s="181"/>
      <c r="AB92" s="74"/>
    </row>
    <row r="93" spans="1:28" ht="20.25" thickTop="1">
      <c r="A93" s="75">
        <v>48</v>
      </c>
      <c r="B93" s="76" t="s">
        <v>104</v>
      </c>
      <c r="C93" s="77" t="s">
        <v>2</v>
      </c>
      <c r="D93" s="77">
        <v>12564</v>
      </c>
      <c r="E93" s="77">
        <v>5234</v>
      </c>
      <c r="F93" s="26">
        <v>13.610615415917092</v>
      </c>
      <c r="G93" s="78">
        <v>7.7116</v>
      </c>
      <c r="H93" s="79">
        <v>120</v>
      </c>
      <c r="I93" s="80">
        <v>5.899015415917092</v>
      </c>
      <c r="J93" s="80">
        <v>0</v>
      </c>
      <c r="K93" s="80">
        <v>16.8</v>
      </c>
      <c r="L93" s="153">
        <v>10.90098458408291</v>
      </c>
      <c r="M93" s="160">
        <v>10.90098458408291</v>
      </c>
      <c r="N93" s="81"/>
      <c r="P93" s="75">
        <v>48</v>
      </c>
      <c r="Q93" s="76" t="s">
        <v>104</v>
      </c>
      <c r="R93" s="77" t="str">
        <f>'[1]МРСК 2'!C93</f>
        <v>16+16</v>
      </c>
      <c r="S93" s="77">
        <f>'[1]МРСК 2'!D93</f>
        <v>0</v>
      </c>
      <c r="T93" s="95">
        <f>'[1]МРСК 2'!E93</f>
        <v>13.610615415917092</v>
      </c>
      <c r="U93" s="78">
        <f>'[1]МРСК 2'!F93</f>
        <v>7.7116</v>
      </c>
      <c r="V93" s="79">
        <f>'[1]МРСК 2'!G93</f>
        <v>120</v>
      </c>
      <c r="W93" s="80">
        <f>'[1]МРСК 2'!H93</f>
        <v>5.899015415917092</v>
      </c>
      <c r="X93" s="80">
        <f>'[1]МРСК 2'!I93</f>
        <v>0</v>
      </c>
      <c r="Y93" s="80">
        <f>'[1]МРСК 2'!J93</f>
        <v>16.8</v>
      </c>
      <c r="Z93" s="153">
        <f>'[1]МРСК 2'!K93</f>
        <v>10.90098458408291</v>
      </c>
      <c r="AA93" s="179">
        <f>MIN(Z93:Z95)</f>
        <v>10.90098458408291</v>
      </c>
      <c r="AB93" s="81"/>
    </row>
    <row r="94" spans="1:28" ht="19.5">
      <c r="A94" s="14"/>
      <c r="B94" s="2" t="s">
        <v>54</v>
      </c>
      <c r="C94" s="9" t="s">
        <v>2</v>
      </c>
      <c r="D94" s="9">
        <v>6168</v>
      </c>
      <c r="E94" s="9">
        <v>2716</v>
      </c>
      <c r="F94" s="26">
        <v>6.7395014652420695</v>
      </c>
      <c r="G94" s="28">
        <v>4.854</v>
      </c>
      <c r="H94" s="42">
        <v>0</v>
      </c>
      <c r="I94" s="15">
        <v>1.8855014652420694</v>
      </c>
      <c r="J94" s="15">
        <v>0</v>
      </c>
      <c r="K94" s="26">
        <v>16.8</v>
      </c>
      <c r="L94" s="41">
        <v>14.914498534757932</v>
      </c>
      <c r="M94" s="161"/>
      <c r="N94" s="29"/>
      <c r="P94" s="14"/>
      <c r="Q94" s="2" t="s">
        <v>54</v>
      </c>
      <c r="R94" s="9" t="str">
        <f>'[1]МРСК 2'!C94</f>
        <v>16+16</v>
      </c>
      <c r="S94" s="9">
        <f>'[1]МРСК 2'!D94</f>
        <v>0</v>
      </c>
      <c r="T94" s="93">
        <f>'[1]МРСК 2'!E94</f>
        <v>6.7395014652420695</v>
      </c>
      <c r="U94" s="28">
        <f>'[1]МРСК 2'!F94</f>
        <v>4.854</v>
      </c>
      <c r="V94" s="42">
        <f>'[1]МРСК 2'!G94</f>
        <v>0</v>
      </c>
      <c r="W94" s="15">
        <f>'[1]МРСК 2'!H94</f>
        <v>1.8855014652420694</v>
      </c>
      <c r="X94" s="15">
        <f>'[1]МРСК 2'!I94</f>
        <v>0</v>
      </c>
      <c r="Y94" s="15">
        <f>'[1]МРСК 2'!J94</f>
        <v>16.8</v>
      </c>
      <c r="Z94" s="41">
        <f>'[1]МРСК 2'!K94</f>
        <v>14.914498534757932</v>
      </c>
      <c r="AA94" s="180"/>
      <c r="AB94" s="29"/>
    </row>
    <row r="95" spans="1:28" ht="20.25" thickBot="1">
      <c r="A95" s="66"/>
      <c r="B95" s="67" t="s">
        <v>55</v>
      </c>
      <c r="C95" s="68" t="s">
        <v>2</v>
      </c>
      <c r="D95" s="68">
        <v>6396</v>
      </c>
      <c r="E95" s="68">
        <v>2518</v>
      </c>
      <c r="F95" s="26">
        <v>6.873800986353911</v>
      </c>
      <c r="G95" s="70">
        <v>2.8575999999999997</v>
      </c>
      <c r="H95" s="71">
        <v>0</v>
      </c>
      <c r="I95" s="72">
        <v>4.016200986353911</v>
      </c>
      <c r="J95" s="72">
        <v>0</v>
      </c>
      <c r="K95" s="73">
        <v>16.8</v>
      </c>
      <c r="L95" s="69">
        <v>12.783799013646089</v>
      </c>
      <c r="M95" s="162"/>
      <c r="N95" s="74"/>
      <c r="P95" s="66"/>
      <c r="Q95" s="67" t="s">
        <v>55</v>
      </c>
      <c r="R95" s="68" t="str">
        <f>'[1]МРСК 2'!C95</f>
        <v>16+16</v>
      </c>
      <c r="S95" s="68">
        <f>'[1]МРСК 2'!D95</f>
        <v>0.004</v>
      </c>
      <c r="T95" s="94">
        <f>'[1]МРСК 2'!E95</f>
        <v>6.87780098635391</v>
      </c>
      <c r="U95" s="70">
        <f>'[1]МРСК 2'!F95</f>
        <v>2.8575999999999997</v>
      </c>
      <c r="V95" s="71">
        <f>'[1]МРСК 2'!G95</f>
        <v>0</v>
      </c>
      <c r="W95" s="72">
        <f>'[1]МРСК 2'!H95</f>
        <v>4.0202009863539105</v>
      </c>
      <c r="X95" s="72">
        <f>'[1]МРСК 2'!I95</f>
        <v>0</v>
      </c>
      <c r="Y95" s="72">
        <f>'[1]МРСК 2'!J95</f>
        <v>16.8</v>
      </c>
      <c r="Z95" s="69">
        <f>'[1]МРСК 2'!K95</f>
        <v>12.779799013646091</v>
      </c>
      <c r="AA95" s="181"/>
      <c r="AB95" s="74"/>
    </row>
    <row r="96" spans="1:28" ht="20.25" thickTop="1">
      <c r="A96" s="75">
        <v>49</v>
      </c>
      <c r="B96" s="76" t="s">
        <v>105</v>
      </c>
      <c r="C96" s="77" t="s">
        <v>0</v>
      </c>
      <c r="D96" s="77">
        <v>10838</v>
      </c>
      <c r="E96" s="77">
        <v>3920</v>
      </c>
      <c r="F96" s="26">
        <v>11.525130975394598</v>
      </c>
      <c r="G96" s="78">
        <v>9.65</v>
      </c>
      <c r="H96" s="79">
        <v>80</v>
      </c>
      <c r="I96" s="80">
        <v>1.8751309753945975</v>
      </c>
      <c r="J96" s="80">
        <v>0</v>
      </c>
      <c r="K96" s="80">
        <v>26.25</v>
      </c>
      <c r="L96" s="153">
        <v>24.374869024605403</v>
      </c>
      <c r="M96" s="160">
        <v>20.168721311262146</v>
      </c>
      <c r="N96" s="81"/>
      <c r="P96" s="75">
        <v>49</v>
      </c>
      <c r="Q96" s="76" t="s">
        <v>105</v>
      </c>
      <c r="R96" s="77" t="str">
        <f>'[1]МРСК 2'!C96</f>
        <v>25+25</v>
      </c>
      <c r="S96" s="77">
        <f>'[1]МРСК 2'!D96</f>
        <v>0</v>
      </c>
      <c r="T96" s="95">
        <f>'[1]МРСК 2'!E96</f>
        <v>11.525130975394598</v>
      </c>
      <c r="U96" s="78">
        <f>'[1]МРСК 2'!F96</f>
        <v>9.65</v>
      </c>
      <c r="V96" s="79">
        <f>'[1]МРСК 2'!G96</f>
        <v>80</v>
      </c>
      <c r="W96" s="80">
        <f>'[1]МРСК 2'!H96</f>
        <v>1.8751309753945975</v>
      </c>
      <c r="X96" s="80">
        <f>'[1]МРСК 2'!I96</f>
        <v>0</v>
      </c>
      <c r="Y96" s="80">
        <f>'[1]МРСК 2'!J96</f>
        <v>26.25</v>
      </c>
      <c r="Z96" s="153">
        <f>'[1]МРСК 2'!K96</f>
        <v>24.374869024605403</v>
      </c>
      <c r="AA96" s="179">
        <f>MIN(Z96:Z98)</f>
        <v>20.153721311262146</v>
      </c>
      <c r="AB96" s="81"/>
    </row>
    <row r="97" spans="1:28" ht="19.5">
      <c r="A97" s="14"/>
      <c r="B97" s="2" t="s">
        <v>54</v>
      </c>
      <c r="C97" s="9" t="s">
        <v>0</v>
      </c>
      <c r="D97" s="9">
        <v>1372</v>
      </c>
      <c r="E97" s="9">
        <v>452</v>
      </c>
      <c r="F97" s="26">
        <v>1.4445372961609542</v>
      </c>
      <c r="G97" s="28">
        <v>1.384</v>
      </c>
      <c r="H97" s="42">
        <v>0</v>
      </c>
      <c r="I97" s="15">
        <v>0.06053729616095427</v>
      </c>
      <c r="J97" s="15">
        <v>0</v>
      </c>
      <c r="K97" s="26">
        <v>26.25</v>
      </c>
      <c r="L97" s="41">
        <v>26.189462703839045</v>
      </c>
      <c r="M97" s="161"/>
      <c r="N97" s="29"/>
      <c r="P97" s="14"/>
      <c r="Q97" s="2" t="s">
        <v>54</v>
      </c>
      <c r="R97" s="9" t="str">
        <f>'[1]МРСК 2'!C97</f>
        <v>25+25</v>
      </c>
      <c r="S97" s="9">
        <f>'[1]МРСК 2'!D97</f>
        <v>0</v>
      </c>
      <c r="T97" s="93">
        <f>'[1]МРСК 2'!E97</f>
        <v>1.4445372961609542</v>
      </c>
      <c r="U97" s="28">
        <f>'[1]МРСК 2'!F97</f>
        <v>1.384</v>
      </c>
      <c r="V97" s="42">
        <f>'[1]МРСК 2'!G97</f>
        <v>0</v>
      </c>
      <c r="W97" s="15">
        <f>'[1]МРСК 2'!H97</f>
        <v>0.06053729616095427</v>
      </c>
      <c r="X97" s="15">
        <f>'[1]МРСК 2'!I97</f>
        <v>0</v>
      </c>
      <c r="Y97" s="15">
        <f>'[1]МРСК 2'!J97</f>
        <v>26.25</v>
      </c>
      <c r="Z97" s="41">
        <f>'[1]МРСК 2'!K97</f>
        <v>26.189462703839045</v>
      </c>
      <c r="AA97" s="180"/>
      <c r="AB97" s="29"/>
    </row>
    <row r="98" spans="1:28" ht="20.25" thickBot="1">
      <c r="A98" s="66"/>
      <c r="B98" s="67" t="s">
        <v>55</v>
      </c>
      <c r="C98" s="68" t="s">
        <v>0</v>
      </c>
      <c r="D98" s="68">
        <v>9466</v>
      </c>
      <c r="E98" s="68">
        <v>3468</v>
      </c>
      <c r="F98" s="26">
        <v>10.081278688737854</v>
      </c>
      <c r="G98" s="70">
        <v>4</v>
      </c>
      <c r="H98" s="71">
        <v>0</v>
      </c>
      <c r="I98" s="72">
        <v>6.081278688737854</v>
      </c>
      <c r="J98" s="72">
        <v>0</v>
      </c>
      <c r="K98" s="73">
        <v>26.25</v>
      </c>
      <c r="L98" s="69">
        <v>20.168721311262146</v>
      </c>
      <c r="M98" s="162"/>
      <c r="N98" s="74"/>
      <c r="P98" s="66"/>
      <c r="Q98" s="67" t="s">
        <v>55</v>
      </c>
      <c r="R98" s="68" t="str">
        <f>'[1]МРСК 2'!C98</f>
        <v>25+25</v>
      </c>
      <c r="S98" s="68">
        <f>'[1]МРСК 2'!D98</f>
        <v>0.015</v>
      </c>
      <c r="T98" s="94">
        <f>'[1]МРСК 2'!E98</f>
        <v>10.096278688737854</v>
      </c>
      <c r="U98" s="70">
        <f>'[1]МРСК 2'!F98</f>
        <v>4</v>
      </c>
      <c r="V98" s="71">
        <f>'[1]МРСК 2'!G98</f>
        <v>0</v>
      </c>
      <c r="W98" s="72">
        <f>'[1]МРСК 2'!H98</f>
        <v>6.096278688737854</v>
      </c>
      <c r="X98" s="72">
        <f>'[1]МРСК 2'!I98</f>
        <v>0</v>
      </c>
      <c r="Y98" s="72">
        <f>'[1]МРСК 2'!J98</f>
        <v>26.25</v>
      </c>
      <c r="Z98" s="69">
        <f>'[1]МРСК 2'!K98</f>
        <v>20.153721311262146</v>
      </c>
      <c r="AA98" s="181"/>
      <c r="AB98" s="74"/>
    </row>
    <row r="99" spans="1:28" ht="21" thickBot="1" thickTop="1">
      <c r="A99" s="75">
        <v>50</v>
      </c>
      <c r="B99" s="76" t="s">
        <v>106</v>
      </c>
      <c r="C99" s="77" t="s">
        <v>26</v>
      </c>
      <c r="D99" s="77">
        <v>20782</v>
      </c>
      <c r="E99" s="77">
        <v>9337</v>
      </c>
      <c r="F99" s="26">
        <v>22.783131764531408</v>
      </c>
      <c r="G99" s="78">
        <v>2.019</v>
      </c>
      <c r="H99" s="79">
        <v>20</v>
      </c>
      <c r="I99" s="80">
        <v>20.764131764531406</v>
      </c>
      <c r="J99" s="80">
        <v>0</v>
      </c>
      <c r="K99" s="80">
        <v>33.6</v>
      </c>
      <c r="L99" s="153">
        <v>12.835868235468595</v>
      </c>
      <c r="M99" s="160">
        <v>12.835868235468595</v>
      </c>
      <c r="N99" s="81"/>
      <c r="P99" s="75">
        <v>50</v>
      </c>
      <c r="Q99" s="76" t="s">
        <v>106</v>
      </c>
      <c r="R99" s="77" t="str">
        <f>'[1]МРСК 2'!C99</f>
        <v>16+16+16</v>
      </c>
      <c r="S99" s="77">
        <f>'[1]МРСК 2'!D99</f>
        <v>0.002</v>
      </c>
      <c r="T99" s="95">
        <f>'[1]МРСК 2'!E99</f>
        <v>22.785131764531407</v>
      </c>
      <c r="U99" s="78">
        <f>'[1]МРСК 2'!F99</f>
        <v>2.019</v>
      </c>
      <c r="V99" s="79">
        <f>'[1]МРСК 2'!G99</f>
        <v>20</v>
      </c>
      <c r="W99" s="80">
        <f>'[1]МРСК 2'!H99</f>
        <v>20.76613176453141</v>
      </c>
      <c r="X99" s="80">
        <f>'[1]МРСК 2'!I99</f>
        <v>0</v>
      </c>
      <c r="Y99" s="80">
        <f>'[1]МРСК 2'!J99</f>
        <v>33.6</v>
      </c>
      <c r="Z99" s="153">
        <f>'[1]МРСК 2'!K99</f>
        <v>12.833868235468593</v>
      </c>
      <c r="AA99" s="179">
        <f>MIN(Z99:Z101)</f>
        <v>12.833868235468593</v>
      </c>
      <c r="AB99" s="81"/>
    </row>
    <row r="100" spans="1:28" ht="21" thickBot="1" thickTop="1">
      <c r="A100" s="14"/>
      <c r="B100" s="2" t="s">
        <v>54</v>
      </c>
      <c r="C100" s="9" t="s">
        <v>26</v>
      </c>
      <c r="D100" s="9">
        <v>7844</v>
      </c>
      <c r="E100" s="9">
        <v>3297</v>
      </c>
      <c r="F100" s="26">
        <v>8.508733454516012</v>
      </c>
      <c r="G100" s="28">
        <v>1.719</v>
      </c>
      <c r="H100" s="42">
        <v>0</v>
      </c>
      <c r="I100" s="15">
        <v>6.7897334545160115</v>
      </c>
      <c r="J100" s="15">
        <v>0</v>
      </c>
      <c r="K100" s="26">
        <v>33.6</v>
      </c>
      <c r="L100" s="41">
        <v>26.81026654548399</v>
      </c>
      <c r="M100" s="161"/>
      <c r="N100" s="29"/>
      <c r="P100" s="14"/>
      <c r="Q100" s="2" t="s">
        <v>54</v>
      </c>
      <c r="R100" s="77" t="str">
        <f>'[1]МРСК 2'!C100</f>
        <v>16+16+16</v>
      </c>
      <c r="S100" s="9">
        <f>'[1]МРСК 2'!D100</f>
        <v>0</v>
      </c>
      <c r="T100" s="93">
        <f>'[1]МРСК 2'!E100</f>
        <v>8.508733454516012</v>
      </c>
      <c r="U100" s="28">
        <f>'[1]МРСК 2'!F100</f>
        <v>1.719</v>
      </c>
      <c r="V100" s="42">
        <f>'[1]МРСК 2'!G100</f>
        <v>0</v>
      </c>
      <c r="W100" s="15">
        <f>'[1]МРСК 2'!H100</f>
        <v>6.7897334545160115</v>
      </c>
      <c r="X100" s="15">
        <f>'[1]МРСК 2'!I100</f>
        <v>0</v>
      </c>
      <c r="Y100" s="15">
        <f>'[1]МРСК 2'!J100</f>
        <v>33.6</v>
      </c>
      <c r="Z100" s="41">
        <f>'[1]МРСК 2'!K100</f>
        <v>26.81026654548399</v>
      </c>
      <c r="AA100" s="180"/>
      <c r="AB100" s="29"/>
    </row>
    <row r="101" spans="1:28" ht="21" thickBot="1" thickTop="1">
      <c r="A101" s="66"/>
      <c r="B101" s="67" t="s">
        <v>55</v>
      </c>
      <c r="C101" s="68" t="s">
        <v>26</v>
      </c>
      <c r="D101" s="68">
        <v>12938</v>
      </c>
      <c r="E101" s="68">
        <v>6040</v>
      </c>
      <c r="F101" s="26">
        <v>14.278425823598342</v>
      </c>
      <c r="G101" s="70">
        <v>0.3</v>
      </c>
      <c r="H101" s="71">
        <v>0</v>
      </c>
      <c r="I101" s="72">
        <v>13.978425823598341</v>
      </c>
      <c r="J101" s="72">
        <v>0</v>
      </c>
      <c r="K101" s="73">
        <v>33.6</v>
      </c>
      <c r="L101" s="69">
        <v>19.62157417640166</v>
      </c>
      <c r="M101" s="162"/>
      <c r="N101" s="74"/>
      <c r="P101" s="66"/>
      <c r="Q101" s="67" t="s">
        <v>55</v>
      </c>
      <c r="R101" s="77" t="str">
        <f>'[1]МРСК 2'!C101</f>
        <v>16+16+16</v>
      </c>
      <c r="S101" s="68">
        <f>'[1]МРСК 2'!D101</f>
        <v>0.115</v>
      </c>
      <c r="T101" s="94">
        <f>'[1]МРСК 2'!E101</f>
        <v>14.393425823598342</v>
      </c>
      <c r="U101" s="70">
        <f>'[1]МРСК 2'!F101</f>
        <v>0.3</v>
      </c>
      <c r="V101" s="71">
        <f>'[1]МРСК 2'!G101</f>
        <v>0</v>
      </c>
      <c r="W101" s="72">
        <f>'[1]МРСК 2'!H101</f>
        <v>14.093425823598341</v>
      </c>
      <c r="X101" s="72">
        <f>'[1]МРСК 2'!I101</f>
        <v>0</v>
      </c>
      <c r="Y101" s="72">
        <f>'[1]МРСК 2'!J101</f>
        <v>33.6</v>
      </c>
      <c r="Z101" s="69">
        <f>'[1]МРСК 2'!K101</f>
        <v>19.50657417640166</v>
      </c>
      <c r="AA101" s="181"/>
      <c r="AB101" s="74"/>
    </row>
    <row r="102" spans="1:28" ht="21" thickBot="1" thickTop="1">
      <c r="A102" s="75">
        <v>51</v>
      </c>
      <c r="B102" s="6" t="s">
        <v>107</v>
      </c>
      <c r="C102" s="42" t="s">
        <v>2</v>
      </c>
      <c r="D102" s="42">
        <v>3910</v>
      </c>
      <c r="E102" s="42">
        <v>1344</v>
      </c>
      <c r="F102" s="26">
        <v>4.134541812583349</v>
      </c>
      <c r="G102" s="41">
        <v>0</v>
      </c>
      <c r="H102" s="16">
        <v>0</v>
      </c>
      <c r="I102" s="41">
        <v>4.134541812583349</v>
      </c>
      <c r="J102" s="15">
        <v>0</v>
      </c>
      <c r="K102" s="40">
        <v>16.8</v>
      </c>
      <c r="L102" s="158">
        <v>12.665458187416652</v>
      </c>
      <c r="M102" s="160">
        <v>12.665458187416652</v>
      </c>
      <c r="N102" s="29"/>
      <c r="P102" s="75">
        <v>51</v>
      </c>
      <c r="Q102" s="76" t="s">
        <v>107</v>
      </c>
      <c r="R102" s="77" t="str">
        <f>'[1]МРСК 2'!C102</f>
        <v>10+10</v>
      </c>
      <c r="S102" s="77">
        <f>'[1]МРСК 2'!D102</f>
        <v>0</v>
      </c>
      <c r="T102" s="95">
        <f>'[1]МРСК 2'!E102</f>
        <v>9.644074346457517</v>
      </c>
      <c r="U102" s="78">
        <f>'[1]МРСК 2'!F102</f>
        <v>9.158000000000001</v>
      </c>
      <c r="V102" s="79">
        <f>'[1]МРСК 2'!G102</f>
        <v>120</v>
      </c>
      <c r="W102" s="80">
        <f>'[1]МРСК 2'!H102</f>
        <v>0.48607434645751546</v>
      </c>
      <c r="X102" s="80">
        <f>'[1]МРСК 2'!I102</f>
        <v>0</v>
      </c>
      <c r="Y102" s="80">
        <f>'[1]МРСК 2'!J102</f>
        <v>10.5</v>
      </c>
      <c r="Z102" s="153">
        <f>'[1]МРСК 2'!K102</f>
        <v>10.013925653542485</v>
      </c>
      <c r="AA102" s="179">
        <f>MIN(Z102:Z104)</f>
        <v>9.72761488214303</v>
      </c>
      <c r="AB102" s="81"/>
    </row>
    <row r="103" spans="1:28" ht="20.25" thickTop="1">
      <c r="A103" s="14">
        <v>52</v>
      </c>
      <c r="B103" s="76" t="s">
        <v>108</v>
      </c>
      <c r="C103" s="77" t="s">
        <v>5</v>
      </c>
      <c r="D103" s="77">
        <v>8819</v>
      </c>
      <c r="E103" s="77">
        <v>3903</v>
      </c>
      <c r="F103" s="26">
        <v>9.644074346457517</v>
      </c>
      <c r="G103" s="78">
        <v>9.158000000000001</v>
      </c>
      <c r="H103" s="79">
        <v>120</v>
      </c>
      <c r="I103" s="80">
        <v>0.48607434645751546</v>
      </c>
      <c r="J103" s="80">
        <v>0</v>
      </c>
      <c r="K103" s="80">
        <v>10.5</v>
      </c>
      <c r="L103" s="153">
        <v>10.013925653542485</v>
      </c>
      <c r="M103" s="161">
        <v>9.72761488214303</v>
      </c>
      <c r="N103" s="81"/>
      <c r="P103" s="14">
        <v>52</v>
      </c>
      <c r="Q103" s="2" t="s">
        <v>108</v>
      </c>
      <c r="R103" s="9" t="str">
        <f>'[1]МРСК 2'!C103</f>
        <v>10+10</v>
      </c>
      <c r="S103" s="9">
        <f>'[1]МРСК 2'!D103</f>
        <v>0</v>
      </c>
      <c r="T103" s="93">
        <f>'[1]МРСК 2'!E103</f>
        <v>4.29238511785697</v>
      </c>
      <c r="U103" s="28">
        <f>'[1]МРСК 2'!F103</f>
        <v>3.52</v>
      </c>
      <c r="V103" s="42">
        <f>'[1]МРСК 2'!G103</f>
        <v>0</v>
      </c>
      <c r="W103" s="15">
        <f>'[1]МРСК 2'!H103</f>
        <v>0.7723851178569698</v>
      </c>
      <c r="X103" s="15">
        <f>'[1]МРСК 2'!I103</f>
        <v>0</v>
      </c>
      <c r="Y103" s="15">
        <f>'[1]МРСК 2'!J103</f>
        <v>10.5</v>
      </c>
      <c r="Z103" s="41">
        <f>'[1]МРСК 2'!K103</f>
        <v>9.72761488214303</v>
      </c>
      <c r="AA103" s="180"/>
      <c r="AB103" s="29"/>
    </row>
    <row r="104" spans="1:28" ht="20.25" thickBot="1">
      <c r="A104" s="66"/>
      <c r="B104" s="2" t="s">
        <v>54</v>
      </c>
      <c r="C104" s="9" t="s">
        <v>5</v>
      </c>
      <c r="D104" s="9">
        <v>3963</v>
      </c>
      <c r="E104" s="9">
        <v>1649</v>
      </c>
      <c r="F104" s="26">
        <v>4.29238511785697</v>
      </c>
      <c r="G104" s="28">
        <v>3.52</v>
      </c>
      <c r="H104" s="42">
        <v>0</v>
      </c>
      <c r="I104" s="15">
        <v>0.7723851178569698</v>
      </c>
      <c r="J104" s="15">
        <v>0</v>
      </c>
      <c r="K104" s="26">
        <v>10.5</v>
      </c>
      <c r="L104" s="41">
        <v>9.72761488214303</v>
      </c>
      <c r="M104" s="162"/>
      <c r="N104" s="29"/>
      <c r="P104" s="66"/>
      <c r="Q104" s="67" t="s">
        <v>54</v>
      </c>
      <c r="R104" s="68" t="str">
        <f>'[1]МРСК 2'!C104</f>
        <v>10+10</v>
      </c>
      <c r="S104" s="68">
        <f>'[1]МРСК 2'!D104</f>
        <v>0.055</v>
      </c>
      <c r="T104" s="94">
        <f>'[1]МРСК 2'!E104</f>
        <v>5.408620457223317</v>
      </c>
      <c r="U104" s="70">
        <f>'[1]МРСК 2'!F104</f>
        <v>5.638000000000001</v>
      </c>
      <c r="V104" s="71">
        <f>'[1]МРСК 2'!G104</f>
        <v>0</v>
      </c>
      <c r="W104" s="72">
        <f>'[1]МРСК 2'!H104</f>
        <v>-0.22937954277668382</v>
      </c>
      <c r="X104" s="72">
        <f>'[1]МРСК 2'!I104</f>
        <v>0</v>
      </c>
      <c r="Y104" s="72">
        <f>'[1]МРСК 2'!J104</f>
        <v>10.5</v>
      </c>
      <c r="Z104" s="69">
        <f>'[1]МРСК 2'!K104</f>
        <v>10.729379542776684</v>
      </c>
      <c r="AA104" s="181"/>
      <c r="AB104" s="74"/>
    </row>
    <row r="105" spans="1:28" ht="21" thickBot="1" thickTop="1">
      <c r="A105" s="14"/>
      <c r="B105" s="67" t="s">
        <v>55</v>
      </c>
      <c r="C105" s="68" t="s">
        <v>5</v>
      </c>
      <c r="D105" s="68">
        <v>4856</v>
      </c>
      <c r="E105" s="68">
        <v>2254</v>
      </c>
      <c r="F105" s="26">
        <v>5.353620457223317</v>
      </c>
      <c r="G105" s="70">
        <v>5.638000000000001</v>
      </c>
      <c r="H105" s="71">
        <v>0</v>
      </c>
      <c r="I105" s="72">
        <v>-0.28437954277668354</v>
      </c>
      <c r="J105" s="72">
        <v>0</v>
      </c>
      <c r="K105" s="73">
        <v>10.5</v>
      </c>
      <c r="L105" s="69">
        <v>10.784379542776684</v>
      </c>
      <c r="M105" s="158"/>
      <c r="N105" s="74"/>
      <c r="P105" s="14"/>
      <c r="Q105" s="6" t="s">
        <v>55</v>
      </c>
      <c r="R105" s="42" t="str">
        <f>'[1]МРСК 2'!C105</f>
        <v>16+16</v>
      </c>
      <c r="S105" s="42">
        <f>'[1]МРСК 2'!D105</f>
        <v>0.285</v>
      </c>
      <c r="T105" s="42">
        <f>'[1]МРСК 2'!E105</f>
        <v>4.419541812583349</v>
      </c>
      <c r="U105" s="158">
        <f>'[1]МРСК 2'!F105</f>
        <v>0</v>
      </c>
      <c r="V105" s="41">
        <f>'[1]МРСК 2'!G105</f>
        <v>0</v>
      </c>
      <c r="W105" s="16">
        <f>'[1]МРСК 2'!H105</f>
        <v>4.419541812583349</v>
      </c>
      <c r="X105" s="41">
        <f>'[1]МРСК 2'!I105</f>
        <v>0</v>
      </c>
      <c r="Y105" s="15">
        <f>'[1]МРСК 2'!J105</f>
        <v>16.8</v>
      </c>
      <c r="Z105" s="41">
        <f>'[1]МРСК 2'!K105</f>
        <v>12.380458187416652</v>
      </c>
      <c r="AA105" s="158">
        <f>Z105</f>
        <v>12.380458187416652</v>
      </c>
      <c r="AB105" s="41"/>
    </row>
    <row r="106" spans="1:28" ht="21" thickBot="1" thickTop="1">
      <c r="A106" s="75">
        <v>53</v>
      </c>
      <c r="B106" s="76" t="s">
        <v>109</v>
      </c>
      <c r="C106" s="77" t="s">
        <v>1</v>
      </c>
      <c r="D106" s="77">
        <v>9072</v>
      </c>
      <c r="E106" s="77">
        <v>1687</v>
      </c>
      <c r="F106" s="123">
        <v>9.227521498213918</v>
      </c>
      <c r="G106" s="78">
        <v>0</v>
      </c>
      <c r="H106" s="77">
        <v>0</v>
      </c>
      <c r="I106" s="95">
        <v>9.227521498213918</v>
      </c>
      <c r="J106" s="95">
        <v>0</v>
      </c>
      <c r="K106" s="95">
        <v>42</v>
      </c>
      <c r="L106" s="108">
        <v>32.77247850178608</v>
      </c>
      <c r="M106" s="104">
        <v>32.77247850178608</v>
      </c>
      <c r="N106" s="103"/>
      <c r="P106" s="107">
        <v>53</v>
      </c>
      <c r="Q106" s="76" t="s">
        <v>109</v>
      </c>
      <c r="R106" s="77" t="str">
        <f>'[1]МРСК 2'!C106</f>
        <v>40+40</v>
      </c>
      <c r="S106" s="77">
        <f>'[1]МРСК 2'!D106</f>
        <v>0.2032</v>
      </c>
      <c r="T106" s="95">
        <f>'[1]МРСК 2'!E106</f>
        <v>9.430721498213918</v>
      </c>
      <c r="U106" s="78">
        <f>'[1]МРСК 2'!F106</f>
        <v>0</v>
      </c>
      <c r="V106" s="79">
        <f>'[1]МРСК 2'!G106</f>
        <v>0</v>
      </c>
      <c r="W106" s="80">
        <f>'[1]МРСК 2'!H106</f>
        <v>9.430721498213918</v>
      </c>
      <c r="X106" s="80">
        <f>'[1]МРСК 2'!I106</f>
        <v>0</v>
      </c>
      <c r="Y106" s="80">
        <f>'[1]МРСК 2'!J106</f>
        <v>42</v>
      </c>
      <c r="Z106" s="153">
        <f>'[1]МРСК 2'!K106</f>
        <v>32.56927850178608</v>
      </c>
      <c r="AA106" s="104">
        <f>Z106</f>
        <v>32.56927850178608</v>
      </c>
      <c r="AB106" s="81"/>
    </row>
    <row r="107" spans="1:28" ht="20.25" thickTop="1">
      <c r="A107" s="75">
        <v>54</v>
      </c>
      <c r="B107" s="76" t="s">
        <v>110</v>
      </c>
      <c r="C107" s="77" t="s">
        <v>2</v>
      </c>
      <c r="D107" s="77">
        <v>11362</v>
      </c>
      <c r="E107" s="77">
        <v>6568</v>
      </c>
      <c r="F107" s="26">
        <v>13.123782534010536</v>
      </c>
      <c r="G107" s="78">
        <v>11.48</v>
      </c>
      <c r="H107" s="79">
        <v>45</v>
      </c>
      <c r="I107" s="80">
        <v>1.6437825340105352</v>
      </c>
      <c r="J107" s="80">
        <v>0</v>
      </c>
      <c r="K107" s="80">
        <v>16.8</v>
      </c>
      <c r="L107" s="153">
        <v>15.156217465989466</v>
      </c>
      <c r="M107" s="160">
        <v>14.650388186511284</v>
      </c>
      <c r="N107" s="81"/>
      <c r="P107" s="75">
        <v>54</v>
      </c>
      <c r="Q107" s="76" t="s">
        <v>110</v>
      </c>
      <c r="R107" s="77" t="str">
        <f>'[1]МРСК 2'!C107</f>
        <v>16+16</v>
      </c>
      <c r="S107" s="77">
        <f>'[1]МРСК 2'!D107</f>
        <v>0</v>
      </c>
      <c r="T107" s="95">
        <f>'[1]МРСК 2'!E107</f>
        <v>13.123782534010536</v>
      </c>
      <c r="U107" s="78">
        <f>'[1]МРСК 2'!F107</f>
        <v>11.48</v>
      </c>
      <c r="V107" s="79">
        <f>'[1]МРСК 2'!G107</f>
        <v>45</v>
      </c>
      <c r="W107" s="80">
        <f>'[1]МРСК 2'!H107</f>
        <v>1.6437825340105352</v>
      </c>
      <c r="X107" s="80">
        <f>'[1]МРСК 2'!I107</f>
        <v>0</v>
      </c>
      <c r="Y107" s="80">
        <f>'[1]МРСК 2'!J107</f>
        <v>16.8</v>
      </c>
      <c r="Z107" s="153">
        <f>'[1]МРСК 2'!K107</f>
        <v>15.156217465989466</v>
      </c>
      <c r="AA107" s="179">
        <f>MIN(Z107:Z109)</f>
        <v>14.650388186511284</v>
      </c>
      <c r="AB107" s="81"/>
    </row>
    <row r="108" spans="1:28" ht="19.5">
      <c r="A108" s="14"/>
      <c r="B108" s="2" t="s">
        <v>54</v>
      </c>
      <c r="C108" s="9" t="s">
        <v>2</v>
      </c>
      <c r="D108" s="9">
        <v>9914</v>
      </c>
      <c r="E108" s="9">
        <v>6020</v>
      </c>
      <c r="F108" s="26">
        <v>11.598611813488716</v>
      </c>
      <c r="G108" s="28">
        <v>9.449</v>
      </c>
      <c r="H108" s="42">
        <v>0</v>
      </c>
      <c r="I108" s="15">
        <v>2.1496118134887165</v>
      </c>
      <c r="J108" s="15">
        <v>0</v>
      </c>
      <c r="K108" s="26">
        <v>16.8</v>
      </c>
      <c r="L108" s="41">
        <v>14.650388186511284</v>
      </c>
      <c r="M108" s="161"/>
      <c r="N108" s="29"/>
      <c r="P108" s="14"/>
      <c r="Q108" s="2" t="s">
        <v>54</v>
      </c>
      <c r="R108" s="9" t="str">
        <f>'[1]МРСК 2'!C108</f>
        <v>16+16</v>
      </c>
      <c r="S108" s="9">
        <f>'[1]МРСК 2'!D108</f>
        <v>0</v>
      </c>
      <c r="T108" s="93">
        <f>'[1]МРСК 2'!E108</f>
        <v>11.598611813488716</v>
      </c>
      <c r="U108" s="28">
        <f>'[1]МРСК 2'!F108</f>
        <v>9.449</v>
      </c>
      <c r="V108" s="42">
        <f>'[1]МРСК 2'!G108</f>
        <v>0</v>
      </c>
      <c r="W108" s="15">
        <f>'[1]МРСК 2'!H108</f>
        <v>2.1496118134887165</v>
      </c>
      <c r="X108" s="15">
        <f>'[1]МРСК 2'!I108</f>
        <v>0</v>
      </c>
      <c r="Y108" s="15">
        <f>'[1]МРСК 2'!J108</f>
        <v>16.8</v>
      </c>
      <c r="Z108" s="41">
        <f>'[1]МРСК 2'!K108</f>
        <v>14.650388186511284</v>
      </c>
      <c r="AA108" s="180"/>
      <c r="AB108" s="29"/>
    </row>
    <row r="109" spans="1:28" ht="20.25" thickBot="1">
      <c r="A109" s="66"/>
      <c r="B109" s="67" t="s">
        <v>55</v>
      </c>
      <c r="C109" s="68" t="s">
        <v>2</v>
      </c>
      <c r="D109" s="68">
        <v>1448</v>
      </c>
      <c r="E109" s="68">
        <v>548</v>
      </c>
      <c r="F109" s="26">
        <v>1.5482273734823317</v>
      </c>
      <c r="G109" s="70">
        <v>2.0310000000000006</v>
      </c>
      <c r="H109" s="71">
        <v>0</v>
      </c>
      <c r="I109" s="72">
        <v>-0.48277262651766883</v>
      </c>
      <c r="J109" s="72">
        <v>0</v>
      </c>
      <c r="K109" s="73">
        <v>16.8</v>
      </c>
      <c r="L109" s="69">
        <v>17.28277262651767</v>
      </c>
      <c r="M109" s="162"/>
      <c r="N109" s="74"/>
      <c r="P109" s="66"/>
      <c r="Q109" s="67" t="s">
        <v>55</v>
      </c>
      <c r="R109" s="68" t="str">
        <f>'[1]МРСК 2'!C109</f>
        <v>16+16</v>
      </c>
      <c r="S109" s="68">
        <f>'[1]МРСК 2'!D109</f>
        <v>0</v>
      </c>
      <c r="T109" s="94">
        <f>'[1]МРСК 2'!E109</f>
        <v>1.5482273734823317</v>
      </c>
      <c r="U109" s="70">
        <f>'[1]МРСК 2'!F109</f>
        <v>2.0310000000000006</v>
      </c>
      <c r="V109" s="71">
        <f>'[1]МРСК 2'!G109</f>
        <v>0</v>
      </c>
      <c r="W109" s="72">
        <f>'[1]МРСК 2'!H109</f>
        <v>-0.48277262651766883</v>
      </c>
      <c r="X109" s="72">
        <f>'[1]МРСК 2'!I109</f>
        <v>0</v>
      </c>
      <c r="Y109" s="72">
        <f>'[1]МРСК 2'!J109</f>
        <v>16.8</v>
      </c>
      <c r="Z109" s="69">
        <f>'[1]МРСК 2'!K109</f>
        <v>17.28277262651767</v>
      </c>
      <c r="AA109" s="181"/>
      <c r="AB109" s="74"/>
    </row>
    <row r="110" spans="1:28" ht="20.25" thickTop="1">
      <c r="A110" s="75">
        <v>55</v>
      </c>
      <c r="B110" s="76" t="s">
        <v>111</v>
      </c>
      <c r="C110" s="77" t="s">
        <v>21</v>
      </c>
      <c r="D110" s="77">
        <v>16135</v>
      </c>
      <c r="E110" s="77">
        <v>6490</v>
      </c>
      <c r="F110" s="26">
        <v>17.391329017645546</v>
      </c>
      <c r="G110" s="78">
        <v>9.119</v>
      </c>
      <c r="H110" s="79">
        <v>80</v>
      </c>
      <c r="I110" s="80">
        <v>8.272329017645546</v>
      </c>
      <c r="J110" s="80">
        <v>0</v>
      </c>
      <c r="K110" s="80">
        <v>26.25</v>
      </c>
      <c r="L110" s="153">
        <v>17.977670982354454</v>
      </c>
      <c r="M110" s="160">
        <v>16.3925989664825</v>
      </c>
      <c r="N110" s="81"/>
      <c r="P110" s="75">
        <v>55</v>
      </c>
      <c r="Q110" s="76" t="s">
        <v>111</v>
      </c>
      <c r="R110" s="77" t="str">
        <f>'[1]МРСК 2'!C110</f>
        <v>25+31,5</v>
      </c>
      <c r="S110" s="77">
        <f>'[1]МРСК 2'!D110</f>
        <v>0</v>
      </c>
      <c r="T110" s="95">
        <f>'[1]МРСК 2'!E110</f>
        <v>17.391329017645546</v>
      </c>
      <c r="U110" s="78">
        <f>'[1]МРСК 2'!F110</f>
        <v>9.119</v>
      </c>
      <c r="V110" s="79">
        <f>'[1]МРСК 2'!G110</f>
        <v>80</v>
      </c>
      <c r="W110" s="80">
        <f>'[1]МРСК 2'!H110</f>
        <v>8.272329017645546</v>
      </c>
      <c r="X110" s="80">
        <f>'[1]МРСК 2'!I110</f>
        <v>0</v>
      </c>
      <c r="Y110" s="80">
        <f>'[1]МРСК 2'!J110</f>
        <v>26.25</v>
      </c>
      <c r="Z110" s="153">
        <f>'[1]МРСК 2'!K110</f>
        <v>17.977670982354454</v>
      </c>
      <c r="AA110" s="179">
        <f>MIN(Z110:Z112)</f>
        <v>16.3255989664825</v>
      </c>
      <c r="AB110" s="81"/>
    </row>
    <row r="111" spans="1:28" ht="19.5">
      <c r="A111" s="14"/>
      <c r="B111" s="2" t="s">
        <v>54</v>
      </c>
      <c r="C111" s="9" t="s">
        <v>21</v>
      </c>
      <c r="D111" s="9">
        <v>5615</v>
      </c>
      <c r="E111" s="9">
        <v>2806</v>
      </c>
      <c r="F111" s="26">
        <v>6.277090169815947</v>
      </c>
      <c r="G111" s="28">
        <v>7.83</v>
      </c>
      <c r="H111" s="42">
        <v>0</v>
      </c>
      <c r="I111" s="15">
        <v>-1.5529098301840527</v>
      </c>
      <c r="J111" s="15">
        <v>0</v>
      </c>
      <c r="K111" s="26">
        <v>26.25</v>
      </c>
      <c r="L111" s="41">
        <v>27.802909830184053</v>
      </c>
      <c r="M111" s="161"/>
      <c r="N111" s="29"/>
      <c r="P111" s="14"/>
      <c r="Q111" s="2" t="s">
        <v>54</v>
      </c>
      <c r="R111" s="9" t="str">
        <f>'[1]МРСК 2'!C111</f>
        <v>25+31,5</v>
      </c>
      <c r="S111" s="9">
        <f>'[1]МРСК 2'!D111</f>
        <v>0</v>
      </c>
      <c r="T111" s="93">
        <f>'[1]МРСК 2'!E111</f>
        <v>6.277090169815947</v>
      </c>
      <c r="U111" s="28">
        <f>'[1]МРСК 2'!F111</f>
        <v>7.83</v>
      </c>
      <c r="V111" s="42">
        <f>'[1]МРСК 2'!G111</f>
        <v>0</v>
      </c>
      <c r="W111" s="15">
        <f>'[1]МРСК 2'!H111</f>
        <v>-1.5529098301840527</v>
      </c>
      <c r="X111" s="15">
        <f>'[1]МРСК 2'!I111</f>
        <v>0</v>
      </c>
      <c r="Y111" s="15">
        <f>'[1]МРСК 2'!J111</f>
        <v>26.25</v>
      </c>
      <c r="Z111" s="41">
        <f>'[1]МРСК 2'!K111</f>
        <v>27.802909830184053</v>
      </c>
      <c r="AA111" s="180"/>
      <c r="AB111" s="29"/>
    </row>
    <row r="112" spans="1:28" ht="20.25" thickBot="1">
      <c r="A112" s="66"/>
      <c r="B112" s="67" t="s">
        <v>55</v>
      </c>
      <c r="C112" s="68" t="s">
        <v>21</v>
      </c>
      <c r="D112" s="68">
        <v>10520</v>
      </c>
      <c r="E112" s="68">
        <v>3684</v>
      </c>
      <c r="F112" s="26">
        <v>11.1464010335175</v>
      </c>
      <c r="G112" s="70">
        <v>1.2889999999999997</v>
      </c>
      <c r="H112" s="71">
        <v>0</v>
      </c>
      <c r="I112" s="72">
        <v>9.857401033517501</v>
      </c>
      <c r="J112" s="72">
        <v>0</v>
      </c>
      <c r="K112" s="73">
        <v>26.25</v>
      </c>
      <c r="L112" s="69">
        <v>16.3925989664825</v>
      </c>
      <c r="M112" s="162"/>
      <c r="N112" s="74"/>
      <c r="P112" s="66"/>
      <c r="Q112" s="67" t="s">
        <v>55</v>
      </c>
      <c r="R112" s="68" t="str">
        <f>'[1]МРСК 2'!C112</f>
        <v>25+31,5</v>
      </c>
      <c r="S112" s="68">
        <f>'[1]МРСК 2'!D112</f>
        <v>0.067</v>
      </c>
      <c r="T112" s="94">
        <f>'[1]МРСК 2'!E112</f>
        <v>11.213401033517501</v>
      </c>
      <c r="U112" s="70">
        <f>'[1]МРСК 2'!F112</f>
        <v>1.2889999999999997</v>
      </c>
      <c r="V112" s="71">
        <f>'[1]МРСК 2'!G112</f>
        <v>0</v>
      </c>
      <c r="W112" s="72">
        <f>'[1]МРСК 2'!H112</f>
        <v>9.924401033517501</v>
      </c>
      <c r="X112" s="72">
        <f>'[1]МРСК 2'!I112</f>
        <v>0</v>
      </c>
      <c r="Y112" s="72">
        <f>'[1]МРСК 2'!J112</f>
        <v>26.25</v>
      </c>
      <c r="Z112" s="69">
        <f>'[1]МРСК 2'!K112</f>
        <v>16.3255989664825</v>
      </c>
      <c r="AA112" s="181"/>
      <c r="AB112" s="74"/>
    </row>
    <row r="113" spans="1:28" ht="20.25" thickTop="1">
      <c r="A113" s="14">
        <v>56</v>
      </c>
      <c r="B113" s="6" t="s">
        <v>112</v>
      </c>
      <c r="C113" s="42" t="s">
        <v>0</v>
      </c>
      <c r="D113" s="42">
        <v>2046</v>
      </c>
      <c r="E113" s="42">
        <v>713</v>
      </c>
      <c r="F113" s="26">
        <v>2.166676025620813</v>
      </c>
      <c r="G113" s="41">
        <v>0</v>
      </c>
      <c r="H113" s="16">
        <v>0</v>
      </c>
      <c r="I113" s="41">
        <v>2.166676025620813</v>
      </c>
      <c r="J113" s="15">
        <v>0</v>
      </c>
      <c r="K113" s="40">
        <v>26.25</v>
      </c>
      <c r="L113" s="158">
        <v>24.083323974379187</v>
      </c>
      <c r="M113" s="41">
        <v>24.083323974379187</v>
      </c>
      <c r="N113" s="29"/>
      <c r="P113" s="14">
        <v>56</v>
      </c>
      <c r="Q113" s="6" t="s">
        <v>112</v>
      </c>
      <c r="R113" s="42" t="str">
        <f>'[1]МРСК 2'!C113</f>
        <v>25+25</v>
      </c>
      <c r="S113" s="42">
        <f>'[1]МРСК 2'!D113</f>
        <v>0.005</v>
      </c>
      <c r="T113" s="15">
        <f>'[1]МРСК 2'!E113</f>
        <v>2.1716760256208127</v>
      </c>
      <c r="U113" s="41">
        <f>'[1]МРСК 2'!F113</f>
        <v>0</v>
      </c>
      <c r="V113" s="16">
        <f>'[1]МРСК 2'!G113</f>
        <v>0</v>
      </c>
      <c r="W113" s="41">
        <f>'[1]МРСК 2'!H113</f>
        <v>2.1716760256208127</v>
      </c>
      <c r="X113" s="15">
        <f>'[1]МРСК 2'!I113</f>
        <v>0</v>
      </c>
      <c r="Y113" s="43">
        <f>'[1]МРСК 2'!J113</f>
        <v>26.25</v>
      </c>
      <c r="Z113" s="41">
        <f>'[1]МРСК 2'!K113</f>
        <v>24.078323974379188</v>
      </c>
      <c r="AA113" s="41">
        <f>MIN(Z113:Z113)</f>
        <v>24.078323974379188</v>
      </c>
      <c r="AB113" s="29"/>
    </row>
    <row r="114" spans="1:28" ht="20.25" thickBot="1">
      <c r="A114" s="14">
        <v>57</v>
      </c>
      <c r="B114" s="2" t="s">
        <v>113</v>
      </c>
      <c r="C114" s="42" t="s">
        <v>2</v>
      </c>
      <c r="D114" s="42">
        <v>4472</v>
      </c>
      <c r="E114" s="42">
        <v>2208</v>
      </c>
      <c r="F114" s="26">
        <v>4.987388896005605</v>
      </c>
      <c r="G114" s="41">
        <v>0</v>
      </c>
      <c r="H114" s="16">
        <v>0</v>
      </c>
      <c r="I114" s="41">
        <v>4.987388896005605</v>
      </c>
      <c r="J114" s="15">
        <v>0</v>
      </c>
      <c r="K114" s="40">
        <v>16.8</v>
      </c>
      <c r="L114" s="158">
        <v>11.812611103994396</v>
      </c>
      <c r="M114" s="41">
        <v>11.812611103994396</v>
      </c>
      <c r="N114" s="29"/>
      <c r="P114" s="14">
        <v>57</v>
      </c>
      <c r="Q114" s="2" t="s">
        <v>113</v>
      </c>
      <c r="R114" s="42" t="str">
        <f>'[1]МРСК 2'!C114</f>
        <v>16+16</v>
      </c>
      <c r="S114" s="42">
        <f>'[1]МРСК 2'!D114</f>
        <v>0.005</v>
      </c>
      <c r="T114" s="15">
        <f>'[1]МРСК 2'!E114</f>
        <v>4.992388896005605</v>
      </c>
      <c r="U114" s="41">
        <f>'[1]МРСК 2'!F114</f>
        <v>0</v>
      </c>
      <c r="V114" s="16">
        <f>'[1]МРСК 2'!G114</f>
        <v>0</v>
      </c>
      <c r="W114" s="41">
        <f>'[1]МРСК 2'!H114</f>
        <v>4.992388896005605</v>
      </c>
      <c r="X114" s="15">
        <f>'[1]МРСК 2'!I114</f>
        <v>0</v>
      </c>
      <c r="Y114" s="43">
        <f>'[1]МРСК 2'!J114</f>
        <v>16.8</v>
      </c>
      <c r="Z114" s="41">
        <f>'[1]МРСК 2'!K114</f>
        <v>11.807611103994397</v>
      </c>
      <c r="AA114" s="41">
        <f>Z114</f>
        <v>11.807611103994397</v>
      </c>
      <c r="AB114" s="29"/>
    </row>
    <row r="115" spans="1:28" ht="20.25" thickTop="1">
      <c r="A115" s="107">
        <v>58</v>
      </c>
      <c r="B115" s="76" t="s">
        <v>114</v>
      </c>
      <c r="C115" s="77" t="s">
        <v>0</v>
      </c>
      <c r="D115" s="77">
        <v>3557</v>
      </c>
      <c r="E115" s="77">
        <v>1394</v>
      </c>
      <c r="F115" s="123">
        <v>3.8204037744720125</v>
      </c>
      <c r="G115" s="78">
        <v>6.679</v>
      </c>
      <c r="H115" s="77">
        <v>120</v>
      </c>
      <c r="I115" s="95">
        <v>6.679</v>
      </c>
      <c r="J115" s="95">
        <v>0</v>
      </c>
      <c r="K115" s="95">
        <v>26.25</v>
      </c>
      <c r="L115" s="108">
        <v>22.429596225527987</v>
      </c>
      <c r="M115" s="160">
        <v>22.429596225527987</v>
      </c>
      <c r="N115" s="109"/>
      <c r="P115" s="107">
        <v>58</v>
      </c>
      <c r="Q115" s="76" t="s">
        <v>114</v>
      </c>
      <c r="R115" s="77" t="str">
        <f>'[1]МРСК 2'!C115</f>
        <v>25+25</v>
      </c>
      <c r="S115" s="77">
        <f>'[1]МРСК 2'!D115</f>
        <v>0</v>
      </c>
      <c r="T115" s="95">
        <f>'[1]МРСК 2'!E115</f>
        <v>3.8204037744720125</v>
      </c>
      <c r="U115" s="78">
        <f>'[1]МРСК 2'!F115</f>
        <v>6.679</v>
      </c>
      <c r="V115" s="79">
        <f>'[1]МРСК 2'!G115</f>
        <v>120</v>
      </c>
      <c r="W115" s="80">
        <f>'[1]МРСК 2'!H115</f>
        <v>-2.8585962255279878</v>
      </c>
      <c r="X115" s="80">
        <f>'[1]МРСК 2'!I115</f>
        <v>0</v>
      </c>
      <c r="Y115" s="80">
        <f>'[1]МРСК 2'!J115</f>
        <v>26.25</v>
      </c>
      <c r="Z115" s="153">
        <f>'[1]МРСК 2'!K115</f>
        <v>22.429596225527987</v>
      </c>
      <c r="AA115" s="179">
        <f>MIN(Z115:Z117)</f>
        <v>22.217024274635776</v>
      </c>
      <c r="AB115" s="81"/>
    </row>
    <row r="116" spans="1:28" ht="19.5">
      <c r="A116" s="14"/>
      <c r="B116" s="2" t="s">
        <v>54</v>
      </c>
      <c r="C116" s="9" t="s">
        <v>0</v>
      </c>
      <c r="D116" s="9">
        <v>176</v>
      </c>
      <c r="E116" s="9">
        <v>205</v>
      </c>
      <c r="F116" s="26">
        <v>0.27018697229881383</v>
      </c>
      <c r="G116" s="28">
        <v>2.022</v>
      </c>
      <c r="H116" s="42">
        <v>0</v>
      </c>
      <c r="I116" s="15">
        <v>2.022</v>
      </c>
      <c r="J116" s="15">
        <v>0</v>
      </c>
      <c r="K116" s="26">
        <v>26.25</v>
      </c>
      <c r="L116" s="41">
        <v>25.979813027701187</v>
      </c>
      <c r="M116" s="161"/>
      <c r="N116" s="29"/>
      <c r="P116" s="14"/>
      <c r="Q116" s="2" t="s">
        <v>54</v>
      </c>
      <c r="R116" s="9" t="str">
        <f>'[1]МРСК 2'!C116</f>
        <v>25+25</v>
      </c>
      <c r="S116" s="9">
        <f>'[1]МРСК 2'!D116</f>
        <v>0</v>
      </c>
      <c r="T116" s="93">
        <f>'[1]МРСК 2'!E116</f>
        <v>0.27018697229881383</v>
      </c>
      <c r="U116" s="28">
        <f>'[1]МРСК 2'!F116</f>
        <v>2.022</v>
      </c>
      <c r="V116" s="42">
        <f>'[1]МРСК 2'!G116</f>
        <v>0</v>
      </c>
      <c r="W116" s="15">
        <f>'[1]МРСК 2'!H116</f>
        <v>-1.751813027701186</v>
      </c>
      <c r="X116" s="15">
        <f>'[1]МРСК 2'!I116</f>
        <v>0</v>
      </c>
      <c r="Y116" s="15">
        <f>'[1]МРСК 2'!J116</f>
        <v>26.25</v>
      </c>
      <c r="Z116" s="41">
        <f>'[1]МРСК 2'!K116</f>
        <v>25.979813027701187</v>
      </c>
      <c r="AA116" s="180"/>
      <c r="AB116" s="29"/>
    </row>
    <row r="117" spans="1:28" ht="20.25" thickBot="1">
      <c r="A117" s="66"/>
      <c r="B117" s="67" t="s">
        <v>55</v>
      </c>
      <c r="C117" s="68" t="s">
        <v>0</v>
      </c>
      <c r="D117" s="68">
        <v>3381</v>
      </c>
      <c r="E117" s="68">
        <v>1189</v>
      </c>
      <c r="F117" s="26">
        <v>3.583975725364222</v>
      </c>
      <c r="G117" s="70">
        <v>4.657</v>
      </c>
      <c r="H117" s="71">
        <v>0</v>
      </c>
      <c r="I117" s="72">
        <v>4.657</v>
      </c>
      <c r="J117" s="72">
        <v>0</v>
      </c>
      <c r="K117" s="73">
        <v>26.25</v>
      </c>
      <c r="L117" s="69">
        <v>22.666024274635777</v>
      </c>
      <c r="M117" s="162"/>
      <c r="N117" s="74"/>
      <c r="P117" s="66"/>
      <c r="Q117" s="67" t="s">
        <v>55</v>
      </c>
      <c r="R117" s="68" t="str">
        <f>'[1]МРСК 2'!C117</f>
        <v>25+25</v>
      </c>
      <c r="S117" s="68">
        <f>'[1]МРСК 2'!D117</f>
        <v>0.44899999999999995</v>
      </c>
      <c r="T117" s="94">
        <f>'[1]МРСК 2'!E117</f>
        <v>4.032975725364222</v>
      </c>
      <c r="U117" s="70">
        <f>'[1]МРСК 2'!F117</f>
        <v>4.657</v>
      </c>
      <c r="V117" s="71">
        <f>'[1]МРСК 2'!G117</f>
        <v>0</v>
      </c>
      <c r="W117" s="72">
        <f>'[1]МРСК 2'!H117</f>
        <v>-0.6240242746357776</v>
      </c>
      <c r="X117" s="72">
        <f>'[1]МРСК 2'!I117</f>
        <v>0</v>
      </c>
      <c r="Y117" s="72">
        <f>'[1]МРСК 2'!J117</f>
        <v>26.25</v>
      </c>
      <c r="Z117" s="69">
        <f>'[1]МРСК 2'!K117</f>
        <v>22.217024274635776</v>
      </c>
      <c r="AA117" s="181"/>
      <c r="AB117" s="74"/>
    </row>
    <row r="118" spans="1:28" ht="20.25" thickTop="1">
      <c r="A118" s="14">
        <v>59</v>
      </c>
      <c r="B118" s="6" t="s">
        <v>115</v>
      </c>
      <c r="C118" s="42" t="s">
        <v>0</v>
      </c>
      <c r="D118" s="42">
        <v>15211</v>
      </c>
      <c r="E118" s="42">
        <v>7256</v>
      </c>
      <c r="F118" s="26">
        <v>16.853013291396884</v>
      </c>
      <c r="G118" s="41">
        <v>0</v>
      </c>
      <c r="H118" s="16">
        <v>0</v>
      </c>
      <c r="I118" s="41">
        <v>16.853013291396884</v>
      </c>
      <c r="J118" s="15">
        <v>0</v>
      </c>
      <c r="K118" s="40">
        <v>26.25</v>
      </c>
      <c r="L118" s="158">
        <v>9.396986708603116</v>
      </c>
      <c r="M118" s="41">
        <v>9.396986708603116</v>
      </c>
      <c r="N118" s="29"/>
      <c r="P118" s="14">
        <v>59</v>
      </c>
      <c r="Q118" s="6" t="s">
        <v>115</v>
      </c>
      <c r="R118" s="42" t="str">
        <f>'[1]МРСК 2'!C118</f>
        <v>25+25</v>
      </c>
      <c r="S118" s="42">
        <f>'[1]МРСК 2'!D118</f>
        <v>0.20600000000000002</v>
      </c>
      <c r="T118" s="15">
        <f>'[1]МРСК 2'!E118</f>
        <v>17.059013291396884</v>
      </c>
      <c r="U118" s="41">
        <f>'[1]МРСК 2'!F118</f>
        <v>0</v>
      </c>
      <c r="V118" s="16">
        <f>'[1]МРСК 2'!G118</f>
        <v>0</v>
      </c>
      <c r="W118" s="41">
        <f>'[1]МРСК 2'!H118</f>
        <v>17.059013291396884</v>
      </c>
      <c r="X118" s="15">
        <f>'[1]МРСК 2'!I118</f>
        <v>0</v>
      </c>
      <c r="Y118" s="43">
        <f>'[1]МРСК 2'!J118</f>
        <v>26.25</v>
      </c>
      <c r="Z118" s="41">
        <f>'[1]МРСК 2'!K118</f>
        <v>9.190986708603116</v>
      </c>
      <c r="AA118" s="41">
        <f>MIN(Z118:Z118)</f>
        <v>9.190986708603116</v>
      </c>
      <c r="AB118" s="29"/>
    </row>
    <row r="119" spans="1:28" ht="19.5">
      <c r="A119" s="14">
        <v>60</v>
      </c>
      <c r="B119" s="2" t="s">
        <v>116</v>
      </c>
      <c r="C119" s="42" t="s">
        <v>2</v>
      </c>
      <c r="D119" s="42">
        <v>11361</v>
      </c>
      <c r="E119" s="42">
        <v>6643</v>
      </c>
      <c r="F119" s="26">
        <v>13.16061434736236</v>
      </c>
      <c r="G119" s="41">
        <v>1.296</v>
      </c>
      <c r="H119" s="16">
        <v>80</v>
      </c>
      <c r="I119" s="41">
        <v>11.86461434736236</v>
      </c>
      <c r="J119" s="15">
        <v>0</v>
      </c>
      <c r="K119" s="40">
        <v>16.8</v>
      </c>
      <c r="L119" s="158">
        <v>4.93538565263764</v>
      </c>
      <c r="M119" s="41">
        <v>4.93538565263764</v>
      </c>
      <c r="N119" s="29"/>
      <c r="P119" s="14">
        <v>60</v>
      </c>
      <c r="Q119" s="2" t="s">
        <v>116</v>
      </c>
      <c r="R119" s="42" t="str">
        <f>'[1]МРСК 2'!C119</f>
        <v>16+16</v>
      </c>
      <c r="S119" s="42">
        <f>'[1]МРСК 2'!D119</f>
        <v>0</v>
      </c>
      <c r="T119" s="15">
        <f>'[1]МРСК 2'!E119</f>
        <v>13.16061434736236</v>
      </c>
      <c r="U119" s="41">
        <f>'[1]МРСК 2'!F119</f>
        <v>1.296</v>
      </c>
      <c r="V119" s="16">
        <f>'[1]МРСК 2'!G119</f>
        <v>80</v>
      </c>
      <c r="W119" s="41">
        <f>'[1]МРСК 2'!H119</f>
        <v>11.86461434736236</v>
      </c>
      <c r="X119" s="15">
        <f>'[1]МРСК 2'!I119</f>
        <v>0</v>
      </c>
      <c r="Y119" s="43">
        <f>'[1]МРСК 2'!J119</f>
        <v>16.8</v>
      </c>
      <c r="Z119" s="41">
        <f>'[1]МРСК 2'!K119</f>
        <v>4.93538565263764</v>
      </c>
      <c r="AA119" s="41">
        <f>Z119</f>
        <v>4.93538565263764</v>
      </c>
      <c r="AB119" s="29"/>
    </row>
    <row r="120" spans="1:28" ht="20.25" thickBot="1">
      <c r="A120" s="14">
        <v>61</v>
      </c>
      <c r="B120" s="6" t="s">
        <v>117</v>
      </c>
      <c r="C120" s="42" t="s">
        <v>1</v>
      </c>
      <c r="D120" s="42">
        <v>28662</v>
      </c>
      <c r="E120" s="42">
        <v>9012</v>
      </c>
      <c r="F120" s="26">
        <v>30.045405439101664</v>
      </c>
      <c r="G120" s="41">
        <v>0</v>
      </c>
      <c r="H120" s="42">
        <v>60</v>
      </c>
      <c r="I120" s="41">
        <v>30.045405439101664</v>
      </c>
      <c r="J120" s="15">
        <v>0</v>
      </c>
      <c r="K120" s="40">
        <v>42</v>
      </c>
      <c r="L120" s="158">
        <v>11.954594560898336</v>
      </c>
      <c r="M120" s="41">
        <v>11.954594560898336</v>
      </c>
      <c r="N120" s="29"/>
      <c r="P120" s="14">
        <v>61</v>
      </c>
      <c r="Q120" s="6" t="s">
        <v>117</v>
      </c>
      <c r="R120" s="42" t="str">
        <f>'[1]МРСК 2'!C120</f>
        <v>40+40</v>
      </c>
      <c r="S120" s="42">
        <f>'[1]МРСК 2'!D120</f>
        <v>0.02</v>
      </c>
      <c r="T120" s="15">
        <f>'[1]МРСК 2'!E120</f>
        <v>30.065405439101664</v>
      </c>
      <c r="U120" s="41">
        <f>'[1]МРСК 2'!F120</f>
        <v>0</v>
      </c>
      <c r="V120" s="42">
        <f>'[1]МРСК 2'!G120</f>
        <v>60</v>
      </c>
      <c r="W120" s="41">
        <f>'[1]МРСК 2'!H120</f>
        <v>30.065405439101664</v>
      </c>
      <c r="X120" s="15">
        <f>'[1]МРСК 2'!I120</f>
        <v>0</v>
      </c>
      <c r="Y120" s="43">
        <f>'[1]МРСК 2'!J120</f>
        <v>42</v>
      </c>
      <c r="Z120" s="41">
        <f>'[1]МРСК 2'!K120</f>
        <v>11.934594560898336</v>
      </c>
      <c r="AA120" s="41">
        <f>MIN(Z120:Z120)</f>
        <v>11.934594560898336</v>
      </c>
      <c r="AB120" s="29"/>
    </row>
    <row r="121" spans="1:28" ht="21" thickBot="1" thickTop="1">
      <c r="A121" s="14">
        <v>62</v>
      </c>
      <c r="B121" s="76" t="s">
        <v>118</v>
      </c>
      <c r="C121" s="77" t="s">
        <v>5</v>
      </c>
      <c r="D121" s="77">
        <v>9613</v>
      </c>
      <c r="E121" s="77">
        <v>5415</v>
      </c>
      <c r="F121" s="26">
        <v>11.033222285443179</v>
      </c>
      <c r="G121" s="78">
        <v>8.98</v>
      </c>
      <c r="H121" s="79">
        <v>120</v>
      </c>
      <c r="I121" s="80">
        <v>2.0532222854431783</v>
      </c>
      <c r="J121" s="80">
        <v>0</v>
      </c>
      <c r="K121" s="80">
        <v>10.5</v>
      </c>
      <c r="L121" s="153">
        <v>8.446777714556822</v>
      </c>
      <c r="M121" s="160">
        <v>8.446777714556822</v>
      </c>
      <c r="N121" s="81"/>
      <c r="P121" s="14">
        <v>62</v>
      </c>
      <c r="Q121" s="76" t="s">
        <v>118</v>
      </c>
      <c r="R121" s="77" t="str">
        <f>'[1]МРСК 2'!C121</f>
        <v>10+10</v>
      </c>
      <c r="S121" s="77">
        <f>'[1]МРСК 2'!D121</f>
        <v>0</v>
      </c>
      <c r="T121" s="95">
        <f>'[1]МРСК 2'!E121</f>
        <v>11.033222285443179</v>
      </c>
      <c r="U121" s="78">
        <f>'[1]МРСК 2'!F121</f>
        <v>8.98</v>
      </c>
      <c r="V121" s="79">
        <f>'[1]МРСК 2'!G121</f>
        <v>120</v>
      </c>
      <c r="W121" s="80">
        <f>'[1]МРСК 2'!H121</f>
        <v>2.0532222854431783</v>
      </c>
      <c r="X121" s="80">
        <f>'[1]МРСК 2'!I121</f>
        <v>0</v>
      </c>
      <c r="Y121" s="80">
        <f>'[1]МРСК 2'!J121</f>
        <v>10.5</v>
      </c>
      <c r="Z121" s="153">
        <f>'[1]МРСК 2'!K121</f>
        <v>8.446777714556822</v>
      </c>
      <c r="AA121" s="179">
        <f>MIN(Z121:Z123)</f>
        <v>8.446777714556822</v>
      </c>
      <c r="AB121" s="81"/>
    </row>
    <row r="122" spans="1:28" ht="21" thickBot="1" thickTop="1">
      <c r="A122" s="14"/>
      <c r="B122" s="2" t="s">
        <v>54</v>
      </c>
      <c r="C122" s="9" t="s">
        <v>5</v>
      </c>
      <c r="D122" s="77">
        <v>6619</v>
      </c>
      <c r="E122" s="77">
        <v>4137</v>
      </c>
      <c r="F122" s="26">
        <v>7.805506389722578</v>
      </c>
      <c r="G122" s="28">
        <v>6.407</v>
      </c>
      <c r="H122" s="42">
        <v>0</v>
      </c>
      <c r="I122" s="15">
        <v>1.398506389722578</v>
      </c>
      <c r="J122" s="15">
        <v>0</v>
      </c>
      <c r="K122" s="26">
        <v>10.5</v>
      </c>
      <c r="L122" s="41">
        <v>9.101493610277423</v>
      </c>
      <c r="M122" s="161"/>
      <c r="N122" s="29"/>
      <c r="P122" s="14"/>
      <c r="Q122" s="2" t="s">
        <v>54</v>
      </c>
      <c r="R122" s="77" t="str">
        <f>'[1]МРСК 2'!C122</f>
        <v>10+10</v>
      </c>
      <c r="S122" s="9">
        <f>'[1]МРСК 2'!D122</f>
        <v>0</v>
      </c>
      <c r="T122" s="93">
        <f>'[1]МРСК 2'!E122</f>
        <v>7.805506389722578</v>
      </c>
      <c r="U122" s="28">
        <f>'[1]МРСК 2'!F122</f>
        <v>6.407</v>
      </c>
      <c r="V122" s="42">
        <f>'[1]МРСК 2'!G122</f>
        <v>0</v>
      </c>
      <c r="W122" s="15">
        <f>'[1]МРСК 2'!H122</f>
        <v>1.398506389722578</v>
      </c>
      <c r="X122" s="15">
        <f>'[1]МРСК 2'!I122</f>
        <v>0</v>
      </c>
      <c r="Y122" s="15">
        <f>'[1]МРСК 2'!J122</f>
        <v>10.5</v>
      </c>
      <c r="Z122" s="41">
        <f>'[1]МРСК 2'!K122</f>
        <v>9.101493610277423</v>
      </c>
      <c r="AA122" s="180"/>
      <c r="AB122" s="29"/>
    </row>
    <row r="123" spans="1:28" ht="21" thickBot="1" thickTop="1">
      <c r="A123" s="66"/>
      <c r="B123" s="67" t="s">
        <v>55</v>
      </c>
      <c r="C123" s="68" t="s">
        <v>5</v>
      </c>
      <c r="D123" s="68">
        <v>2994</v>
      </c>
      <c r="E123" s="68">
        <v>1278</v>
      </c>
      <c r="F123" s="26">
        <v>3.2553525154735548</v>
      </c>
      <c r="G123" s="70">
        <v>2.5730000000000004</v>
      </c>
      <c r="H123" s="71">
        <v>0</v>
      </c>
      <c r="I123" s="72">
        <v>0.6823525154735544</v>
      </c>
      <c r="J123" s="72">
        <v>0</v>
      </c>
      <c r="K123" s="73">
        <v>10.5</v>
      </c>
      <c r="L123" s="69">
        <v>9.817647484526447</v>
      </c>
      <c r="M123" s="162"/>
      <c r="N123" s="74"/>
      <c r="P123" s="66"/>
      <c r="Q123" s="67" t="s">
        <v>55</v>
      </c>
      <c r="R123" s="77" t="str">
        <f>'[1]МРСК 2'!C123</f>
        <v>10+10</v>
      </c>
      <c r="S123" s="68">
        <f>'[1]МРСК 2'!D123</f>
        <v>0.01</v>
      </c>
      <c r="T123" s="94">
        <f>'[1]МРСК 2'!E123</f>
        <v>3.2653525154735545</v>
      </c>
      <c r="U123" s="70">
        <f>'[1]МРСК 2'!F123</f>
        <v>2.5730000000000004</v>
      </c>
      <c r="V123" s="71">
        <f>'[1]МРСК 2'!G123</f>
        <v>0</v>
      </c>
      <c r="W123" s="72">
        <f>'[1]МРСК 2'!H123</f>
        <v>0.6923525154735541</v>
      </c>
      <c r="X123" s="72">
        <f>'[1]МРСК 2'!I123</f>
        <v>0</v>
      </c>
      <c r="Y123" s="72">
        <f>'[1]МРСК 2'!J123</f>
        <v>10.5</v>
      </c>
      <c r="Z123" s="69">
        <f>'[1]МРСК 2'!K123</f>
        <v>9.807647484526445</v>
      </c>
      <c r="AA123" s="181"/>
      <c r="AB123" s="74"/>
    </row>
    <row r="124" spans="1:28" ht="20.25" thickTop="1">
      <c r="A124" s="75">
        <v>63</v>
      </c>
      <c r="B124" s="76" t="s">
        <v>119</v>
      </c>
      <c r="C124" s="77" t="s">
        <v>0</v>
      </c>
      <c r="D124" s="77">
        <v>16522</v>
      </c>
      <c r="E124" s="77">
        <v>9562</v>
      </c>
      <c r="F124" s="26">
        <v>19.089482130220293</v>
      </c>
      <c r="G124" s="78">
        <v>10.46</v>
      </c>
      <c r="H124" s="79">
        <v>45</v>
      </c>
      <c r="I124" s="80">
        <v>8.629482130220293</v>
      </c>
      <c r="J124" s="80">
        <v>0</v>
      </c>
      <c r="K124" s="80">
        <v>26.25</v>
      </c>
      <c r="L124" s="153">
        <v>17.620517869779707</v>
      </c>
      <c r="M124" s="160">
        <v>17.620517869779707</v>
      </c>
      <c r="N124" s="81"/>
      <c r="P124" s="75">
        <v>63</v>
      </c>
      <c r="Q124" s="76" t="s">
        <v>119</v>
      </c>
      <c r="R124" s="77" t="str">
        <f>'[1]МРСК 2'!C124</f>
        <v>25+25</v>
      </c>
      <c r="S124" s="77">
        <f>'[1]МРСК 2'!D124</f>
        <v>0</v>
      </c>
      <c r="T124" s="95">
        <f>'[1]МРСК 2'!E124</f>
        <v>19.089482130220293</v>
      </c>
      <c r="U124" s="78">
        <f>'[1]МРСК 2'!F124</f>
        <v>10.46</v>
      </c>
      <c r="V124" s="79">
        <f>'[1]МРСК 2'!G124</f>
        <v>45</v>
      </c>
      <c r="W124" s="80">
        <f>'[1]МРСК 2'!H124</f>
        <v>8.629482130220293</v>
      </c>
      <c r="X124" s="80">
        <f>'[1]МРСК 2'!I124</f>
        <v>0</v>
      </c>
      <c r="Y124" s="80">
        <f>'[1]МРСК 2'!J124</f>
        <v>26.25</v>
      </c>
      <c r="Z124" s="153">
        <f>'[1]МРСК 2'!K124</f>
        <v>17.620517869779707</v>
      </c>
      <c r="AA124" s="179">
        <f>MIN(Z124:Z126)</f>
        <v>17.620517869779707</v>
      </c>
      <c r="AB124" s="81"/>
    </row>
    <row r="125" spans="1:28" ht="19.5">
      <c r="A125" s="14"/>
      <c r="B125" s="2" t="s">
        <v>54</v>
      </c>
      <c r="C125" s="9" t="s">
        <v>0</v>
      </c>
      <c r="D125" s="9">
        <v>10086</v>
      </c>
      <c r="E125" s="9">
        <v>5369</v>
      </c>
      <c r="F125" s="26">
        <v>11.426003544546973</v>
      </c>
      <c r="G125" s="28">
        <v>10.46</v>
      </c>
      <c r="H125" s="42">
        <v>0</v>
      </c>
      <c r="I125" s="15">
        <v>0.9660035445469717</v>
      </c>
      <c r="J125" s="15">
        <v>0</v>
      </c>
      <c r="K125" s="26">
        <v>26.25</v>
      </c>
      <c r="L125" s="41">
        <v>25.28399645545303</v>
      </c>
      <c r="M125" s="161"/>
      <c r="N125" s="29"/>
      <c r="P125" s="14"/>
      <c r="Q125" s="2" t="s">
        <v>54</v>
      </c>
      <c r="R125" s="9" t="str">
        <f>'[1]МРСК 2'!C125</f>
        <v>25+25</v>
      </c>
      <c r="S125" s="9">
        <f>'[1]МРСК 2'!D125</f>
        <v>0</v>
      </c>
      <c r="T125" s="93">
        <f>'[1]МРСК 2'!E125</f>
        <v>11.426003544546973</v>
      </c>
      <c r="U125" s="28">
        <f>'[1]МРСК 2'!F125</f>
        <v>10.46</v>
      </c>
      <c r="V125" s="42">
        <f>'[1]МРСК 2'!G125</f>
        <v>0</v>
      </c>
      <c r="W125" s="15">
        <f>'[1]МРСК 2'!H125</f>
        <v>0.9660035445469717</v>
      </c>
      <c r="X125" s="15">
        <f>'[1]МРСК 2'!I125</f>
        <v>0</v>
      </c>
      <c r="Y125" s="15">
        <f>'[1]МРСК 2'!J125</f>
        <v>26.25</v>
      </c>
      <c r="Z125" s="41">
        <f>'[1]МРСК 2'!K125</f>
        <v>25.28399645545303</v>
      </c>
      <c r="AA125" s="180"/>
      <c r="AB125" s="29"/>
    </row>
    <row r="126" spans="1:28" ht="20.25" thickBot="1">
      <c r="A126" s="66"/>
      <c r="B126" s="67" t="s">
        <v>55</v>
      </c>
      <c r="C126" s="68" t="s">
        <v>0</v>
      </c>
      <c r="D126" s="68">
        <v>6436</v>
      </c>
      <c r="E126" s="68">
        <v>4193</v>
      </c>
      <c r="F126" s="26">
        <v>7.68136348573611</v>
      </c>
      <c r="G126" s="70">
        <v>0</v>
      </c>
      <c r="H126" s="71">
        <v>0</v>
      </c>
      <c r="I126" s="72">
        <v>7.68136348573611</v>
      </c>
      <c r="J126" s="72">
        <v>0</v>
      </c>
      <c r="K126" s="73">
        <v>26.25</v>
      </c>
      <c r="L126" s="69">
        <v>18.56863651426389</v>
      </c>
      <c r="M126" s="162"/>
      <c r="N126" s="74"/>
      <c r="P126" s="66"/>
      <c r="Q126" s="67" t="s">
        <v>55</v>
      </c>
      <c r="R126" s="68" t="str">
        <f>'[1]МРСК 2'!C126</f>
        <v>25+25</v>
      </c>
      <c r="S126" s="68">
        <f>'[1]МРСК 2'!D126</f>
        <v>0.02</v>
      </c>
      <c r="T126" s="94">
        <f>'[1]МРСК 2'!E126</f>
        <v>7.70136348573611</v>
      </c>
      <c r="U126" s="70">
        <f>'[1]МРСК 2'!F126</f>
        <v>0</v>
      </c>
      <c r="V126" s="71">
        <f>'[1]МРСК 2'!G126</f>
        <v>0</v>
      </c>
      <c r="W126" s="72">
        <f>'[1]МРСК 2'!H126</f>
        <v>7.70136348573611</v>
      </c>
      <c r="X126" s="72">
        <f>'[1]МРСК 2'!I126</f>
        <v>0</v>
      </c>
      <c r="Y126" s="72">
        <f>'[1]МРСК 2'!J126</f>
        <v>26.25</v>
      </c>
      <c r="Z126" s="69">
        <f>'[1]МРСК 2'!K126</f>
        <v>18.54863651426389</v>
      </c>
      <c r="AA126" s="181"/>
      <c r="AB126" s="74"/>
    </row>
    <row r="127" spans="1:28" ht="21" thickBot="1" thickTop="1">
      <c r="A127" s="14">
        <v>64</v>
      </c>
      <c r="B127" s="2" t="s">
        <v>120</v>
      </c>
      <c r="C127" s="42" t="s">
        <v>1</v>
      </c>
      <c r="D127" s="42">
        <v>13031</v>
      </c>
      <c r="E127" s="42">
        <v>3928</v>
      </c>
      <c r="F127" s="26">
        <v>13.610148603156397</v>
      </c>
      <c r="G127" s="41">
        <v>3.312</v>
      </c>
      <c r="H127" s="16">
        <v>45</v>
      </c>
      <c r="I127" s="41">
        <v>10.298148603156397</v>
      </c>
      <c r="J127" s="15">
        <v>0</v>
      </c>
      <c r="K127" s="40">
        <v>42</v>
      </c>
      <c r="L127" s="158">
        <v>31.7018513968436</v>
      </c>
      <c r="M127" s="41">
        <v>31.7018513968436</v>
      </c>
      <c r="N127" s="29"/>
      <c r="P127" s="14">
        <v>64</v>
      </c>
      <c r="Q127" s="2" t="s">
        <v>120</v>
      </c>
      <c r="R127" s="42" t="str">
        <f>'[1]МРСК 2'!C127</f>
        <v>40+40</v>
      </c>
      <c r="S127" s="42">
        <f>'[1]МРСК 2'!D127</f>
        <v>0.349</v>
      </c>
      <c r="T127" s="15">
        <f>'[1]МРСК 2'!E127</f>
        <v>13.959148603156397</v>
      </c>
      <c r="U127" s="41">
        <f>'[1]МРСК 2'!F127</f>
        <v>3.312</v>
      </c>
      <c r="V127" s="16">
        <f>'[1]МРСК 2'!G127</f>
        <v>45</v>
      </c>
      <c r="W127" s="41">
        <f>'[1]МРСК 2'!H127</f>
        <v>10.647148603156397</v>
      </c>
      <c r="X127" s="15">
        <f>'[1]МРСК 2'!I127</f>
        <v>0</v>
      </c>
      <c r="Y127" s="43">
        <f>'[1]МРСК 2'!J127</f>
        <v>42</v>
      </c>
      <c r="Z127" s="41">
        <f>'[1]МРСК 2'!K127</f>
        <v>31.352851396843604</v>
      </c>
      <c r="AA127" s="41">
        <f>MIN(Z127:Z127)</f>
        <v>31.352851396843604</v>
      </c>
      <c r="AB127" s="29"/>
    </row>
    <row r="128" spans="1:28" ht="20.25" thickTop="1">
      <c r="A128" s="75">
        <v>65</v>
      </c>
      <c r="B128" s="76" t="s">
        <v>121</v>
      </c>
      <c r="C128" s="77" t="s">
        <v>2</v>
      </c>
      <c r="D128" s="77">
        <v>10734</v>
      </c>
      <c r="E128" s="77">
        <v>4354</v>
      </c>
      <c r="F128" s="26">
        <v>11.58343955826593</v>
      </c>
      <c r="G128" s="78">
        <v>10.36</v>
      </c>
      <c r="H128" s="79">
        <v>120</v>
      </c>
      <c r="I128" s="80">
        <v>1.2234395582659303</v>
      </c>
      <c r="J128" s="80">
        <v>0</v>
      </c>
      <c r="K128" s="80">
        <v>16.8</v>
      </c>
      <c r="L128" s="153">
        <v>15.57656044173407</v>
      </c>
      <c r="M128" s="160">
        <v>15.449191496345005</v>
      </c>
      <c r="N128" s="81"/>
      <c r="P128" s="75">
        <v>65</v>
      </c>
      <c r="Q128" s="76" t="s">
        <v>121</v>
      </c>
      <c r="R128" s="77" t="str">
        <f>'[1]МРСК 2'!C128</f>
        <v>16+16</v>
      </c>
      <c r="S128" s="77">
        <f>'[1]МРСК 2'!D128</f>
        <v>0</v>
      </c>
      <c r="T128" s="95">
        <f>'[1]МРСК 2'!E128</f>
        <v>11.58343955826593</v>
      </c>
      <c r="U128" s="78">
        <f>'[1]МРСК 2'!F128</f>
        <v>10.36</v>
      </c>
      <c r="V128" s="79">
        <f>'[1]МРСК 2'!G128</f>
        <v>120</v>
      </c>
      <c r="W128" s="80">
        <f>'[1]МРСК 2'!H128</f>
        <v>1.2234395582659303</v>
      </c>
      <c r="X128" s="80">
        <f>'[1]МРСК 2'!I128</f>
        <v>0</v>
      </c>
      <c r="Y128" s="80">
        <f>'[1]МРСК 2'!J128</f>
        <v>16.8</v>
      </c>
      <c r="Z128" s="153">
        <f>'[1]МРСК 2'!K128</f>
        <v>15.57656044173407</v>
      </c>
      <c r="AA128" s="179">
        <f>MIN(Z128:Z130)</f>
        <v>15.407191496345003</v>
      </c>
      <c r="AB128" s="81"/>
    </row>
    <row r="129" spans="1:28" ht="19.5">
      <c r="A129" s="14"/>
      <c r="B129" s="2" t="s">
        <v>54</v>
      </c>
      <c r="C129" s="9" t="s">
        <v>2</v>
      </c>
      <c r="D129" s="9">
        <v>6880</v>
      </c>
      <c r="E129" s="9">
        <v>2818</v>
      </c>
      <c r="F129" s="26">
        <v>7.434751105450673</v>
      </c>
      <c r="G129" s="28">
        <v>7.562</v>
      </c>
      <c r="H129" s="42">
        <v>0</v>
      </c>
      <c r="I129" s="15">
        <v>-0.12724889454932686</v>
      </c>
      <c r="J129" s="15">
        <v>0</v>
      </c>
      <c r="K129" s="26">
        <v>16.8</v>
      </c>
      <c r="L129" s="41">
        <v>16.92724889454933</v>
      </c>
      <c r="M129" s="161"/>
      <c r="N129" s="29"/>
      <c r="P129" s="14"/>
      <c r="Q129" s="2" t="s">
        <v>54</v>
      </c>
      <c r="R129" s="9" t="str">
        <f>'[1]МРСК 2'!C129</f>
        <v>16+16</v>
      </c>
      <c r="S129" s="9">
        <f>'[1]МРСК 2'!D129</f>
        <v>0</v>
      </c>
      <c r="T129" s="93">
        <f>'[1]МРСК 2'!E129</f>
        <v>7.434751105450673</v>
      </c>
      <c r="U129" s="28">
        <f>'[1]МРСК 2'!F129</f>
        <v>7.562</v>
      </c>
      <c r="V129" s="42">
        <f>'[1]МРСК 2'!G129</f>
        <v>0</v>
      </c>
      <c r="W129" s="15">
        <f>'[1]МРСК 2'!H129</f>
        <v>-0.12724889454932686</v>
      </c>
      <c r="X129" s="15">
        <f>'[1]МРСК 2'!I129</f>
        <v>0</v>
      </c>
      <c r="Y129" s="15">
        <f>'[1]МРСК 2'!J129</f>
        <v>16.8</v>
      </c>
      <c r="Z129" s="41">
        <f>'[1]МРСК 2'!K129</f>
        <v>16.92724889454933</v>
      </c>
      <c r="AA129" s="180"/>
      <c r="AB129" s="29"/>
    </row>
    <row r="130" spans="1:28" ht="20.25" thickBot="1">
      <c r="A130" s="66"/>
      <c r="B130" s="67" t="s">
        <v>55</v>
      </c>
      <c r="C130" s="68" t="s">
        <v>2</v>
      </c>
      <c r="D130" s="68">
        <v>3854</v>
      </c>
      <c r="E130" s="68">
        <v>1536</v>
      </c>
      <c r="F130" s="26">
        <v>4.148808503654996</v>
      </c>
      <c r="G130" s="70">
        <v>2.797999999999999</v>
      </c>
      <c r="H130" s="71">
        <v>0</v>
      </c>
      <c r="I130" s="72">
        <v>1.3508085036549966</v>
      </c>
      <c r="J130" s="72">
        <v>0</v>
      </c>
      <c r="K130" s="73">
        <v>16.8</v>
      </c>
      <c r="L130" s="69">
        <v>15.449191496345005</v>
      </c>
      <c r="M130" s="162"/>
      <c r="N130" s="74"/>
      <c r="P130" s="66"/>
      <c r="Q130" s="67" t="s">
        <v>55</v>
      </c>
      <c r="R130" s="68" t="str">
        <f>'[1]МРСК 2'!C130</f>
        <v>16+16</v>
      </c>
      <c r="S130" s="68">
        <f>'[1]МРСК 2'!D130</f>
        <v>0.042</v>
      </c>
      <c r="T130" s="94">
        <f>'[1]МРСК 2'!E130</f>
        <v>4.190808503654996</v>
      </c>
      <c r="U130" s="70">
        <f>'[1]МРСК 2'!F130</f>
        <v>2.797999999999999</v>
      </c>
      <c r="V130" s="71">
        <f>'[1]МРСК 2'!G130</f>
        <v>0</v>
      </c>
      <c r="W130" s="72">
        <f>'[1]МРСК 2'!H130</f>
        <v>1.3928085036549964</v>
      </c>
      <c r="X130" s="72">
        <f>'[1]МРСК 2'!I130</f>
        <v>0</v>
      </c>
      <c r="Y130" s="72">
        <f>'[1]МРСК 2'!J130</f>
        <v>16.8</v>
      </c>
      <c r="Z130" s="69">
        <f>'[1]МРСК 2'!K130</f>
        <v>15.407191496345003</v>
      </c>
      <c r="AA130" s="181"/>
      <c r="AB130" s="74"/>
    </row>
    <row r="131" spans="1:28" ht="20.25" thickTop="1">
      <c r="A131" s="75">
        <v>66</v>
      </c>
      <c r="B131" s="76" t="s">
        <v>122</v>
      </c>
      <c r="C131" s="77" t="s">
        <v>9</v>
      </c>
      <c r="D131" s="77">
        <v>28060</v>
      </c>
      <c r="E131" s="77">
        <v>14706</v>
      </c>
      <c r="F131" s="26">
        <v>31.68012051744753</v>
      </c>
      <c r="G131" s="78">
        <v>0</v>
      </c>
      <c r="H131" s="79">
        <v>0</v>
      </c>
      <c r="I131" s="80">
        <v>31.68012051744753</v>
      </c>
      <c r="J131" s="80">
        <v>0</v>
      </c>
      <c r="K131" s="80">
        <v>47.25</v>
      </c>
      <c r="L131" s="153">
        <v>15.56987948255247</v>
      </c>
      <c r="M131" s="160">
        <v>15.56987948255247</v>
      </c>
      <c r="N131" s="81"/>
      <c r="P131" s="75">
        <v>66</v>
      </c>
      <c r="Q131" s="76" t="s">
        <v>122</v>
      </c>
      <c r="R131" s="77" t="str">
        <f>'[1]МРСК 2'!C131</f>
        <v>20+25+25</v>
      </c>
      <c r="S131" s="77">
        <f>'[1]МРСК 2'!D131</f>
        <v>0</v>
      </c>
      <c r="T131" s="95">
        <f>'[1]МРСК 2'!E131</f>
        <v>31.68012051744753</v>
      </c>
      <c r="U131" s="78">
        <f>'[1]МРСК 2'!F131</f>
        <v>0</v>
      </c>
      <c r="V131" s="79">
        <f>'[1]МРСК 2'!G131</f>
        <v>0</v>
      </c>
      <c r="W131" s="80">
        <f>'[1]МРСК 2'!H131</f>
        <v>31.68012051744753</v>
      </c>
      <c r="X131" s="80">
        <f>'[1]МРСК 2'!I131</f>
        <v>0</v>
      </c>
      <c r="Y131" s="80">
        <f>'[1]МРСК 2'!J131</f>
        <v>47.25</v>
      </c>
      <c r="Z131" s="153">
        <f>'[1]МРСК 2'!K131</f>
        <v>15.56987948255247</v>
      </c>
      <c r="AA131" s="179">
        <f>MIN(Z131:Z133)</f>
        <v>15.56987948255247</v>
      </c>
      <c r="AB131" s="81"/>
    </row>
    <row r="132" spans="1:28" ht="19.5">
      <c r="A132" s="14"/>
      <c r="B132" s="2" t="s">
        <v>54</v>
      </c>
      <c r="C132" s="9" t="s">
        <v>9</v>
      </c>
      <c r="D132" s="9">
        <v>8530</v>
      </c>
      <c r="E132" s="9">
        <v>5342</v>
      </c>
      <c r="F132" s="26">
        <v>10.064683999013582</v>
      </c>
      <c r="G132" s="28">
        <v>0</v>
      </c>
      <c r="H132" s="42">
        <v>0</v>
      </c>
      <c r="I132" s="15">
        <v>10.064683999013582</v>
      </c>
      <c r="J132" s="15">
        <v>0</v>
      </c>
      <c r="K132" s="26">
        <v>47.25</v>
      </c>
      <c r="L132" s="41">
        <v>37.18531600098642</v>
      </c>
      <c r="M132" s="161"/>
      <c r="N132" s="29"/>
      <c r="P132" s="14"/>
      <c r="Q132" s="2" t="s">
        <v>54</v>
      </c>
      <c r="R132" s="9" t="str">
        <f>'[1]МРСК 2'!C132</f>
        <v>20+25+25</v>
      </c>
      <c r="S132" s="9">
        <f>'[1]МРСК 2'!D132</f>
        <v>0</v>
      </c>
      <c r="T132" s="93">
        <f>'[1]МРСК 2'!E132</f>
        <v>10.064683999013582</v>
      </c>
      <c r="U132" s="28">
        <f>'[1]МРСК 2'!F132</f>
        <v>0</v>
      </c>
      <c r="V132" s="42">
        <f>'[1]МРСК 2'!G132</f>
        <v>0</v>
      </c>
      <c r="W132" s="15">
        <f>'[1]МРСК 2'!H132</f>
        <v>10.064683999013582</v>
      </c>
      <c r="X132" s="15">
        <f>'[1]МРСК 2'!I132</f>
        <v>0</v>
      </c>
      <c r="Y132" s="15">
        <f>'[1]МРСК 2'!J132</f>
        <v>47.25</v>
      </c>
      <c r="Z132" s="41">
        <f>'[1]МРСК 2'!K132</f>
        <v>37.18531600098642</v>
      </c>
      <c r="AA132" s="180"/>
      <c r="AB132" s="29"/>
    </row>
    <row r="133" spans="1:28" ht="20.25" thickBot="1">
      <c r="A133" s="66"/>
      <c r="B133" s="67" t="s">
        <v>55</v>
      </c>
      <c r="C133" s="68" t="s">
        <v>9</v>
      </c>
      <c r="D133" s="68">
        <v>19530</v>
      </c>
      <c r="E133" s="68">
        <v>9364</v>
      </c>
      <c r="F133" s="26">
        <v>21.65884105856082</v>
      </c>
      <c r="G133" s="70">
        <v>0</v>
      </c>
      <c r="H133" s="71">
        <v>0</v>
      </c>
      <c r="I133" s="72">
        <v>21.65884105856082</v>
      </c>
      <c r="J133" s="72">
        <v>0</v>
      </c>
      <c r="K133" s="73">
        <v>47.25</v>
      </c>
      <c r="L133" s="69">
        <v>25.59115894143918</v>
      </c>
      <c r="M133" s="162"/>
      <c r="N133" s="74"/>
      <c r="P133" s="66"/>
      <c r="Q133" s="67" t="s">
        <v>55</v>
      </c>
      <c r="R133" s="68" t="str">
        <f>'[1]МРСК 2'!C133</f>
        <v>20+25+25</v>
      </c>
      <c r="S133" s="68">
        <f>'[1]МРСК 2'!D133</f>
        <v>0.107</v>
      </c>
      <c r="T133" s="94">
        <f>'[1]МРСК 2'!E133</f>
        <v>21.76584105856082</v>
      </c>
      <c r="U133" s="70">
        <f>'[1]МРСК 2'!F133</f>
        <v>0</v>
      </c>
      <c r="V133" s="71">
        <f>'[1]МРСК 2'!G133</f>
        <v>0</v>
      </c>
      <c r="W133" s="72">
        <f>'[1]МРСК 2'!H133</f>
        <v>21.76584105856082</v>
      </c>
      <c r="X133" s="72">
        <f>'[1]МРСК 2'!I133</f>
        <v>0</v>
      </c>
      <c r="Y133" s="72">
        <f>'[1]МРСК 2'!J133</f>
        <v>47.25</v>
      </c>
      <c r="Z133" s="69">
        <f>'[1]МРСК 2'!K133</f>
        <v>25.48415894143918</v>
      </c>
      <c r="AA133" s="181"/>
      <c r="AB133" s="74"/>
    </row>
    <row r="134" spans="1:28" ht="20.25" thickTop="1">
      <c r="A134" s="75">
        <v>67</v>
      </c>
      <c r="B134" s="76" t="s">
        <v>123</v>
      </c>
      <c r="C134" s="77" t="s">
        <v>2</v>
      </c>
      <c r="D134" s="77">
        <v>6219</v>
      </c>
      <c r="E134" s="77">
        <v>1734</v>
      </c>
      <c r="F134" s="26">
        <v>6.456215377448308</v>
      </c>
      <c r="G134" s="78">
        <v>2.23</v>
      </c>
      <c r="H134" s="79">
        <v>80</v>
      </c>
      <c r="I134" s="80">
        <v>4.226215377448309</v>
      </c>
      <c r="J134" s="80">
        <v>0</v>
      </c>
      <c r="K134" s="80">
        <v>16.8</v>
      </c>
      <c r="L134" s="153">
        <v>12.573784622551692</v>
      </c>
      <c r="M134" s="160">
        <v>6.15827181058598</v>
      </c>
      <c r="N134" s="81"/>
      <c r="P134" s="75">
        <v>67</v>
      </c>
      <c r="Q134" s="76" t="s">
        <v>123</v>
      </c>
      <c r="R134" s="77" t="str">
        <f>'[1]МРСК 2'!C134</f>
        <v>16+16</v>
      </c>
      <c r="S134" s="77">
        <f>'[1]МРСК 2'!D134</f>
        <v>0</v>
      </c>
      <c r="T134" s="95">
        <f>'[1]МРСК 2'!E134</f>
        <v>6.456215377448308</v>
      </c>
      <c r="U134" s="78">
        <f>'[1]МРСК 2'!F134</f>
        <v>2.23</v>
      </c>
      <c r="V134" s="79">
        <f>'[1]МРСК 2'!G134</f>
        <v>80</v>
      </c>
      <c r="W134" s="80">
        <f>'[1]МРСК 2'!H134</f>
        <v>4.226215377448309</v>
      </c>
      <c r="X134" s="80">
        <f>'[1]МРСК 2'!I134</f>
        <v>0</v>
      </c>
      <c r="Y134" s="80">
        <f>'[1]МРСК 2'!J134</f>
        <v>16.8</v>
      </c>
      <c r="Z134" s="153">
        <f>'[1]МРСК 2'!K134</f>
        <v>12.573784622551692</v>
      </c>
      <c r="AA134" s="179">
        <f>MIN(Z134:Z136)</f>
        <v>5.718771810585979</v>
      </c>
      <c r="AB134" s="81"/>
    </row>
    <row r="135" spans="1:28" ht="19.5">
      <c r="A135" s="14"/>
      <c r="B135" s="2" t="s">
        <v>54</v>
      </c>
      <c r="C135" s="9" t="s">
        <v>23</v>
      </c>
      <c r="D135" s="9">
        <v>1932</v>
      </c>
      <c r="E135" s="9">
        <v>462</v>
      </c>
      <c r="F135" s="26">
        <v>1.9864712431847587</v>
      </c>
      <c r="G135" s="28">
        <v>0</v>
      </c>
      <c r="H135" s="42">
        <v>0</v>
      </c>
      <c r="I135" s="15">
        <v>1.9864712431847587</v>
      </c>
      <c r="J135" s="15">
        <v>0</v>
      </c>
      <c r="K135" s="26">
        <v>8.4</v>
      </c>
      <c r="L135" s="41">
        <v>6.413528756815242</v>
      </c>
      <c r="M135" s="161"/>
      <c r="N135" s="29"/>
      <c r="P135" s="14"/>
      <c r="Q135" s="2" t="s">
        <v>54</v>
      </c>
      <c r="R135" s="9" t="str">
        <f>'[1]МРСК 2'!C135</f>
        <v>16+8</v>
      </c>
      <c r="S135" s="9">
        <f>'[1]МРСК 2'!D135</f>
        <v>0</v>
      </c>
      <c r="T135" s="93">
        <f>'[1]МРСК 2'!E135</f>
        <v>1.9864712431847587</v>
      </c>
      <c r="U135" s="28">
        <f>'[1]МРСК 2'!F135</f>
        <v>0</v>
      </c>
      <c r="V135" s="42">
        <f>'[1]МРСК 2'!G135</f>
        <v>0</v>
      </c>
      <c r="W135" s="15">
        <f>'[1]МРСК 2'!H135</f>
        <v>1.9864712431847587</v>
      </c>
      <c r="X135" s="15">
        <f>'[1]МРСК 2'!I135</f>
        <v>0</v>
      </c>
      <c r="Y135" s="15">
        <f>'[1]МРСК 2'!J135</f>
        <v>8.4</v>
      </c>
      <c r="Z135" s="41">
        <f>'[1]МРСК 2'!K135</f>
        <v>6.413528756815242</v>
      </c>
      <c r="AA135" s="180"/>
      <c r="AB135" s="29"/>
    </row>
    <row r="136" spans="1:28" ht="20.25" thickBot="1">
      <c r="A136" s="66"/>
      <c r="B136" s="67" t="s">
        <v>55</v>
      </c>
      <c r="C136" s="68" t="s">
        <v>23</v>
      </c>
      <c r="D136" s="68">
        <v>4287</v>
      </c>
      <c r="E136" s="68">
        <v>1272</v>
      </c>
      <c r="F136" s="26">
        <v>4.471728189414021</v>
      </c>
      <c r="G136" s="70">
        <v>2.23</v>
      </c>
      <c r="H136" s="71">
        <v>0</v>
      </c>
      <c r="I136" s="72">
        <v>2.241728189414021</v>
      </c>
      <c r="J136" s="72">
        <v>0</v>
      </c>
      <c r="K136" s="73">
        <v>8.4</v>
      </c>
      <c r="L136" s="69">
        <v>6.15827181058598</v>
      </c>
      <c r="M136" s="162"/>
      <c r="N136" s="74"/>
      <c r="P136" s="66"/>
      <c r="Q136" s="67" t="s">
        <v>55</v>
      </c>
      <c r="R136" s="68" t="str">
        <f>'[1]МРСК 2'!C136</f>
        <v>16+8</v>
      </c>
      <c r="S136" s="68">
        <f>'[1]МРСК 2'!D136</f>
        <v>0.4395</v>
      </c>
      <c r="T136" s="94">
        <f>'[1]МРСК 2'!E136</f>
        <v>4.911228189414021</v>
      </c>
      <c r="U136" s="70">
        <f>'[1]МРСК 2'!F136</f>
        <v>2.23</v>
      </c>
      <c r="V136" s="71">
        <f>'[1]МРСК 2'!G136</f>
        <v>0</v>
      </c>
      <c r="W136" s="72">
        <f>'[1]МРСК 2'!H136</f>
        <v>2.681228189414021</v>
      </c>
      <c r="X136" s="72">
        <f>'[1]МРСК 2'!I136</f>
        <v>0</v>
      </c>
      <c r="Y136" s="72">
        <f>'[1]МРСК 2'!J136</f>
        <v>8.4</v>
      </c>
      <c r="Z136" s="69">
        <f>'[1]МРСК 2'!K136</f>
        <v>5.718771810585979</v>
      </c>
      <c r="AA136" s="181"/>
      <c r="AB136" s="74"/>
    </row>
    <row r="137" spans="1:28" ht="21" thickBot="1" thickTop="1">
      <c r="A137" s="14">
        <v>68</v>
      </c>
      <c r="B137" s="2" t="s">
        <v>124</v>
      </c>
      <c r="C137" s="42" t="s">
        <v>4</v>
      </c>
      <c r="D137" s="42">
        <v>11154</v>
      </c>
      <c r="E137" s="42">
        <v>4901</v>
      </c>
      <c r="F137" s="26">
        <v>12.183247391397746</v>
      </c>
      <c r="G137" s="41">
        <v>0</v>
      </c>
      <c r="H137" s="16">
        <v>0</v>
      </c>
      <c r="I137" s="41">
        <v>12.183247391397746</v>
      </c>
      <c r="J137" s="15">
        <v>0</v>
      </c>
      <c r="K137" s="40">
        <v>15.75</v>
      </c>
      <c r="L137" s="158">
        <v>3.566752608602254</v>
      </c>
      <c r="M137" s="41">
        <v>3.566752608602254</v>
      </c>
      <c r="N137" s="29"/>
      <c r="P137" s="14">
        <v>68</v>
      </c>
      <c r="Q137" s="2" t="s">
        <v>124</v>
      </c>
      <c r="R137" s="42" t="str">
        <f>'[1]МРСК 2'!C137</f>
        <v>15+15</v>
      </c>
      <c r="S137" s="42">
        <f>'[1]МРСК 2'!D137</f>
        <v>0.1015</v>
      </c>
      <c r="T137" s="15">
        <f>'[1]МРСК 2'!E137</f>
        <v>12.284747391397746</v>
      </c>
      <c r="U137" s="41">
        <f>'[1]МРСК 2'!F137</f>
        <v>0</v>
      </c>
      <c r="V137" s="16">
        <f>'[1]МРСК 2'!G137</f>
        <v>0</v>
      </c>
      <c r="W137" s="41">
        <f>'[1]МРСК 2'!H137</f>
        <v>12.284747391397746</v>
      </c>
      <c r="X137" s="15">
        <f>'[1]МРСК 2'!I137</f>
        <v>0</v>
      </c>
      <c r="Y137" s="43">
        <f>'[1]МРСК 2'!J137</f>
        <v>15.75</v>
      </c>
      <c r="Z137" s="41">
        <f>'[1]МРСК 2'!K137</f>
        <v>3.4652526086022544</v>
      </c>
      <c r="AA137" s="41">
        <f>Z137</f>
        <v>3.4652526086022544</v>
      </c>
      <c r="AB137" s="29"/>
    </row>
    <row r="138" spans="1:28" ht="20.25" thickTop="1">
      <c r="A138" s="75">
        <v>69</v>
      </c>
      <c r="B138" s="76" t="s">
        <v>125</v>
      </c>
      <c r="C138" s="77" t="s">
        <v>2</v>
      </c>
      <c r="D138" s="77">
        <v>13683</v>
      </c>
      <c r="E138" s="77">
        <v>6359</v>
      </c>
      <c r="F138" s="26">
        <v>15.088451544144615</v>
      </c>
      <c r="G138" s="78">
        <v>3.46</v>
      </c>
      <c r="H138" s="79">
        <v>45</v>
      </c>
      <c r="I138" s="80">
        <v>11.628451544144614</v>
      </c>
      <c r="J138" s="80">
        <v>0</v>
      </c>
      <c r="K138" s="80">
        <v>16.8</v>
      </c>
      <c r="L138" s="153">
        <v>5.171548455855387</v>
      </c>
      <c r="M138" s="160">
        <v>5.171548455855387</v>
      </c>
      <c r="N138" s="81"/>
      <c r="P138" s="75">
        <v>69</v>
      </c>
      <c r="Q138" s="76" t="s">
        <v>125</v>
      </c>
      <c r="R138" s="77" t="str">
        <f>'[1]МРСК 2'!C138</f>
        <v>16+16</v>
      </c>
      <c r="S138" s="77">
        <f>'[1]МРСК 2'!D138</f>
        <v>0</v>
      </c>
      <c r="T138" s="95">
        <f>'[1]МРСК 2'!E138</f>
        <v>15.088451544144615</v>
      </c>
      <c r="U138" s="78">
        <f>'[1]МРСК 2'!F138</f>
        <v>3.46</v>
      </c>
      <c r="V138" s="79">
        <f>'[1]МРСК 2'!G138</f>
        <v>45</v>
      </c>
      <c r="W138" s="80">
        <f>'[1]МРСК 2'!H138</f>
        <v>11.628451544144614</v>
      </c>
      <c r="X138" s="80">
        <f>'[1]МРСК 2'!I138</f>
        <v>0</v>
      </c>
      <c r="Y138" s="80">
        <f>'[1]МРСК 2'!J138</f>
        <v>16.8</v>
      </c>
      <c r="Z138" s="153">
        <f>'[1]МРСК 2'!K138</f>
        <v>5.171548455855387</v>
      </c>
      <c r="AA138" s="179">
        <f>MIN(Z138:Z140)</f>
        <v>5.171548455855387</v>
      </c>
      <c r="AB138" s="81"/>
    </row>
    <row r="139" spans="1:28" ht="19.5">
      <c r="A139" s="14"/>
      <c r="B139" s="2" t="s">
        <v>54</v>
      </c>
      <c r="C139" s="9" t="s">
        <v>2</v>
      </c>
      <c r="D139" s="9">
        <v>6657</v>
      </c>
      <c r="E139" s="9">
        <v>3175</v>
      </c>
      <c r="F139" s="26">
        <v>7.375382973107228</v>
      </c>
      <c r="G139" s="28">
        <v>3.46</v>
      </c>
      <c r="H139" s="42">
        <v>0</v>
      </c>
      <c r="I139" s="15">
        <v>3.915382973107228</v>
      </c>
      <c r="J139" s="15">
        <v>0</v>
      </c>
      <c r="K139" s="26">
        <v>16.8</v>
      </c>
      <c r="L139" s="41">
        <v>12.884617026892773</v>
      </c>
      <c r="M139" s="161"/>
      <c r="N139" s="29"/>
      <c r="P139" s="14"/>
      <c r="Q139" s="2" t="s">
        <v>54</v>
      </c>
      <c r="R139" s="9" t="str">
        <f>'[1]МРСК 2'!C139</f>
        <v>16+16</v>
      </c>
      <c r="S139" s="9">
        <f>'[1]МРСК 2'!D139</f>
        <v>0</v>
      </c>
      <c r="T139" s="93">
        <f>'[1]МРСК 2'!E139</f>
        <v>7.375382973107228</v>
      </c>
      <c r="U139" s="28">
        <f>'[1]МРСК 2'!F139</f>
        <v>3.46</v>
      </c>
      <c r="V139" s="42">
        <f>'[1]МРСК 2'!G139</f>
        <v>0</v>
      </c>
      <c r="W139" s="15">
        <f>'[1]МРСК 2'!H139</f>
        <v>3.915382973107228</v>
      </c>
      <c r="X139" s="15">
        <f>'[1]МРСК 2'!I139</f>
        <v>0</v>
      </c>
      <c r="Y139" s="15">
        <f>'[1]МРСК 2'!J139</f>
        <v>16.8</v>
      </c>
      <c r="Z139" s="41">
        <f>'[1]МРСК 2'!K139</f>
        <v>12.884617026892773</v>
      </c>
      <c r="AA139" s="180"/>
      <c r="AB139" s="29"/>
    </row>
    <row r="140" spans="1:28" ht="20.25" thickBot="1">
      <c r="A140" s="66"/>
      <c r="B140" s="67" t="s">
        <v>55</v>
      </c>
      <c r="C140" s="68" t="s">
        <v>2</v>
      </c>
      <c r="D140" s="68">
        <v>7026</v>
      </c>
      <c r="E140" s="68">
        <v>3184</v>
      </c>
      <c r="F140" s="26">
        <v>7.713788433707526</v>
      </c>
      <c r="G140" s="70">
        <v>0</v>
      </c>
      <c r="H140" s="71">
        <v>0</v>
      </c>
      <c r="I140" s="72">
        <v>7.713788433707526</v>
      </c>
      <c r="J140" s="72">
        <v>0</v>
      </c>
      <c r="K140" s="73">
        <v>16.8</v>
      </c>
      <c r="L140" s="69">
        <v>9.086211566292475</v>
      </c>
      <c r="M140" s="162"/>
      <c r="N140" s="74"/>
      <c r="P140" s="66"/>
      <c r="Q140" s="67" t="s">
        <v>55</v>
      </c>
      <c r="R140" s="68" t="str">
        <f>'[1]МРСК 2'!C140</f>
        <v>16+16</v>
      </c>
      <c r="S140" s="68">
        <f>'[1]МРСК 2'!D140</f>
        <v>0.184</v>
      </c>
      <c r="T140" s="94">
        <f>'[1]МРСК 2'!E140</f>
        <v>7.897788433707526</v>
      </c>
      <c r="U140" s="70">
        <f>'[1]МРСК 2'!F140</f>
        <v>0</v>
      </c>
      <c r="V140" s="71">
        <f>'[1]МРСК 2'!G140</f>
        <v>0</v>
      </c>
      <c r="W140" s="72">
        <f>'[1]МРСК 2'!H140</f>
        <v>7.897788433707526</v>
      </c>
      <c r="X140" s="72">
        <f>'[1]МРСК 2'!I140</f>
        <v>0</v>
      </c>
      <c r="Y140" s="72">
        <f>'[1]МРСК 2'!J140</f>
        <v>16.8</v>
      </c>
      <c r="Z140" s="69">
        <f>'[1]МРСК 2'!K140</f>
        <v>8.902211566292475</v>
      </c>
      <c r="AA140" s="181"/>
      <c r="AB140" s="74"/>
    </row>
    <row r="141" spans="1:28" ht="20.25" thickTop="1">
      <c r="A141" s="14">
        <v>70</v>
      </c>
      <c r="B141" s="2" t="s">
        <v>126</v>
      </c>
      <c r="C141" s="42" t="s">
        <v>3</v>
      </c>
      <c r="D141" s="42">
        <v>11768</v>
      </c>
      <c r="E141" s="42">
        <v>5854</v>
      </c>
      <c r="F141" s="26">
        <v>13.143634961455678</v>
      </c>
      <c r="G141" s="41">
        <v>5.56</v>
      </c>
      <c r="H141" s="16">
        <v>45</v>
      </c>
      <c r="I141" s="41">
        <v>7.583634961455679</v>
      </c>
      <c r="J141" s="15">
        <v>0</v>
      </c>
      <c r="K141" s="40">
        <v>33.6</v>
      </c>
      <c r="L141" s="158">
        <v>26.016365038544322</v>
      </c>
      <c r="M141" s="41">
        <v>26.016365038544322</v>
      </c>
      <c r="N141" s="29"/>
      <c r="P141" s="14">
        <v>70</v>
      </c>
      <c r="Q141" s="2" t="s">
        <v>126</v>
      </c>
      <c r="R141" s="42" t="str">
        <f>'[1]МРСК 2'!C141</f>
        <v>32+32</v>
      </c>
      <c r="S141" s="42">
        <f>'[1]МРСК 2'!D141</f>
        <v>0</v>
      </c>
      <c r="T141" s="15">
        <f>'[1]МРСК 2'!E141</f>
        <v>13.143634961455678</v>
      </c>
      <c r="U141" s="41">
        <f>'[1]МРСК 2'!F141</f>
        <v>5.56</v>
      </c>
      <c r="V141" s="16">
        <f>'[1]МРСК 2'!G141</f>
        <v>45</v>
      </c>
      <c r="W141" s="41">
        <f>'[1]МРСК 2'!H141</f>
        <v>7.583634961455679</v>
      </c>
      <c r="X141" s="15">
        <f>'[1]МРСК 2'!I141</f>
        <v>0</v>
      </c>
      <c r="Y141" s="43">
        <f>'[1]МРСК 2'!J141</f>
        <v>33.6</v>
      </c>
      <c r="Z141" s="41">
        <f>'[1]МРСК 2'!K141</f>
        <v>26.016365038544322</v>
      </c>
      <c r="AA141" s="41">
        <f>MIN(Z141:Z141)</f>
        <v>26.016365038544322</v>
      </c>
      <c r="AB141" s="29"/>
    </row>
    <row r="142" spans="1:28" ht="20.25" thickBot="1">
      <c r="A142" s="14">
        <v>71</v>
      </c>
      <c r="B142" s="6" t="s">
        <v>127</v>
      </c>
      <c r="C142" s="42" t="s">
        <v>1</v>
      </c>
      <c r="D142" s="42">
        <v>27276</v>
      </c>
      <c r="E142" s="42">
        <v>5364</v>
      </c>
      <c r="F142" s="26">
        <v>27.79842930814617</v>
      </c>
      <c r="G142" s="41">
        <v>0</v>
      </c>
      <c r="H142" s="16">
        <v>0</v>
      </c>
      <c r="I142" s="41">
        <v>27.79842930814617</v>
      </c>
      <c r="J142" s="15">
        <v>0</v>
      </c>
      <c r="K142" s="40">
        <v>42</v>
      </c>
      <c r="L142" s="158">
        <v>14.201570691853831</v>
      </c>
      <c r="M142" s="41">
        <v>14.201570691853831</v>
      </c>
      <c r="N142" s="29"/>
      <c r="P142" s="14">
        <v>71</v>
      </c>
      <c r="Q142" s="6" t="s">
        <v>127</v>
      </c>
      <c r="R142" s="42" t="str">
        <f>'[1]МРСК 2'!C142</f>
        <v>40+40</v>
      </c>
      <c r="S142" s="42">
        <f>'[1]МРСК 2'!D142</f>
        <v>0.4555</v>
      </c>
      <c r="T142" s="15">
        <f>'[1]МРСК 2'!E142</f>
        <v>28.25392930814617</v>
      </c>
      <c r="U142" s="41">
        <f>'[1]МРСК 2'!F142</f>
        <v>0</v>
      </c>
      <c r="V142" s="16">
        <f>'[1]МРСК 2'!G142</f>
        <v>0</v>
      </c>
      <c r="W142" s="41">
        <f>'[1]МРСК 2'!H142</f>
        <v>28.25392930814617</v>
      </c>
      <c r="X142" s="15">
        <f>'[1]МРСК 2'!I142</f>
        <v>0</v>
      </c>
      <c r="Y142" s="43">
        <f>'[1]МРСК 2'!J142</f>
        <v>42</v>
      </c>
      <c r="Z142" s="41">
        <f>'[1]МРСК 2'!K142</f>
        <v>13.74607069185383</v>
      </c>
      <c r="AA142" s="41">
        <f>MIN(Z142:Z142)</f>
        <v>13.74607069185383</v>
      </c>
      <c r="AB142" s="29"/>
    </row>
    <row r="143" spans="1:28" ht="20.25" thickTop="1">
      <c r="A143" s="75">
        <v>72</v>
      </c>
      <c r="B143" s="76" t="s">
        <v>128</v>
      </c>
      <c r="C143" s="77" t="s">
        <v>0</v>
      </c>
      <c r="D143" s="77">
        <v>15286</v>
      </c>
      <c r="E143" s="77">
        <v>6193</v>
      </c>
      <c r="F143" s="26">
        <v>16.492878614723388</v>
      </c>
      <c r="G143" s="78">
        <v>20.54</v>
      </c>
      <c r="H143" s="79">
        <v>80</v>
      </c>
      <c r="I143" s="80">
        <v>-4.047121385276611</v>
      </c>
      <c r="J143" s="80">
        <v>0</v>
      </c>
      <c r="K143" s="80">
        <v>26.25</v>
      </c>
      <c r="L143" s="153">
        <v>30.29712138527661</v>
      </c>
      <c r="M143" s="160">
        <v>24.41723760405229</v>
      </c>
      <c r="N143" s="81"/>
      <c r="P143" s="75">
        <v>72</v>
      </c>
      <c r="Q143" s="76" t="s">
        <v>128</v>
      </c>
      <c r="R143" s="77" t="str">
        <f>'[1]МРСК 2'!C143</f>
        <v>25+25</v>
      </c>
      <c r="S143" s="77">
        <f>'[1]МРСК 2'!D143</f>
        <v>0</v>
      </c>
      <c r="T143" s="95">
        <f>'[1]МРСК 2'!E143</f>
        <v>16.492878614723388</v>
      </c>
      <c r="U143" s="78">
        <f>'[1]МРСК 2'!F143</f>
        <v>20.54</v>
      </c>
      <c r="V143" s="79">
        <f>'[1]МРСК 2'!G143</f>
        <v>80</v>
      </c>
      <c r="W143" s="80">
        <f>'[1]МРСК 2'!H143</f>
        <v>-4.047121385276611</v>
      </c>
      <c r="X143" s="80">
        <f>'[1]МРСК 2'!I143</f>
        <v>0</v>
      </c>
      <c r="Y143" s="80">
        <f>'[1]МРСК 2'!J143</f>
        <v>26.25</v>
      </c>
      <c r="Z143" s="153">
        <f>'[1]МРСК 2'!K143</f>
        <v>30.29712138527661</v>
      </c>
      <c r="AA143" s="179">
        <f>MIN(Z143:Z145)</f>
        <v>24.41723760405229</v>
      </c>
      <c r="AB143" s="81"/>
    </row>
    <row r="144" spans="1:28" ht="19.5">
      <c r="A144" s="14"/>
      <c r="B144" s="2" t="s">
        <v>54</v>
      </c>
      <c r="C144" s="9" t="s">
        <v>0</v>
      </c>
      <c r="D144" s="9">
        <v>13793</v>
      </c>
      <c r="E144" s="9">
        <v>5130</v>
      </c>
      <c r="F144" s="26">
        <v>14.716105089323058</v>
      </c>
      <c r="G144" s="28">
        <v>19.676</v>
      </c>
      <c r="H144" s="42">
        <v>0</v>
      </c>
      <c r="I144" s="15">
        <v>-4.95989491067694</v>
      </c>
      <c r="J144" s="15">
        <v>0</v>
      </c>
      <c r="K144" s="26">
        <v>26.25</v>
      </c>
      <c r="L144" s="41">
        <v>31.20989491067694</v>
      </c>
      <c r="M144" s="161"/>
      <c r="N144" s="29"/>
      <c r="P144" s="14"/>
      <c r="Q144" s="2" t="s">
        <v>54</v>
      </c>
      <c r="R144" s="9" t="str">
        <f>'[1]МРСК 2'!C144</f>
        <v>25+25</v>
      </c>
      <c r="S144" s="9">
        <f>'[1]МРСК 2'!D144</f>
        <v>0</v>
      </c>
      <c r="T144" s="93">
        <f>'[1]МРСК 2'!E144</f>
        <v>14.716105089323058</v>
      </c>
      <c r="U144" s="28">
        <f>'[1]МРСК 2'!F144</f>
        <v>19.676</v>
      </c>
      <c r="V144" s="42">
        <f>'[1]МРСК 2'!G144</f>
        <v>0</v>
      </c>
      <c r="W144" s="15">
        <f>'[1]МРСК 2'!H144</f>
        <v>-4.95989491067694</v>
      </c>
      <c r="X144" s="15">
        <f>'[1]МРСК 2'!I144</f>
        <v>0</v>
      </c>
      <c r="Y144" s="15">
        <f>'[1]МРСК 2'!J144</f>
        <v>26.25</v>
      </c>
      <c r="Z144" s="41">
        <f>'[1]МРСК 2'!K144</f>
        <v>31.20989491067694</v>
      </c>
      <c r="AA144" s="180"/>
      <c r="AB144" s="29"/>
    </row>
    <row r="145" spans="1:28" ht="20.25" thickBot="1">
      <c r="A145" s="66"/>
      <c r="B145" s="67" t="s">
        <v>55</v>
      </c>
      <c r="C145" s="68" t="s">
        <v>0</v>
      </c>
      <c r="D145" s="68">
        <v>1493</v>
      </c>
      <c r="E145" s="68">
        <v>1063</v>
      </c>
      <c r="F145" s="26">
        <v>1.8327623959477126</v>
      </c>
      <c r="G145" s="70">
        <v>0</v>
      </c>
      <c r="H145" s="71">
        <v>0</v>
      </c>
      <c r="I145" s="72">
        <v>1.8327623959477126</v>
      </c>
      <c r="J145" s="72">
        <v>0</v>
      </c>
      <c r="K145" s="73">
        <v>26.25</v>
      </c>
      <c r="L145" s="69">
        <v>24.41723760405229</v>
      </c>
      <c r="M145" s="162"/>
      <c r="N145" s="74"/>
      <c r="P145" s="66"/>
      <c r="Q145" s="67" t="s">
        <v>55</v>
      </c>
      <c r="R145" s="68" t="str">
        <f>'[1]МРСК 2'!C145</f>
        <v>25+25</v>
      </c>
      <c r="S145" s="68">
        <f>'[1]МРСК 2'!D145</f>
        <v>0</v>
      </c>
      <c r="T145" s="94">
        <f>'[1]МРСК 2'!E145</f>
        <v>1.8327623959477126</v>
      </c>
      <c r="U145" s="70">
        <f>'[1]МРСК 2'!F145</f>
        <v>0</v>
      </c>
      <c r="V145" s="71">
        <f>'[1]МРСК 2'!G145</f>
        <v>0</v>
      </c>
      <c r="W145" s="72">
        <f>'[1]МРСК 2'!H145</f>
        <v>1.8327623959477126</v>
      </c>
      <c r="X145" s="72">
        <f>'[1]МРСК 2'!I145</f>
        <v>0</v>
      </c>
      <c r="Y145" s="72">
        <f>'[1]МРСК 2'!J145</f>
        <v>26.25</v>
      </c>
      <c r="Z145" s="69">
        <f>'[1]МРСК 2'!K145</f>
        <v>24.41723760405229</v>
      </c>
      <c r="AA145" s="181"/>
      <c r="AB145" s="74"/>
    </row>
    <row r="146" spans="1:28" ht="21" thickBot="1" thickTop="1">
      <c r="A146" s="75">
        <v>73</v>
      </c>
      <c r="B146" s="76" t="s">
        <v>129</v>
      </c>
      <c r="C146" s="77" t="s">
        <v>2</v>
      </c>
      <c r="D146" s="77">
        <v>13608</v>
      </c>
      <c r="E146" s="77">
        <v>5777</v>
      </c>
      <c r="F146" s="26">
        <v>14.783483791041949</v>
      </c>
      <c r="G146" s="78">
        <v>5.969</v>
      </c>
      <c r="H146" s="79">
        <v>120</v>
      </c>
      <c r="I146" s="80">
        <v>8.814483791041948</v>
      </c>
      <c r="J146" s="80">
        <v>0</v>
      </c>
      <c r="K146" s="80">
        <v>16.8</v>
      </c>
      <c r="L146" s="153">
        <v>7.985516208958053</v>
      </c>
      <c r="M146" s="160">
        <v>7.7874483080539285</v>
      </c>
      <c r="N146" s="81"/>
      <c r="P146" s="75">
        <v>73</v>
      </c>
      <c r="Q146" s="76" t="s">
        <v>129</v>
      </c>
      <c r="R146" s="77" t="str">
        <f>'[1]МРСК 2'!C146</f>
        <v>16+16</v>
      </c>
      <c r="S146" s="77">
        <f>'[1]МРСК 2'!D146</f>
        <v>0</v>
      </c>
      <c r="T146" s="95">
        <f>'[1]МРСК 2'!E146</f>
        <v>14.783483791041949</v>
      </c>
      <c r="U146" s="78">
        <f>'[1]МРСК 2'!F146</f>
        <v>5.969</v>
      </c>
      <c r="V146" s="79">
        <f>'[1]МРСК 2'!G146</f>
        <v>120</v>
      </c>
      <c r="W146" s="80">
        <f>'[1]МРСК 2'!H146</f>
        <v>8.814483791041948</v>
      </c>
      <c r="X146" s="80">
        <f>'[1]МРСК 2'!I146</f>
        <v>0</v>
      </c>
      <c r="Y146" s="80">
        <f>'[1]МРСК 2'!J146</f>
        <v>16.8</v>
      </c>
      <c r="Z146" s="153">
        <f>'[1]МРСК 2'!K146</f>
        <v>7.985516208958053</v>
      </c>
      <c r="AA146" s="179">
        <f>MIN(Z146:Z148)</f>
        <v>7.662248308053929</v>
      </c>
      <c r="AB146" s="81"/>
    </row>
    <row r="147" spans="1:28" ht="21" thickBot="1" thickTop="1">
      <c r="A147" s="14"/>
      <c r="B147" s="2" t="s">
        <v>54</v>
      </c>
      <c r="C147" s="9" t="s">
        <v>2</v>
      </c>
      <c r="D147" s="9">
        <v>5246</v>
      </c>
      <c r="E147" s="9">
        <v>2415</v>
      </c>
      <c r="F147" s="26">
        <v>5.775183200557364</v>
      </c>
      <c r="G147" s="28">
        <v>5.969</v>
      </c>
      <c r="H147" s="42">
        <v>0</v>
      </c>
      <c r="I147" s="15">
        <v>-0.19381679944263652</v>
      </c>
      <c r="J147" s="15">
        <v>0</v>
      </c>
      <c r="K147" s="26">
        <v>16.8</v>
      </c>
      <c r="L147" s="41">
        <v>16.993816799442637</v>
      </c>
      <c r="M147" s="161"/>
      <c r="N147" s="29"/>
      <c r="P147" s="14"/>
      <c r="Q147" s="2" t="s">
        <v>54</v>
      </c>
      <c r="R147" s="77" t="str">
        <f>'[1]МРСК 2'!C147</f>
        <v>16+16</v>
      </c>
      <c r="S147" s="9">
        <f>'[1]МРСК 2'!D147</f>
        <v>0</v>
      </c>
      <c r="T147" s="93">
        <f>'[1]МРСК 2'!E147</f>
        <v>5.775183200557364</v>
      </c>
      <c r="U147" s="28">
        <f>'[1]МРСК 2'!F147</f>
        <v>5.969</v>
      </c>
      <c r="V147" s="42">
        <f>'[1]МРСК 2'!G147</f>
        <v>0</v>
      </c>
      <c r="W147" s="15">
        <f>'[1]МРСК 2'!H147</f>
        <v>-0.19381679944263652</v>
      </c>
      <c r="X147" s="15">
        <f>'[1]МРСК 2'!I147</f>
        <v>0</v>
      </c>
      <c r="Y147" s="15">
        <f>'[1]МРСК 2'!J147</f>
        <v>16.8</v>
      </c>
      <c r="Z147" s="41">
        <f>'[1]МРСК 2'!K147</f>
        <v>16.993816799442637</v>
      </c>
      <c r="AA147" s="180"/>
      <c r="AB147" s="29"/>
    </row>
    <row r="148" spans="1:28" ht="21" thickBot="1" thickTop="1">
      <c r="A148" s="66"/>
      <c r="B148" s="67" t="s">
        <v>55</v>
      </c>
      <c r="C148" s="68" t="s">
        <v>2</v>
      </c>
      <c r="D148" s="68">
        <v>8362</v>
      </c>
      <c r="E148" s="68">
        <v>3362</v>
      </c>
      <c r="F148" s="26">
        <v>9.012551691946072</v>
      </c>
      <c r="G148" s="70">
        <v>0</v>
      </c>
      <c r="H148" s="71">
        <v>0</v>
      </c>
      <c r="I148" s="72">
        <v>9.012551691946072</v>
      </c>
      <c r="J148" s="72">
        <v>0</v>
      </c>
      <c r="K148" s="73">
        <v>16.8</v>
      </c>
      <c r="L148" s="69">
        <v>7.7874483080539285</v>
      </c>
      <c r="M148" s="162"/>
      <c r="N148" s="74"/>
      <c r="P148" s="66"/>
      <c r="Q148" s="67" t="s">
        <v>55</v>
      </c>
      <c r="R148" s="77" t="str">
        <f>'[1]МРСК 2'!C148</f>
        <v>16+16</v>
      </c>
      <c r="S148" s="68">
        <f>'[1]МРСК 2'!D148</f>
        <v>0.1252</v>
      </c>
      <c r="T148" s="94">
        <f>'[1]МРСК 2'!E148</f>
        <v>9.137751691946072</v>
      </c>
      <c r="U148" s="70">
        <f>'[1]МРСК 2'!F148</f>
        <v>0</v>
      </c>
      <c r="V148" s="71">
        <f>'[1]МРСК 2'!G148</f>
        <v>0</v>
      </c>
      <c r="W148" s="72">
        <f>'[1]МРСК 2'!H148</f>
        <v>9.137751691946072</v>
      </c>
      <c r="X148" s="72">
        <f>'[1]МРСК 2'!I148</f>
        <v>0</v>
      </c>
      <c r="Y148" s="72">
        <f>'[1]МРСК 2'!J148</f>
        <v>16.8</v>
      </c>
      <c r="Z148" s="69">
        <f>'[1]МРСК 2'!K148</f>
        <v>7.662248308053929</v>
      </c>
      <c r="AA148" s="181"/>
      <c r="AB148" s="74"/>
    </row>
    <row r="149" spans="1:28" ht="20.25" thickTop="1">
      <c r="A149" s="75">
        <v>74</v>
      </c>
      <c r="B149" s="76" t="s">
        <v>130</v>
      </c>
      <c r="C149" s="77" t="s">
        <v>1</v>
      </c>
      <c r="D149" s="77">
        <v>25120</v>
      </c>
      <c r="E149" s="77">
        <v>12318</v>
      </c>
      <c r="F149" s="26">
        <v>27.977625417465294</v>
      </c>
      <c r="G149" s="78">
        <v>16.65</v>
      </c>
      <c r="H149" s="79">
        <v>120</v>
      </c>
      <c r="I149" s="80">
        <v>11.327625417465295</v>
      </c>
      <c r="J149" s="80">
        <v>0</v>
      </c>
      <c r="K149" s="80">
        <v>42</v>
      </c>
      <c r="L149" s="153">
        <v>30.672374582534705</v>
      </c>
      <c r="M149" s="160">
        <v>30.672374582534705</v>
      </c>
      <c r="N149" s="81"/>
      <c r="P149" s="75">
        <v>74</v>
      </c>
      <c r="Q149" s="76" t="s">
        <v>130</v>
      </c>
      <c r="R149" s="77" t="str">
        <f>'[1]МРСК 2'!C149</f>
        <v>40+40</v>
      </c>
      <c r="S149" s="77">
        <f>'[1]МРСК 2'!D149</f>
        <v>0</v>
      </c>
      <c r="T149" s="95">
        <f>'[1]МРСК 2'!E149</f>
        <v>27.977625417465294</v>
      </c>
      <c r="U149" s="78">
        <f>'[1]МРСК 2'!F149</f>
        <v>16.65</v>
      </c>
      <c r="V149" s="79">
        <f>'[1]МРСК 2'!G149</f>
        <v>120</v>
      </c>
      <c r="W149" s="80">
        <f>'[1]МРСК 2'!H149</f>
        <v>11.327625417465295</v>
      </c>
      <c r="X149" s="80">
        <f>'[1]МРСК 2'!I149</f>
        <v>0</v>
      </c>
      <c r="Y149" s="80">
        <f>'[1]МРСК 2'!J149</f>
        <v>42</v>
      </c>
      <c r="Z149" s="153">
        <f>'[1]МРСК 2'!K149</f>
        <v>30.672374582534705</v>
      </c>
      <c r="AA149" s="179">
        <f>MIN(Z149:Z151)</f>
        <v>30.672374582534705</v>
      </c>
      <c r="AB149" s="81"/>
    </row>
    <row r="150" spans="1:28" ht="19.5">
      <c r="A150" s="14"/>
      <c r="B150" s="2" t="s">
        <v>54</v>
      </c>
      <c r="C150" s="9" t="s">
        <v>1</v>
      </c>
      <c r="D150" s="9">
        <v>13436</v>
      </c>
      <c r="E150" s="9">
        <v>7362</v>
      </c>
      <c r="F150" s="26">
        <v>15.320742149125804</v>
      </c>
      <c r="G150" s="28">
        <v>11.682</v>
      </c>
      <c r="H150" s="42">
        <v>0</v>
      </c>
      <c r="I150" s="15">
        <v>3.638742149125804</v>
      </c>
      <c r="J150" s="15">
        <v>0</v>
      </c>
      <c r="K150" s="26">
        <v>42</v>
      </c>
      <c r="L150" s="41">
        <v>38.361257850874196</v>
      </c>
      <c r="M150" s="161"/>
      <c r="N150" s="29"/>
      <c r="P150" s="14"/>
      <c r="Q150" s="2" t="s">
        <v>54</v>
      </c>
      <c r="R150" s="9" t="str">
        <f>'[1]МРСК 2'!C150</f>
        <v>40+40</v>
      </c>
      <c r="S150" s="9">
        <f>'[1]МРСК 2'!D150</f>
        <v>0</v>
      </c>
      <c r="T150" s="93">
        <f>'[1]МРСК 2'!E150</f>
        <v>15.320742149125804</v>
      </c>
      <c r="U150" s="28">
        <f>'[1]МРСК 2'!F150</f>
        <v>11.682</v>
      </c>
      <c r="V150" s="42">
        <f>'[1]МРСК 2'!G150</f>
        <v>0</v>
      </c>
      <c r="W150" s="15">
        <f>'[1]МРСК 2'!H150</f>
        <v>3.638742149125804</v>
      </c>
      <c r="X150" s="15">
        <f>'[1]МРСК 2'!I150</f>
        <v>0</v>
      </c>
      <c r="Y150" s="15">
        <f>'[1]МРСК 2'!J150</f>
        <v>42</v>
      </c>
      <c r="Z150" s="41">
        <f>'[1]МРСК 2'!K150</f>
        <v>38.361257850874196</v>
      </c>
      <c r="AA150" s="180"/>
      <c r="AB150" s="29"/>
    </row>
    <row r="151" spans="1:28" ht="20.25" thickBot="1">
      <c r="A151" s="66"/>
      <c r="B151" s="67" t="s">
        <v>55</v>
      </c>
      <c r="C151" s="68" t="s">
        <v>1</v>
      </c>
      <c r="D151" s="68">
        <v>11684</v>
      </c>
      <c r="E151" s="68">
        <v>4956</v>
      </c>
      <c r="F151" s="26">
        <v>12.691642604485835</v>
      </c>
      <c r="G151" s="70">
        <v>4.967999999999998</v>
      </c>
      <c r="H151" s="71">
        <v>0</v>
      </c>
      <c r="I151" s="72">
        <v>7.723642604485837</v>
      </c>
      <c r="J151" s="72">
        <v>0</v>
      </c>
      <c r="K151" s="73">
        <v>42</v>
      </c>
      <c r="L151" s="69">
        <v>34.27635739551416</v>
      </c>
      <c r="M151" s="162"/>
      <c r="N151" s="74"/>
      <c r="P151" s="66"/>
      <c r="Q151" s="67" t="s">
        <v>55</v>
      </c>
      <c r="R151" s="68" t="str">
        <f>'[1]МРСК 2'!C151</f>
        <v>40+40</v>
      </c>
      <c r="S151" s="68">
        <f>'[1]МРСК 2'!D151</f>
        <v>0.07600000000000001</v>
      </c>
      <c r="T151" s="94">
        <f>'[1]МРСК 2'!E151</f>
        <v>12.767642604485836</v>
      </c>
      <c r="U151" s="70">
        <f>'[1]МРСК 2'!F151</f>
        <v>4.967999999999998</v>
      </c>
      <c r="V151" s="71">
        <f>'[1]МРСК 2'!G151</f>
        <v>0</v>
      </c>
      <c r="W151" s="72">
        <f>'[1]МРСК 2'!H151</f>
        <v>7.799642604485838</v>
      </c>
      <c r="X151" s="72">
        <f>'[1]МРСК 2'!I151</f>
        <v>0</v>
      </c>
      <c r="Y151" s="72">
        <f>'[1]МРСК 2'!J151</f>
        <v>42</v>
      </c>
      <c r="Z151" s="69">
        <f>'[1]МРСК 2'!K151</f>
        <v>34.20035739551416</v>
      </c>
      <c r="AA151" s="181"/>
      <c r="AB151" s="74"/>
    </row>
    <row r="152" spans="1:28" ht="21" thickBot="1" thickTop="1">
      <c r="A152" s="14">
        <v>75</v>
      </c>
      <c r="B152" s="6" t="s">
        <v>131</v>
      </c>
      <c r="C152" s="42" t="s">
        <v>8</v>
      </c>
      <c r="D152" s="42">
        <v>2220</v>
      </c>
      <c r="E152" s="42">
        <v>795</v>
      </c>
      <c r="F152" s="26">
        <v>2.3580553428619946</v>
      </c>
      <c r="G152" s="41">
        <v>0</v>
      </c>
      <c r="H152" s="16">
        <v>0</v>
      </c>
      <c r="I152" s="41">
        <v>2.3580553428619946</v>
      </c>
      <c r="J152" s="15">
        <v>0</v>
      </c>
      <c r="K152" s="40">
        <v>3.3600000000000003</v>
      </c>
      <c r="L152" s="158">
        <v>1.0019446571380057</v>
      </c>
      <c r="M152" s="41">
        <v>1.0019446571380057</v>
      </c>
      <c r="N152" s="29"/>
      <c r="P152" s="14">
        <v>75</v>
      </c>
      <c r="Q152" s="6" t="s">
        <v>131</v>
      </c>
      <c r="R152" s="42" t="str">
        <f>'[1]МРСК 2'!C152</f>
        <v>3,2+10</v>
      </c>
      <c r="S152" s="42">
        <f>'[1]МРСК 2'!D152</f>
        <v>0.49</v>
      </c>
      <c r="T152" s="15">
        <f>'[1]МРСК 2'!E152</f>
        <v>2.8480553428619944</v>
      </c>
      <c r="U152" s="41">
        <f>'[1]МРСК 2'!F152</f>
        <v>0</v>
      </c>
      <c r="V152" s="16">
        <f>'[1]МРСК 2'!G152</f>
        <v>0</v>
      </c>
      <c r="W152" s="41">
        <f>'[1]МРСК 2'!H152</f>
        <v>2.8480553428619944</v>
      </c>
      <c r="X152" s="15">
        <f>'[1]МРСК 2'!I152</f>
        <v>0</v>
      </c>
      <c r="Y152" s="43">
        <f>'[1]МРСК 2'!J152</f>
        <v>3.3600000000000003</v>
      </c>
      <c r="Z152" s="41">
        <f>'[1]МРСК 2'!K152</f>
        <v>0.511944657138006</v>
      </c>
      <c r="AA152" s="41">
        <f>Z152</f>
        <v>0.511944657138006</v>
      </c>
      <c r="AB152" s="29"/>
    </row>
    <row r="153" spans="1:28" ht="20.25" thickTop="1">
      <c r="A153" s="75">
        <v>76</v>
      </c>
      <c r="B153" s="76" t="s">
        <v>132</v>
      </c>
      <c r="C153" s="77" t="s">
        <v>1</v>
      </c>
      <c r="D153" s="77">
        <v>36431</v>
      </c>
      <c r="E153" s="77">
        <v>10427</v>
      </c>
      <c r="F153" s="26">
        <v>37.89380015253155</v>
      </c>
      <c r="G153" s="78">
        <v>12.94</v>
      </c>
      <c r="H153" s="79">
        <v>120</v>
      </c>
      <c r="I153" s="80">
        <v>24.95380015253155</v>
      </c>
      <c r="J153" s="80">
        <v>0</v>
      </c>
      <c r="K153" s="80">
        <v>42</v>
      </c>
      <c r="L153" s="153">
        <v>17.04619984746845</v>
      </c>
      <c r="M153" s="160">
        <v>17.04619984746845</v>
      </c>
      <c r="N153" s="81"/>
      <c r="P153" s="75">
        <v>76</v>
      </c>
      <c r="Q153" s="76" t="s">
        <v>132</v>
      </c>
      <c r="R153" s="77" t="str">
        <f>'[1]МРСК 2'!C153</f>
        <v>40+40</v>
      </c>
      <c r="S153" s="77">
        <f>'[1]МРСК 2'!D153</f>
        <v>0</v>
      </c>
      <c r="T153" s="95">
        <f>'[1]МРСК 2'!E153</f>
        <v>37.89380015253155</v>
      </c>
      <c r="U153" s="78">
        <f>'[1]МРСК 2'!F153</f>
        <v>12.94</v>
      </c>
      <c r="V153" s="79">
        <f>'[1]МРСК 2'!G153</f>
        <v>120</v>
      </c>
      <c r="W153" s="80">
        <f>'[1]МРСК 2'!H153</f>
        <v>24.95380015253155</v>
      </c>
      <c r="X153" s="80">
        <f>'[1]МРСК 2'!I153</f>
        <v>0</v>
      </c>
      <c r="Y153" s="80">
        <f>'[1]МРСК 2'!J153</f>
        <v>42</v>
      </c>
      <c r="Z153" s="153">
        <f>'[1]МРСК 2'!K153</f>
        <v>17.04619984746845</v>
      </c>
      <c r="AA153" s="179">
        <f>MIN(Z153:Z155)</f>
        <v>17.04619984746845</v>
      </c>
      <c r="AB153" s="81"/>
    </row>
    <row r="154" spans="1:28" ht="19.5">
      <c r="A154" s="14"/>
      <c r="B154" s="2" t="s">
        <v>54</v>
      </c>
      <c r="C154" s="9" t="s">
        <v>1</v>
      </c>
      <c r="D154" s="9">
        <v>5694</v>
      </c>
      <c r="E154" s="9">
        <v>1164</v>
      </c>
      <c r="F154" s="26">
        <v>5.811758081682341</v>
      </c>
      <c r="G154" s="28">
        <v>3.42</v>
      </c>
      <c r="H154" s="42">
        <v>0</v>
      </c>
      <c r="I154" s="15">
        <v>2.391758081682341</v>
      </c>
      <c r="J154" s="15">
        <v>0</v>
      </c>
      <c r="K154" s="26">
        <v>42</v>
      </c>
      <c r="L154" s="41">
        <v>39.60824191831766</v>
      </c>
      <c r="M154" s="161"/>
      <c r="N154" s="29"/>
      <c r="P154" s="14"/>
      <c r="Q154" s="2" t="s">
        <v>54</v>
      </c>
      <c r="R154" s="9" t="str">
        <f>'[1]МРСК 2'!C154</f>
        <v>40+40</v>
      </c>
      <c r="S154" s="9">
        <f>'[1]МРСК 2'!D154</f>
        <v>0</v>
      </c>
      <c r="T154" s="93">
        <f>'[1]МРСК 2'!E154</f>
        <v>5.811758081682341</v>
      </c>
      <c r="U154" s="28">
        <f>'[1]МРСК 2'!F154</f>
        <v>3.42</v>
      </c>
      <c r="V154" s="42">
        <f>'[1]МРСК 2'!G154</f>
        <v>0</v>
      </c>
      <c r="W154" s="15">
        <f>'[1]МРСК 2'!H154</f>
        <v>2.391758081682341</v>
      </c>
      <c r="X154" s="15">
        <f>'[1]МРСК 2'!I154</f>
        <v>0</v>
      </c>
      <c r="Y154" s="15">
        <f>'[1]МРСК 2'!J154</f>
        <v>42</v>
      </c>
      <c r="Z154" s="41">
        <f>'[1]МРСК 2'!K154</f>
        <v>39.60824191831766</v>
      </c>
      <c r="AA154" s="180"/>
      <c r="AB154" s="29"/>
    </row>
    <row r="155" spans="1:28" ht="20.25" thickBot="1">
      <c r="A155" s="66"/>
      <c r="B155" s="67" t="s">
        <v>55</v>
      </c>
      <c r="C155" s="68" t="s">
        <v>1</v>
      </c>
      <c r="D155" s="68">
        <v>30737</v>
      </c>
      <c r="E155" s="68">
        <v>9263</v>
      </c>
      <c r="F155" s="26">
        <v>32.10243507897805</v>
      </c>
      <c r="G155" s="70">
        <v>9.52</v>
      </c>
      <c r="H155" s="71">
        <v>0</v>
      </c>
      <c r="I155" s="72">
        <v>22.582435078978047</v>
      </c>
      <c r="J155" s="72">
        <v>0</v>
      </c>
      <c r="K155" s="73">
        <v>42</v>
      </c>
      <c r="L155" s="69">
        <v>19.417564921021953</v>
      </c>
      <c r="M155" s="162"/>
      <c r="N155" s="74"/>
      <c r="P155" s="66"/>
      <c r="Q155" s="67" t="s">
        <v>55</v>
      </c>
      <c r="R155" s="68" t="str">
        <f>'[1]МРСК 2'!C155</f>
        <v>40+40</v>
      </c>
      <c r="S155" s="68">
        <f>'[1]МРСК 2'!D155</f>
        <v>0.10099999999999999</v>
      </c>
      <c r="T155" s="94">
        <f>'[1]МРСК 2'!E155</f>
        <v>32.203435078978046</v>
      </c>
      <c r="U155" s="70">
        <f>'[1]МРСК 2'!F155</f>
        <v>9.52</v>
      </c>
      <c r="V155" s="71">
        <f>'[1]МРСК 2'!G155</f>
        <v>0</v>
      </c>
      <c r="W155" s="72">
        <f>'[1]МРСК 2'!H155</f>
        <v>22.683435078978047</v>
      </c>
      <c r="X155" s="72">
        <f>'[1]МРСК 2'!I155</f>
        <v>0</v>
      </c>
      <c r="Y155" s="72">
        <f>'[1]МРСК 2'!J155</f>
        <v>42</v>
      </c>
      <c r="Z155" s="69">
        <f>'[1]МРСК 2'!K155</f>
        <v>19.316564921021953</v>
      </c>
      <c r="AA155" s="181"/>
      <c r="AB155" s="74"/>
    </row>
    <row r="156" spans="1:28" ht="20.25" thickTop="1">
      <c r="A156" s="14">
        <v>77</v>
      </c>
      <c r="B156" s="6" t="s">
        <v>133</v>
      </c>
      <c r="C156" s="42" t="s">
        <v>10</v>
      </c>
      <c r="D156" s="42">
        <v>792</v>
      </c>
      <c r="E156" s="42">
        <v>304</v>
      </c>
      <c r="F156" s="26">
        <v>0.8483395546595714</v>
      </c>
      <c r="G156" s="41">
        <v>0.4326661530556787</v>
      </c>
      <c r="H156" s="16">
        <v>120</v>
      </c>
      <c r="I156" s="41">
        <v>0.41567340160389277</v>
      </c>
      <c r="J156" s="15">
        <v>0</v>
      </c>
      <c r="K156" s="40">
        <v>2.625</v>
      </c>
      <c r="L156" s="158">
        <v>2.2093265983961072</v>
      </c>
      <c r="M156" s="41">
        <v>2.2093265983961072</v>
      </c>
      <c r="N156" s="29"/>
      <c r="P156" s="14">
        <v>77</v>
      </c>
      <c r="Q156" s="6" t="s">
        <v>133</v>
      </c>
      <c r="R156" s="42" t="str">
        <f>'[1]МРСК 2'!C156</f>
        <v>2,5+2,5</v>
      </c>
      <c r="S156" s="42">
        <f>'[1]МРСК 2'!D156</f>
        <v>0</v>
      </c>
      <c r="T156" s="15">
        <f>'[1]МРСК 2'!E156</f>
        <v>0.8483395546595714</v>
      </c>
      <c r="U156" s="41">
        <f>'[1]МРСК 2'!F156</f>
        <v>0.4326661530556787</v>
      </c>
      <c r="V156" s="16">
        <f>'[1]МРСК 2'!G156</f>
        <v>120</v>
      </c>
      <c r="W156" s="41">
        <f>'[1]МРСК 2'!H156</f>
        <v>0.41567340160389277</v>
      </c>
      <c r="X156" s="15">
        <f>'[1]МРСК 2'!I156</f>
        <v>0</v>
      </c>
      <c r="Y156" s="43">
        <f>'[1]МРСК 2'!J156</f>
        <v>2.625</v>
      </c>
      <c r="Z156" s="41">
        <f>'[1]МРСК 2'!K156</f>
        <v>2.2093265983961072</v>
      </c>
      <c r="AA156" s="41">
        <f>Z156</f>
        <v>2.2093265983961072</v>
      </c>
      <c r="AB156" s="29"/>
    </row>
    <row r="157" spans="1:28" ht="19.5">
      <c r="A157" s="14">
        <v>78</v>
      </c>
      <c r="B157" s="2" t="s">
        <v>134</v>
      </c>
      <c r="C157" s="42" t="s">
        <v>10</v>
      </c>
      <c r="D157" s="42">
        <v>848</v>
      </c>
      <c r="E157" s="42">
        <v>320</v>
      </c>
      <c r="F157" s="26">
        <v>0.906368578449187</v>
      </c>
      <c r="G157" s="41">
        <v>0.46639018642623853</v>
      </c>
      <c r="H157" s="16">
        <v>120</v>
      </c>
      <c r="I157" s="41">
        <v>0.4399783920229484</v>
      </c>
      <c r="J157" s="15">
        <v>0</v>
      </c>
      <c r="K157" s="40">
        <v>2.625</v>
      </c>
      <c r="L157" s="158">
        <v>2.1850216079770517</v>
      </c>
      <c r="M157" s="41">
        <v>2.1850216079770517</v>
      </c>
      <c r="N157" s="29"/>
      <c r="P157" s="14">
        <v>78</v>
      </c>
      <c r="Q157" s="2" t="s">
        <v>134</v>
      </c>
      <c r="R157" s="42" t="str">
        <f>'[1]МРСК 2'!C157</f>
        <v>2,5+2,5</v>
      </c>
      <c r="S157" s="42">
        <f>'[1]МРСК 2'!D157</f>
        <v>0</v>
      </c>
      <c r="T157" s="15">
        <f>'[1]МРСК 2'!E157</f>
        <v>0.906368578449187</v>
      </c>
      <c r="U157" s="41">
        <f>'[1]МРСК 2'!F157</f>
        <v>0.46639018642623853</v>
      </c>
      <c r="V157" s="16">
        <f>'[1]МРСК 2'!G157</f>
        <v>120</v>
      </c>
      <c r="W157" s="41">
        <f>'[1]МРСК 2'!H157</f>
        <v>0.4399783920229484</v>
      </c>
      <c r="X157" s="15">
        <f>'[1]МРСК 2'!I157</f>
        <v>0</v>
      </c>
      <c r="Y157" s="43">
        <f>'[1]МРСК 2'!J157</f>
        <v>2.625</v>
      </c>
      <c r="Z157" s="41">
        <f>'[1]МРСК 2'!K157</f>
        <v>2.1850216079770517</v>
      </c>
      <c r="AA157" s="41">
        <f aca="true" t="shared" si="1" ref="AA157:AA220">Z157</f>
        <v>2.1850216079770517</v>
      </c>
      <c r="AB157" s="29"/>
    </row>
    <row r="158" spans="1:28" ht="19.5" customHeight="1">
      <c r="A158" s="14">
        <v>79</v>
      </c>
      <c r="B158" s="6" t="s">
        <v>135</v>
      </c>
      <c r="C158" s="42" t="s">
        <v>11</v>
      </c>
      <c r="D158" s="42">
        <v>2364</v>
      </c>
      <c r="E158" s="42">
        <v>1296</v>
      </c>
      <c r="F158" s="26">
        <v>2.6959436195885105</v>
      </c>
      <c r="G158" s="41">
        <v>0</v>
      </c>
      <c r="H158" s="16">
        <v>0</v>
      </c>
      <c r="I158" s="41">
        <v>2.6959436195885105</v>
      </c>
      <c r="J158" s="15">
        <v>0</v>
      </c>
      <c r="K158" s="40">
        <v>4.2</v>
      </c>
      <c r="L158" s="158">
        <v>1.5040563804114897</v>
      </c>
      <c r="M158" s="41">
        <v>1.5040563804114897</v>
      </c>
      <c r="N158" s="29"/>
      <c r="P158" s="14">
        <v>79</v>
      </c>
      <c r="Q158" s="6" t="s">
        <v>135</v>
      </c>
      <c r="R158" s="42" t="str">
        <f>'[1]МРСК 2'!C158</f>
        <v>4+4</v>
      </c>
      <c r="S158" s="42">
        <f>'[1]МРСК 2'!D158</f>
        <v>0.031</v>
      </c>
      <c r="T158" s="15">
        <f>'[1]МРСК 2'!E158</f>
        <v>2.7269436195885106</v>
      </c>
      <c r="U158" s="41">
        <f>'[1]МРСК 2'!F158</f>
        <v>0</v>
      </c>
      <c r="V158" s="16">
        <f>'[1]МРСК 2'!G158</f>
        <v>0</v>
      </c>
      <c r="W158" s="41">
        <f>'[1]МРСК 2'!H158</f>
        <v>2.7269436195885106</v>
      </c>
      <c r="X158" s="15">
        <f>'[1]МРСК 2'!I158</f>
        <v>0</v>
      </c>
      <c r="Y158" s="43">
        <f>'[1]МРСК 2'!J158</f>
        <v>4.2</v>
      </c>
      <c r="Z158" s="41">
        <f>'[1]МРСК 2'!K158</f>
        <v>1.4730563804114896</v>
      </c>
      <c r="AA158" s="41">
        <f t="shared" si="1"/>
        <v>1.4730563804114896</v>
      </c>
      <c r="AB158" s="29"/>
    </row>
    <row r="159" spans="1:28" ht="19.5">
      <c r="A159" s="14">
        <v>80</v>
      </c>
      <c r="B159" s="2" t="s">
        <v>136</v>
      </c>
      <c r="C159" s="42" t="s">
        <v>10</v>
      </c>
      <c r="D159" s="42">
        <v>876</v>
      </c>
      <c r="E159" s="42">
        <v>354</v>
      </c>
      <c r="F159" s="26">
        <v>0.9448237930958344</v>
      </c>
      <c r="G159" s="41">
        <v>0.4465178692384436</v>
      </c>
      <c r="H159" s="16">
        <v>80</v>
      </c>
      <c r="I159" s="41">
        <v>0.4983059238573908</v>
      </c>
      <c r="J159" s="15">
        <v>0</v>
      </c>
      <c r="K159" s="40">
        <v>2.625</v>
      </c>
      <c r="L159" s="158">
        <v>2.126694076142609</v>
      </c>
      <c r="M159" s="41">
        <v>2.126694076142609</v>
      </c>
      <c r="N159" s="29"/>
      <c r="P159" s="14">
        <v>80</v>
      </c>
      <c r="Q159" s="2" t="s">
        <v>136</v>
      </c>
      <c r="R159" s="42" t="str">
        <f>'[1]МРСК 2'!C159</f>
        <v>2,5+2,5</v>
      </c>
      <c r="S159" s="42">
        <f>'[1]МРСК 2'!D159</f>
        <v>0.01</v>
      </c>
      <c r="T159" s="15">
        <f>'[1]МРСК 2'!E159</f>
        <v>0.9548237930958344</v>
      </c>
      <c r="U159" s="41">
        <f>'[1]МРСК 2'!F159</f>
        <v>0.4465178692384436</v>
      </c>
      <c r="V159" s="16">
        <f>'[1]МРСК 2'!G159</f>
        <v>80</v>
      </c>
      <c r="W159" s="41">
        <f>'[1]МРСК 2'!H159</f>
        <v>0.5083059238573908</v>
      </c>
      <c r="X159" s="15">
        <f>'[1]МРСК 2'!I159</f>
        <v>0</v>
      </c>
      <c r="Y159" s="43">
        <f>'[1]МРСК 2'!J159</f>
        <v>2.625</v>
      </c>
      <c r="Z159" s="41">
        <f>'[1]МРСК 2'!K159</f>
        <v>2.1166940761426094</v>
      </c>
      <c r="AA159" s="41">
        <f t="shared" si="1"/>
        <v>2.1166940761426094</v>
      </c>
      <c r="AB159" s="29"/>
    </row>
    <row r="160" spans="1:28" ht="19.5">
      <c r="A160" s="14">
        <v>81</v>
      </c>
      <c r="B160" s="6" t="s">
        <v>137</v>
      </c>
      <c r="C160" s="42" t="s">
        <v>13</v>
      </c>
      <c r="D160" s="42">
        <v>5480</v>
      </c>
      <c r="E160" s="42">
        <v>3788</v>
      </c>
      <c r="F160" s="26">
        <v>6.661782344087805</v>
      </c>
      <c r="G160" s="41">
        <v>0.55</v>
      </c>
      <c r="H160" s="16">
        <v>45</v>
      </c>
      <c r="I160" s="41">
        <v>6.111782344087805</v>
      </c>
      <c r="J160" s="15">
        <v>0</v>
      </c>
      <c r="K160" s="40">
        <v>6.615</v>
      </c>
      <c r="L160" s="158">
        <v>0.503217655912195</v>
      </c>
      <c r="M160" s="41">
        <v>0.503217655912195</v>
      </c>
      <c r="N160" s="29"/>
      <c r="P160" s="14">
        <v>81</v>
      </c>
      <c r="Q160" s="6" t="s">
        <v>137</v>
      </c>
      <c r="R160" s="42" t="str">
        <f>'[1]МРСК 2'!C160</f>
        <v>6,3+6,3</v>
      </c>
      <c r="S160" s="42">
        <f>'[1]МРСК 2'!D160</f>
        <v>0.008</v>
      </c>
      <c r="T160" s="15">
        <f>'[1]МРСК 2'!E160</f>
        <v>6.669782344087805</v>
      </c>
      <c r="U160" s="41">
        <f>'[1]МРСК 2'!F160</f>
        <v>0.55</v>
      </c>
      <c r="V160" s="16">
        <f>'[1]МРСК 2'!G160</f>
        <v>45</v>
      </c>
      <c r="W160" s="41">
        <f>'[1]МРСК 2'!H160</f>
        <v>6.119782344087805</v>
      </c>
      <c r="X160" s="15">
        <f>'[1]МРСК 2'!I160</f>
        <v>0</v>
      </c>
      <c r="Y160" s="43">
        <f>'[1]МРСК 2'!J160</f>
        <v>6.615</v>
      </c>
      <c r="Z160" s="41">
        <f>'[1]МРСК 2'!K160</f>
        <v>0.495217655912195</v>
      </c>
      <c r="AA160" s="41">
        <f t="shared" si="1"/>
        <v>0.495217655912195</v>
      </c>
      <c r="AB160" s="29"/>
    </row>
    <row r="161" spans="1:28" ht="19.5">
      <c r="A161" s="14">
        <v>82</v>
      </c>
      <c r="B161" s="2" t="s">
        <v>138</v>
      </c>
      <c r="C161" s="42" t="s">
        <v>11</v>
      </c>
      <c r="D161" s="42">
        <v>2352</v>
      </c>
      <c r="E161" s="42">
        <v>960</v>
      </c>
      <c r="F161" s="26">
        <v>2.5403747755006543</v>
      </c>
      <c r="G161" s="41">
        <v>1.191</v>
      </c>
      <c r="H161" s="16">
        <v>120</v>
      </c>
      <c r="I161" s="41">
        <v>1.3493747755006542</v>
      </c>
      <c r="J161" s="15">
        <v>0</v>
      </c>
      <c r="K161" s="40">
        <v>4.2</v>
      </c>
      <c r="L161" s="158">
        <v>2.850625224499346</v>
      </c>
      <c r="M161" s="41">
        <v>2.850625224499346</v>
      </c>
      <c r="N161" s="29"/>
      <c r="P161" s="14">
        <v>82</v>
      </c>
      <c r="Q161" s="2" t="s">
        <v>138</v>
      </c>
      <c r="R161" s="42" t="str">
        <f>'[1]МРСК 2'!C161</f>
        <v>4+4</v>
      </c>
      <c r="S161" s="42">
        <f>'[1]МРСК 2'!D161</f>
        <v>0.024</v>
      </c>
      <c r="T161" s="15">
        <f>'[1]МРСК 2'!E161</f>
        <v>2.5643747755006543</v>
      </c>
      <c r="U161" s="41">
        <f>'[1]МРСК 2'!F161</f>
        <v>1.191</v>
      </c>
      <c r="V161" s="16">
        <f>'[1]МРСК 2'!G161</f>
        <v>120</v>
      </c>
      <c r="W161" s="41">
        <f>'[1]МРСК 2'!H161</f>
        <v>1.3733747755006542</v>
      </c>
      <c r="X161" s="15">
        <f>'[1]МРСК 2'!I161</f>
        <v>0</v>
      </c>
      <c r="Y161" s="43">
        <f>'[1]МРСК 2'!J161</f>
        <v>4.2</v>
      </c>
      <c r="Z161" s="41">
        <f>'[1]МРСК 2'!K161</f>
        <v>2.826625224499346</v>
      </c>
      <c r="AA161" s="41">
        <f t="shared" si="1"/>
        <v>2.826625224499346</v>
      </c>
      <c r="AB161" s="29"/>
    </row>
    <row r="162" spans="1:28" ht="19.5">
      <c r="A162" s="14">
        <v>83</v>
      </c>
      <c r="B162" s="6" t="s">
        <v>139</v>
      </c>
      <c r="C162" s="42" t="s">
        <v>10</v>
      </c>
      <c r="D162" s="42">
        <v>976</v>
      </c>
      <c r="E162" s="42">
        <v>400</v>
      </c>
      <c r="F162" s="26">
        <v>1.0547871823263686</v>
      </c>
      <c r="G162" s="41">
        <v>0.6248809275468652</v>
      </c>
      <c r="H162" s="16">
        <v>80</v>
      </c>
      <c r="I162" s="41">
        <v>0.4299062547795034</v>
      </c>
      <c r="J162" s="15">
        <v>0</v>
      </c>
      <c r="K162" s="40">
        <v>4.2</v>
      </c>
      <c r="L162" s="158">
        <v>3.770093745220497</v>
      </c>
      <c r="M162" s="41">
        <v>3.770093745220497</v>
      </c>
      <c r="N162" s="29"/>
      <c r="P162" s="14">
        <v>83</v>
      </c>
      <c r="Q162" s="6" t="s">
        <v>139</v>
      </c>
      <c r="R162" s="42" t="str">
        <f>'[1]МРСК 2'!C162</f>
        <v>4+4</v>
      </c>
      <c r="S162" s="42">
        <f>'[1]МРСК 2'!D162</f>
        <v>0.015</v>
      </c>
      <c r="T162" s="15">
        <f>'[1]МРСК 2'!E162</f>
        <v>1.0697871823263685</v>
      </c>
      <c r="U162" s="41">
        <f>'[1]МРСК 2'!F162</f>
        <v>0.6248809275468652</v>
      </c>
      <c r="V162" s="16">
        <f>'[1]МРСК 2'!G162</f>
        <v>80</v>
      </c>
      <c r="W162" s="41">
        <f>'[1]МРСК 2'!H162</f>
        <v>0.4449062547795033</v>
      </c>
      <c r="X162" s="15">
        <f>'[1]МРСК 2'!I162</f>
        <v>0</v>
      </c>
      <c r="Y162" s="43">
        <f>'[1]МРСК 2'!J162</f>
        <v>4.2</v>
      </c>
      <c r="Z162" s="41">
        <f>'[1]МРСК 2'!K162</f>
        <v>3.755093745220497</v>
      </c>
      <c r="AA162" s="41">
        <f t="shared" si="1"/>
        <v>3.755093745220497</v>
      </c>
      <c r="AB162" s="29"/>
    </row>
    <row r="163" spans="1:28" ht="19.5">
      <c r="A163" s="14">
        <v>84</v>
      </c>
      <c r="B163" s="2" t="s">
        <v>140</v>
      </c>
      <c r="C163" s="42" t="s">
        <v>10</v>
      </c>
      <c r="D163" s="42">
        <v>756</v>
      </c>
      <c r="E163" s="42">
        <v>318</v>
      </c>
      <c r="F163" s="26">
        <v>0.8201585212628105</v>
      </c>
      <c r="G163" s="41">
        <v>0.447794595769087</v>
      </c>
      <c r="H163" s="16">
        <v>45</v>
      </c>
      <c r="I163" s="41">
        <v>0.37236392549372355</v>
      </c>
      <c r="J163" s="15">
        <v>0</v>
      </c>
      <c r="K163" s="40">
        <v>2.625</v>
      </c>
      <c r="L163" s="158">
        <v>2.2526360745062766</v>
      </c>
      <c r="M163" s="41">
        <v>2.2526360745062766</v>
      </c>
      <c r="N163" s="29"/>
      <c r="P163" s="14">
        <v>84</v>
      </c>
      <c r="Q163" s="2" t="s">
        <v>140</v>
      </c>
      <c r="R163" s="42" t="str">
        <f>'[1]МРСК 2'!C163</f>
        <v>2,5+2,5</v>
      </c>
      <c r="S163" s="42">
        <f>'[1]МРСК 2'!D163</f>
        <v>0.015</v>
      </c>
      <c r="T163" s="15">
        <f>'[1]МРСК 2'!E163</f>
        <v>0.8351585212628105</v>
      </c>
      <c r="U163" s="41">
        <f>'[1]МРСК 2'!F163</f>
        <v>0.447794595769087</v>
      </c>
      <c r="V163" s="16">
        <f>'[1]МРСК 2'!G163</f>
        <v>45</v>
      </c>
      <c r="W163" s="41">
        <f>'[1]МРСК 2'!H163</f>
        <v>0.38736392549372356</v>
      </c>
      <c r="X163" s="15">
        <f>'[1]МРСК 2'!I163</f>
        <v>0</v>
      </c>
      <c r="Y163" s="43">
        <f>'[1]МРСК 2'!J163</f>
        <v>2.625</v>
      </c>
      <c r="Z163" s="41">
        <f>'[1]МРСК 2'!K163</f>
        <v>2.2376360745062764</v>
      </c>
      <c r="AA163" s="41">
        <f t="shared" si="1"/>
        <v>2.2376360745062764</v>
      </c>
      <c r="AB163" s="29"/>
    </row>
    <row r="164" spans="1:28" ht="19.5">
      <c r="A164" s="14">
        <v>85</v>
      </c>
      <c r="B164" s="6" t="s">
        <v>141</v>
      </c>
      <c r="C164" s="42" t="s">
        <v>10</v>
      </c>
      <c r="D164" s="42">
        <v>672</v>
      </c>
      <c r="E164" s="42">
        <v>280</v>
      </c>
      <c r="F164" s="26">
        <v>0.728</v>
      </c>
      <c r="G164" s="41">
        <v>0.606</v>
      </c>
      <c r="H164" s="16">
        <v>45</v>
      </c>
      <c r="I164" s="41">
        <v>0.122</v>
      </c>
      <c r="J164" s="15">
        <v>0</v>
      </c>
      <c r="K164" s="40">
        <v>2.625</v>
      </c>
      <c r="L164" s="158">
        <v>2.503</v>
      </c>
      <c r="M164" s="41">
        <v>2.503</v>
      </c>
      <c r="N164" s="29"/>
      <c r="P164" s="14">
        <v>85</v>
      </c>
      <c r="Q164" s="6" t="s">
        <v>141</v>
      </c>
      <c r="R164" s="42" t="str">
        <f>'[1]МРСК 2'!C164</f>
        <v>2,5+2,5</v>
      </c>
      <c r="S164" s="42">
        <f>'[1]МРСК 2'!D164</f>
        <v>0</v>
      </c>
      <c r="T164" s="15">
        <f>'[1]МРСК 2'!E164</f>
        <v>0.728</v>
      </c>
      <c r="U164" s="41">
        <f>'[1]МРСК 2'!F164</f>
        <v>0.606</v>
      </c>
      <c r="V164" s="16">
        <f>'[1]МРСК 2'!G164</f>
        <v>45</v>
      </c>
      <c r="W164" s="41">
        <f>'[1]МРСК 2'!H164</f>
        <v>0.122</v>
      </c>
      <c r="X164" s="15">
        <f>'[1]МРСК 2'!I164</f>
        <v>0</v>
      </c>
      <c r="Y164" s="43">
        <f>'[1]МРСК 2'!J164</f>
        <v>2.625</v>
      </c>
      <c r="Z164" s="41">
        <f>'[1]МРСК 2'!K164</f>
        <v>2.503</v>
      </c>
      <c r="AA164" s="41">
        <f t="shared" si="1"/>
        <v>2.503</v>
      </c>
      <c r="AB164" s="29"/>
    </row>
    <row r="165" spans="1:28" ht="19.5">
      <c r="A165" s="14">
        <v>86</v>
      </c>
      <c r="B165" s="2" t="s">
        <v>142</v>
      </c>
      <c r="C165" s="42" t="s">
        <v>13</v>
      </c>
      <c r="D165" s="42">
        <v>2672</v>
      </c>
      <c r="E165" s="42">
        <v>948</v>
      </c>
      <c r="F165" s="26">
        <v>2.835187471755616</v>
      </c>
      <c r="G165" s="41">
        <v>2.83</v>
      </c>
      <c r="H165" s="16">
        <v>45</v>
      </c>
      <c r="I165" s="41">
        <v>0.005187471755615736</v>
      </c>
      <c r="J165" s="15">
        <v>0</v>
      </c>
      <c r="K165" s="40">
        <v>6.615</v>
      </c>
      <c r="L165" s="158">
        <v>6.609812528244385</v>
      </c>
      <c r="M165" s="41">
        <v>6.609812528244385</v>
      </c>
      <c r="N165" s="29"/>
      <c r="P165" s="14">
        <v>86</v>
      </c>
      <c r="Q165" s="2" t="s">
        <v>142</v>
      </c>
      <c r="R165" s="42" t="str">
        <f>'[1]МРСК 2'!C165</f>
        <v>6,3+6,3</v>
      </c>
      <c r="S165" s="42">
        <f>'[1]МРСК 2'!D165</f>
        <v>0</v>
      </c>
      <c r="T165" s="15">
        <f>'[1]МРСК 2'!E165</f>
        <v>2.835187471755616</v>
      </c>
      <c r="U165" s="41">
        <f>'[1]МРСК 2'!F165</f>
        <v>2.83</v>
      </c>
      <c r="V165" s="16">
        <f>'[1]МРСК 2'!G165</f>
        <v>45</v>
      </c>
      <c r="W165" s="41">
        <f>'[1]МРСК 2'!H165</f>
        <v>0.005187471755615736</v>
      </c>
      <c r="X165" s="15">
        <f>'[1]МРСК 2'!I165</f>
        <v>0</v>
      </c>
      <c r="Y165" s="43">
        <f>'[1]МРСК 2'!J165</f>
        <v>6.615</v>
      </c>
      <c r="Z165" s="41">
        <f>'[1]МРСК 2'!K165</f>
        <v>6.609812528244385</v>
      </c>
      <c r="AA165" s="41">
        <f t="shared" si="1"/>
        <v>6.609812528244385</v>
      </c>
      <c r="AB165" s="29"/>
    </row>
    <row r="166" spans="1:28" ht="19.5">
      <c r="A166" s="14">
        <v>87</v>
      </c>
      <c r="B166" s="6" t="s">
        <v>143</v>
      </c>
      <c r="C166" s="42" t="s">
        <v>11</v>
      </c>
      <c r="D166" s="42">
        <v>3408</v>
      </c>
      <c r="E166" s="42">
        <v>1496</v>
      </c>
      <c r="F166" s="26">
        <v>3.7218919919847218</v>
      </c>
      <c r="G166" s="41">
        <v>1.21</v>
      </c>
      <c r="H166" s="16">
        <v>80</v>
      </c>
      <c r="I166" s="41">
        <v>2.511891991984722</v>
      </c>
      <c r="J166" s="15">
        <v>0</v>
      </c>
      <c r="K166" s="40">
        <v>4.2</v>
      </c>
      <c r="L166" s="158">
        <v>1.6881080080152784</v>
      </c>
      <c r="M166" s="41">
        <v>1.6881080080152784</v>
      </c>
      <c r="N166" s="29"/>
      <c r="P166" s="14">
        <v>87</v>
      </c>
      <c r="Q166" s="6" t="s">
        <v>143</v>
      </c>
      <c r="R166" s="42" t="str">
        <f>'[1]МРСК 2'!C166</f>
        <v>4+4</v>
      </c>
      <c r="S166" s="42">
        <f>'[1]МРСК 2'!D166</f>
        <v>0.199</v>
      </c>
      <c r="T166" s="15">
        <f>'[1]МРСК 2'!E166</f>
        <v>3.9208919919847216</v>
      </c>
      <c r="U166" s="41">
        <f>'[1]МРСК 2'!F166</f>
        <v>1.21</v>
      </c>
      <c r="V166" s="16">
        <f>'[1]МРСК 2'!G166</f>
        <v>80</v>
      </c>
      <c r="W166" s="41">
        <f>'[1]МРСК 2'!H166</f>
        <v>2.7108919919847216</v>
      </c>
      <c r="X166" s="15">
        <f>'[1]МРСК 2'!I166</f>
        <v>0</v>
      </c>
      <c r="Y166" s="43">
        <f>'[1]МРСК 2'!J166</f>
        <v>4.2</v>
      </c>
      <c r="Z166" s="41">
        <f>'[1]МРСК 2'!K166</f>
        <v>1.4891080080152785</v>
      </c>
      <c r="AA166" s="41">
        <f t="shared" si="1"/>
        <v>1.4891080080152785</v>
      </c>
      <c r="AB166" s="29"/>
    </row>
    <row r="167" spans="1:28" ht="19.5">
      <c r="A167" s="14">
        <v>88</v>
      </c>
      <c r="B167" s="2" t="s">
        <v>144</v>
      </c>
      <c r="C167" s="42" t="s">
        <v>16</v>
      </c>
      <c r="D167" s="42">
        <v>1776</v>
      </c>
      <c r="E167" s="42">
        <v>928</v>
      </c>
      <c r="F167" s="26">
        <v>2.0038363206609464</v>
      </c>
      <c r="G167" s="41">
        <v>1.3213999028416417</v>
      </c>
      <c r="H167" s="16">
        <v>45</v>
      </c>
      <c r="I167" s="41">
        <v>0.6824364178193048</v>
      </c>
      <c r="J167" s="15">
        <v>0</v>
      </c>
      <c r="K167" s="40">
        <v>2.625</v>
      </c>
      <c r="L167" s="158">
        <v>1.9425635821806952</v>
      </c>
      <c r="M167" s="41">
        <v>1.9425635821806952</v>
      </c>
      <c r="N167" s="29"/>
      <c r="P167" s="14">
        <v>88</v>
      </c>
      <c r="Q167" s="2" t="s">
        <v>144</v>
      </c>
      <c r="R167" s="42" t="str">
        <f>'[1]МРСК 2'!C167</f>
        <v>2,5+4</v>
      </c>
      <c r="S167" s="42">
        <f>'[1]МРСК 2'!D167</f>
        <v>0.023</v>
      </c>
      <c r="T167" s="15">
        <f>'[1]МРСК 2'!E167</f>
        <v>2.0268363206609465</v>
      </c>
      <c r="U167" s="41">
        <f>'[1]МРСК 2'!F167</f>
        <v>1.3213999028416417</v>
      </c>
      <c r="V167" s="16">
        <f>'[1]МРСК 2'!G167</f>
        <v>45</v>
      </c>
      <c r="W167" s="41">
        <f>'[1]МРСК 2'!H167</f>
        <v>0.7054364178193049</v>
      </c>
      <c r="X167" s="15">
        <f>'[1]МРСК 2'!I167</f>
        <v>0</v>
      </c>
      <c r="Y167" s="43">
        <f>'[1]МРСК 2'!J167</f>
        <v>2.625</v>
      </c>
      <c r="Z167" s="41">
        <f>'[1]МРСК 2'!K167</f>
        <v>1.9195635821806951</v>
      </c>
      <c r="AA167" s="41">
        <f t="shared" si="1"/>
        <v>1.9195635821806951</v>
      </c>
      <c r="AB167" s="29"/>
    </row>
    <row r="168" spans="1:28" ht="19.5">
      <c r="A168" s="14">
        <v>89</v>
      </c>
      <c r="B168" s="6" t="s">
        <v>145</v>
      </c>
      <c r="C168" s="42" t="s">
        <v>13</v>
      </c>
      <c r="D168" s="42">
        <v>4344</v>
      </c>
      <c r="E168" s="42">
        <v>2400</v>
      </c>
      <c r="F168" s="26">
        <v>4.9628959287899646</v>
      </c>
      <c r="G168" s="41">
        <v>0.918</v>
      </c>
      <c r="H168" s="16">
        <v>120</v>
      </c>
      <c r="I168" s="41">
        <v>4.044895928789964</v>
      </c>
      <c r="J168" s="15">
        <v>0</v>
      </c>
      <c r="K168" s="40">
        <v>6.615</v>
      </c>
      <c r="L168" s="158">
        <v>2.570104071210036</v>
      </c>
      <c r="M168" s="41">
        <v>2.570104071210036</v>
      </c>
      <c r="N168" s="29"/>
      <c r="P168" s="14">
        <v>89</v>
      </c>
      <c r="Q168" s="2" t="s">
        <v>145</v>
      </c>
      <c r="R168" s="42" t="str">
        <f>'[1]МРСК 2'!C168</f>
        <v>6,3+6,3</v>
      </c>
      <c r="S168" s="42">
        <f>'[1]МРСК 2'!D168</f>
        <v>0.12</v>
      </c>
      <c r="T168" s="15">
        <f>'[1]МРСК 2'!E168</f>
        <v>5.082895928789965</v>
      </c>
      <c r="U168" s="41">
        <f>'[1]МРСК 2'!F168</f>
        <v>0.918</v>
      </c>
      <c r="V168" s="16">
        <f>'[1]МРСК 2'!G168</f>
        <v>120</v>
      </c>
      <c r="W168" s="41">
        <f>'[1]МРСК 2'!H168</f>
        <v>4.1648959287899645</v>
      </c>
      <c r="X168" s="15">
        <f>'[1]МРСК 2'!I168</f>
        <v>0</v>
      </c>
      <c r="Y168" s="43">
        <f>'[1]МРСК 2'!J168</f>
        <v>6.615</v>
      </c>
      <c r="Z168" s="41">
        <f>'[1]МРСК 2'!K168</f>
        <v>2.4501040712100357</v>
      </c>
      <c r="AA168" s="41">
        <f t="shared" si="1"/>
        <v>2.4501040712100357</v>
      </c>
      <c r="AB168" s="29"/>
    </row>
    <row r="169" spans="1:28" ht="19.5">
      <c r="A169" s="14">
        <v>90</v>
      </c>
      <c r="B169" s="2" t="s">
        <v>146</v>
      </c>
      <c r="C169" s="42" t="s">
        <v>20</v>
      </c>
      <c r="D169" s="42">
        <v>1112</v>
      </c>
      <c r="E169" s="42">
        <v>376</v>
      </c>
      <c r="F169" s="26">
        <v>1.1738483718095793</v>
      </c>
      <c r="G169" s="41">
        <v>0.522</v>
      </c>
      <c r="H169" s="16">
        <v>45</v>
      </c>
      <c r="I169" s="41">
        <v>0.6518483718095793</v>
      </c>
      <c r="J169" s="15">
        <v>0</v>
      </c>
      <c r="K169" s="40">
        <v>1.6800000000000002</v>
      </c>
      <c r="L169" s="158">
        <v>1.0281516281904208</v>
      </c>
      <c r="M169" s="41">
        <v>1.0281516281904208</v>
      </c>
      <c r="N169" s="29"/>
      <c r="P169" s="14">
        <v>90</v>
      </c>
      <c r="Q169" s="2" t="s">
        <v>146</v>
      </c>
      <c r="R169" s="42" t="str">
        <f>'[1]МРСК 2'!C169</f>
        <v>2,5+1,6</v>
      </c>
      <c r="S169" s="42">
        <f>'[1]МРСК 2'!D169</f>
        <v>0</v>
      </c>
      <c r="T169" s="15">
        <f>'[1]МРСК 2'!E169</f>
        <v>1.1738483718095793</v>
      </c>
      <c r="U169" s="41">
        <f>'[1]МРСК 2'!F169</f>
        <v>0.522</v>
      </c>
      <c r="V169" s="16">
        <f>'[1]МРСК 2'!G169</f>
        <v>45</v>
      </c>
      <c r="W169" s="41">
        <f>'[1]МРСК 2'!H169</f>
        <v>0.6518483718095793</v>
      </c>
      <c r="X169" s="15">
        <f>'[1]МРСК 2'!I169</f>
        <v>0</v>
      </c>
      <c r="Y169" s="43">
        <f>'[1]МРСК 2'!J169</f>
        <v>1.6800000000000002</v>
      </c>
      <c r="Z169" s="41">
        <f>'[1]МРСК 2'!K169</f>
        <v>1.0281516281904208</v>
      </c>
      <c r="AA169" s="41">
        <f t="shared" si="1"/>
        <v>1.0281516281904208</v>
      </c>
      <c r="AB169" s="29"/>
    </row>
    <row r="170" spans="1:28" ht="19.5">
      <c r="A170" s="14">
        <v>91</v>
      </c>
      <c r="B170" s="6" t="s">
        <v>147</v>
      </c>
      <c r="C170" s="42" t="s">
        <v>11</v>
      </c>
      <c r="D170" s="42">
        <v>2508</v>
      </c>
      <c r="E170" s="42">
        <v>984</v>
      </c>
      <c r="F170" s="26">
        <v>2.694126945784107</v>
      </c>
      <c r="G170" s="41">
        <v>1.45</v>
      </c>
      <c r="H170" s="16">
        <v>80</v>
      </c>
      <c r="I170" s="41">
        <v>1.2441269457841069</v>
      </c>
      <c r="J170" s="15">
        <v>0</v>
      </c>
      <c r="K170" s="40">
        <v>4.2</v>
      </c>
      <c r="L170" s="158">
        <v>2.9558730542158935</v>
      </c>
      <c r="M170" s="41">
        <v>2.9558730542158935</v>
      </c>
      <c r="N170" s="29"/>
      <c r="P170" s="14">
        <v>91</v>
      </c>
      <c r="Q170" s="6" t="s">
        <v>147</v>
      </c>
      <c r="R170" s="42" t="str">
        <f>'[1]МРСК 2'!C170</f>
        <v>4+4</v>
      </c>
      <c r="S170" s="42">
        <f>'[1]МРСК 2'!D170</f>
        <v>0</v>
      </c>
      <c r="T170" s="15">
        <f>'[1]МРСК 2'!E170</f>
        <v>2.694126945784107</v>
      </c>
      <c r="U170" s="41">
        <f>'[1]МРСК 2'!F170</f>
        <v>1.45</v>
      </c>
      <c r="V170" s="16">
        <f>'[1]МРСК 2'!G170</f>
        <v>80</v>
      </c>
      <c r="W170" s="41">
        <f>'[1]МРСК 2'!H170</f>
        <v>1.2441269457841069</v>
      </c>
      <c r="X170" s="15">
        <f>'[1]МРСК 2'!I170</f>
        <v>0</v>
      </c>
      <c r="Y170" s="43">
        <f>'[1]МРСК 2'!J170</f>
        <v>4.2</v>
      </c>
      <c r="Z170" s="41">
        <f>'[1]МРСК 2'!K170</f>
        <v>2.9558730542158935</v>
      </c>
      <c r="AA170" s="41">
        <f t="shared" si="1"/>
        <v>2.9558730542158935</v>
      </c>
      <c r="AB170" s="29"/>
    </row>
    <row r="171" spans="1:28" ht="19.5">
      <c r="A171" s="14">
        <v>92</v>
      </c>
      <c r="B171" s="2" t="s">
        <v>148</v>
      </c>
      <c r="C171" s="42" t="s">
        <v>10</v>
      </c>
      <c r="D171" s="42">
        <v>1656</v>
      </c>
      <c r="E171" s="42">
        <v>680</v>
      </c>
      <c r="F171" s="26">
        <v>1.7901776448162903</v>
      </c>
      <c r="G171" s="41">
        <v>1.0795494616358337</v>
      </c>
      <c r="H171" s="16">
        <v>120</v>
      </c>
      <c r="I171" s="41">
        <v>0.7106281831804566</v>
      </c>
      <c r="J171" s="15">
        <v>0</v>
      </c>
      <c r="K171" s="40">
        <v>2.625</v>
      </c>
      <c r="L171" s="158">
        <v>1.9143718168195434</v>
      </c>
      <c r="M171" s="41">
        <v>1.9143718168195434</v>
      </c>
      <c r="N171" s="29"/>
      <c r="P171" s="14">
        <v>92</v>
      </c>
      <c r="Q171" s="2" t="s">
        <v>148</v>
      </c>
      <c r="R171" s="42" t="str">
        <f>'[1]МРСК 2'!C171</f>
        <v>2,5+2,5</v>
      </c>
      <c r="S171" s="42">
        <f>'[1]МРСК 2'!D171</f>
        <v>0</v>
      </c>
      <c r="T171" s="15">
        <f>'[1]МРСК 2'!E171</f>
        <v>1.7901776448162903</v>
      </c>
      <c r="U171" s="41">
        <f>'[1]МРСК 2'!F171</f>
        <v>1.0795494616358337</v>
      </c>
      <c r="V171" s="16">
        <f>'[1]МРСК 2'!G171</f>
        <v>120</v>
      </c>
      <c r="W171" s="41">
        <f>'[1]МРСК 2'!H171</f>
        <v>0.7106281831804566</v>
      </c>
      <c r="X171" s="15">
        <f>'[1]МРСК 2'!I171</f>
        <v>0</v>
      </c>
      <c r="Y171" s="43">
        <f>'[1]МРСК 2'!J171</f>
        <v>2.625</v>
      </c>
      <c r="Z171" s="41">
        <f>'[1]МРСК 2'!K171</f>
        <v>1.9143718168195434</v>
      </c>
      <c r="AA171" s="41">
        <f t="shared" si="1"/>
        <v>1.9143718168195434</v>
      </c>
      <c r="AB171" s="29"/>
    </row>
    <row r="172" spans="1:28" ht="19.5">
      <c r="A172" s="14">
        <v>93</v>
      </c>
      <c r="B172" s="6" t="s">
        <v>149</v>
      </c>
      <c r="C172" s="42" t="s">
        <v>10</v>
      </c>
      <c r="D172" s="42">
        <v>1620</v>
      </c>
      <c r="E172" s="42">
        <v>588</v>
      </c>
      <c r="F172" s="26">
        <v>1.7234105720924424</v>
      </c>
      <c r="G172" s="41">
        <v>0.4</v>
      </c>
      <c r="H172" s="16">
        <v>120</v>
      </c>
      <c r="I172" s="41">
        <v>1.3234105720924423</v>
      </c>
      <c r="J172" s="15">
        <v>0</v>
      </c>
      <c r="K172" s="40">
        <v>2.625</v>
      </c>
      <c r="L172" s="158">
        <v>1.3015894279075577</v>
      </c>
      <c r="M172" s="41">
        <v>1.3015894279075577</v>
      </c>
      <c r="N172" s="29"/>
      <c r="P172" s="14">
        <v>93</v>
      </c>
      <c r="Q172" s="6" t="s">
        <v>149</v>
      </c>
      <c r="R172" s="42" t="str">
        <f>'[1]МРСК 2'!C172</f>
        <v>2,5+2,5</v>
      </c>
      <c r="S172" s="42">
        <f>'[1]МРСК 2'!D172</f>
        <v>0</v>
      </c>
      <c r="T172" s="15">
        <f>'[1]МРСК 2'!E172</f>
        <v>1.7234105720924424</v>
      </c>
      <c r="U172" s="41">
        <f>'[1]МРСК 2'!F172</f>
        <v>0.4</v>
      </c>
      <c r="V172" s="16">
        <f>'[1]МРСК 2'!G172</f>
        <v>120</v>
      </c>
      <c r="W172" s="41">
        <f>'[1]МРСК 2'!H172</f>
        <v>1.3234105720924423</v>
      </c>
      <c r="X172" s="15">
        <f>'[1]МРСК 2'!I172</f>
        <v>0</v>
      </c>
      <c r="Y172" s="43">
        <f>'[1]МРСК 2'!J172</f>
        <v>2.625</v>
      </c>
      <c r="Z172" s="41">
        <f>'[1]МРСК 2'!K172</f>
        <v>1.3015894279075577</v>
      </c>
      <c r="AA172" s="41">
        <f t="shared" si="1"/>
        <v>1.3015894279075577</v>
      </c>
      <c r="AB172" s="29"/>
    </row>
    <row r="173" spans="1:28" ht="19.5">
      <c r="A173" s="14">
        <v>94</v>
      </c>
      <c r="B173" s="2" t="s">
        <v>150</v>
      </c>
      <c r="C173" s="42" t="s">
        <v>16</v>
      </c>
      <c r="D173" s="42">
        <v>1536</v>
      </c>
      <c r="E173" s="42">
        <v>704</v>
      </c>
      <c r="F173" s="26">
        <v>1.689648484152843</v>
      </c>
      <c r="G173" s="41">
        <v>1.0176542711224374</v>
      </c>
      <c r="H173" s="16">
        <v>45</v>
      </c>
      <c r="I173" s="41">
        <v>0.6719942130304055</v>
      </c>
      <c r="J173" s="15">
        <v>0</v>
      </c>
      <c r="K173" s="40">
        <v>2.625</v>
      </c>
      <c r="L173" s="158">
        <v>1.9530057869695945</v>
      </c>
      <c r="M173" s="41">
        <v>1.9530057869695945</v>
      </c>
      <c r="N173" s="29"/>
      <c r="P173" s="14">
        <v>94</v>
      </c>
      <c r="Q173" s="2" t="s">
        <v>150</v>
      </c>
      <c r="R173" s="42" t="str">
        <f>'[1]МРСК 2'!C173</f>
        <v>2,5+4</v>
      </c>
      <c r="S173" s="42">
        <f>'[1]МРСК 2'!D173</f>
        <v>0.01</v>
      </c>
      <c r="T173" s="15">
        <f>'[1]МРСК 2'!E173</f>
        <v>1.699648484152843</v>
      </c>
      <c r="U173" s="41">
        <f>'[1]МРСК 2'!F173</f>
        <v>1.0176542711224374</v>
      </c>
      <c r="V173" s="16">
        <f>'[1]МРСК 2'!G173</f>
        <v>45</v>
      </c>
      <c r="W173" s="41">
        <f>'[1]МРСК 2'!H173</f>
        <v>0.6819942130304055</v>
      </c>
      <c r="X173" s="15">
        <f>'[1]МРСК 2'!I173</f>
        <v>0</v>
      </c>
      <c r="Y173" s="43">
        <f>'[1]МРСК 2'!J173</f>
        <v>2.625</v>
      </c>
      <c r="Z173" s="41">
        <f>'[1]МРСК 2'!K173</f>
        <v>1.9430057869695945</v>
      </c>
      <c r="AA173" s="41">
        <f t="shared" si="1"/>
        <v>1.9430057869695945</v>
      </c>
      <c r="AB173" s="29"/>
    </row>
    <row r="174" spans="1:28" ht="19.5">
      <c r="A174" s="14">
        <v>95</v>
      </c>
      <c r="B174" s="6" t="s">
        <v>151</v>
      </c>
      <c r="C174" s="42" t="s">
        <v>16</v>
      </c>
      <c r="D174" s="42">
        <v>1376</v>
      </c>
      <c r="E174" s="42">
        <v>460</v>
      </c>
      <c r="F174" s="26">
        <v>1.450853541884914</v>
      </c>
      <c r="G174" s="41">
        <v>0.9553554312401222</v>
      </c>
      <c r="H174" s="16">
        <v>120</v>
      </c>
      <c r="I174" s="41">
        <v>0.49549811064479177</v>
      </c>
      <c r="J174" s="15">
        <v>0</v>
      </c>
      <c r="K174" s="40">
        <v>2.625</v>
      </c>
      <c r="L174" s="158">
        <v>2.1295018893552085</v>
      </c>
      <c r="M174" s="41">
        <v>2.1295018893552085</v>
      </c>
      <c r="N174" s="29"/>
      <c r="P174" s="14">
        <v>95</v>
      </c>
      <c r="Q174" s="6" t="s">
        <v>151</v>
      </c>
      <c r="R174" s="42" t="str">
        <f>'[1]МРСК 2'!C174</f>
        <v>2,5+4</v>
      </c>
      <c r="S174" s="42">
        <f>'[1]МРСК 2'!D174</f>
        <v>0</v>
      </c>
      <c r="T174" s="15">
        <f>'[1]МРСК 2'!E174</f>
        <v>1.450853541884914</v>
      </c>
      <c r="U174" s="41">
        <f>'[1]МРСК 2'!F174</f>
        <v>0.9553554312401222</v>
      </c>
      <c r="V174" s="16">
        <f>'[1]МРСК 2'!G174</f>
        <v>120</v>
      </c>
      <c r="W174" s="41">
        <f>'[1]МРСК 2'!H174</f>
        <v>0.49549811064479177</v>
      </c>
      <c r="X174" s="15">
        <f>'[1]МРСК 2'!I174</f>
        <v>0</v>
      </c>
      <c r="Y174" s="43">
        <f>'[1]МРСК 2'!J174</f>
        <v>2.625</v>
      </c>
      <c r="Z174" s="41">
        <f>'[1]МРСК 2'!K174</f>
        <v>2.1295018893552085</v>
      </c>
      <c r="AA174" s="41">
        <f t="shared" si="1"/>
        <v>2.1295018893552085</v>
      </c>
      <c r="AB174" s="29"/>
    </row>
    <row r="175" spans="1:28" ht="19.5">
      <c r="A175" s="14">
        <v>96</v>
      </c>
      <c r="B175" s="2" t="s">
        <v>152</v>
      </c>
      <c r="C175" s="42" t="s">
        <v>11</v>
      </c>
      <c r="D175" s="42">
        <v>1968</v>
      </c>
      <c r="E175" s="42">
        <v>564</v>
      </c>
      <c r="F175" s="26">
        <v>2.047222508668757</v>
      </c>
      <c r="G175" s="41">
        <v>0.616</v>
      </c>
      <c r="H175" s="16">
        <v>80</v>
      </c>
      <c r="I175" s="41">
        <v>1.4312225086687569</v>
      </c>
      <c r="J175" s="15">
        <v>0</v>
      </c>
      <c r="K175" s="40">
        <v>4.2</v>
      </c>
      <c r="L175" s="158">
        <v>2.7687774913312433</v>
      </c>
      <c r="M175" s="41">
        <v>2.7687774913312433</v>
      </c>
      <c r="N175" s="29"/>
      <c r="P175" s="14">
        <v>96</v>
      </c>
      <c r="Q175" s="2" t="s">
        <v>152</v>
      </c>
      <c r="R175" s="42" t="str">
        <f>'[1]МРСК 2'!C175</f>
        <v>4+4</v>
      </c>
      <c r="S175" s="42">
        <f>'[1]МРСК 2'!D175</f>
        <v>0.017</v>
      </c>
      <c r="T175" s="15">
        <f>'[1]МРСК 2'!E175</f>
        <v>2.064222508668757</v>
      </c>
      <c r="U175" s="41">
        <f>'[1]МРСК 2'!F175</f>
        <v>0.616</v>
      </c>
      <c r="V175" s="16">
        <f>'[1]МРСК 2'!G175</f>
        <v>80</v>
      </c>
      <c r="W175" s="41">
        <f>'[1]МРСК 2'!H175</f>
        <v>1.4482225086687568</v>
      </c>
      <c r="X175" s="15">
        <f>'[1]МРСК 2'!I175</f>
        <v>0</v>
      </c>
      <c r="Y175" s="43">
        <f>'[1]МРСК 2'!J175</f>
        <v>4.2</v>
      </c>
      <c r="Z175" s="41">
        <f>'[1]МРСК 2'!K175</f>
        <v>2.7517774913312434</v>
      </c>
      <c r="AA175" s="41">
        <f t="shared" si="1"/>
        <v>2.7517774913312434</v>
      </c>
      <c r="AB175" s="29"/>
    </row>
    <row r="176" spans="1:28" ht="19.5">
      <c r="A176" s="14">
        <v>97</v>
      </c>
      <c r="B176" s="6" t="s">
        <v>153</v>
      </c>
      <c r="C176" s="42" t="s">
        <v>11</v>
      </c>
      <c r="D176" s="42">
        <v>520</v>
      </c>
      <c r="E176" s="42">
        <v>278</v>
      </c>
      <c r="F176" s="26">
        <v>0.5896473522369111</v>
      </c>
      <c r="G176" s="41">
        <v>0</v>
      </c>
      <c r="H176" s="16">
        <v>0</v>
      </c>
      <c r="I176" s="41">
        <v>0.5896473522369111</v>
      </c>
      <c r="J176" s="15">
        <v>0</v>
      </c>
      <c r="K176" s="40">
        <v>4.2</v>
      </c>
      <c r="L176" s="158">
        <v>3.610352647763089</v>
      </c>
      <c r="M176" s="41">
        <v>3.610352647763089</v>
      </c>
      <c r="N176" s="29"/>
      <c r="P176" s="14">
        <v>97</v>
      </c>
      <c r="Q176" s="6" t="s">
        <v>153</v>
      </c>
      <c r="R176" s="42" t="str">
        <f>'[1]МРСК 2'!C176</f>
        <v>4+4</v>
      </c>
      <c r="S176" s="42">
        <f>'[1]МРСК 2'!D176</f>
        <v>0</v>
      </c>
      <c r="T176" s="15">
        <f>'[1]МРСК 2'!E176</f>
        <v>0.5896473522369111</v>
      </c>
      <c r="U176" s="41">
        <f>'[1]МРСК 2'!F176</f>
        <v>0</v>
      </c>
      <c r="V176" s="16">
        <f>'[1]МРСК 2'!G176</f>
        <v>0</v>
      </c>
      <c r="W176" s="41">
        <f>'[1]МРСК 2'!H176</f>
        <v>0.5896473522369111</v>
      </c>
      <c r="X176" s="15">
        <f>'[1]МРСК 2'!I176</f>
        <v>0</v>
      </c>
      <c r="Y176" s="43">
        <f>'[1]МРСК 2'!J176</f>
        <v>4.2</v>
      </c>
      <c r="Z176" s="41">
        <f>'[1]МРСК 2'!K176</f>
        <v>3.610352647763089</v>
      </c>
      <c r="AA176" s="41">
        <f t="shared" si="1"/>
        <v>3.610352647763089</v>
      </c>
      <c r="AB176" s="29"/>
    </row>
    <row r="177" spans="1:28" ht="19.5">
      <c r="A177" s="14">
        <v>98</v>
      </c>
      <c r="B177" s="2" t="s">
        <v>154</v>
      </c>
      <c r="C177" s="42" t="s">
        <v>24</v>
      </c>
      <c r="D177" s="42">
        <v>1848</v>
      </c>
      <c r="E177" s="42">
        <v>660</v>
      </c>
      <c r="F177" s="26">
        <v>1.9623210746460427</v>
      </c>
      <c r="G177" s="41">
        <v>0.305</v>
      </c>
      <c r="H177" s="16">
        <v>45</v>
      </c>
      <c r="I177" s="41">
        <v>1.6573210746460427</v>
      </c>
      <c r="J177" s="15">
        <v>0</v>
      </c>
      <c r="K177" s="40">
        <v>4.2</v>
      </c>
      <c r="L177" s="158">
        <v>2.5426789253539575</v>
      </c>
      <c r="M177" s="41">
        <v>2.5426789253539575</v>
      </c>
      <c r="N177" s="29"/>
      <c r="P177" s="14">
        <v>98</v>
      </c>
      <c r="Q177" s="2" t="s">
        <v>154</v>
      </c>
      <c r="R177" s="42" t="str">
        <f>'[1]МРСК 2'!C177</f>
        <v>4+6,3</v>
      </c>
      <c r="S177" s="42">
        <f>'[1]МРСК 2'!D177</f>
        <v>0.023</v>
      </c>
      <c r="T177" s="15">
        <f>'[1]МРСК 2'!E177</f>
        <v>1.9853210746460426</v>
      </c>
      <c r="U177" s="41">
        <f>'[1]МРСК 2'!F177</f>
        <v>0.305</v>
      </c>
      <c r="V177" s="16">
        <f>'[1]МРСК 2'!G177</f>
        <v>45</v>
      </c>
      <c r="W177" s="41">
        <f>'[1]МРСК 2'!H177</f>
        <v>1.6803210746460426</v>
      </c>
      <c r="X177" s="15">
        <f>'[1]МРСК 2'!I177</f>
        <v>0</v>
      </c>
      <c r="Y177" s="43">
        <f>'[1]МРСК 2'!J177</f>
        <v>4.2</v>
      </c>
      <c r="Z177" s="41">
        <f>'[1]МРСК 2'!K177</f>
        <v>2.5196789253539578</v>
      </c>
      <c r="AA177" s="41">
        <f t="shared" si="1"/>
        <v>2.5196789253539578</v>
      </c>
      <c r="AB177" s="29"/>
    </row>
    <row r="178" spans="1:28" ht="19.5">
      <c r="A178" s="14">
        <v>99</v>
      </c>
      <c r="B178" s="6" t="s">
        <v>155</v>
      </c>
      <c r="C178" s="42" t="s">
        <v>13</v>
      </c>
      <c r="D178" s="42">
        <v>2895</v>
      </c>
      <c r="E178" s="42">
        <v>1109</v>
      </c>
      <c r="F178" s="26">
        <v>3.1001461255882763</v>
      </c>
      <c r="G178" s="41">
        <v>1.43</v>
      </c>
      <c r="H178" s="16">
        <v>120</v>
      </c>
      <c r="I178" s="41">
        <v>1.6701461255882764</v>
      </c>
      <c r="J178" s="15">
        <v>0</v>
      </c>
      <c r="K178" s="40">
        <v>6.615</v>
      </c>
      <c r="L178" s="158">
        <v>4.944853874411724</v>
      </c>
      <c r="M178" s="41">
        <v>4.944853874411724</v>
      </c>
      <c r="N178" s="29"/>
      <c r="P178" s="14">
        <v>99</v>
      </c>
      <c r="Q178" s="6" t="s">
        <v>155</v>
      </c>
      <c r="R178" s="42" t="str">
        <f>'[1]МРСК 2'!C178</f>
        <v>6,3+6,3</v>
      </c>
      <c r="S178" s="42">
        <f>'[1]МРСК 2'!D178</f>
        <v>0.027</v>
      </c>
      <c r="T178" s="15">
        <f>'[1]МРСК 2'!E178</f>
        <v>3.1271461255882764</v>
      </c>
      <c r="U178" s="41">
        <f>'[1]МРСК 2'!F178</f>
        <v>1.43</v>
      </c>
      <c r="V178" s="16">
        <f>'[1]МРСК 2'!G178</f>
        <v>120</v>
      </c>
      <c r="W178" s="41">
        <f>'[1]МРСК 2'!H178</f>
        <v>1.6971461255882765</v>
      </c>
      <c r="X178" s="15">
        <f>'[1]МРСК 2'!I178</f>
        <v>0</v>
      </c>
      <c r="Y178" s="43">
        <f>'[1]МРСК 2'!J178</f>
        <v>6.615</v>
      </c>
      <c r="Z178" s="41">
        <f>'[1]МРСК 2'!K178</f>
        <v>4.9178538744117235</v>
      </c>
      <c r="AA178" s="41">
        <f t="shared" si="1"/>
        <v>4.9178538744117235</v>
      </c>
      <c r="AB178" s="29"/>
    </row>
    <row r="179" spans="1:28" ht="19.5">
      <c r="A179" s="14">
        <v>100</v>
      </c>
      <c r="B179" s="2" t="s">
        <v>156</v>
      </c>
      <c r="C179" s="42" t="s">
        <v>10</v>
      </c>
      <c r="D179" s="42">
        <v>1410</v>
      </c>
      <c r="E179" s="42">
        <v>588</v>
      </c>
      <c r="F179" s="26">
        <v>1.5276923774111069</v>
      </c>
      <c r="G179" s="41">
        <v>0.995132152028061</v>
      </c>
      <c r="H179" s="16">
        <v>120</v>
      </c>
      <c r="I179" s="41">
        <v>0.5325602253830458</v>
      </c>
      <c r="J179" s="15">
        <v>0</v>
      </c>
      <c r="K179" s="40">
        <v>2.625</v>
      </c>
      <c r="L179" s="158">
        <v>2.0924397746169543</v>
      </c>
      <c r="M179" s="41">
        <v>2.0924397746169543</v>
      </c>
      <c r="N179" s="29"/>
      <c r="P179" s="14">
        <v>100</v>
      </c>
      <c r="Q179" s="2" t="s">
        <v>156</v>
      </c>
      <c r="R179" s="42" t="str">
        <f>'[1]МРСК 2'!C179</f>
        <v>2,5+2,5</v>
      </c>
      <c r="S179" s="42">
        <f>'[1]МРСК 2'!D179</f>
        <v>0</v>
      </c>
      <c r="T179" s="15">
        <f>'[1]МРСК 2'!E179</f>
        <v>1.5276923774111069</v>
      </c>
      <c r="U179" s="41">
        <f>'[1]МРСК 2'!F179</f>
        <v>0.995132152028061</v>
      </c>
      <c r="V179" s="16">
        <f>'[1]МРСК 2'!G179</f>
        <v>120</v>
      </c>
      <c r="W179" s="41">
        <f>'[1]МРСК 2'!H179</f>
        <v>0.5325602253830458</v>
      </c>
      <c r="X179" s="15">
        <f>'[1]МРСК 2'!I179</f>
        <v>0</v>
      </c>
      <c r="Y179" s="43">
        <f>'[1]МРСК 2'!J179</f>
        <v>2.625</v>
      </c>
      <c r="Z179" s="41">
        <f>'[1]МРСК 2'!K179</f>
        <v>2.0924397746169543</v>
      </c>
      <c r="AA179" s="41">
        <f t="shared" si="1"/>
        <v>2.0924397746169543</v>
      </c>
      <c r="AB179" s="29"/>
    </row>
    <row r="180" spans="1:28" ht="19.5">
      <c r="A180" s="14">
        <v>101</v>
      </c>
      <c r="B180" s="6" t="s">
        <v>157</v>
      </c>
      <c r="C180" s="42" t="s">
        <v>13</v>
      </c>
      <c r="D180" s="42">
        <v>2256</v>
      </c>
      <c r="E180" s="42">
        <v>1488</v>
      </c>
      <c r="F180" s="26">
        <v>2.7025321459697755</v>
      </c>
      <c r="G180" s="41">
        <v>1.4036067580251326</v>
      </c>
      <c r="H180" s="16">
        <v>80</v>
      </c>
      <c r="I180" s="41">
        <v>1.298925387944643</v>
      </c>
      <c r="J180" s="15">
        <v>0</v>
      </c>
      <c r="K180" s="40">
        <v>6.615</v>
      </c>
      <c r="L180" s="158">
        <v>5.316074612055357</v>
      </c>
      <c r="M180" s="41">
        <v>5.316074612055357</v>
      </c>
      <c r="N180" s="29"/>
      <c r="P180" s="14">
        <v>101</v>
      </c>
      <c r="Q180" s="6" t="s">
        <v>157</v>
      </c>
      <c r="R180" s="42" t="str">
        <f>'[1]МРСК 2'!C180</f>
        <v>6,3+6,3</v>
      </c>
      <c r="S180" s="42">
        <f>'[1]МРСК 2'!D180</f>
        <v>0</v>
      </c>
      <c r="T180" s="15">
        <f>'[1]МРСК 2'!E180</f>
        <v>2.7025321459697755</v>
      </c>
      <c r="U180" s="41">
        <f>'[1]МРСК 2'!F180</f>
        <v>1.4036067580251326</v>
      </c>
      <c r="V180" s="16">
        <f>'[1]МРСК 2'!G180</f>
        <v>80</v>
      </c>
      <c r="W180" s="41">
        <f>'[1]МРСК 2'!H180</f>
        <v>1.298925387944643</v>
      </c>
      <c r="X180" s="15">
        <f>'[1]МРСК 2'!I180</f>
        <v>0</v>
      </c>
      <c r="Y180" s="43">
        <f>'[1]МРСК 2'!J180</f>
        <v>6.615</v>
      </c>
      <c r="Z180" s="41">
        <f>'[1]МРСК 2'!K180</f>
        <v>5.316074612055357</v>
      </c>
      <c r="AA180" s="41">
        <f t="shared" si="1"/>
        <v>5.316074612055357</v>
      </c>
      <c r="AB180" s="29"/>
    </row>
    <row r="181" spans="1:28" ht="19.5">
      <c r="A181" s="14">
        <v>102</v>
      </c>
      <c r="B181" s="2" t="s">
        <v>158</v>
      </c>
      <c r="C181" s="42" t="s">
        <v>10</v>
      </c>
      <c r="D181" s="42">
        <v>2232</v>
      </c>
      <c r="E181" s="42">
        <v>828</v>
      </c>
      <c r="F181" s="26">
        <v>2.3806318489006233</v>
      </c>
      <c r="G181" s="41">
        <v>0.617</v>
      </c>
      <c r="H181" s="16">
        <v>45</v>
      </c>
      <c r="I181" s="41">
        <v>1.7636318489006233</v>
      </c>
      <c r="J181" s="15">
        <v>0</v>
      </c>
      <c r="K181" s="40">
        <v>2.625</v>
      </c>
      <c r="L181" s="158">
        <v>0.8613681510993767</v>
      </c>
      <c r="M181" s="41">
        <v>0.8613681510993767</v>
      </c>
      <c r="N181" s="29"/>
      <c r="P181" s="14">
        <v>102</v>
      </c>
      <c r="Q181" s="2" t="s">
        <v>158</v>
      </c>
      <c r="R181" s="42" t="str">
        <f>'[1]МРСК 2'!C181</f>
        <v>2,5+2,5</v>
      </c>
      <c r="S181" s="42">
        <f>'[1]МРСК 2'!D181</f>
        <v>0.007</v>
      </c>
      <c r="T181" s="15">
        <f>'[1]МРСК 2'!E181</f>
        <v>2.3876318489006234</v>
      </c>
      <c r="U181" s="41">
        <f>'[1]МРСК 2'!F181</f>
        <v>0.617</v>
      </c>
      <c r="V181" s="16">
        <f>'[1]МРСК 2'!G181</f>
        <v>45</v>
      </c>
      <c r="W181" s="41">
        <f>'[1]МРСК 2'!H181</f>
        <v>1.7706318489006234</v>
      </c>
      <c r="X181" s="15">
        <f>'[1]МРСК 2'!I181</f>
        <v>0</v>
      </c>
      <c r="Y181" s="43">
        <f>'[1]МРСК 2'!J181</f>
        <v>2.625</v>
      </c>
      <c r="Z181" s="41">
        <f>'[1]МРСК 2'!K181</f>
        <v>0.8543681510993766</v>
      </c>
      <c r="AA181" s="41">
        <f t="shared" si="1"/>
        <v>0.8543681510993766</v>
      </c>
      <c r="AB181" s="29"/>
    </row>
    <row r="182" spans="1:28" ht="19.5">
      <c r="A182" s="14">
        <v>103</v>
      </c>
      <c r="B182" s="6" t="s">
        <v>159</v>
      </c>
      <c r="C182" s="42" t="s">
        <v>16</v>
      </c>
      <c r="D182" s="42">
        <v>1380</v>
      </c>
      <c r="E182" s="42">
        <v>540</v>
      </c>
      <c r="F182" s="26">
        <v>1.4818906842274164</v>
      </c>
      <c r="G182" s="41">
        <v>0.9084995371305657</v>
      </c>
      <c r="H182" s="16">
        <v>45</v>
      </c>
      <c r="I182" s="41">
        <v>0.5733911470968507</v>
      </c>
      <c r="J182" s="15">
        <v>0</v>
      </c>
      <c r="K182" s="40">
        <v>2.625</v>
      </c>
      <c r="L182" s="158">
        <v>2.0516088529031493</v>
      </c>
      <c r="M182" s="41">
        <v>2.0516088529031493</v>
      </c>
      <c r="N182" s="29"/>
      <c r="P182" s="14">
        <v>103</v>
      </c>
      <c r="Q182" s="6" t="s">
        <v>159</v>
      </c>
      <c r="R182" s="42" t="str">
        <f>'[1]МРСК 2'!C182</f>
        <v>2,5+4</v>
      </c>
      <c r="S182" s="42">
        <f>'[1]МРСК 2'!D182</f>
        <v>0.007</v>
      </c>
      <c r="T182" s="15">
        <f>'[1]МРСК 2'!E182</f>
        <v>1.4888906842274163</v>
      </c>
      <c r="U182" s="41">
        <f>'[1]МРСК 2'!F182</f>
        <v>0.9084995371305657</v>
      </c>
      <c r="V182" s="16">
        <f>'[1]МРСК 2'!G182</f>
        <v>45</v>
      </c>
      <c r="W182" s="41">
        <f>'[1]МРСК 2'!H182</f>
        <v>0.5803911470968506</v>
      </c>
      <c r="X182" s="15">
        <f>'[1]МРСК 2'!I182</f>
        <v>0</v>
      </c>
      <c r="Y182" s="43">
        <f>'[1]МРСК 2'!J182</f>
        <v>2.625</v>
      </c>
      <c r="Z182" s="41">
        <f>'[1]МРСК 2'!K182</f>
        <v>2.044608852903149</v>
      </c>
      <c r="AA182" s="41">
        <f t="shared" si="1"/>
        <v>2.044608852903149</v>
      </c>
      <c r="AB182" s="29"/>
    </row>
    <row r="183" spans="1:28" ht="19.5">
      <c r="A183" s="14">
        <v>104</v>
      </c>
      <c r="B183" s="2" t="s">
        <v>160</v>
      </c>
      <c r="C183" s="42" t="s">
        <v>11</v>
      </c>
      <c r="D183" s="42">
        <v>2576</v>
      </c>
      <c r="E183" s="42">
        <v>1104</v>
      </c>
      <c r="F183" s="26">
        <v>2.802604502957918</v>
      </c>
      <c r="G183" s="41">
        <v>0</v>
      </c>
      <c r="H183" s="16">
        <v>0</v>
      </c>
      <c r="I183" s="41">
        <v>2.802604502957918</v>
      </c>
      <c r="J183" s="15">
        <v>0</v>
      </c>
      <c r="K183" s="40">
        <v>4.2</v>
      </c>
      <c r="L183" s="158">
        <v>1.397395497042082</v>
      </c>
      <c r="M183" s="41">
        <v>1.397395497042082</v>
      </c>
      <c r="N183" s="29"/>
      <c r="P183" s="14">
        <v>104</v>
      </c>
      <c r="Q183" s="2" t="s">
        <v>160</v>
      </c>
      <c r="R183" s="42" t="str">
        <f>'[1]МРСК 2'!C183</f>
        <v>4+4</v>
      </c>
      <c r="S183" s="42">
        <f>'[1]МРСК 2'!D183</f>
        <v>0</v>
      </c>
      <c r="T183" s="15">
        <f>'[1]МРСК 2'!E183</f>
        <v>2.802604502957918</v>
      </c>
      <c r="U183" s="41">
        <f>'[1]МРСК 2'!F183</f>
        <v>0</v>
      </c>
      <c r="V183" s="16">
        <f>'[1]МРСК 2'!G183</f>
        <v>0</v>
      </c>
      <c r="W183" s="41">
        <f>'[1]МРСК 2'!H183</f>
        <v>2.802604502957918</v>
      </c>
      <c r="X183" s="15">
        <f>'[1]МРСК 2'!I183</f>
        <v>0</v>
      </c>
      <c r="Y183" s="43">
        <f>'[1]МРСК 2'!J183</f>
        <v>4.2</v>
      </c>
      <c r="Z183" s="41">
        <f>'[1]МРСК 2'!K183</f>
        <v>1.397395497042082</v>
      </c>
      <c r="AA183" s="41">
        <f t="shared" si="1"/>
        <v>1.397395497042082</v>
      </c>
      <c r="AB183" s="29"/>
    </row>
    <row r="184" spans="1:28" ht="19.5">
      <c r="A184" s="14">
        <v>105</v>
      </c>
      <c r="B184" s="6" t="s">
        <v>161</v>
      </c>
      <c r="C184" s="42" t="s">
        <v>11</v>
      </c>
      <c r="D184" s="42">
        <v>1152</v>
      </c>
      <c r="E184" s="42">
        <v>636</v>
      </c>
      <c r="F184" s="26">
        <v>1.3159027319676786</v>
      </c>
      <c r="G184" s="41">
        <v>0.7823699242213712</v>
      </c>
      <c r="H184" s="16">
        <v>80</v>
      </c>
      <c r="I184" s="41">
        <v>0.5335328077463074</v>
      </c>
      <c r="J184" s="15">
        <v>0</v>
      </c>
      <c r="K184" s="40">
        <v>4.2</v>
      </c>
      <c r="L184" s="158">
        <v>3.666467192253693</v>
      </c>
      <c r="M184" s="41">
        <v>3.666467192253693</v>
      </c>
      <c r="N184" s="29"/>
      <c r="P184" s="14">
        <v>105</v>
      </c>
      <c r="Q184" s="6" t="s">
        <v>161</v>
      </c>
      <c r="R184" s="42" t="str">
        <f>'[1]МРСК 2'!C184</f>
        <v>4+4</v>
      </c>
      <c r="S184" s="42">
        <f>'[1]МРСК 2'!D184</f>
        <v>0</v>
      </c>
      <c r="T184" s="15">
        <f>'[1]МРСК 2'!E184</f>
        <v>1.3159027319676786</v>
      </c>
      <c r="U184" s="41">
        <f>'[1]МРСК 2'!F184</f>
        <v>0.7823699242213712</v>
      </c>
      <c r="V184" s="16">
        <f>'[1]МРСК 2'!G184</f>
        <v>80</v>
      </c>
      <c r="W184" s="41">
        <f>'[1]МРСК 2'!H184</f>
        <v>0.5335328077463074</v>
      </c>
      <c r="X184" s="15">
        <f>'[1]МРСК 2'!I184</f>
        <v>0</v>
      </c>
      <c r="Y184" s="43">
        <f>'[1]МРСК 2'!J184</f>
        <v>4.2</v>
      </c>
      <c r="Z184" s="41">
        <f>'[1]МРСК 2'!K184</f>
        <v>3.666467192253693</v>
      </c>
      <c r="AA184" s="41">
        <f t="shared" si="1"/>
        <v>3.666467192253693</v>
      </c>
      <c r="AB184" s="29"/>
    </row>
    <row r="185" spans="1:28" ht="19.5">
      <c r="A185" s="14">
        <v>106</v>
      </c>
      <c r="B185" s="2" t="s">
        <v>162</v>
      </c>
      <c r="C185" s="42" t="s">
        <v>11</v>
      </c>
      <c r="D185" s="42">
        <v>2288</v>
      </c>
      <c r="E185" s="42">
        <v>944</v>
      </c>
      <c r="F185" s="26">
        <v>2.475091917485086</v>
      </c>
      <c r="G185" s="41">
        <v>1.054</v>
      </c>
      <c r="H185" s="16">
        <v>45</v>
      </c>
      <c r="I185" s="41">
        <v>1.421091917485086</v>
      </c>
      <c r="J185" s="15">
        <v>0</v>
      </c>
      <c r="K185" s="40">
        <v>4.2</v>
      </c>
      <c r="L185" s="158">
        <v>2.7789080825149144</v>
      </c>
      <c r="M185" s="41">
        <v>2.7789080825149144</v>
      </c>
      <c r="N185" s="29"/>
      <c r="P185" s="14">
        <v>106</v>
      </c>
      <c r="Q185" s="2" t="s">
        <v>162</v>
      </c>
      <c r="R185" s="42" t="str">
        <f>'[1]МРСК 2'!C185</f>
        <v>4+4</v>
      </c>
      <c r="S185" s="42">
        <f>'[1]МРСК 2'!D185</f>
        <v>0.014</v>
      </c>
      <c r="T185" s="15">
        <f>'[1]МРСК 2'!E185</f>
        <v>2.489091917485086</v>
      </c>
      <c r="U185" s="41">
        <f>'[1]МРСК 2'!F185</f>
        <v>1.054</v>
      </c>
      <c r="V185" s="16">
        <f>'[1]МРСК 2'!G185</f>
        <v>45</v>
      </c>
      <c r="W185" s="41">
        <f>'[1]МРСК 2'!H185</f>
        <v>1.4350919174850858</v>
      </c>
      <c r="X185" s="15">
        <f>'[1]МРСК 2'!I185</f>
        <v>0</v>
      </c>
      <c r="Y185" s="43">
        <f>'[1]МРСК 2'!J185</f>
        <v>4.2</v>
      </c>
      <c r="Z185" s="41">
        <f>'[1]МРСК 2'!K185</f>
        <v>2.764908082514914</v>
      </c>
      <c r="AA185" s="41">
        <f t="shared" si="1"/>
        <v>2.764908082514914</v>
      </c>
      <c r="AB185" s="29"/>
    </row>
    <row r="186" spans="1:28" ht="19.5">
      <c r="A186" s="14">
        <v>107</v>
      </c>
      <c r="B186" s="6" t="s">
        <v>163</v>
      </c>
      <c r="C186" s="42" t="s">
        <v>10</v>
      </c>
      <c r="D186" s="42">
        <v>320</v>
      </c>
      <c r="E186" s="42">
        <v>144</v>
      </c>
      <c r="F186" s="26">
        <v>0.3509073951913809</v>
      </c>
      <c r="G186" s="41">
        <v>0.6299911422760434</v>
      </c>
      <c r="H186" s="16">
        <v>80</v>
      </c>
      <c r="I186" s="41">
        <v>-0.27908374708466244</v>
      </c>
      <c r="J186" s="15">
        <v>0</v>
      </c>
      <c r="K186" s="40">
        <v>2.625</v>
      </c>
      <c r="L186" s="158">
        <v>2.9040837470846625</v>
      </c>
      <c r="M186" s="41">
        <v>2.9040837470846625</v>
      </c>
      <c r="N186" s="29"/>
      <c r="P186" s="14">
        <v>107</v>
      </c>
      <c r="Q186" s="6" t="s">
        <v>163</v>
      </c>
      <c r="R186" s="42" t="str">
        <f>'[1]МРСК 2'!C186</f>
        <v>2,5+2,5</v>
      </c>
      <c r="S186" s="42">
        <f>'[1]МРСК 2'!D186</f>
        <v>0.04</v>
      </c>
      <c r="T186" s="15">
        <f>'[1]МРСК 2'!E186</f>
        <v>0.3909073951913809</v>
      </c>
      <c r="U186" s="41">
        <f>'[1]МРСК 2'!F186</f>
        <v>0.6299911422760434</v>
      </c>
      <c r="V186" s="16">
        <f>'[1]МРСК 2'!G186</f>
        <v>80</v>
      </c>
      <c r="W186" s="41">
        <f>'[1]МРСК 2'!H186</f>
        <v>-0.23908374708466246</v>
      </c>
      <c r="X186" s="15">
        <f>'[1]МРСК 2'!I186</f>
        <v>0</v>
      </c>
      <c r="Y186" s="43">
        <f>'[1]МРСК 2'!J186</f>
        <v>2.625</v>
      </c>
      <c r="Z186" s="41">
        <f>'[1]МРСК 2'!K186</f>
        <v>2.8640837470846625</v>
      </c>
      <c r="AA186" s="41">
        <f t="shared" si="1"/>
        <v>2.8640837470846625</v>
      </c>
      <c r="AB186" s="29"/>
    </row>
    <row r="187" spans="1:28" ht="19.5">
      <c r="A187" s="14">
        <v>108</v>
      </c>
      <c r="B187" s="2" t="s">
        <v>164</v>
      </c>
      <c r="C187" s="42" t="s">
        <v>16</v>
      </c>
      <c r="D187" s="42">
        <v>1264</v>
      </c>
      <c r="E187" s="42">
        <v>336</v>
      </c>
      <c r="F187" s="26">
        <v>1.3078960203318917</v>
      </c>
      <c r="G187" s="41">
        <v>0.274</v>
      </c>
      <c r="H187" s="16">
        <v>80</v>
      </c>
      <c r="I187" s="41">
        <v>1.0338960203318917</v>
      </c>
      <c r="J187" s="15">
        <v>0</v>
      </c>
      <c r="K187" s="40">
        <v>2.625</v>
      </c>
      <c r="L187" s="158">
        <v>1.5911039796681083</v>
      </c>
      <c r="M187" s="41">
        <v>1.5911039796681083</v>
      </c>
      <c r="N187" s="29"/>
      <c r="P187" s="14">
        <v>108</v>
      </c>
      <c r="Q187" s="2" t="s">
        <v>164</v>
      </c>
      <c r="R187" s="42" t="str">
        <f>'[1]МРСК 2'!C187</f>
        <v>2,5+4</v>
      </c>
      <c r="S187" s="42">
        <f>'[1]МРСК 2'!D187</f>
        <v>0.03</v>
      </c>
      <c r="T187" s="15">
        <f>'[1]МРСК 2'!E187</f>
        <v>1.3378960203318917</v>
      </c>
      <c r="U187" s="41">
        <f>'[1]МРСК 2'!F187</f>
        <v>0.274</v>
      </c>
      <c r="V187" s="16">
        <f>'[1]МРСК 2'!G187</f>
        <v>80</v>
      </c>
      <c r="W187" s="41">
        <f>'[1]МРСК 2'!H187</f>
        <v>1.0638960203318917</v>
      </c>
      <c r="X187" s="15">
        <f>'[1]МРСК 2'!I187</f>
        <v>0</v>
      </c>
      <c r="Y187" s="43">
        <f>'[1]МРСК 2'!J187</f>
        <v>2.625</v>
      </c>
      <c r="Z187" s="41">
        <f>'[1]МРСК 2'!K187</f>
        <v>1.5611039796681083</v>
      </c>
      <c r="AA187" s="41">
        <f t="shared" si="1"/>
        <v>1.5611039796681083</v>
      </c>
      <c r="AB187" s="29"/>
    </row>
    <row r="188" spans="1:28" ht="19.5">
      <c r="A188" s="14">
        <v>109</v>
      </c>
      <c r="B188" s="6" t="s">
        <v>165</v>
      </c>
      <c r="C188" s="42" t="s">
        <v>5</v>
      </c>
      <c r="D188" s="42">
        <v>7104</v>
      </c>
      <c r="E188" s="42">
        <v>1872</v>
      </c>
      <c r="F188" s="26">
        <v>7.346509375206704</v>
      </c>
      <c r="G188" s="41">
        <v>4.051</v>
      </c>
      <c r="H188" s="16">
        <v>120</v>
      </c>
      <c r="I188" s="41">
        <v>3.295509375206704</v>
      </c>
      <c r="J188" s="15">
        <v>0</v>
      </c>
      <c r="K188" s="40">
        <v>10.5</v>
      </c>
      <c r="L188" s="158">
        <v>7.204490624793296</v>
      </c>
      <c r="M188" s="41">
        <v>7.204490624793296</v>
      </c>
      <c r="N188" s="29"/>
      <c r="P188" s="14">
        <v>109</v>
      </c>
      <c r="Q188" s="6" t="s">
        <v>165</v>
      </c>
      <c r="R188" s="42" t="str">
        <f>'[1]МРСК 2'!C188</f>
        <v>10+10</v>
      </c>
      <c r="S188" s="42">
        <f>'[1]МРСК 2'!D188</f>
        <v>0.038599999999999995</v>
      </c>
      <c r="T188" s="15">
        <f>'[1]МРСК 2'!E188</f>
        <v>7.385109375206704</v>
      </c>
      <c r="U188" s="41">
        <f>'[1]МРСК 2'!F188</f>
        <v>4.051</v>
      </c>
      <c r="V188" s="16">
        <f>'[1]МРСК 2'!G188</f>
        <v>120</v>
      </c>
      <c r="W188" s="41">
        <f>'[1]МРСК 2'!H188</f>
        <v>3.3341093752067037</v>
      </c>
      <c r="X188" s="15">
        <f>'[1]МРСК 2'!I188</f>
        <v>0</v>
      </c>
      <c r="Y188" s="43">
        <f>'[1]МРСК 2'!J188</f>
        <v>10.5</v>
      </c>
      <c r="Z188" s="41">
        <f>'[1]МРСК 2'!K188</f>
        <v>7.165890624793296</v>
      </c>
      <c r="AA188" s="41">
        <f t="shared" si="1"/>
        <v>7.165890624793296</v>
      </c>
      <c r="AB188" s="29"/>
    </row>
    <row r="189" spans="1:28" ht="19.5">
      <c r="A189" s="14">
        <v>110</v>
      </c>
      <c r="B189" s="2" t="s">
        <v>166</v>
      </c>
      <c r="C189" s="42" t="s">
        <v>10</v>
      </c>
      <c r="D189" s="42">
        <v>808</v>
      </c>
      <c r="E189" s="42">
        <v>584</v>
      </c>
      <c r="F189" s="26">
        <v>0.9969553650991603</v>
      </c>
      <c r="G189" s="41">
        <v>0.42</v>
      </c>
      <c r="H189" s="16">
        <v>80</v>
      </c>
      <c r="I189" s="41">
        <v>0.5769553650991603</v>
      </c>
      <c r="J189" s="15">
        <v>0</v>
      </c>
      <c r="K189" s="40">
        <v>2.625</v>
      </c>
      <c r="L189" s="158">
        <v>2.0480446349008394</v>
      </c>
      <c r="M189" s="41">
        <v>2.0480446349008394</v>
      </c>
      <c r="N189" s="29"/>
      <c r="P189" s="14">
        <v>110</v>
      </c>
      <c r="Q189" s="2" t="s">
        <v>166</v>
      </c>
      <c r="R189" s="42" t="str">
        <f>'[1]МРСК 2'!C189</f>
        <v>2,5+2,5</v>
      </c>
      <c r="S189" s="42">
        <f>'[1]МРСК 2'!D189</f>
        <v>0.01</v>
      </c>
      <c r="T189" s="15">
        <f>'[1]МРСК 2'!E189</f>
        <v>1.0069553650991603</v>
      </c>
      <c r="U189" s="41">
        <f>'[1]МРСК 2'!F189</f>
        <v>0.42</v>
      </c>
      <c r="V189" s="16">
        <f>'[1]МРСК 2'!G189</f>
        <v>80</v>
      </c>
      <c r="W189" s="41">
        <f>'[1]МРСК 2'!H189</f>
        <v>0.5869553650991604</v>
      </c>
      <c r="X189" s="15">
        <f>'[1]МРСК 2'!I189</f>
        <v>0</v>
      </c>
      <c r="Y189" s="43">
        <f>'[1]МРСК 2'!J189</f>
        <v>2.625</v>
      </c>
      <c r="Z189" s="41">
        <f>'[1]МРСК 2'!K189</f>
        <v>2.0380446349008396</v>
      </c>
      <c r="AA189" s="41">
        <f t="shared" si="1"/>
        <v>2.0380446349008396</v>
      </c>
      <c r="AB189" s="29"/>
    </row>
    <row r="190" spans="1:28" ht="19.5">
      <c r="A190" s="14">
        <v>111</v>
      </c>
      <c r="B190" s="6" t="s">
        <v>167</v>
      </c>
      <c r="C190" s="42" t="s">
        <v>15</v>
      </c>
      <c r="D190" s="42">
        <v>5664</v>
      </c>
      <c r="E190" s="42">
        <v>2496</v>
      </c>
      <c r="F190" s="26">
        <v>6.1895809228089105</v>
      </c>
      <c r="G190" s="41">
        <v>1.707</v>
      </c>
      <c r="H190" s="16">
        <v>120</v>
      </c>
      <c r="I190" s="41">
        <v>4.482580922808911</v>
      </c>
      <c r="J190" s="15">
        <v>0</v>
      </c>
      <c r="K190" s="40">
        <v>21</v>
      </c>
      <c r="L190" s="158">
        <v>16.51741907719109</v>
      </c>
      <c r="M190" s="41">
        <v>16.51741907719109</v>
      </c>
      <c r="N190" s="29"/>
      <c r="P190" s="14">
        <v>111</v>
      </c>
      <c r="Q190" s="6" t="s">
        <v>167</v>
      </c>
      <c r="R190" s="42" t="str">
        <f>'[1]МРСК 2'!C190</f>
        <v>10+10+10</v>
      </c>
      <c r="S190" s="42">
        <f>'[1]МРСК 2'!D190</f>
        <v>0.015</v>
      </c>
      <c r="T190" s="15">
        <f>'[1]МРСК 2'!E190</f>
        <v>6.20458092280891</v>
      </c>
      <c r="U190" s="41">
        <f>'[1]МРСК 2'!F190</f>
        <v>1.707</v>
      </c>
      <c r="V190" s="16">
        <f>'[1]МРСК 2'!G190</f>
        <v>120</v>
      </c>
      <c r="W190" s="41">
        <f>'[1]МРСК 2'!H190</f>
        <v>4.49758092280891</v>
      </c>
      <c r="X190" s="15">
        <f>'[1]МРСК 2'!I190</f>
        <v>0</v>
      </c>
      <c r="Y190" s="43">
        <f>'[1]МРСК 2'!J190</f>
        <v>21</v>
      </c>
      <c r="Z190" s="41">
        <f>'[1]МРСК 2'!K190</f>
        <v>16.50241907719109</v>
      </c>
      <c r="AA190" s="41">
        <f t="shared" si="1"/>
        <v>16.50241907719109</v>
      </c>
      <c r="AB190" s="29"/>
    </row>
    <row r="191" spans="1:28" ht="19.5">
      <c r="A191" s="14">
        <v>112</v>
      </c>
      <c r="B191" s="2" t="s">
        <v>168</v>
      </c>
      <c r="C191" s="42" t="s">
        <v>13</v>
      </c>
      <c r="D191" s="42">
        <v>5808</v>
      </c>
      <c r="E191" s="42">
        <v>2912</v>
      </c>
      <c r="F191" s="26">
        <v>6.497123055630085</v>
      </c>
      <c r="G191" s="41">
        <v>3.88</v>
      </c>
      <c r="H191" s="16">
        <v>80</v>
      </c>
      <c r="I191" s="41">
        <v>2.617123055630085</v>
      </c>
      <c r="J191" s="15">
        <v>0</v>
      </c>
      <c r="K191" s="40">
        <v>6.615</v>
      </c>
      <c r="L191" s="158">
        <v>3.9978769443699154</v>
      </c>
      <c r="M191" s="41">
        <v>3.9978769443699154</v>
      </c>
      <c r="N191" s="29"/>
      <c r="P191" s="14">
        <v>112</v>
      </c>
      <c r="Q191" s="2" t="s">
        <v>168</v>
      </c>
      <c r="R191" s="42" t="str">
        <f>'[1]МРСК 2'!C191</f>
        <v>6,3+6,3</v>
      </c>
      <c r="S191" s="42">
        <f>'[1]МРСК 2'!D191</f>
        <v>0.005</v>
      </c>
      <c r="T191" s="15">
        <f>'[1]МРСК 2'!E191</f>
        <v>6.502123055630085</v>
      </c>
      <c r="U191" s="41">
        <f>'[1]МРСК 2'!F191</f>
        <v>3.88</v>
      </c>
      <c r="V191" s="16">
        <f>'[1]МРСК 2'!G191</f>
        <v>80</v>
      </c>
      <c r="W191" s="41">
        <f>'[1]МРСК 2'!H191</f>
        <v>2.6221230556300847</v>
      </c>
      <c r="X191" s="15">
        <f>'[1]МРСК 2'!I191</f>
        <v>0</v>
      </c>
      <c r="Y191" s="43">
        <f>'[1]МРСК 2'!J191</f>
        <v>6.615</v>
      </c>
      <c r="Z191" s="41">
        <f>'[1]МРСК 2'!K191</f>
        <v>3.9928769443699155</v>
      </c>
      <c r="AA191" s="41">
        <f t="shared" si="1"/>
        <v>3.9928769443699155</v>
      </c>
      <c r="AB191" s="29"/>
    </row>
    <row r="192" spans="1:28" ht="19.5">
      <c r="A192" s="14">
        <v>113</v>
      </c>
      <c r="B192" s="6" t="s">
        <v>169</v>
      </c>
      <c r="C192" s="42" t="s">
        <v>10</v>
      </c>
      <c r="D192" s="42">
        <v>976</v>
      </c>
      <c r="E192" s="42">
        <v>448</v>
      </c>
      <c r="F192" s="26">
        <v>1.0739087484511896</v>
      </c>
      <c r="G192" s="41">
        <v>0.5860328625822191</v>
      </c>
      <c r="H192" s="16">
        <v>80</v>
      </c>
      <c r="I192" s="41">
        <v>0.48787588586897046</v>
      </c>
      <c r="J192" s="15">
        <v>0</v>
      </c>
      <c r="K192" s="40">
        <v>2.625</v>
      </c>
      <c r="L192" s="158">
        <v>2.1371241141310295</v>
      </c>
      <c r="M192" s="41">
        <v>2.1371241141310295</v>
      </c>
      <c r="N192" s="29"/>
      <c r="P192" s="14">
        <v>113</v>
      </c>
      <c r="Q192" s="6" t="s">
        <v>169</v>
      </c>
      <c r="R192" s="42" t="str">
        <f>'[1]МРСК 2'!C192</f>
        <v>2,5+2,5</v>
      </c>
      <c r="S192" s="42">
        <f>'[1]МРСК 2'!D192</f>
        <v>0.01</v>
      </c>
      <c r="T192" s="15">
        <f>'[1]МРСК 2'!E192</f>
        <v>1.0839087484511896</v>
      </c>
      <c r="U192" s="41">
        <f>'[1]МРСК 2'!F192</f>
        <v>0.5860328625822191</v>
      </c>
      <c r="V192" s="16">
        <f>'[1]МРСК 2'!G192</f>
        <v>80</v>
      </c>
      <c r="W192" s="41">
        <f>'[1]МРСК 2'!H192</f>
        <v>0.49787588586897047</v>
      </c>
      <c r="X192" s="15">
        <f>'[1]МРСК 2'!I192</f>
        <v>0</v>
      </c>
      <c r="Y192" s="43">
        <f>'[1]МРСК 2'!J192</f>
        <v>2.625</v>
      </c>
      <c r="Z192" s="41">
        <f>'[1]МРСК 2'!K192</f>
        <v>2.1271241141310293</v>
      </c>
      <c r="AA192" s="41">
        <f t="shared" si="1"/>
        <v>2.1271241141310293</v>
      </c>
      <c r="AB192" s="29"/>
    </row>
    <row r="193" spans="1:28" ht="19.5">
      <c r="A193" s="14">
        <v>114</v>
      </c>
      <c r="B193" s="2" t="s">
        <v>170</v>
      </c>
      <c r="C193" s="42" t="s">
        <v>11</v>
      </c>
      <c r="D193" s="42">
        <v>2280</v>
      </c>
      <c r="E193" s="42">
        <v>744</v>
      </c>
      <c r="F193" s="26">
        <v>2.3983194115880395</v>
      </c>
      <c r="G193" s="41">
        <v>2.056</v>
      </c>
      <c r="H193" s="16">
        <v>45</v>
      </c>
      <c r="I193" s="41">
        <v>0.34231941158803947</v>
      </c>
      <c r="J193" s="15">
        <v>0</v>
      </c>
      <c r="K193" s="40">
        <v>4.2</v>
      </c>
      <c r="L193" s="158">
        <v>3.8576805884119607</v>
      </c>
      <c r="M193" s="41">
        <v>3.8576805884119607</v>
      </c>
      <c r="N193" s="29"/>
      <c r="P193" s="14">
        <v>114</v>
      </c>
      <c r="Q193" s="2" t="s">
        <v>170</v>
      </c>
      <c r="R193" s="42" t="str">
        <f>'[1]МРСК 2'!C193</f>
        <v>4+4</v>
      </c>
      <c r="S193" s="42">
        <f>'[1]МРСК 2'!D193</f>
        <v>0.033</v>
      </c>
      <c r="T193" s="15">
        <f>'[1]МРСК 2'!E193</f>
        <v>2.4313194115880394</v>
      </c>
      <c r="U193" s="41">
        <f>'[1]МРСК 2'!F193</f>
        <v>2.056</v>
      </c>
      <c r="V193" s="16">
        <f>'[1]МРСК 2'!G193</f>
        <v>45</v>
      </c>
      <c r="W193" s="41">
        <f>'[1]МРСК 2'!H193</f>
        <v>0.3753194115880394</v>
      </c>
      <c r="X193" s="15">
        <f>'[1]МРСК 2'!I193</f>
        <v>0</v>
      </c>
      <c r="Y193" s="43">
        <f>'[1]МРСК 2'!J193</f>
        <v>4.2</v>
      </c>
      <c r="Z193" s="41">
        <f>'[1]МРСК 2'!K193</f>
        <v>3.824680588411961</v>
      </c>
      <c r="AA193" s="41">
        <f t="shared" si="1"/>
        <v>3.824680588411961</v>
      </c>
      <c r="AB193" s="29"/>
    </row>
    <row r="194" spans="1:28" ht="19.5">
      <c r="A194" s="14">
        <v>115</v>
      </c>
      <c r="B194" s="6" t="s">
        <v>171</v>
      </c>
      <c r="C194" s="42" t="s">
        <v>14</v>
      </c>
      <c r="D194" s="42">
        <v>1096</v>
      </c>
      <c r="E194" s="42">
        <v>600</v>
      </c>
      <c r="F194" s="26">
        <v>1.2494862944426401</v>
      </c>
      <c r="G194" s="41">
        <v>0.939351515379801</v>
      </c>
      <c r="H194" s="16">
        <v>120</v>
      </c>
      <c r="I194" s="41">
        <v>0.31013477906283915</v>
      </c>
      <c r="J194" s="15">
        <v>0</v>
      </c>
      <c r="K194" s="40">
        <v>2.625</v>
      </c>
      <c r="L194" s="158">
        <v>2.3148652209371607</v>
      </c>
      <c r="M194" s="41">
        <v>2.3148652209371607</v>
      </c>
      <c r="N194" s="29"/>
      <c r="P194" s="14">
        <v>115</v>
      </c>
      <c r="Q194" s="6" t="s">
        <v>171</v>
      </c>
      <c r="R194" s="42" t="str">
        <f>'[1]МРСК 2'!C194</f>
        <v>4+2,5</v>
      </c>
      <c r="S194" s="42">
        <f>'[1]МРСК 2'!D194</f>
        <v>0.027</v>
      </c>
      <c r="T194" s="15">
        <f>'[1]МРСК 2'!E194</f>
        <v>1.27648629444264</v>
      </c>
      <c r="U194" s="41">
        <f>'[1]МРСК 2'!F194</f>
        <v>0.939351515379801</v>
      </c>
      <c r="V194" s="16">
        <f>'[1]МРСК 2'!G194</f>
        <v>120</v>
      </c>
      <c r="W194" s="41">
        <f>'[1]МРСК 2'!H194</f>
        <v>0.33713477906283906</v>
      </c>
      <c r="X194" s="15">
        <f>'[1]МРСК 2'!I194</f>
        <v>0</v>
      </c>
      <c r="Y194" s="43">
        <f>'[1]МРСК 2'!J194</f>
        <v>2.625</v>
      </c>
      <c r="Z194" s="41">
        <f>'[1]МРСК 2'!K194</f>
        <v>2.287865220937161</v>
      </c>
      <c r="AA194" s="41">
        <f t="shared" si="1"/>
        <v>2.287865220937161</v>
      </c>
      <c r="AB194" s="29"/>
    </row>
    <row r="195" spans="1:28" ht="19.5">
      <c r="A195" s="14">
        <v>116</v>
      </c>
      <c r="B195" s="2" t="s">
        <v>172</v>
      </c>
      <c r="C195" s="42" t="s">
        <v>16</v>
      </c>
      <c r="D195" s="42">
        <v>1054</v>
      </c>
      <c r="E195" s="42">
        <v>381</v>
      </c>
      <c r="F195" s="26">
        <v>1.1207484106613759</v>
      </c>
      <c r="G195" s="41">
        <v>0.8714116873317177</v>
      </c>
      <c r="H195" s="16">
        <v>45</v>
      </c>
      <c r="I195" s="41">
        <v>0.24933672332965817</v>
      </c>
      <c r="J195" s="15">
        <v>0</v>
      </c>
      <c r="K195" s="40">
        <v>2.625</v>
      </c>
      <c r="L195" s="158">
        <v>2.375663276670342</v>
      </c>
      <c r="M195" s="41">
        <v>2.375663276670342</v>
      </c>
      <c r="N195" s="29"/>
      <c r="P195" s="14">
        <v>116</v>
      </c>
      <c r="Q195" s="2" t="s">
        <v>172</v>
      </c>
      <c r="R195" s="42" t="str">
        <f>'[1]МРСК 2'!C195</f>
        <v>2,5+4</v>
      </c>
      <c r="S195" s="42">
        <f>'[1]МРСК 2'!D195</f>
        <v>0.015</v>
      </c>
      <c r="T195" s="15">
        <f>'[1]МРСК 2'!E195</f>
        <v>1.1357484106613758</v>
      </c>
      <c r="U195" s="41">
        <f>'[1]МРСК 2'!F195</f>
        <v>0.8714116873317177</v>
      </c>
      <c r="V195" s="16">
        <f>'[1]МРСК 2'!G195</f>
        <v>45</v>
      </c>
      <c r="W195" s="41">
        <f>'[1]МРСК 2'!H195</f>
        <v>0.2643367233296581</v>
      </c>
      <c r="X195" s="15">
        <f>'[1]МРСК 2'!I195</f>
        <v>0</v>
      </c>
      <c r="Y195" s="43">
        <f>'[1]МРСК 2'!J195</f>
        <v>2.625</v>
      </c>
      <c r="Z195" s="41">
        <f>'[1]МРСК 2'!K195</f>
        <v>2.360663276670342</v>
      </c>
      <c r="AA195" s="41">
        <f t="shared" si="1"/>
        <v>2.360663276670342</v>
      </c>
      <c r="AB195" s="29"/>
    </row>
    <row r="196" spans="1:28" ht="19.5">
      <c r="A196" s="14">
        <v>117</v>
      </c>
      <c r="B196" s="6" t="s">
        <v>173</v>
      </c>
      <c r="C196" s="42" t="s">
        <v>11</v>
      </c>
      <c r="D196" s="42">
        <v>2364</v>
      </c>
      <c r="E196" s="42">
        <v>804</v>
      </c>
      <c r="F196" s="26">
        <v>2.4969805766164863</v>
      </c>
      <c r="G196" s="41">
        <v>0.736</v>
      </c>
      <c r="H196" s="16">
        <v>120</v>
      </c>
      <c r="I196" s="41">
        <v>1.7609805766164863</v>
      </c>
      <c r="J196" s="15">
        <v>0</v>
      </c>
      <c r="K196" s="40">
        <v>4.2</v>
      </c>
      <c r="L196" s="158">
        <v>2.439019423383514</v>
      </c>
      <c r="M196" s="41">
        <v>2.439019423383514</v>
      </c>
      <c r="N196" s="29"/>
      <c r="P196" s="14">
        <v>117</v>
      </c>
      <c r="Q196" s="6" t="s">
        <v>173</v>
      </c>
      <c r="R196" s="42" t="str">
        <f>'[1]МРСК 2'!C196</f>
        <v>4+4</v>
      </c>
      <c r="S196" s="42">
        <f>'[1]МРСК 2'!D196</f>
        <v>0.005</v>
      </c>
      <c r="T196" s="15">
        <f>'[1]МРСК 2'!E196</f>
        <v>2.501980576616486</v>
      </c>
      <c r="U196" s="41">
        <f>'[1]МРСК 2'!F196</f>
        <v>0.736</v>
      </c>
      <c r="V196" s="16">
        <f>'[1]МРСК 2'!G196</f>
        <v>120</v>
      </c>
      <c r="W196" s="41">
        <f>'[1]МРСК 2'!H196</f>
        <v>1.7659805766164862</v>
      </c>
      <c r="X196" s="15">
        <f>'[1]МРСК 2'!I196</f>
        <v>0</v>
      </c>
      <c r="Y196" s="43">
        <f>'[1]МРСК 2'!J196</f>
        <v>4.2</v>
      </c>
      <c r="Z196" s="41">
        <f>'[1]МРСК 2'!K196</f>
        <v>2.434019423383514</v>
      </c>
      <c r="AA196" s="41">
        <f t="shared" si="1"/>
        <v>2.434019423383514</v>
      </c>
      <c r="AB196" s="29"/>
    </row>
    <row r="197" spans="1:28" ht="19.5">
      <c r="A197" s="14">
        <v>118</v>
      </c>
      <c r="B197" s="2" t="s">
        <v>174</v>
      </c>
      <c r="C197" s="42" t="s">
        <v>10</v>
      </c>
      <c r="D197" s="42">
        <v>920</v>
      </c>
      <c r="E197" s="42">
        <v>308</v>
      </c>
      <c r="F197" s="26">
        <v>0.9701876107227921</v>
      </c>
      <c r="G197" s="41">
        <v>0.712</v>
      </c>
      <c r="H197" s="16">
        <v>120</v>
      </c>
      <c r="I197" s="41">
        <v>0.25818761072279217</v>
      </c>
      <c r="J197" s="15">
        <v>0</v>
      </c>
      <c r="K197" s="40">
        <v>2.625</v>
      </c>
      <c r="L197" s="158">
        <v>2.3668123892772077</v>
      </c>
      <c r="M197" s="41">
        <v>2.3668123892772077</v>
      </c>
      <c r="N197" s="29"/>
      <c r="P197" s="14">
        <v>118</v>
      </c>
      <c r="Q197" s="2" t="s">
        <v>174</v>
      </c>
      <c r="R197" s="42" t="str">
        <f>'[1]МРСК 2'!C197</f>
        <v>2,5+2,5</v>
      </c>
      <c r="S197" s="42">
        <f>'[1]МРСК 2'!D197</f>
        <v>0</v>
      </c>
      <c r="T197" s="15">
        <f>'[1]МРСК 2'!E197</f>
        <v>0.9701876107227921</v>
      </c>
      <c r="U197" s="41">
        <f>'[1]МРСК 2'!F197</f>
        <v>0.712</v>
      </c>
      <c r="V197" s="16">
        <f>'[1]МРСК 2'!G197</f>
        <v>120</v>
      </c>
      <c r="W197" s="41">
        <f>'[1]МРСК 2'!H197</f>
        <v>0.25818761072279217</v>
      </c>
      <c r="X197" s="15">
        <f>'[1]МРСК 2'!I197</f>
        <v>0</v>
      </c>
      <c r="Y197" s="43">
        <f>'[1]МРСК 2'!J197</f>
        <v>2.625</v>
      </c>
      <c r="Z197" s="41">
        <f>'[1]МРСК 2'!K197</f>
        <v>2.3668123892772077</v>
      </c>
      <c r="AA197" s="41">
        <f t="shared" si="1"/>
        <v>2.3668123892772077</v>
      </c>
      <c r="AB197" s="29"/>
    </row>
    <row r="198" spans="1:28" ht="19.5">
      <c r="A198" s="14">
        <v>119</v>
      </c>
      <c r="B198" s="6" t="s">
        <v>175</v>
      </c>
      <c r="C198" s="42" t="s">
        <v>13</v>
      </c>
      <c r="D198" s="42">
        <v>2952</v>
      </c>
      <c r="E198" s="42">
        <v>1404</v>
      </c>
      <c r="F198" s="26">
        <v>3.268871364859743</v>
      </c>
      <c r="G198" s="41">
        <v>0.7035</v>
      </c>
      <c r="H198" s="16">
        <v>120</v>
      </c>
      <c r="I198" s="41">
        <v>2.565371364859743</v>
      </c>
      <c r="J198" s="15">
        <v>0</v>
      </c>
      <c r="K198" s="40">
        <v>6.615</v>
      </c>
      <c r="L198" s="158">
        <v>4.049628635140257</v>
      </c>
      <c r="M198" s="41">
        <v>4.049628635140257</v>
      </c>
      <c r="N198" s="29"/>
      <c r="P198" s="14">
        <v>119</v>
      </c>
      <c r="Q198" s="6" t="s">
        <v>175</v>
      </c>
      <c r="R198" s="42" t="str">
        <f>'[1]МРСК 2'!C198</f>
        <v>6,3+6,3</v>
      </c>
      <c r="S198" s="42">
        <f>'[1]МРСК 2'!D198</f>
        <v>0.01</v>
      </c>
      <c r="T198" s="15">
        <f>'[1]МРСК 2'!E198</f>
        <v>3.278871364859743</v>
      </c>
      <c r="U198" s="41">
        <f>'[1]МРСК 2'!F198</f>
        <v>0.7035</v>
      </c>
      <c r="V198" s="16">
        <f>'[1]МРСК 2'!G198</f>
        <v>120</v>
      </c>
      <c r="W198" s="41">
        <f>'[1]МРСК 2'!H198</f>
        <v>2.575371364859743</v>
      </c>
      <c r="X198" s="15">
        <f>'[1]МРСК 2'!I198</f>
        <v>0</v>
      </c>
      <c r="Y198" s="43">
        <f>'[1]МРСК 2'!J198</f>
        <v>6.615</v>
      </c>
      <c r="Z198" s="41">
        <f>'[1]МРСК 2'!K198</f>
        <v>4.039628635140257</v>
      </c>
      <c r="AA198" s="41">
        <f t="shared" si="1"/>
        <v>4.039628635140257</v>
      </c>
      <c r="AB198" s="29"/>
    </row>
    <row r="199" spans="1:28" ht="19.5">
      <c r="A199" s="14">
        <v>120</v>
      </c>
      <c r="B199" s="2" t="s">
        <v>176</v>
      </c>
      <c r="C199" s="42" t="s">
        <v>10</v>
      </c>
      <c r="D199" s="42">
        <v>2304</v>
      </c>
      <c r="E199" s="42">
        <v>720</v>
      </c>
      <c r="F199" s="26">
        <v>2.41387986445059</v>
      </c>
      <c r="G199" s="41">
        <v>1.6480094565606436</v>
      </c>
      <c r="H199" s="16">
        <v>20</v>
      </c>
      <c r="I199" s="41">
        <v>0.7658704078899463</v>
      </c>
      <c r="J199" s="15">
        <v>0</v>
      </c>
      <c r="K199" s="40">
        <v>2.625</v>
      </c>
      <c r="L199" s="158">
        <v>1.8591295921100537</v>
      </c>
      <c r="M199" s="41">
        <v>1.8591295921100537</v>
      </c>
      <c r="N199" s="29"/>
      <c r="P199" s="14">
        <v>120</v>
      </c>
      <c r="Q199" s="2" t="s">
        <v>176</v>
      </c>
      <c r="R199" s="42" t="str">
        <f>'[1]МРСК 2'!C199</f>
        <v>2,5+2,5</v>
      </c>
      <c r="S199" s="42">
        <f>'[1]МРСК 2'!D199</f>
        <v>0.06</v>
      </c>
      <c r="T199" s="15">
        <f>'[1]МРСК 2'!E199</f>
        <v>2.47387986445059</v>
      </c>
      <c r="U199" s="41">
        <f>'[1]МРСК 2'!F199</f>
        <v>1.6480094565606436</v>
      </c>
      <c r="V199" s="16">
        <f>'[1]МРСК 2'!G199</f>
        <v>20</v>
      </c>
      <c r="W199" s="41">
        <f>'[1]МРСК 2'!H199</f>
        <v>0.8258704078899464</v>
      </c>
      <c r="X199" s="15">
        <f>'[1]МРСК 2'!I199</f>
        <v>0</v>
      </c>
      <c r="Y199" s="43">
        <f>'[1]МРСК 2'!J199</f>
        <v>2.625</v>
      </c>
      <c r="Z199" s="41">
        <f>'[1]МРСК 2'!K199</f>
        <v>1.7991295921100536</v>
      </c>
      <c r="AA199" s="41">
        <f t="shared" si="1"/>
        <v>1.7991295921100536</v>
      </c>
      <c r="AB199" s="29"/>
    </row>
    <row r="200" spans="1:28" ht="19.5">
      <c r="A200" s="14">
        <v>121</v>
      </c>
      <c r="B200" s="6" t="s">
        <v>177</v>
      </c>
      <c r="C200" s="42" t="s">
        <v>16</v>
      </c>
      <c r="D200" s="42">
        <v>1224</v>
      </c>
      <c r="E200" s="42">
        <v>516</v>
      </c>
      <c r="F200" s="26">
        <v>1.3283192387374354</v>
      </c>
      <c r="G200" s="41">
        <v>0.6285950453618376</v>
      </c>
      <c r="H200" s="16">
        <v>45</v>
      </c>
      <c r="I200" s="41">
        <v>0.6997241933755978</v>
      </c>
      <c r="J200" s="15">
        <v>0</v>
      </c>
      <c r="K200" s="40">
        <v>2.625</v>
      </c>
      <c r="L200" s="158">
        <v>1.9252758066244022</v>
      </c>
      <c r="M200" s="41">
        <v>1.9252758066244022</v>
      </c>
      <c r="N200" s="29"/>
      <c r="P200" s="14">
        <v>121</v>
      </c>
      <c r="Q200" s="6" t="s">
        <v>177</v>
      </c>
      <c r="R200" s="42" t="str">
        <f>'[1]МРСК 2'!C200</f>
        <v>2,5+4</v>
      </c>
      <c r="S200" s="42">
        <f>'[1]МРСК 2'!D200</f>
        <v>0</v>
      </c>
      <c r="T200" s="15">
        <f>'[1]МРСК 2'!E200</f>
        <v>1.3283192387374354</v>
      </c>
      <c r="U200" s="41">
        <f>'[1]МРСК 2'!F200</f>
        <v>0.6285950453618376</v>
      </c>
      <c r="V200" s="16">
        <f>'[1]МРСК 2'!G200</f>
        <v>45</v>
      </c>
      <c r="W200" s="41">
        <f>'[1]МРСК 2'!H200</f>
        <v>0.6997241933755978</v>
      </c>
      <c r="X200" s="15">
        <f>'[1]МРСК 2'!I200</f>
        <v>0</v>
      </c>
      <c r="Y200" s="43">
        <f>'[1]МРСК 2'!J200</f>
        <v>2.625</v>
      </c>
      <c r="Z200" s="41">
        <f>'[1]МРСК 2'!K200</f>
        <v>1.9252758066244022</v>
      </c>
      <c r="AA200" s="41">
        <f t="shared" si="1"/>
        <v>1.9252758066244022</v>
      </c>
      <c r="AB200" s="29"/>
    </row>
    <row r="201" spans="1:28" ht="19.5">
      <c r="A201" s="14">
        <v>122</v>
      </c>
      <c r="B201" s="2" t="s">
        <v>178</v>
      </c>
      <c r="C201" s="42" t="s">
        <v>14</v>
      </c>
      <c r="D201" s="42">
        <v>1016</v>
      </c>
      <c r="E201" s="42">
        <v>368</v>
      </c>
      <c r="F201" s="26">
        <v>1.080592430104894</v>
      </c>
      <c r="G201" s="41">
        <v>1.1395214781841227</v>
      </c>
      <c r="H201" s="16">
        <v>80</v>
      </c>
      <c r="I201" s="41">
        <v>-0.05892904807922883</v>
      </c>
      <c r="J201" s="15">
        <v>0</v>
      </c>
      <c r="K201" s="40">
        <v>2.625</v>
      </c>
      <c r="L201" s="158">
        <v>2.6839290480792286</v>
      </c>
      <c r="M201" s="41">
        <v>2.6839290480792286</v>
      </c>
      <c r="N201" s="29"/>
      <c r="P201" s="14">
        <v>122</v>
      </c>
      <c r="Q201" s="2" t="s">
        <v>178</v>
      </c>
      <c r="R201" s="42" t="str">
        <f>'[1]МРСК 2'!C201</f>
        <v>4+2,5</v>
      </c>
      <c r="S201" s="42">
        <f>'[1]МРСК 2'!D201</f>
        <v>0</v>
      </c>
      <c r="T201" s="15">
        <f>'[1]МРСК 2'!E201</f>
        <v>1.080592430104894</v>
      </c>
      <c r="U201" s="41">
        <f>'[1]МРСК 2'!F201</f>
        <v>1.1395214781841227</v>
      </c>
      <c r="V201" s="16">
        <f>'[1]МРСК 2'!G201</f>
        <v>80</v>
      </c>
      <c r="W201" s="41">
        <f>'[1]МРСК 2'!H201</f>
        <v>-0.05892904807922883</v>
      </c>
      <c r="X201" s="15">
        <f>'[1]МРСК 2'!I201</f>
        <v>0</v>
      </c>
      <c r="Y201" s="43">
        <f>'[1]МРСК 2'!J201</f>
        <v>2.625</v>
      </c>
      <c r="Z201" s="41">
        <f>'[1]МРСК 2'!K201</f>
        <v>2.6839290480792286</v>
      </c>
      <c r="AA201" s="41">
        <f t="shared" si="1"/>
        <v>2.6839290480792286</v>
      </c>
      <c r="AB201" s="29"/>
    </row>
    <row r="202" spans="1:28" ht="19.5">
      <c r="A202" s="14">
        <v>123</v>
      </c>
      <c r="B202" s="6" t="s">
        <v>179</v>
      </c>
      <c r="C202" s="42" t="s">
        <v>14</v>
      </c>
      <c r="D202" s="42">
        <v>1016</v>
      </c>
      <c r="E202" s="42">
        <v>468</v>
      </c>
      <c r="F202" s="26">
        <v>1.118606275684166</v>
      </c>
      <c r="G202" s="41">
        <v>0.6781782133174243</v>
      </c>
      <c r="H202" s="16">
        <v>120</v>
      </c>
      <c r="I202" s="41">
        <v>0.4404280623667416</v>
      </c>
      <c r="J202" s="15">
        <v>0</v>
      </c>
      <c r="K202" s="40">
        <v>2.625</v>
      </c>
      <c r="L202" s="158">
        <v>2.184571937633258</v>
      </c>
      <c r="M202" s="41">
        <v>2.184571937633258</v>
      </c>
      <c r="N202" s="29"/>
      <c r="P202" s="14">
        <v>123</v>
      </c>
      <c r="Q202" s="6" t="s">
        <v>179</v>
      </c>
      <c r="R202" s="42" t="str">
        <f>'[1]МРСК 2'!C202</f>
        <v>4+2,5</v>
      </c>
      <c r="S202" s="42">
        <f>'[1]МРСК 2'!D202</f>
        <v>0</v>
      </c>
      <c r="T202" s="15">
        <f>'[1]МРСК 2'!E202</f>
        <v>1.118606275684166</v>
      </c>
      <c r="U202" s="41">
        <f>'[1]МРСК 2'!F202</f>
        <v>0.6781782133174243</v>
      </c>
      <c r="V202" s="16">
        <f>'[1]МРСК 2'!G202</f>
        <v>120</v>
      </c>
      <c r="W202" s="41">
        <f>'[1]МРСК 2'!H202</f>
        <v>0.4404280623667416</v>
      </c>
      <c r="X202" s="15">
        <f>'[1]МРСК 2'!I202</f>
        <v>0</v>
      </c>
      <c r="Y202" s="43">
        <f>'[1]МРСК 2'!J202</f>
        <v>2.625</v>
      </c>
      <c r="Z202" s="41">
        <f>'[1]МРСК 2'!K202</f>
        <v>2.184571937633258</v>
      </c>
      <c r="AA202" s="41">
        <f t="shared" si="1"/>
        <v>2.184571937633258</v>
      </c>
      <c r="AB202" s="29"/>
    </row>
    <row r="203" spans="1:28" ht="19.5">
      <c r="A203" s="14">
        <v>124</v>
      </c>
      <c r="B203" s="2" t="s">
        <v>180</v>
      </c>
      <c r="C203" s="42" t="s">
        <v>11</v>
      </c>
      <c r="D203" s="42">
        <v>2640</v>
      </c>
      <c r="E203" s="42">
        <v>1248</v>
      </c>
      <c r="F203" s="26">
        <v>2.9201205454569847</v>
      </c>
      <c r="G203" s="41">
        <v>1.7970144010193758</v>
      </c>
      <c r="H203" s="16">
        <v>80</v>
      </c>
      <c r="I203" s="41">
        <v>1.123106144437609</v>
      </c>
      <c r="J203" s="15">
        <v>0</v>
      </c>
      <c r="K203" s="40">
        <v>4.2</v>
      </c>
      <c r="L203" s="158">
        <v>3.0768938555623913</v>
      </c>
      <c r="M203" s="41">
        <v>3.0768938555623913</v>
      </c>
      <c r="N203" s="29"/>
      <c r="P203" s="14">
        <v>124</v>
      </c>
      <c r="Q203" s="2" t="s">
        <v>180</v>
      </c>
      <c r="R203" s="42" t="str">
        <f>'[1]МРСК 2'!C203</f>
        <v>4+4</v>
      </c>
      <c r="S203" s="42">
        <f>'[1]МРСК 2'!D203</f>
        <v>0</v>
      </c>
      <c r="T203" s="15">
        <f>'[1]МРСК 2'!E203</f>
        <v>2.9201205454569847</v>
      </c>
      <c r="U203" s="41">
        <f>'[1]МРСК 2'!F203</f>
        <v>1.7970144010193758</v>
      </c>
      <c r="V203" s="16">
        <f>'[1]МРСК 2'!G203</f>
        <v>80</v>
      </c>
      <c r="W203" s="41">
        <f>'[1]МРСК 2'!H203</f>
        <v>1.123106144437609</v>
      </c>
      <c r="X203" s="15">
        <f>'[1]МРСК 2'!I203</f>
        <v>0</v>
      </c>
      <c r="Y203" s="43">
        <f>'[1]МРСК 2'!J203</f>
        <v>4.2</v>
      </c>
      <c r="Z203" s="41">
        <f>'[1]МРСК 2'!K203</f>
        <v>3.0768938555623913</v>
      </c>
      <c r="AA203" s="41">
        <f t="shared" si="1"/>
        <v>3.0768938555623913</v>
      </c>
      <c r="AB203" s="29"/>
    </row>
    <row r="204" spans="1:28" ht="19.5">
      <c r="A204" s="14">
        <v>125</v>
      </c>
      <c r="B204" s="6" t="s">
        <v>181</v>
      </c>
      <c r="C204" s="42" t="s">
        <v>12</v>
      </c>
      <c r="D204" s="42">
        <v>3586</v>
      </c>
      <c r="E204" s="42">
        <v>1166</v>
      </c>
      <c r="F204" s="26">
        <v>3.7708025670936416</v>
      </c>
      <c r="G204" s="41">
        <v>0.581</v>
      </c>
      <c r="H204" s="16">
        <v>120</v>
      </c>
      <c r="I204" s="41">
        <v>3.1898025670936416</v>
      </c>
      <c r="J204" s="15">
        <v>0</v>
      </c>
      <c r="K204" s="40">
        <v>4.2</v>
      </c>
      <c r="L204" s="158">
        <v>1.0101974329063586</v>
      </c>
      <c r="M204" s="41">
        <v>1.0101974329063586</v>
      </c>
      <c r="N204" s="29"/>
      <c r="P204" s="14">
        <v>125</v>
      </c>
      <c r="Q204" s="6" t="s">
        <v>181</v>
      </c>
      <c r="R204" s="42" t="str">
        <f>'[1]МРСК 2'!C204</f>
        <v>4+5,6</v>
      </c>
      <c r="S204" s="42">
        <f>'[1]МРСК 2'!D204</f>
        <v>0.047</v>
      </c>
      <c r="T204" s="15">
        <f>'[1]МРСК 2'!E204</f>
        <v>3.8178025670936417</v>
      </c>
      <c r="U204" s="41">
        <f>'[1]МРСК 2'!F204</f>
        <v>0.581</v>
      </c>
      <c r="V204" s="16">
        <f>'[1]МРСК 2'!G204</f>
        <v>120</v>
      </c>
      <c r="W204" s="41">
        <f>'[1]МРСК 2'!H204</f>
        <v>3.236802567093642</v>
      </c>
      <c r="X204" s="15">
        <f>'[1]МРСК 2'!I204</f>
        <v>0</v>
      </c>
      <c r="Y204" s="43">
        <f>'[1]МРСК 2'!J204</f>
        <v>4.2</v>
      </c>
      <c r="Z204" s="41">
        <f>'[1]МРСК 2'!K204</f>
        <v>0.9631974329063584</v>
      </c>
      <c r="AA204" s="41">
        <f t="shared" si="1"/>
        <v>0.9631974329063584</v>
      </c>
      <c r="AB204" s="29"/>
    </row>
    <row r="205" spans="1:28" ht="19.5">
      <c r="A205" s="14">
        <v>126</v>
      </c>
      <c r="B205" s="2" t="s">
        <v>182</v>
      </c>
      <c r="C205" s="42" t="s">
        <v>11</v>
      </c>
      <c r="D205" s="42">
        <v>2549</v>
      </c>
      <c r="E205" s="42">
        <v>1325</v>
      </c>
      <c r="F205" s="26">
        <v>2.87280803396259</v>
      </c>
      <c r="G205" s="41">
        <v>1.321</v>
      </c>
      <c r="H205" s="16">
        <v>80</v>
      </c>
      <c r="I205" s="41">
        <v>1.5518080339625901</v>
      </c>
      <c r="J205" s="15">
        <v>0</v>
      </c>
      <c r="K205" s="40">
        <v>4.2</v>
      </c>
      <c r="L205" s="158">
        <v>2.64819196603741</v>
      </c>
      <c r="M205" s="41">
        <v>2.64819196603741</v>
      </c>
      <c r="N205" s="29"/>
      <c r="P205" s="14">
        <v>126</v>
      </c>
      <c r="Q205" s="2" t="s">
        <v>182</v>
      </c>
      <c r="R205" s="42" t="str">
        <f>'[1]МРСК 2'!C205</f>
        <v>4+4</v>
      </c>
      <c r="S205" s="42">
        <f>'[1]МРСК 2'!D205</f>
        <v>0.01</v>
      </c>
      <c r="T205" s="15">
        <f>'[1]МРСК 2'!E205</f>
        <v>2.88280803396259</v>
      </c>
      <c r="U205" s="41">
        <f>'[1]МРСК 2'!F205</f>
        <v>1.321</v>
      </c>
      <c r="V205" s="16">
        <f>'[1]МРСК 2'!G205</f>
        <v>80</v>
      </c>
      <c r="W205" s="41">
        <f>'[1]МРСК 2'!H205</f>
        <v>1.56180803396259</v>
      </c>
      <c r="X205" s="15">
        <f>'[1]МРСК 2'!I205</f>
        <v>0</v>
      </c>
      <c r="Y205" s="43">
        <f>'[1]МРСК 2'!J205</f>
        <v>4.2</v>
      </c>
      <c r="Z205" s="41">
        <f>'[1]МРСК 2'!K205</f>
        <v>2.63819196603741</v>
      </c>
      <c r="AA205" s="41">
        <f t="shared" si="1"/>
        <v>2.63819196603741</v>
      </c>
      <c r="AB205" s="29"/>
    </row>
    <row r="206" spans="1:28" ht="19.5">
      <c r="A206" s="14">
        <v>127</v>
      </c>
      <c r="B206" s="6" t="s">
        <v>183</v>
      </c>
      <c r="C206" s="42" t="s">
        <v>11</v>
      </c>
      <c r="D206" s="42">
        <v>3252</v>
      </c>
      <c r="E206" s="42">
        <v>1452</v>
      </c>
      <c r="F206" s="26">
        <v>3.5614334192849935</v>
      </c>
      <c r="G206" s="41">
        <v>1.541</v>
      </c>
      <c r="H206" s="16">
        <v>120</v>
      </c>
      <c r="I206" s="41">
        <v>2.0204334192849935</v>
      </c>
      <c r="J206" s="15">
        <v>0</v>
      </c>
      <c r="K206" s="40">
        <v>4.2</v>
      </c>
      <c r="L206" s="158">
        <v>2.1795665807150066</v>
      </c>
      <c r="M206" s="41">
        <v>2.1795665807150066</v>
      </c>
      <c r="N206" s="29"/>
      <c r="P206" s="14">
        <v>127</v>
      </c>
      <c r="Q206" s="6" t="s">
        <v>183</v>
      </c>
      <c r="R206" s="42" t="str">
        <f>'[1]МРСК 2'!C206</f>
        <v>4+4</v>
      </c>
      <c r="S206" s="42">
        <f>'[1]МРСК 2'!D206</f>
        <v>0.032</v>
      </c>
      <c r="T206" s="15">
        <f>'[1]МРСК 2'!E206</f>
        <v>3.5934334192849935</v>
      </c>
      <c r="U206" s="41">
        <f>'[1]МРСК 2'!F206</f>
        <v>1.541</v>
      </c>
      <c r="V206" s="16">
        <f>'[1]МРСК 2'!G206</f>
        <v>120</v>
      </c>
      <c r="W206" s="41">
        <f>'[1]МРСК 2'!H206</f>
        <v>2.0524334192849936</v>
      </c>
      <c r="X206" s="15">
        <f>'[1]МРСК 2'!I206</f>
        <v>0</v>
      </c>
      <c r="Y206" s="43">
        <f>'[1]МРСК 2'!J206</f>
        <v>4.2</v>
      </c>
      <c r="Z206" s="41">
        <f>'[1]МРСК 2'!K206</f>
        <v>2.1475665807150066</v>
      </c>
      <c r="AA206" s="41">
        <f t="shared" si="1"/>
        <v>2.1475665807150066</v>
      </c>
      <c r="AB206" s="29"/>
    </row>
    <row r="207" spans="1:28" ht="19.5">
      <c r="A207" s="14">
        <v>128</v>
      </c>
      <c r="B207" s="2" t="s">
        <v>184</v>
      </c>
      <c r="C207" s="42" t="s">
        <v>10</v>
      </c>
      <c r="D207" s="42">
        <v>732</v>
      </c>
      <c r="E207" s="42">
        <v>336</v>
      </c>
      <c r="F207" s="26">
        <v>0.805431561338392</v>
      </c>
      <c r="G207" s="41">
        <v>0.6667165227139484</v>
      </c>
      <c r="H207" s="16">
        <v>80</v>
      </c>
      <c r="I207" s="41">
        <v>0.13871503862444357</v>
      </c>
      <c r="J207" s="15">
        <v>0</v>
      </c>
      <c r="K207" s="40">
        <v>2.625</v>
      </c>
      <c r="L207" s="158">
        <v>2.4862849613755564</v>
      </c>
      <c r="M207" s="41">
        <v>2.4862849613755564</v>
      </c>
      <c r="N207" s="29"/>
      <c r="P207" s="14">
        <v>128</v>
      </c>
      <c r="Q207" s="2" t="s">
        <v>184</v>
      </c>
      <c r="R207" s="42" t="str">
        <f>'[1]МРСК 2'!C207</f>
        <v>2,5+2,5</v>
      </c>
      <c r="S207" s="42">
        <f>'[1]МРСК 2'!D207</f>
        <v>0</v>
      </c>
      <c r="T207" s="15">
        <f>'[1]МРСК 2'!E207</f>
        <v>0.805431561338392</v>
      </c>
      <c r="U207" s="41">
        <f>'[1]МРСК 2'!F207</f>
        <v>0.6667165227139484</v>
      </c>
      <c r="V207" s="16">
        <f>'[1]МРСК 2'!G207</f>
        <v>80</v>
      </c>
      <c r="W207" s="41">
        <f>'[1]МРСК 2'!H207</f>
        <v>0.13871503862444357</v>
      </c>
      <c r="X207" s="15">
        <f>'[1]МРСК 2'!I207</f>
        <v>0</v>
      </c>
      <c r="Y207" s="43">
        <f>'[1]МРСК 2'!J207</f>
        <v>2.625</v>
      </c>
      <c r="Z207" s="41">
        <f>'[1]МРСК 2'!K207</f>
        <v>2.4862849613755564</v>
      </c>
      <c r="AA207" s="41">
        <f t="shared" si="1"/>
        <v>2.4862849613755564</v>
      </c>
      <c r="AB207" s="29"/>
    </row>
    <row r="208" spans="1:28" ht="19.5">
      <c r="A208" s="14">
        <v>129</v>
      </c>
      <c r="B208" s="6" t="s">
        <v>185</v>
      </c>
      <c r="C208" s="42" t="s">
        <v>5</v>
      </c>
      <c r="D208" s="42">
        <v>6456</v>
      </c>
      <c r="E208" s="42">
        <v>1992</v>
      </c>
      <c r="F208" s="26">
        <v>6.756330364924439</v>
      </c>
      <c r="G208" s="41">
        <v>1.81</v>
      </c>
      <c r="H208" s="16">
        <v>45</v>
      </c>
      <c r="I208" s="41">
        <v>4.946330364924439</v>
      </c>
      <c r="J208" s="15">
        <v>0</v>
      </c>
      <c r="K208" s="40">
        <v>10.5</v>
      </c>
      <c r="L208" s="158">
        <v>5.553669635075561</v>
      </c>
      <c r="M208" s="41">
        <v>5.553669635075561</v>
      </c>
      <c r="N208" s="29"/>
      <c r="P208" s="14">
        <v>129</v>
      </c>
      <c r="Q208" s="2" t="s">
        <v>185</v>
      </c>
      <c r="R208" s="42" t="str">
        <f>'[1]МРСК 2'!C208</f>
        <v>10+10</v>
      </c>
      <c r="S208" s="42">
        <f>'[1]МРСК 2'!D208</f>
        <v>0.046</v>
      </c>
      <c r="T208" s="15">
        <f>'[1]МРСК 2'!E208</f>
        <v>6.8023303649244395</v>
      </c>
      <c r="U208" s="41">
        <f>'[1]МРСК 2'!F208</f>
        <v>1.81</v>
      </c>
      <c r="V208" s="16">
        <f>'[1]МРСК 2'!G208</f>
        <v>45</v>
      </c>
      <c r="W208" s="41">
        <f>'[1]МРСК 2'!H208</f>
        <v>4.99233036492444</v>
      </c>
      <c r="X208" s="15">
        <f>'[1]МРСК 2'!I208</f>
        <v>0</v>
      </c>
      <c r="Y208" s="43">
        <f>'[1]МРСК 2'!J208</f>
        <v>10.5</v>
      </c>
      <c r="Z208" s="41">
        <f>'[1]МРСК 2'!K208</f>
        <v>5.50766963507556</v>
      </c>
      <c r="AA208" s="41">
        <f t="shared" si="1"/>
        <v>5.50766963507556</v>
      </c>
      <c r="AB208" s="29"/>
    </row>
    <row r="209" spans="1:28" ht="19.5">
      <c r="A209" s="14">
        <v>130</v>
      </c>
      <c r="B209" s="2" t="s">
        <v>186</v>
      </c>
      <c r="C209" s="42" t="s">
        <v>10</v>
      </c>
      <c r="D209" s="42">
        <v>744</v>
      </c>
      <c r="E209" s="42">
        <v>304</v>
      </c>
      <c r="F209" s="26">
        <v>0.803711390985595</v>
      </c>
      <c r="G209" s="41">
        <v>0.6071607971904307</v>
      </c>
      <c r="H209" s="16">
        <v>80</v>
      </c>
      <c r="I209" s="41">
        <v>0.19655059379516426</v>
      </c>
      <c r="J209" s="15">
        <v>0</v>
      </c>
      <c r="K209" s="40">
        <v>2.625</v>
      </c>
      <c r="L209" s="158">
        <v>2.4284494062048356</v>
      </c>
      <c r="M209" s="41">
        <v>2.4284494062048356</v>
      </c>
      <c r="N209" s="29"/>
      <c r="P209" s="14">
        <v>130</v>
      </c>
      <c r="Q209" s="2" t="s">
        <v>186</v>
      </c>
      <c r="R209" s="42" t="str">
        <f>'[1]МРСК 2'!C209</f>
        <v>2,5+2,5</v>
      </c>
      <c r="S209" s="42">
        <f>'[1]МРСК 2'!D209</f>
        <v>0</v>
      </c>
      <c r="T209" s="15">
        <f>'[1]МРСК 2'!E209</f>
        <v>0.803711390985595</v>
      </c>
      <c r="U209" s="41">
        <f>'[1]МРСК 2'!F209</f>
        <v>0.6071607971904307</v>
      </c>
      <c r="V209" s="16">
        <f>'[1]МРСК 2'!G209</f>
        <v>80</v>
      </c>
      <c r="W209" s="41">
        <f>'[1]МРСК 2'!H209</f>
        <v>0.19655059379516426</v>
      </c>
      <c r="X209" s="15">
        <f>'[1]МРСК 2'!I209</f>
        <v>0</v>
      </c>
      <c r="Y209" s="43">
        <f>'[1]МРСК 2'!J209</f>
        <v>2.625</v>
      </c>
      <c r="Z209" s="41">
        <f>'[1]МРСК 2'!K209</f>
        <v>2.4284494062048356</v>
      </c>
      <c r="AA209" s="41">
        <f t="shared" si="1"/>
        <v>2.4284494062048356</v>
      </c>
      <c r="AB209" s="29"/>
    </row>
    <row r="210" spans="1:28" ht="19.5">
      <c r="A210" s="14">
        <v>131</v>
      </c>
      <c r="B210" s="2" t="s">
        <v>187</v>
      </c>
      <c r="C210" s="42" t="s">
        <v>5</v>
      </c>
      <c r="D210" s="42">
        <v>6352</v>
      </c>
      <c r="E210" s="42">
        <v>3984</v>
      </c>
      <c r="F210" s="26">
        <v>7.498010402766857</v>
      </c>
      <c r="G210" s="41">
        <v>1.357</v>
      </c>
      <c r="H210" s="16">
        <v>120</v>
      </c>
      <c r="I210" s="41">
        <v>6.141010402766857</v>
      </c>
      <c r="J210" s="15">
        <v>0</v>
      </c>
      <c r="K210" s="40">
        <v>10.5</v>
      </c>
      <c r="L210" s="158">
        <v>4.358989597233143</v>
      </c>
      <c r="M210" s="41">
        <v>4.358989597233143</v>
      </c>
      <c r="N210" s="29"/>
      <c r="P210" s="14">
        <v>131</v>
      </c>
      <c r="Q210" s="2" t="s">
        <v>187</v>
      </c>
      <c r="R210" s="42" t="str">
        <f>'[1]МРСК 2'!C210</f>
        <v>10+10</v>
      </c>
      <c r="S210" s="42">
        <f>'[1]МРСК 2'!D210</f>
        <v>0</v>
      </c>
      <c r="T210" s="15">
        <f>'[1]МРСК 2'!E210</f>
        <v>7.498010402766857</v>
      </c>
      <c r="U210" s="41">
        <f>'[1]МРСК 2'!F210</f>
        <v>1.357</v>
      </c>
      <c r="V210" s="16">
        <f>'[1]МРСК 2'!G210</f>
        <v>120</v>
      </c>
      <c r="W210" s="41">
        <f>'[1]МРСК 2'!H210</f>
        <v>6.141010402766857</v>
      </c>
      <c r="X210" s="15">
        <f>'[1]МРСК 2'!I210</f>
        <v>0</v>
      </c>
      <c r="Y210" s="43">
        <f>'[1]МРСК 2'!J210</f>
        <v>10.5</v>
      </c>
      <c r="Z210" s="41">
        <f>'[1]МРСК 2'!K210</f>
        <v>4.358989597233143</v>
      </c>
      <c r="AA210" s="41">
        <f t="shared" si="1"/>
        <v>4.358989597233143</v>
      </c>
      <c r="AB210" s="29"/>
    </row>
    <row r="211" spans="1:28" ht="19.5">
      <c r="A211" s="14">
        <v>132</v>
      </c>
      <c r="B211" s="2" t="s">
        <v>188</v>
      </c>
      <c r="C211" s="42" t="s">
        <v>10</v>
      </c>
      <c r="D211" s="42">
        <v>1188</v>
      </c>
      <c r="E211" s="42">
        <v>336</v>
      </c>
      <c r="F211" s="26">
        <v>1.2346011501695597</v>
      </c>
      <c r="G211" s="41">
        <v>0.6556492964992795</v>
      </c>
      <c r="H211" s="16">
        <v>80</v>
      </c>
      <c r="I211" s="41">
        <v>0.5789518536702802</v>
      </c>
      <c r="J211" s="15">
        <v>0</v>
      </c>
      <c r="K211" s="40">
        <v>2.625</v>
      </c>
      <c r="L211" s="158">
        <v>2.0460481463297198</v>
      </c>
      <c r="M211" s="41">
        <v>2.0460481463297198</v>
      </c>
      <c r="N211" s="29"/>
      <c r="P211" s="14">
        <v>132</v>
      </c>
      <c r="Q211" s="2" t="s">
        <v>188</v>
      </c>
      <c r="R211" s="42" t="str">
        <f>'[1]МРСК 2'!C211</f>
        <v>2,5+2,5</v>
      </c>
      <c r="S211" s="42">
        <f>'[1]МРСК 2'!D211</f>
        <v>0</v>
      </c>
      <c r="T211" s="15">
        <f>'[1]МРСК 2'!E211</f>
        <v>1.2346011501695597</v>
      </c>
      <c r="U211" s="41">
        <f>'[1]МРСК 2'!F211</f>
        <v>0.6556492964992795</v>
      </c>
      <c r="V211" s="16">
        <f>'[1]МРСК 2'!G211</f>
        <v>80</v>
      </c>
      <c r="W211" s="41">
        <f>'[1]МРСК 2'!H211</f>
        <v>0.5789518536702802</v>
      </c>
      <c r="X211" s="15">
        <f>'[1]МРСК 2'!I211</f>
        <v>0</v>
      </c>
      <c r="Y211" s="43">
        <f>'[1]МРСК 2'!J211</f>
        <v>2.625</v>
      </c>
      <c r="Z211" s="41">
        <f>'[1]МРСК 2'!K211</f>
        <v>2.0460481463297198</v>
      </c>
      <c r="AA211" s="41">
        <f t="shared" si="1"/>
        <v>2.0460481463297198</v>
      </c>
      <c r="AB211" s="29"/>
    </row>
    <row r="212" spans="1:28" ht="19.5">
      <c r="A212" s="14">
        <v>133</v>
      </c>
      <c r="B212" s="2" t="s">
        <v>189</v>
      </c>
      <c r="C212" s="42" t="s">
        <v>10</v>
      </c>
      <c r="D212" s="42">
        <v>1266</v>
      </c>
      <c r="E212" s="42">
        <v>462</v>
      </c>
      <c r="F212" s="26">
        <v>1.3476646467129723</v>
      </c>
      <c r="G212" s="41">
        <v>0.643</v>
      </c>
      <c r="H212" s="16">
        <v>80</v>
      </c>
      <c r="I212" s="41">
        <v>0.7046646467129722</v>
      </c>
      <c r="J212" s="15">
        <v>0</v>
      </c>
      <c r="K212" s="40">
        <v>2.625</v>
      </c>
      <c r="L212" s="158">
        <v>1.9203353532870278</v>
      </c>
      <c r="M212" s="41">
        <v>1.9203353532870278</v>
      </c>
      <c r="N212" s="29"/>
      <c r="P212" s="14">
        <v>133</v>
      </c>
      <c r="Q212" s="2" t="s">
        <v>189</v>
      </c>
      <c r="R212" s="42" t="str">
        <f>'[1]МРСК 2'!C212</f>
        <v>2,5+2,5</v>
      </c>
      <c r="S212" s="42">
        <f>'[1]МРСК 2'!D212</f>
        <v>0.007</v>
      </c>
      <c r="T212" s="15">
        <f>'[1]МРСК 2'!E212</f>
        <v>1.3546646467129722</v>
      </c>
      <c r="U212" s="41">
        <f>'[1]МРСК 2'!F212</f>
        <v>0.643</v>
      </c>
      <c r="V212" s="16">
        <f>'[1]МРСК 2'!G212</f>
        <v>80</v>
      </c>
      <c r="W212" s="41">
        <f>'[1]МРСК 2'!H212</f>
        <v>0.7116646467129721</v>
      </c>
      <c r="X212" s="15">
        <f>'[1]МРСК 2'!I212</f>
        <v>0</v>
      </c>
      <c r="Y212" s="43">
        <f>'[1]МРСК 2'!J212</f>
        <v>2.625</v>
      </c>
      <c r="Z212" s="41">
        <f>'[1]МРСК 2'!K212</f>
        <v>1.9133353532870279</v>
      </c>
      <c r="AA212" s="41">
        <f t="shared" si="1"/>
        <v>1.9133353532870279</v>
      </c>
      <c r="AB212" s="29"/>
    </row>
    <row r="213" spans="1:28" ht="19.5">
      <c r="A213" s="14">
        <v>134</v>
      </c>
      <c r="B213" s="2" t="s">
        <v>190</v>
      </c>
      <c r="C213" s="42" t="s">
        <v>10</v>
      </c>
      <c r="D213" s="42">
        <v>1158</v>
      </c>
      <c r="E213" s="42">
        <v>522</v>
      </c>
      <c r="F213" s="26">
        <v>1.270215729708934</v>
      </c>
      <c r="G213" s="41">
        <v>0.5931509082855728</v>
      </c>
      <c r="H213" s="16">
        <v>120</v>
      </c>
      <c r="I213" s="41">
        <v>0.6770648214233612</v>
      </c>
      <c r="J213" s="15">
        <v>0</v>
      </c>
      <c r="K213" s="40">
        <v>2.625</v>
      </c>
      <c r="L213" s="158">
        <v>1.9479351785766388</v>
      </c>
      <c r="M213" s="41">
        <v>1.9479351785766388</v>
      </c>
      <c r="N213" s="29"/>
      <c r="P213" s="14">
        <v>134</v>
      </c>
      <c r="Q213" s="2" t="s">
        <v>190</v>
      </c>
      <c r="R213" s="42" t="str">
        <f>'[1]МРСК 2'!C213</f>
        <v>2,5+2,5</v>
      </c>
      <c r="S213" s="42">
        <f>'[1]МРСК 2'!D213</f>
        <v>0</v>
      </c>
      <c r="T213" s="15">
        <f>'[1]МРСК 2'!E213</f>
        <v>1.270215729708934</v>
      </c>
      <c r="U213" s="41">
        <f>'[1]МРСК 2'!F213</f>
        <v>0.5931509082855728</v>
      </c>
      <c r="V213" s="16">
        <f>'[1]МРСК 2'!G213</f>
        <v>120</v>
      </c>
      <c r="W213" s="41">
        <f>'[1]МРСК 2'!H213</f>
        <v>0.6770648214233612</v>
      </c>
      <c r="X213" s="15">
        <f>'[1]МРСК 2'!I213</f>
        <v>0</v>
      </c>
      <c r="Y213" s="43">
        <f>'[1]МРСК 2'!J213</f>
        <v>2.625</v>
      </c>
      <c r="Z213" s="41">
        <f>'[1]МРСК 2'!K213</f>
        <v>1.9479351785766388</v>
      </c>
      <c r="AA213" s="41">
        <f t="shared" si="1"/>
        <v>1.9479351785766388</v>
      </c>
      <c r="AB213" s="29"/>
    </row>
    <row r="214" spans="1:28" ht="19.5">
      <c r="A214" s="14">
        <v>135</v>
      </c>
      <c r="B214" s="2" t="s">
        <v>191</v>
      </c>
      <c r="C214" s="116" t="s">
        <v>13</v>
      </c>
      <c r="D214" s="42">
        <v>3168</v>
      </c>
      <c r="E214" s="42">
        <v>1168</v>
      </c>
      <c r="F214" s="26">
        <v>3.3764549456493564</v>
      </c>
      <c r="G214" s="41">
        <v>2.78</v>
      </c>
      <c r="H214" s="16">
        <v>120</v>
      </c>
      <c r="I214" s="41">
        <v>0.5964549456493566</v>
      </c>
      <c r="J214" s="15">
        <v>0</v>
      </c>
      <c r="K214" s="40">
        <v>6.615</v>
      </c>
      <c r="L214" s="158">
        <v>6.018545054350644</v>
      </c>
      <c r="M214" s="41">
        <v>6.018545054350644</v>
      </c>
      <c r="N214" s="29"/>
      <c r="P214" s="14">
        <v>135</v>
      </c>
      <c r="Q214" s="2" t="s">
        <v>191</v>
      </c>
      <c r="R214" s="42" t="str">
        <f>'[1]МРСК 2'!C214</f>
        <v>6,3+6,3</v>
      </c>
      <c r="S214" s="42">
        <f>'[1]МРСК 2'!D214</f>
        <v>0.172</v>
      </c>
      <c r="T214" s="15">
        <f>'[1]МРСК 2'!E214</f>
        <v>3.5484549456493566</v>
      </c>
      <c r="U214" s="41">
        <f>'[1]МРСК 2'!F214</f>
        <v>2.78</v>
      </c>
      <c r="V214" s="16">
        <f>'[1]МРСК 2'!G214</f>
        <v>120</v>
      </c>
      <c r="W214" s="41">
        <f>'[1]МРСК 2'!H214</f>
        <v>0.7684549456493568</v>
      </c>
      <c r="X214" s="15">
        <f>'[1]МРСК 2'!I214</f>
        <v>0</v>
      </c>
      <c r="Y214" s="43">
        <f>'[1]МРСК 2'!J214</f>
        <v>6.615</v>
      </c>
      <c r="Z214" s="41">
        <f>'[1]МРСК 2'!K214</f>
        <v>5.846545054350644</v>
      </c>
      <c r="AA214" s="41">
        <f t="shared" si="1"/>
        <v>5.846545054350644</v>
      </c>
      <c r="AB214" s="29"/>
    </row>
    <row r="215" spans="1:28" ht="19.5">
      <c r="A215" s="14">
        <v>136</v>
      </c>
      <c r="B215" s="2" t="s">
        <v>192</v>
      </c>
      <c r="C215" s="42" t="s">
        <v>13</v>
      </c>
      <c r="D215" s="42">
        <v>3288</v>
      </c>
      <c r="E215" s="42">
        <v>1200</v>
      </c>
      <c r="F215" s="26">
        <v>3.500134854544893</v>
      </c>
      <c r="G215" s="41">
        <v>0.842</v>
      </c>
      <c r="H215" s="16">
        <v>45</v>
      </c>
      <c r="I215" s="41">
        <v>2.658134854544893</v>
      </c>
      <c r="J215" s="15">
        <v>0</v>
      </c>
      <c r="K215" s="40">
        <v>6.615</v>
      </c>
      <c r="L215" s="158">
        <v>3.956865145455107</v>
      </c>
      <c r="M215" s="41">
        <v>3.956865145455107</v>
      </c>
      <c r="N215" s="29"/>
      <c r="P215" s="14">
        <v>136</v>
      </c>
      <c r="Q215" s="2" t="s">
        <v>192</v>
      </c>
      <c r="R215" s="42" t="str">
        <f>'[1]МРСК 2'!C215</f>
        <v>6,3+6,3</v>
      </c>
      <c r="S215" s="42">
        <f>'[1]МРСК 2'!D215</f>
        <v>0.039</v>
      </c>
      <c r="T215" s="15">
        <f>'[1]МРСК 2'!E215</f>
        <v>3.5391348545448933</v>
      </c>
      <c r="U215" s="41">
        <f>'[1]МРСК 2'!F215</f>
        <v>0.842</v>
      </c>
      <c r="V215" s="16">
        <f>'[1]МРСК 2'!G215</f>
        <v>45</v>
      </c>
      <c r="W215" s="41">
        <f>'[1]МРСК 2'!H215</f>
        <v>2.697134854544893</v>
      </c>
      <c r="X215" s="15">
        <f>'[1]МРСК 2'!I215</f>
        <v>0</v>
      </c>
      <c r="Y215" s="43">
        <f>'[1]МРСК 2'!J215</f>
        <v>6.615</v>
      </c>
      <c r="Z215" s="41">
        <f>'[1]МРСК 2'!K215</f>
        <v>3.917865145455107</v>
      </c>
      <c r="AA215" s="41">
        <f t="shared" si="1"/>
        <v>3.917865145455107</v>
      </c>
      <c r="AB215" s="29"/>
    </row>
    <row r="216" spans="1:28" ht="19.5">
      <c r="A216" s="14">
        <v>137</v>
      </c>
      <c r="B216" s="2" t="s">
        <v>193</v>
      </c>
      <c r="C216" s="42" t="s">
        <v>14</v>
      </c>
      <c r="D216" s="42">
        <v>1384</v>
      </c>
      <c r="E216" s="42">
        <v>524</v>
      </c>
      <c r="F216" s="26">
        <v>1.4798756704534337</v>
      </c>
      <c r="G216" s="41">
        <v>0.57</v>
      </c>
      <c r="H216" s="16">
        <v>80</v>
      </c>
      <c r="I216" s="41">
        <v>0.9098756704534338</v>
      </c>
      <c r="J216" s="15">
        <v>0</v>
      </c>
      <c r="K216" s="40">
        <v>2.625</v>
      </c>
      <c r="L216" s="158">
        <v>1.7151243295465664</v>
      </c>
      <c r="M216" s="41">
        <v>1.7151243295465664</v>
      </c>
      <c r="N216" s="29"/>
      <c r="P216" s="14">
        <v>137</v>
      </c>
      <c r="Q216" s="2" t="s">
        <v>193</v>
      </c>
      <c r="R216" s="42" t="str">
        <f>'[1]МРСК 2'!C216</f>
        <v>4+2,5</v>
      </c>
      <c r="S216" s="42">
        <f>'[1]МРСК 2'!D216</f>
        <v>0</v>
      </c>
      <c r="T216" s="15">
        <f>'[1]МРСК 2'!E216</f>
        <v>1.4798756704534337</v>
      </c>
      <c r="U216" s="41">
        <f>'[1]МРСК 2'!F216</f>
        <v>0.57</v>
      </c>
      <c r="V216" s="16">
        <f>'[1]МРСК 2'!G216</f>
        <v>80</v>
      </c>
      <c r="W216" s="41">
        <f>'[1]МРСК 2'!H216</f>
        <v>0.9098756704534338</v>
      </c>
      <c r="X216" s="15">
        <f>'[1]МРСК 2'!I216</f>
        <v>0</v>
      </c>
      <c r="Y216" s="43">
        <f>'[1]МРСК 2'!J216</f>
        <v>2.625</v>
      </c>
      <c r="Z216" s="41">
        <f>'[1]МРСК 2'!K216</f>
        <v>1.7151243295465664</v>
      </c>
      <c r="AA216" s="41">
        <f t="shared" si="1"/>
        <v>1.7151243295465664</v>
      </c>
      <c r="AB216" s="29"/>
    </row>
    <row r="217" spans="1:28" ht="19.5">
      <c r="A217" s="14">
        <v>138</v>
      </c>
      <c r="B217" s="2" t="s">
        <v>194</v>
      </c>
      <c r="C217" s="42" t="s">
        <v>16</v>
      </c>
      <c r="D217" s="42">
        <v>260</v>
      </c>
      <c r="E217" s="42">
        <v>89</v>
      </c>
      <c r="F217" s="26">
        <v>0.2748108440364026</v>
      </c>
      <c r="G217" s="41">
        <v>0.19</v>
      </c>
      <c r="H217" s="16">
        <v>80</v>
      </c>
      <c r="I217" s="41">
        <v>0.0848108440364026</v>
      </c>
      <c r="J217" s="15">
        <v>0</v>
      </c>
      <c r="K217" s="40">
        <v>2.625</v>
      </c>
      <c r="L217" s="158">
        <v>2.5401891559635974</v>
      </c>
      <c r="M217" s="41">
        <v>2.5401891559635974</v>
      </c>
      <c r="N217" s="29"/>
      <c r="P217" s="14">
        <v>138</v>
      </c>
      <c r="Q217" s="2" t="s">
        <v>194</v>
      </c>
      <c r="R217" s="42" t="str">
        <f>'[1]МРСК 2'!C217</f>
        <v>2,5+4</v>
      </c>
      <c r="S217" s="42">
        <f>'[1]МРСК 2'!D217</f>
        <v>0</v>
      </c>
      <c r="T217" s="15">
        <f>'[1]МРСК 2'!E217</f>
        <v>0.2748108440364026</v>
      </c>
      <c r="U217" s="41">
        <f>'[1]МРСК 2'!F217</f>
        <v>0.19</v>
      </c>
      <c r="V217" s="16">
        <f>'[1]МРСК 2'!G217</f>
        <v>80</v>
      </c>
      <c r="W217" s="41">
        <f>'[1]МРСК 2'!H217</f>
        <v>0.0848108440364026</v>
      </c>
      <c r="X217" s="15">
        <f>'[1]МРСК 2'!I217</f>
        <v>0</v>
      </c>
      <c r="Y217" s="43">
        <f>'[1]МРСК 2'!J217</f>
        <v>2.625</v>
      </c>
      <c r="Z217" s="41">
        <f>'[1]МРСК 2'!K217</f>
        <v>2.5401891559635974</v>
      </c>
      <c r="AA217" s="41">
        <f t="shared" si="1"/>
        <v>2.5401891559635974</v>
      </c>
      <c r="AB217" s="29"/>
    </row>
    <row r="218" spans="1:28" ht="19.5">
      <c r="A218" s="14">
        <v>139</v>
      </c>
      <c r="B218" s="2" t="s">
        <v>195</v>
      </c>
      <c r="C218" s="42" t="s">
        <v>10</v>
      </c>
      <c r="D218" s="42">
        <v>1732</v>
      </c>
      <c r="E218" s="42">
        <v>628</v>
      </c>
      <c r="F218" s="26">
        <v>1.8423376454928124</v>
      </c>
      <c r="G218" s="41">
        <v>0.6514729199979921</v>
      </c>
      <c r="H218" s="16">
        <v>80</v>
      </c>
      <c r="I218" s="41">
        <v>1.1908647254948204</v>
      </c>
      <c r="J218" s="15">
        <v>0</v>
      </c>
      <c r="K218" s="40">
        <v>2.625</v>
      </c>
      <c r="L218" s="158">
        <v>1.4341352745051796</v>
      </c>
      <c r="M218" s="41">
        <v>1.4341352745051796</v>
      </c>
      <c r="N218" s="29"/>
      <c r="P218" s="14">
        <v>139</v>
      </c>
      <c r="Q218" s="2" t="s">
        <v>195</v>
      </c>
      <c r="R218" s="42" t="str">
        <f>'[1]МРСК 2'!C218</f>
        <v>2,5+2,5</v>
      </c>
      <c r="S218" s="42">
        <f>'[1]МРСК 2'!D218</f>
        <v>0</v>
      </c>
      <c r="T218" s="15">
        <f>'[1]МРСК 2'!E218</f>
        <v>1.8423376454928124</v>
      </c>
      <c r="U218" s="41">
        <f>'[1]МРСК 2'!F218</f>
        <v>0.6514729199979921</v>
      </c>
      <c r="V218" s="16">
        <f>'[1]МРСК 2'!G218</f>
        <v>80</v>
      </c>
      <c r="W218" s="41">
        <f>'[1]МРСК 2'!H218</f>
        <v>1.1908647254948204</v>
      </c>
      <c r="X218" s="15">
        <f>'[1]МРСК 2'!I218</f>
        <v>0</v>
      </c>
      <c r="Y218" s="43">
        <f>'[1]МРСК 2'!J218</f>
        <v>2.625</v>
      </c>
      <c r="Z218" s="41">
        <f>'[1]МРСК 2'!K218</f>
        <v>1.4341352745051796</v>
      </c>
      <c r="AA218" s="41">
        <f t="shared" si="1"/>
        <v>1.4341352745051796</v>
      </c>
      <c r="AB218" s="29"/>
    </row>
    <row r="219" spans="1:28" ht="19.5">
      <c r="A219" s="14">
        <v>140</v>
      </c>
      <c r="B219" s="2" t="s">
        <v>196</v>
      </c>
      <c r="C219" s="42" t="s">
        <v>11</v>
      </c>
      <c r="D219" s="42">
        <v>1100</v>
      </c>
      <c r="E219" s="42">
        <v>400</v>
      </c>
      <c r="F219" s="26">
        <v>1.1704699910719625</v>
      </c>
      <c r="G219" s="41">
        <v>0.451</v>
      </c>
      <c r="H219" s="16">
        <v>120</v>
      </c>
      <c r="I219" s="41">
        <v>0.7194699910719624</v>
      </c>
      <c r="J219" s="15">
        <v>0</v>
      </c>
      <c r="K219" s="40">
        <v>4.2</v>
      </c>
      <c r="L219" s="158">
        <v>3.4805300089280378</v>
      </c>
      <c r="M219" s="41">
        <v>3.4805300089280378</v>
      </c>
      <c r="N219" s="29"/>
      <c r="P219" s="14">
        <v>140</v>
      </c>
      <c r="Q219" s="2" t="s">
        <v>196</v>
      </c>
      <c r="R219" s="42" t="str">
        <f>'[1]МРСК 2'!C219</f>
        <v>4+4</v>
      </c>
      <c r="S219" s="42">
        <f>'[1]МРСК 2'!D219</f>
        <v>0.007</v>
      </c>
      <c r="T219" s="15">
        <f>'[1]МРСК 2'!E219</f>
        <v>1.1774699910719624</v>
      </c>
      <c r="U219" s="41">
        <f>'[1]МРСК 2'!F219</f>
        <v>0.451</v>
      </c>
      <c r="V219" s="16">
        <f>'[1]МРСК 2'!G219</f>
        <v>120</v>
      </c>
      <c r="W219" s="41">
        <f>'[1]МРСК 2'!H219</f>
        <v>0.7264699910719623</v>
      </c>
      <c r="X219" s="15">
        <f>'[1]МРСК 2'!I219</f>
        <v>0</v>
      </c>
      <c r="Y219" s="43">
        <f>'[1]МРСК 2'!J219</f>
        <v>4.2</v>
      </c>
      <c r="Z219" s="41">
        <f>'[1]МРСК 2'!K219</f>
        <v>3.473530008928038</v>
      </c>
      <c r="AA219" s="41">
        <f t="shared" si="1"/>
        <v>3.473530008928038</v>
      </c>
      <c r="AB219" s="29"/>
    </row>
    <row r="220" spans="1:28" ht="19.5">
      <c r="A220" s="14">
        <v>141</v>
      </c>
      <c r="B220" s="2" t="s">
        <v>197</v>
      </c>
      <c r="C220" s="42" t="s">
        <v>10</v>
      </c>
      <c r="D220" s="42">
        <v>2016</v>
      </c>
      <c r="E220" s="42">
        <v>768</v>
      </c>
      <c r="F220" s="26">
        <v>2.1573316852074464</v>
      </c>
      <c r="G220" s="41">
        <v>1.435432922178513</v>
      </c>
      <c r="H220" s="16">
        <v>80</v>
      </c>
      <c r="I220" s="41">
        <v>0.7218987630289335</v>
      </c>
      <c r="J220" s="15">
        <v>0</v>
      </c>
      <c r="K220" s="40">
        <v>2.625</v>
      </c>
      <c r="L220" s="158">
        <v>1.9031012369710665</v>
      </c>
      <c r="M220" s="41">
        <v>1.9031012369710665</v>
      </c>
      <c r="N220" s="29"/>
      <c r="P220" s="14">
        <v>141</v>
      </c>
      <c r="Q220" s="2" t="s">
        <v>197</v>
      </c>
      <c r="R220" s="42" t="str">
        <f>'[1]МРСК 2'!C220</f>
        <v>2,5+2,5</v>
      </c>
      <c r="S220" s="42">
        <f>'[1]МРСК 2'!D220</f>
        <v>0</v>
      </c>
      <c r="T220" s="15">
        <f>'[1]МРСК 2'!E220</f>
        <v>2.1573316852074464</v>
      </c>
      <c r="U220" s="41">
        <f>'[1]МРСК 2'!F220</f>
        <v>1.435432922178513</v>
      </c>
      <c r="V220" s="16">
        <f>'[1]МРСК 2'!G220</f>
        <v>80</v>
      </c>
      <c r="W220" s="41">
        <f>'[1]МРСК 2'!H220</f>
        <v>0.7218987630289335</v>
      </c>
      <c r="X220" s="15">
        <f>'[1]МРСК 2'!I220</f>
        <v>0</v>
      </c>
      <c r="Y220" s="43">
        <f>'[1]МРСК 2'!J220</f>
        <v>2.625</v>
      </c>
      <c r="Z220" s="41">
        <f>'[1]МРСК 2'!K220</f>
        <v>1.9031012369710665</v>
      </c>
      <c r="AA220" s="41">
        <f t="shared" si="1"/>
        <v>1.9031012369710665</v>
      </c>
      <c r="AB220" s="29"/>
    </row>
    <row r="221" spans="1:28" ht="19.5">
      <c r="A221" s="14">
        <v>142</v>
      </c>
      <c r="B221" s="2" t="s">
        <v>198</v>
      </c>
      <c r="C221" s="42" t="s">
        <v>11</v>
      </c>
      <c r="D221" s="42">
        <v>1964</v>
      </c>
      <c r="E221" s="42">
        <v>616</v>
      </c>
      <c r="F221" s="26">
        <v>2.058337192978837</v>
      </c>
      <c r="G221" s="41">
        <v>1.7332102024177531</v>
      </c>
      <c r="H221" s="16">
        <v>80</v>
      </c>
      <c r="I221" s="41">
        <v>0.3251269905610841</v>
      </c>
      <c r="J221" s="15">
        <v>0</v>
      </c>
      <c r="K221" s="40">
        <v>4.2</v>
      </c>
      <c r="L221" s="158">
        <v>3.8748730094389163</v>
      </c>
      <c r="M221" s="41">
        <v>3.8748730094389163</v>
      </c>
      <c r="N221" s="29"/>
      <c r="P221" s="14">
        <v>142</v>
      </c>
      <c r="Q221" s="2" t="s">
        <v>198</v>
      </c>
      <c r="R221" s="42" t="str">
        <f>'[1]МРСК 2'!C221</f>
        <v>4+4</v>
      </c>
      <c r="S221" s="42">
        <f>'[1]МРСК 2'!D221</f>
        <v>0</v>
      </c>
      <c r="T221" s="15">
        <f>'[1]МРСК 2'!E221</f>
        <v>2.058337192978837</v>
      </c>
      <c r="U221" s="41">
        <f>'[1]МРСК 2'!F221</f>
        <v>1.7332102024177531</v>
      </c>
      <c r="V221" s="16">
        <f>'[1]МРСК 2'!G221</f>
        <v>80</v>
      </c>
      <c r="W221" s="41">
        <f>'[1]МРСК 2'!H221</f>
        <v>0.3251269905610841</v>
      </c>
      <c r="X221" s="15">
        <f>'[1]МРСК 2'!I221</f>
        <v>0</v>
      </c>
      <c r="Y221" s="43">
        <f>'[1]МРСК 2'!J221</f>
        <v>4.2</v>
      </c>
      <c r="Z221" s="41">
        <f>'[1]МРСК 2'!K221</f>
        <v>3.8748730094389163</v>
      </c>
      <c r="AA221" s="41">
        <f aca="true" t="shared" si="2" ref="AA221:AA257">Z221</f>
        <v>3.8748730094389163</v>
      </c>
      <c r="AB221" s="29"/>
    </row>
    <row r="222" spans="1:28" ht="19.5">
      <c r="A222" s="14">
        <v>143</v>
      </c>
      <c r="B222" s="2" t="s">
        <v>199</v>
      </c>
      <c r="C222" s="42" t="s">
        <v>13</v>
      </c>
      <c r="D222" s="42">
        <v>3968</v>
      </c>
      <c r="E222" s="42">
        <v>1888</v>
      </c>
      <c r="F222" s="26">
        <v>4.394265353844713</v>
      </c>
      <c r="G222" s="41">
        <v>0.872</v>
      </c>
      <c r="H222" s="16">
        <v>80</v>
      </c>
      <c r="I222" s="41">
        <v>3.5222653538447135</v>
      </c>
      <c r="J222" s="15">
        <v>0</v>
      </c>
      <c r="K222" s="40">
        <v>6.615</v>
      </c>
      <c r="L222" s="158">
        <v>3.0927346461552867</v>
      </c>
      <c r="M222" s="41">
        <v>3.0927346461552867</v>
      </c>
      <c r="N222" s="29"/>
      <c r="P222" s="14">
        <v>143</v>
      </c>
      <c r="Q222" s="2" t="s">
        <v>199</v>
      </c>
      <c r="R222" s="42" t="str">
        <f>'[1]МРСК 2'!C222</f>
        <v>6,3+6,3</v>
      </c>
      <c r="S222" s="42">
        <f>'[1]МРСК 2'!D222</f>
        <v>0.03</v>
      </c>
      <c r="T222" s="15">
        <f>'[1]МРСК 2'!E222</f>
        <v>4.424265353844714</v>
      </c>
      <c r="U222" s="41">
        <f>'[1]МРСК 2'!F222</f>
        <v>0.872</v>
      </c>
      <c r="V222" s="16">
        <f>'[1]МРСК 2'!G222</f>
        <v>80</v>
      </c>
      <c r="W222" s="41">
        <f>'[1]МРСК 2'!H222</f>
        <v>3.5522653538447138</v>
      </c>
      <c r="X222" s="15">
        <f>'[1]МРСК 2'!I222</f>
        <v>0</v>
      </c>
      <c r="Y222" s="43">
        <f>'[1]МРСК 2'!J222</f>
        <v>6.615</v>
      </c>
      <c r="Z222" s="41">
        <f>'[1]МРСК 2'!K222</f>
        <v>3.0627346461552865</v>
      </c>
      <c r="AA222" s="41">
        <f t="shared" si="2"/>
        <v>3.0627346461552865</v>
      </c>
      <c r="AB222" s="29"/>
    </row>
    <row r="223" spans="1:28" ht="19.5">
      <c r="A223" s="14">
        <v>144</v>
      </c>
      <c r="B223" s="2" t="s">
        <v>200</v>
      </c>
      <c r="C223" s="42" t="s">
        <v>11</v>
      </c>
      <c r="D223" s="42">
        <v>1728</v>
      </c>
      <c r="E223" s="42">
        <v>912</v>
      </c>
      <c r="F223" s="26">
        <v>1.9539007139565716</v>
      </c>
      <c r="G223" s="41">
        <v>0.553</v>
      </c>
      <c r="H223" s="16">
        <v>80</v>
      </c>
      <c r="I223" s="41">
        <v>1.4009007139565717</v>
      </c>
      <c r="J223" s="15">
        <v>0</v>
      </c>
      <c r="K223" s="40">
        <v>4.2</v>
      </c>
      <c r="L223" s="158">
        <v>2.7990992860434285</v>
      </c>
      <c r="M223" s="41">
        <v>2.7990992860434285</v>
      </c>
      <c r="N223" s="29"/>
      <c r="P223" s="14">
        <v>144</v>
      </c>
      <c r="Q223" s="2" t="s">
        <v>200</v>
      </c>
      <c r="R223" s="42" t="str">
        <f>'[1]МРСК 2'!C223</f>
        <v>4+4</v>
      </c>
      <c r="S223" s="42">
        <f>'[1]МРСК 2'!D223</f>
        <v>0</v>
      </c>
      <c r="T223" s="15">
        <f>'[1]МРСК 2'!E223</f>
        <v>1.9539007139565716</v>
      </c>
      <c r="U223" s="41">
        <f>'[1]МРСК 2'!F223</f>
        <v>0.553</v>
      </c>
      <c r="V223" s="16">
        <f>'[1]МРСК 2'!G223</f>
        <v>80</v>
      </c>
      <c r="W223" s="41">
        <f>'[1]МРСК 2'!H223</f>
        <v>1.4009007139565717</v>
      </c>
      <c r="X223" s="15">
        <f>'[1]МРСК 2'!I223</f>
        <v>0</v>
      </c>
      <c r="Y223" s="43">
        <f>'[1]МРСК 2'!J223</f>
        <v>4.2</v>
      </c>
      <c r="Z223" s="41">
        <f>'[1]МРСК 2'!K223</f>
        <v>2.7990992860434285</v>
      </c>
      <c r="AA223" s="41">
        <f t="shared" si="2"/>
        <v>2.7990992860434285</v>
      </c>
      <c r="AB223" s="29"/>
    </row>
    <row r="224" spans="1:28" ht="19.5">
      <c r="A224" s="14">
        <v>145</v>
      </c>
      <c r="B224" s="2" t="s">
        <v>201</v>
      </c>
      <c r="C224" s="42" t="s">
        <v>10</v>
      </c>
      <c r="D224" s="42">
        <v>2076</v>
      </c>
      <c r="E224" s="42">
        <v>740</v>
      </c>
      <c r="F224" s="26">
        <v>2.203945552866495</v>
      </c>
      <c r="G224" s="41">
        <v>1.1224919242012794</v>
      </c>
      <c r="H224" s="16">
        <v>45</v>
      </c>
      <c r="I224" s="41">
        <v>1.0814536286652154</v>
      </c>
      <c r="J224" s="15">
        <v>0</v>
      </c>
      <c r="K224" s="40">
        <v>2.625</v>
      </c>
      <c r="L224" s="158">
        <v>1.5435463713347846</v>
      </c>
      <c r="M224" s="41">
        <v>1.5435463713347846</v>
      </c>
      <c r="N224" s="29"/>
      <c r="P224" s="14">
        <v>145</v>
      </c>
      <c r="Q224" s="2" t="s">
        <v>201</v>
      </c>
      <c r="R224" s="42" t="str">
        <f>'[1]МРСК 2'!C224</f>
        <v>2,5+2,5</v>
      </c>
      <c r="S224" s="42">
        <f>'[1]МРСК 2'!D224</f>
        <v>0.005</v>
      </c>
      <c r="T224" s="15">
        <f>'[1]МРСК 2'!E224</f>
        <v>2.2089455528664947</v>
      </c>
      <c r="U224" s="41">
        <f>'[1]МРСК 2'!F224</f>
        <v>1.1224919242012794</v>
      </c>
      <c r="V224" s="16">
        <f>'[1]МРСК 2'!G224</f>
        <v>45</v>
      </c>
      <c r="W224" s="41">
        <f>'[1]МРСК 2'!H224</f>
        <v>1.0864536286652153</v>
      </c>
      <c r="X224" s="15">
        <f>'[1]МРСК 2'!I224</f>
        <v>0</v>
      </c>
      <c r="Y224" s="43">
        <f>'[1]МРСК 2'!J224</f>
        <v>2.625</v>
      </c>
      <c r="Z224" s="41">
        <f>'[1]МРСК 2'!K224</f>
        <v>1.5385463713347847</v>
      </c>
      <c r="AA224" s="41">
        <f t="shared" si="2"/>
        <v>1.5385463713347847</v>
      </c>
      <c r="AB224" s="29"/>
    </row>
    <row r="225" spans="1:28" ht="19.5">
      <c r="A225" s="14">
        <v>146</v>
      </c>
      <c r="B225" s="2" t="s">
        <v>202</v>
      </c>
      <c r="C225" s="42" t="s">
        <v>18</v>
      </c>
      <c r="D225" s="42">
        <v>2016</v>
      </c>
      <c r="E225" s="42">
        <v>792</v>
      </c>
      <c r="F225" s="26">
        <v>2.1659916897347506</v>
      </c>
      <c r="G225" s="41">
        <v>0.6463610983551401</v>
      </c>
      <c r="H225" s="16">
        <v>80</v>
      </c>
      <c r="I225" s="41">
        <v>1.5196305913796104</v>
      </c>
      <c r="J225" s="15">
        <v>0</v>
      </c>
      <c r="K225" s="40">
        <v>4.2</v>
      </c>
      <c r="L225" s="158">
        <v>2.6803694086203897</v>
      </c>
      <c r="M225" s="41">
        <v>2.6803694086203897</v>
      </c>
      <c r="N225" s="29"/>
      <c r="P225" s="14">
        <v>146</v>
      </c>
      <c r="Q225" s="2" t="s">
        <v>202</v>
      </c>
      <c r="R225" s="42" t="str">
        <f>'[1]МРСК 2'!C225</f>
        <v>6,3+4</v>
      </c>
      <c r="S225" s="42">
        <f>'[1]МРСК 2'!D225</f>
        <v>0.001</v>
      </c>
      <c r="T225" s="15">
        <f>'[1]МРСК 2'!E225</f>
        <v>2.1669916897347505</v>
      </c>
      <c r="U225" s="41">
        <f>'[1]МРСК 2'!F225</f>
        <v>0.6463610983551401</v>
      </c>
      <c r="V225" s="16">
        <f>'[1]МРСК 2'!G225</f>
        <v>80</v>
      </c>
      <c r="W225" s="41">
        <f>'[1]МРСК 2'!H225</f>
        <v>1.5206305913796103</v>
      </c>
      <c r="X225" s="15">
        <f>'[1]МРСК 2'!I225</f>
        <v>0</v>
      </c>
      <c r="Y225" s="43">
        <f>'[1]МРСК 2'!J225</f>
        <v>4.2</v>
      </c>
      <c r="Z225" s="41">
        <f>'[1]МРСК 2'!K225</f>
        <v>2.67936940862039</v>
      </c>
      <c r="AA225" s="41">
        <f t="shared" si="2"/>
        <v>2.67936940862039</v>
      </c>
      <c r="AB225" s="29"/>
    </row>
    <row r="226" spans="1:28" ht="19.5">
      <c r="A226" s="14">
        <v>147</v>
      </c>
      <c r="B226" s="2" t="s">
        <v>203</v>
      </c>
      <c r="C226" s="42" t="s">
        <v>11</v>
      </c>
      <c r="D226" s="42">
        <v>1668</v>
      </c>
      <c r="E226" s="42">
        <v>612</v>
      </c>
      <c r="F226" s="26">
        <v>1.7767295798742135</v>
      </c>
      <c r="G226" s="41">
        <v>0</v>
      </c>
      <c r="H226" s="16">
        <v>0</v>
      </c>
      <c r="I226" s="41">
        <v>1.7767295798742135</v>
      </c>
      <c r="J226" s="15">
        <v>0</v>
      </c>
      <c r="K226" s="40">
        <v>4.2</v>
      </c>
      <c r="L226" s="158">
        <v>2.4232704201257866</v>
      </c>
      <c r="M226" s="41">
        <v>2.4232704201257866</v>
      </c>
      <c r="N226" s="29"/>
      <c r="P226" s="14">
        <v>147</v>
      </c>
      <c r="Q226" s="2" t="s">
        <v>203</v>
      </c>
      <c r="R226" s="42" t="str">
        <f>'[1]МРСК 2'!C226</f>
        <v>4+4</v>
      </c>
      <c r="S226" s="42">
        <f>'[1]МРСК 2'!D226</f>
        <v>0.019</v>
      </c>
      <c r="T226" s="15">
        <f>'[1]МРСК 2'!E226</f>
        <v>1.7957295798742134</v>
      </c>
      <c r="U226" s="41">
        <f>'[1]МРСК 2'!F226</f>
        <v>0</v>
      </c>
      <c r="V226" s="16">
        <f>'[1]МРСК 2'!G226</f>
        <v>0</v>
      </c>
      <c r="W226" s="41">
        <f>'[1]МРСК 2'!H226</f>
        <v>1.7957295798742134</v>
      </c>
      <c r="X226" s="15">
        <f>'[1]МРСК 2'!I226</f>
        <v>0</v>
      </c>
      <c r="Y226" s="43">
        <f>'[1]МРСК 2'!J226</f>
        <v>4.2</v>
      </c>
      <c r="Z226" s="41">
        <f>'[1]МРСК 2'!K226</f>
        <v>2.404270420125787</v>
      </c>
      <c r="AA226" s="41">
        <f t="shared" si="2"/>
        <v>2.404270420125787</v>
      </c>
      <c r="AB226" s="29"/>
    </row>
    <row r="227" spans="1:28" ht="19.5">
      <c r="A227" s="14">
        <v>148</v>
      </c>
      <c r="B227" s="2" t="s">
        <v>204</v>
      </c>
      <c r="C227" s="42" t="s">
        <v>13</v>
      </c>
      <c r="D227" s="42">
        <v>4608</v>
      </c>
      <c r="E227" s="42">
        <v>2376</v>
      </c>
      <c r="F227" s="26">
        <v>5.184499975889671</v>
      </c>
      <c r="G227" s="41">
        <v>0</v>
      </c>
      <c r="H227" s="16">
        <v>0</v>
      </c>
      <c r="I227" s="41">
        <v>5.184499975889671</v>
      </c>
      <c r="J227" s="15">
        <v>0</v>
      </c>
      <c r="K227" s="40">
        <v>6.615</v>
      </c>
      <c r="L227" s="158">
        <v>1.4305000241103292</v>
      </c>
      <c r="M227" s="41">
        <v>1.4305000241103292</v>
      </c>
      <c r="N227" s="29"/>
      <c r="P227" s="14">
        <v>148</v>
      </c>
      <c r="Q227" s="2" t="s">
        <v>204</v>
      </c>
      <c r="R227" s="42" t="str">
        <f>'[1]МРСК 2'!C227</f>
        <v>6,3+6,3</v>
      </c>
      <c r="S227" s="42">
        <f>'[1]МРСК 2'!D227</f>
        <v>0</v>
      </c>
      <c r="T227" s="15">
        <f>'[1]МРСК 2'!E227</f>
        <v>5.184499975889671</v>
      </c>
      <c r="U227" s="41">
        <f>'[1]МРСК 2'!F227</f>
        <v>0</v>
      </c>
      <c r="V227" s="16">
        <f>'[1]МРСК 2'!G227</f>
        <v>0</v>
      </c>
      <c r="W227" s="41">
        <f>'[1]МРСК 2'!H227</f>
        <v>5.184499975889671</v>
      </c>
      <c r="X227" s="15">
        <f>'[1]МРСК 2'!I227</f>
        <v>0</v>
      </c>
      <c r="Y227" s="43">
        <f>'[1]МРСК 2'!J227</f>
        <v>6.615</v>
      </c>
      <c r="Z227" s="41">
        <f>'[1]МРСК 2'!K227</f>
        <v>1.4305000241103292</v>
      </c>
      <c r="AA227" s="41">
        <f t="shared" si="2"/>
        <v>1.4305000241103292</v>
      </c>
      <c r="AB227" s="29"/>
    </row>
    <row r="228" spans="1:28" ht="19.5">
      <c r="A228" s="14">
        <v>149</v>
      </c>
      <c r="B228" s="2" t="s">
        <v>205</v>
      </c>
      <c r="C228" s="42" t="s">
        <v>10</v>
      </c>
      <c r="D228" s="42">
        <v>468</v>
      </c>
      <c r="E228" s="42">
        <v>274</v>
      </c>
      <c r="F228" s="26">
        <v>0.5423098745182499</v>
      </c>
      <c r="G228" s="41">
        <v>0.3763754343811262</v>
      </c>
      <c r="H228" s="16">
        <v>80</v>
      </c>
      <c r="I228" s="41">
        <v>0.16593444013712366</v>
      </c>
      <c r="J228" s="15">
        <v>0</v>
      </c>
      <c r="K228" s="40">
        <v>2.625</v>
      </c>
      <c r="L228" s="158">
        <v>2.4590655598628763</v>
      </c>
      <c r="M228" s="41">
        <v>2.4590655598628763</v>
      </c>
      <c r="N228" s="29"/>
      <c r="P228" s="14">
        <v>149</v>
      </c>
      <c r="Q228" s="2" t="s">
        <v>205</v>
      </c>
      <c r="R228" s="42" t="str">
        <f>'[1]МРСК 2'!C228</f>
        <v>2,5+2,5</v>
      </c>
      <c r="S228" s="42">
        <f>'[1]МРСК 2'!D228</f>
        <v>0</v>
      </c>
      <c r="T228" s="15">
        <f>'[1]МРСК 2'!E228</f>
        <v>0.5423098745182499</v>
      </c>
      <c r="U228" s="41">
        <f>'[1]МРСК 2'!F228</f>
        <v>0.3763754343811262</v>
      </c>
      <c r="V228" s="16">
        <f>'[1]МРСК 2'!G228</f>
        <v>80</v>
      </c>
      <c r="W228" s="41">
        <f>'[1]МРСК 2'!H228</f>
        <v>0.16593444013712366</v>
      </c>
      <c r="X228" s="15">
        <f>'[1]МРСК 2'!I228</f>
        <v>0</v>
      </c>
      <c r="Y228" s="43">
        <f>'[1]МРСК 2'!J228</f>
        <v>2.625</v>
      </c>
      <c r="Z228" s="41">
        <f>'[1]МРСК 2'!K228</f>
        <v>2.4590655598628763</v>
      </c>
      <c r="AA228" s="41">
        <f t="shared" si="2"/>
        <v>2.4590655598628763</v>
      </c>
      <c r="AB228" s="29"/>
    </row>
    <row r="229" spans="1:28" ht="19.5">
      <c r="A229" s="14">
        <v>150</v>
      </c>
      <c r="B229" s="2" t="s">
        <v>206</v>
      </c>
      <c r="C229" s="42" t="s">
        <v>10</v>
      </c>
      <c r="D229" s="42">
        <v>1722</v>
      </c>
      <c r="E229" s="42">
        <v>622</v>
      </c>
      <c r="F229" s="26">
        <v>1.8308926784495043</v>
      </c>
      <c r="G229" s="41">
        <v>0.352</v>
      </c>
      <c r="H229" s="16">
        <v>120</v>
      </c>
      <c r="I229" s="41">
        <v>1.4788926784495042</v>
      </c>
      <c r="J229" s="15">
        <v>0</v>
      </c>
      <c r="K229" s="40">
        <v>2.625</v>
      </c>
      <c r="L229" s="158">
        <v>1.1461073215504958</v>
      </c>
      <c r="M229" s="41">
        <v>1.1461073215504958</v>
      </c>
      <c r="N229" s="29"/>
      <c r="P229" s="14">
        <v>150</v>
      </c>
      <c r="Q229" s="2" t="s">
        <v>206</v>
      </c>
      <c r="R229" s="42" t="str">
        <f>'[1]МРСК 2'!C229</f>
        <v>2,5+2,5</v>
      </c>
      <c r="S229" s="42">
        <f>'[1]МРСК 2'!D229</f>
        <v>0.005</v>
      </c>
      <c r="T229" s="15">
        <f>'[1]МРСК 2'!E229</f>
        <v>1.8358926784495042</v>
      </c>
      <c r="U229" s="41">
        <f>'[1]МРСК 2'!F229</f>
        <v>0.352</v>
      </c>
      <c r="V229" s="16">
        <f>'[1]МРСК 2'!G229</f>
        <v>120</v>
      </c>
      <c r="W229" s="41">
        <f>'[1]МРСК 2'!H229</f>
        <v>1.4838926784495041</v>
      </c>
      <c r="X229" s="15">
        <f>'[1]МРСК 2'!I229</f>
        <v>0</v>
      </c>
      <c r="Y229" s="43">
        <f>'[1]МРСК 2'!J229</f>
        <v>2.625</v>
      </c>
      <c r="Z229" s="41">
        <f>'[1]МРСК 2'!K229</f>
        <v>1.1411073215504959</v>
      </c>
      <c r="AA229" s="41">
        <f t="shared" si="2"/>
        <v>1.1411073215504959</v>
      </c>
      <c r="AB229" s="29"/>
    </row>
    <row r="230" spans="1:28" ht="19.5">
      <c r="A230" s="14">
        <v>151</v>
      </c>
      <c r="B230" s="2" t="s">
        <v>207</v>
      </c>
      <c r="C230" s="42" t="s">
        <v>13</v>
      </c>
      <c r="D230" s="42">
        <v>2576</v>
      </c>
      <c r="E230" s="42">
        <v>1072</v>
      </c>
      <c r="F230" s="26">
        <v>2.790154117607126</v>
      </c>
      <c r="G230" s="41">
        <v>0.164</v>
      </c>
      <c r="H230" s="16">
        <v>45</v>
      </c>
      <c r="I230" s="41">
        <v>2.626154117607126</v>
      </c>
      <c r="J230" s="15">
        <v>0</v>
      </c>
      <c r="K230" s="40">
        <v>6.615</v>
      </c>
      <c r="L230" s="158">
        <v>3.9888458823928743</v>
      </c>
      <c r="M230" s="41">
        <v>3.9888458823928743</v>
      </c>
      <c r="N230" s="29"/>
      <c r="P230" s="14">
        <v>151</v>
      </c>
      <c r="Q230" s="2" t="s">
        <v>207</v>
      </c>
      <c r="R230" s="42" t="str">
        <f>'[1]МРСК 2'!C230</f>
        <v>6,3+6,3</v>
      </c>
      <c r="S230" s="42">
        <f>'[1]МРСК 2'!D230</f>
        <v>0.005</v>
      </c>
      <c r="T230" s="15">
        <f>'[1]МРСК 2'!E230</f>
        <v>2.795154117607126</v>
      </c>
      <c r="U230" s="41">
        <f>'[1]МРСК 2'!F230</f>
        <v>0.164</v>
      </c>
      <c r="V230" s="16">
        <f>'[1]МРСК 2'!G230</f>
        <v>45</v>
      </c>
      <c r="W230" s="41">
        <f>'[1]МРСК 2'!H230</f>
        <v>2.631154117607126</v>
      </c>
      <c r="X230" s="15">
        <f>'[1]МРСК 2'!I230</f>
        <v>0</v>
      </c>
      <c r="Y230" s="43">
        <f>'[1]МРСК 2'!J230</f>
        <v>6.615</v>
      </c>
      <c r="Z230" s="41">
        <f>'[1]МРСК 2'!K230</f>
        <v>3.9838458823928744</v>
      </c>
      <c r="AA230" s="41">
        <f t="shared" si="2"/>
        <v>3.9838458823928744</v>
      </c>
      <c r="AB230" s="29"/>
    </row>
    <row r="231" spans="1:28" ht="19.5">
      <c r="A231" s="14">
        <v>152</v>
      </c>
      <c r="B231" s="2" t="s">
        <v>208</v>
      </c>
      <c r="C231" s="42" t="s">
        <v>10</v>
      </c>
      <c r="D231" s="42">
        <v>1302</v>
      </c>
      <c r="E231" s="42">
        <v>654</v>
      </c>
      <c r="F231" s="26">
        <v>1.4570243649301133</v>
      </c>
      <c r="G231" s="41">
        <v>0.662</v>
      </c>
      <c r="H231" s="16">
        <v>80</v>
      </c>
      <c r="I231" s="41">
        <v>0.7950243649301133</v>
      </c>
      <c r="J231" s="15">
        <v>0</v>
      </c>
      <c r="K231" s="40">
        <v>2.625</v>
      </c>
      <c r="L231" s="158">
        <v>1.8299756350698866</v>
      </c>
      <c r="M231" s="41">
        <v>1.8299756350698866</v>
      </c>
      <c r="N231" s="29"/>
      <c r="P231" s="14">
        <v>152</v>
      </c>
      <c r="Q231" s="2" t="s">
        <v>208</v>
      </c>
      <c r="R231" s="42" t="str">
        <f>'[1]МРСК 2'!C231</f>
        <v>2,5+2,5</v>
      </c>
      <c r="S231" s="42">
        <f>'[1]МРСК 2'!D231</f>
        <v>0</v>
      </c>
      <c r="T231" s="15">
        <f>'[1]МРСК 2'!E231</f>
        <v>1.4570243649301133</v>
      </c>
      <c r="U231" s="41">
        <f>'[1]МРСК 2'!F231</f>
        <v>0.662</v>
      </c>
      <c r="V231" s="16">
        <f>'[1]МРСК 2'!G231</f>
        <v>80</v>
      </c>
      <c r="W231" s="41">
        <f>'[1]МРСК 2'!H231</f>
        <v>0.7950243649301133</v>
      </c>
      <c r="X231" s="15">
        <f>'[1]МРСК 2'!I231</f>
        <v>0</v>
      </c>
      <c r="Y231" s="43">
        <f>'[1]МРСК 2'!J231</f>
        <v>2.625</v>
      </c>
      <c r="Z231" s="41">
        <f>'[1]МРСК 2'!K231</f>
        <v>1.8299756350698866</v>
      </c>
      <c r="AA231" s="41">
        <f t="shared" si="2"/>
        <v>1.8299756350698866</v>
      </c>
      <c r="AB231" s="29"/>
    </row>
    <row r="232" spans="1:28" ht="19.5">
      <c r="A232" s="14">
        <v>153</v>
      </c>
      <c r="B232" s="2" t="s">
        <v>209</v>
      </c>
      <c r="C232" s="42" t="s">
        <v>10</v>
      </c>
      <c r="D232" s="42">
        <v>1728</v>
      </c>
      <c r="E232" s="42">
        <v>828</v>
      </c>
      <c r="F232" s="26">
        <v>1.916133607032662</v>
      </c>
      <c r="G232" s="41">
        <v>0.8849109793349925</v>
      </c>
      <c r="H232" s="16">
        <v>80</v>
      </c>
      <c r="I232" s="41">
        <v>1.0312226276976695</v>
      </c>
      <c r="J232" s="15">
        <v>0</v>
      </c>
      <c r="K232" s="40">
        <v>2.625</v>
      </c>
      <c r="L232" s="158">
        <v>1.5937773723023305</v>
      </c>
      <c r="M232" s="41">
        <v>1.5937773723023305</v>
      </c>
      <c r="N232" s="29"/>
      <c r="P232" s="14">
        <v>153</v>
      </c>
      <c r="Q232" s="2" t="s">
        <v>209</v>
      </c>
      <c r="R232" s="42" t="str">
        <f>'[1]МРСК 2'!C232</f>
        <v>2,5+2,5</v>
      </c>
      <c r="S232" s="42">
        <f>'[1]МРСК 2'!D232</f>
        <v>0</v>
      </c>
      <c r="T232" s="15">
        <f>'[1]МРСК 2'!E232</f>
        <v>1.916133607032662</v>
      </c>
      <c r="U232" s="41">
        <f>'[1]МРСК 2'!F232</f>
        <v>0.8849109793349925</v>
      </c>
      <c r="V232" s="16">
        <f>'[1]МРСК 2'!G232</f>
        <v>80</v>
      </c>
      <c r="W232" s="41">
        <f>'[1]МРСК 2'!H232</f>
        <v>1.0312226276976695</v>
      </c>
      <c r="X232" s="15">
        <f>'[1]МРСК 2'!I232</f>
        <v>0</v>
      </c>
      <c r="Y232" s="43">
        <f>'[1]МРСК 2'!J232</f>
        <v>2.625</v>
      </c>
      <c r="Z232" s="41">
        <f>'[1]МРСК 2'!K232</f>
        <v>1.5937773723023305</v>
      </c>
      <c r="AA232" s="41">
        <f t="shared" si="2"/>
        <v>1.5937773723023305</v>
      </c>
      <c r="AB232" s="29"/>
    </row>
    <row r="233" spans="1:28" ht="19.5">
      <c r="A233" s="14">
        <v>154</v>
      </c>
      <c r="B233" s="2" t="s">
        <v>210</v>
      </c>
      <c r="C233" s="42" t="s">
        <v>13</v>
      </c>
      <c r="D233" s="42">
        <v>3384</v>
      </c>
      <c r="E233" s="42">
        <v>1824</v>
      </c>
      <c r="F233" s="26">
        <v>3.8442726230068542</v>
      </c>
      <c r="G233" s="41">
        <v>2.53</v>
      </c>
      <c r="H233" s="16">
        <v>45</v>
      </c>
      <c r="I233" s="41">
        <v>1.3142726230068544</v>
      </c>
      <c r="J233" s="15">
        <v>0</v>
      </c>
      <c r="K233" s="40">
        <v>6.615</v>
      </c>
      <c r="L233" s="158">
        <v>5.300727376993146</v>
      </c>
      <c r="M233" s="41">
        <v>5.300727376993146</v>
      </c>
      <c r="N233" s="29"/>
      <c r="P233" s="14">
        <v>154</v>
      </c>
      <c r="Q233" s="2" t="s">
        <v>210</v>
      </c>
      <c r="R233" s="42" t="str">
        <f>'[1]МРСК 2'!C233</f>
        <v>6,3+6,3</v>
      </c>
      <c r="S233" s="42">
        <f>'[1]МРСК 2'!D233</f>
        <v>0.052</v>
      </c>
      <c r="T233" s="15">
        <f>'[1]МРСК 2'!E233</f>
        <v>3.8962726230068543</v>
      </c>
      <c r="U233" s="41">
        <f>'[1]МРСК 2'!F233</f>
        <v>2.53</v>
      </c>
      <c r="V233" s="16">
        <f>'[1]МРСК 2'!G233</f>
        <v>45</v>
      </c>
      <c r="W233" s="41">
        <f>'[1]МРСК 2'!H233</f>
        <v>1.3662726230068545</v>
      </c>
      <c r="X233" s="15">
        <f>'[1]МРСК 2'!I233</f>
        <v>0</v>
      </c>
      <c r="Y233" s="43">
        <f>'[1]МРСК 2'!J233</f>
        <v>6.615</v>
      </c>
      <c r="Z233" s="41">
        <f>'[1]МРСК 2'!K233</f>
        <v>5.248727376993146</v>
      </c>
      <c r="AA233" s="41">
        <f t="shared" si="2"/>
        <v>5.248727376993146</v>
      </c>
      <c r="AB233" s="29"/>
    </row>
    <row r="234" spans="1:28" ht="19.5">
      <c r="A234" s="14">
        <v>155</v>
      </c>
      <c r="B234" s="2" t="s">
        <v>211</v>
      </c>
      <c r="C234" s="42" t="s">
        <v>11</v>
      </c>
      <c r="D234" s="42">
        <v>3036</v>
      </c>
      <c r="E234" s="42">
        <v>1116</v>
      </c>
      <c r="F234" s="26">
        <v>3.234617751759858</v>
      </c>
      <c r="G234" s="41">
        <v>1.7392964094713703</v>
      </c>
      <c r="H234" s="16">
        <v>120</v>
      </c>
      <c r="I234" s="41">
        <v>1.4953213422884877</v>
      </c>
      <c r="J234" s="15">
        <v>0</v>
      </c>
      <c r="K234" s="40">
        <v>4.2</v>
      </c>
      <c r="L234" s="158">
        <v>2.7046786577115123</v>
      </c>
      <c r="M234" s="41">
        <v>2.7046786577115123</v>
      </c>
      <c r="N234" s="29"/>
      <c r="P234" s="14">
        <v>155</v>
      </c>
      <c r="Q234" s="2" t="s">
        <v>211</v>
      </c>
      <c r="R234" s="42" t="str">
        <f>'[1]МРСК 2'!C234</f>
        <v>4+4</v>
      </c>
      <c r="S234" s="42">
        <f>'[1]МРСК 2'!D234</f>
        <v>0</v>
      </c>
      <c r="T234" s="15">
        <f>'[1]МРСК 2'!E234</f>
        <v>3.234617751759858</v>
      </c>
      <c r="U234" s="41">
        <f>'[1]МРСК 2'!F234</f>
        <v>1.7392964094713703</v>
      </c>
      <c r="V234" s="16">
        <f>'[1]МРСК 2'!G234</f>
        <v>120</v>
      </c>
      <c r="W234" s="41">
        <f>'[1]МРСК 2'!H234</f>
        <v>1.4953213422884877</v>
      </c>
      <c r="X234" s="15">
        <f>'[1]МРСК 2'!I234</f>
        <v>0</v>
      </c>
      <c r="Y234" s="43">
        <f>'[1]МРСК 2'!J234</f>
        <v>4.2</v>
      </c>
      <c r="Z234" s="41">
        <f>'[1]МРСК 2'!K234</f>
        <v>2.7046786577115123</v>
      </c>
      <c r="AA234" s="41">
        <f t="shared" si="2"/>
        <v>2.7046786577115123</v>
      </c>
      <c r="AB234" s="29"/>
    </row>
    <row r="235" spans="1:28" ht="19.5">
      <c r="A235" s="14">
        <v>156</v>
      </c>
      <c r="B235" s="2" t="s">
        <v>212</v>
      </c>
      <c r="C235" s="42" t="s">
        <v>11</v>
      </c>
      <c r="D235" s="42">
        <v>2208</v>
      </c>
      <c r="E235" s="42">
        <v>1312</v>
      </c>
      <c r="F235" s="26">
        <v>2.568386263785103</v>
      </c>
      <c r="G235" s="41">
        <v>0</v>
      </c>
      <c r="H235" s="16">
        <v>0</v>
      </c>
      <c r="I235" s="41">
        <v>2.568386263785103</v>
      </c>
      <c r="J235" s="15">
        <v>0</v>
      </c>
      <c r="K235" s="40">
        <v>2.625</v>
      </c>
      <c r="L235" s="158">
        <v>0.05661373621489707</v>
      </c>
      <c r="M235" s="41">
        <v>0.05661373621489707</v>
      </c>
      <c r="N235" s="29"/>
      <c r="P235" s="14">
        <v>156</v>
      </c>
      <c r="Q235" s="2" t="s">
        <v>212</v>
      </c>
      <c r="R235" s="42" t="str">
        <f>'[1]МРСК 2'!C235</f>
        <v>4+4</v>
      </c>
      <c r="S235" s="42">
        <f>'[1]МРСК 2'!D235</f>
        <v>0.01</v>
      </c>
      <c r="T235" s="15">
        <f>'[1]МРСК 2'!E235</f>
        <v>2.5783862637851027</v>
      </c>
      <c r="U235" s="41">
        <f>'[1]МРСК 2'!F235</f>
        <v>0</v>
      </c>
      <c r="V235" s="16">
        <f>'[1]МРСК 2'!G235</f>
        <v>0</v>
      </c>
      <c r="W235" s="41">
        <f>'[1]МРСК 2'!H235</f>
        <v>2.5783862637851027</v>
      </c>
      <c r="X235" s="15">
        <f>'[1]МРСК 2'!I235</f>
        <v>0</v>
      </c>
      <c r="Y235" s="43">
        <f>'[1]МРСК 2'!J235</f>
        <v>2.625</v>
      </c>
      <c r="Z235" s="41">
        <f>'[1]МРСК 2'!K235</f>
        <v>0.04661373621489728</v>
      </c>
      <c r="AA235" s="41">
        <f t="shared" si="2"/>
        <v>0.04661373621489728</v>
      </c>
      <c r="AB235" s="29"/>
    </row>
    <row r="236" spans="1:28" ht="19.5">
      <c r="A236" s="14">
        <v>157</v>
      </c>
      <c r="B236" s="2" t="s">
        <v>213</v>
      </c>
      <c r="C236" s="42" t="s">
        <v>10</v>
      </c>
      <c r="D236" s="42">
        <v>2091</v>
      </c>
      <c r="E236" s="42">
        <v>1064</v>
      </c>
      <c r="F236" s="26">
        <v>2.346140873860732</v>
      </c>
      <c r="G236" s="41">
        <v>0</v>
      </c>
      <c r="H236" s="16">
        <v>0</v>
      </c>
      <c r="I236" s="41">
        <v>2.346140873860732</v>
      </c>
      <c r="J236" s="15">
        <v>0</v>
      </c>
      <c r="K236" s="40">
        <v>2.625</v>
      </c>
      <c r="L236" s="158">
        <v>0.2788591261392681</v>
      </c>
      <c r="M236" s="41">
        <v>0.2788591261392681</v>
      </c>
      <c r="N236" s="29"/>
      <c r="P236" s="14">
        <v>157</v>
      </c>
      <c r="Q236" s="2" t="s">
        <v>213</v>
      </c>
      <c r="R236" s="42" t="str">
        <f>'[1]МРСК 2'!C236</f>
        <v>2,5+2,5</v>
      </c>
      <c r="S236" s="42">
        <f>'[1]МРСК 2'!D236</f>
        <v>0</v>
      </c>
      <c r="T236" s="15">
        <f>'[1]МРСК 2'!E236</f>
        <v>0</v>
      </c>
      <c r="U236" s="41">
        <f>'[1]МРСК 2'!F236</f>
        <v>0</v>
      </c>
      <c r="V236" s="16">
        <f>'[1]МРСК 2'!G236</f>
        <v>0</v>
      </c>
      <c r="W236" s="41">
        <f>'[1]МРСК 2'!H236</f>
        <v>0</v>
      </c>
      <c r="X236" s="15">
        <f>'[1]МРСК 2'!I236</f>
        <v>0</v>
      </c>
      <c r="Y236" s="43">
        <f>'[1]МРСК 2'!J236</f>
        <v>2.625</v>
      </c>
      <c r="Z236" s="41">
        <f>'[1]МРСК 2'!K236</f>
        <v>2.625</v>
      </c>
      <c r="AA236" s="41">
        <f t="shared" si="2"/>
        <v>2.625</v>
      </c>
      <c r="AB236" s="29"/>
    </row>
    <row r="237" spans="1:28" ht="19.5">
      <c r="A237" s="14">
        <v>158</v>
      </c>
      <c r="B237" s="2" t="s">
        <v>214</v>
      </c>
      <c r="C237" s="42" t="s">
        <v>10</v>
      </c>
      <c r="D237" s="42">
        <v>456</v>
      </c>
      <c r="E237" s="42">
        <v>256</v>
      </c>
      <c r="F237" s="26">
        <v>0.5229455038529349</v>
      </c>
      <c r="G237" s="41">
        <v>0.2275127113166862</v>
      </c>
      <c r="H237" s="16">
        <v>120</v>
      </c>
      <c r="I237" s="41">
        <v>0.2954327925362487</v>
      </c>
      <c r="J237" s="15">
        <v>0</v>
      </c>
      <c r="K237" s="40">
        <v>2.625</v>
      </c>
      <c r="L237" s="158">
        <v>2.3295672074637515</v>
      </c>
      <c r="M237" s="41">
        <v>2.3295672074637515</v>
      </c>
      <c r="N237" s="29"/>
      <c r="P237" s="14">
        <v>158</v>
      </c>
      <c r="Q237" s="2" t="s">
        <v>214</v>
      </c>
      <c r="R237" s="42" t="str">
        <f>'[1]МРСК 2'!C237</f>
        <v>2,5+2,5</v>
      </c>
      <c r="S237" s="42">
        <f>'[1]МРСК 2'!D237</f>
        <v>0</v>
      </c>
      <c r="T237" s="15">
        <f>'[1]МРСК 2'!E237</f>
        <v>0.5229455038529349</v>
      </c>
      <c r="U237" s="41">
        <f>'[1]МРСК 2'!F237</f>
        <v>0.2275127113166862</v>
      </c>
      <c r="V237" s="16">
        <f>'[1]МРСК 2'!G237</f>
        <v>120</v>
      </c>
      <c r="W237" s="41">
        <f>'[1]МРСК 2'!H237</f>
        <v>0.2954327925362487</v>
      </c>
      <c r="X237" s="15">
        <f>'[1]МРСК 2'!I237</f>
        <v>0</v>
      </c>
      <c r="Y237" s="43">
        <f>'[1]МРСК 2'!J237</f>
        <v>2.625</v>
      </c>
      <c r="Z237" s="41">
        <f>'[1]МРСК 2'!K237</f>
        <v>2.3295672074637515</v>
      </c>
      <c r="AA237" s="41">
        <f t="shared" si="2"/>
        <v>2.3295672074637515</v>
      </c>
      <c r="AB237" s="29"/>
    </row>
    <row r="238" spans="1:28" ht="19.5">
      <c r="A238" s="14">
        <v>159</v>
      </c>
      <c r="B238" s="2" t="s">
        <v>215</v>
      </c>
      <c r="C238" s="42" t="s">
        <v>13</v>
      </c>
      <c r="D238" s="42">
        <v>6739</v>
      </c>
      <c r="E238" s="42">
        <v>2088</v>
      </c>
      <c r="F238" s="26">
        <v>7.05505953199546</v>
      </c>
      <c r="G238" s="41">
        <v>4.804906036985494</v>
      </c>
      <c r="H238" s="16">
        <v>120</v>
      </c>
      <c r="I238" s="41">
        <v>2.2501534950099664</v>
      </c>
      <c r="J238" s="15">
        <v>0</v>
      </c>
      <c r="K238" s="40">
        <v>6.615</v>
      </c>
      <c r="L238" s="158">
        <v>4.364846504990034</v>
      </c>
      <c r="M238" s="41">
        <v>4.364846504990034</v>
      </c>
      <c r="N238" s="29"/>
      <c r="P238" s="14">
        <v>159</v>
      </c>
      <c r="Q238" s="2" t="s">
        <v>215</v>
      </c>
      <c r="R238" s="42" t="str">
        <f>'[1]МРСК 2'!C238</f>
        <v>6,3+6,3</v>
      </c>
      <c r="S238" s="42">
        <f>'[1]МРСК 2'!D238</f>
        <v>0.015</v>
      </c>
      <c r="T238" s="15">
        <f>'[1]МРСК 2'!E238</f>
        <v>7.07005953199546</v>
      </c>
      <c r="U238" s="41">
        <f>'[1]МРСК 2'!F238</f>
        <v>4.804906036985494</v>
      </c>
      <c r="V238" s="16">
        <f>'[1]МРСК 2'!G238</f>
        <v>120</v>
      </c>
      <c r="W238" s="41">
        <f>'[1]МРСК 2'!H238</f>
        <v>2.265153495009966</v>
      </c>
      <c r="X238" s="15">
        <f>'[1]МРСК 2'!I238</f>
        <v>0</v>
      </c>
      <c r="Y238" s="43">
        <f>'[1]МРСК 2'!J238</f>
        <v>6.615</v>
      </c>
      <c r="Z238" s="41">
        <f>'[1]МРСК 2'!K238</f>
        <v>4.349846504990034</v>
      </c>
      <c r="AA238" s="41">
        <f t="shared" si="2"/>
        <v>4.349846504990034</v>
      </c>
      <c r="AB238" s="29"/>
    </row>
    <row r="239" spans="1:28" ht="19.5">
      <c r="A239" s="14">
        <v>160</v>
      </c>
      <c r="B239" s="2" t="s">
        <v>216</v>
      </c>
      <c r="C239" s="42" t="s">
        <v>10</v>
      </c>
      <c r="D239" s="42">
        <v>1734</v>
      </c>
      <c r="E239" s="42">
        <v>628</v>
      </c>
      <c r="F239" s="26">
        <v>1.8442179914532881</v>
      </c>
      <c r="G239" s="41">
        <v>1.062118637441223</v>
      </c>
      <c r="H239" s="16">
        <v>80</v>
      </c>
      <c r="I239" s="41">
        <v>0.7820993540120651</v>
      </c>
      <c r="J239" s="15">
        <v>0</v>
      </c>
      <c r="K239" s="40">
        <v>2.625</v>
      </c>
      <c r="L239" s="158">
        <v>1.842900645987935</v>
      </c>
      <c r="M239" s="41">
        <v>1.842900645987935</v>
      </c>
      <c r="N239" s="29"/>
      <c r="P239" s="14">
        <v>160</v>
      </c>
      <c r="Q239" s="2" t="s">
        <v>216</v>
      </c>
      <c r="R239" s="42" t="str">
        <f>'[1]МРСК 2'!C239</f>
        <v>2,5+2,5</v>
      </c>
      <c r="S239" s="42">
        <f>'[1]МРСК 2'!D239</f>
        <v>0</v>
      </c>
      <c r="T239" s="15">
        <f>'[1]МРСК 2'!E239</f>
        <v>1.8442179914532881</v>
      </c>
      <c r="U239" s="41">
        <f>'[1]МРСК 2'!F239</f>
        <v>1.062118637441223</v>
      </c>
      <c r="V239" s="16">
        <f>'[1]МРСК 2'!G239</f>
        <v>80</v>
      </c>
      <c r="W239" s="41">
        <f>'[1]МРСК 2'!H239</f>
        <v>0.7820993540120651</v>
      </c>
      <c r="X239" s="15">
        <f>'[1]МРСК 2'!I239</f>
        <v>0</v>
      </c>
      <c r="Y239" s="43">
        <f>'[1]МРСК 2'!J239</f>
        <v>2.625</v>
      </c>
      <c r="Z239" s="41">
        <f>'[1]МРСК 2'!K239</f>
        <v>1.842900645987935</v>
      </c>
      <c r="AA239" s="41">
        <f t="shared" si="2"/>
        <v>1.842900645987935</v>
      </c>
      <c r="AB239" s="29"/>
    </row>
    <row r="240" spans="1:28" ht="19.5">
      <c r="A240" s="14">
        <v>161</v>
      </c>
      <c r="B240" s="2" t="s">
        <v>217</v>
      </c>
      <c r="C240" s="42" t="s">
        <v>11</v>
      </c>
      <c r="D240" s="42">
        <v>2896</v>
      </c>
      <c r="E240" s="42">
        <v>1680</v>
      </c>
      <c r="F240" s="26">
        <v>3.3480167263620415</v>
      </c>
      <c r="G240" s="41">
        <v>1.1305772892533212</v>
      </c>
      <c r="H240" s="16">
        <v>120</v>
      </c>
      <c r="I240" s="41">
        <v>2.2174394371087205</v>
      </c>
      <c r="J240" s="15">
        <v>0</v>
      </c>
      <c r="K240" s="40">
        <v>4.2</v>
      </c>
      <c r="L240" s="158">
        <v>1.9825605628912797</v>
      </c>
      <c r="M240" s="41">
        <v>1.9825605628912797</v>
      </c>
      <c r="N240" s="29"/>
      <c r="P240" s="14">
        <v>161</v>
      </c>
      <c r="Q240" s="2" t="s">
        <v>217</v>
      </c>
      <c r="R240" s="42" t="str">
        <f>'[1]МРСК 2'!C240</f>
        <v>4+4</v>
      </c>
      <c r="S240" s="42">
        <f>'[1]МРСК 2'!D240</f>
        <v>0.037</v>
      </c>
      <c r="T240" s="15">
        <f>'[1]МРСК 2'!E240</f>
        <v>3.3850167263620414</v>
      </c>
      <c r="U240" s="41">
        <f>'[1]МРСК 2'!F240</f>
        <v>1.1305772892533212</v>
      </c>
      <c r="V240" s="16">
        <f>'[1]МРСК 2'!G240</f>
        <v>120</v>
      </c>
      <c r="W240" s="41">
        <f>'[1]МРСК 2'!H240</f>
        <v>2.2544394371087204</v>
      </c>
      <c r="X240" s="15">
        <f>'[1]МРСК 2'!I240</f>
        <v>0</v>
      </c>
      <c r="Y240" s="43">
        <f>'[1]МРСК 2'!J240</f>
        <v>4.2</v>
      </c>
      <c r="Z240" s="41">
        <f>'[1]МРСК 2'!K240</f>
        <v>1.9455605628912798</v>
      </c>
      <c r="AA240" s="41">
        <f t="shared" si="2"/>
        <v>1.9455605628912798</v>
      </c>
      <c r="AB240" s="29"/>
    </row>
    <row r="241" spans="1:28" ht="19.5">
      <c r="A241" s="14">
        <v>162</v>
      </c>
      <c r="B241" s="2" t="s">
        <v>218</v>
      </c>
      <c r="C241" s="42" t="s">
        <v>2</v>
      </c>
      <c r="D241" s="42">
        <v>10140</v>
      </c>
      <c r="E241" s="42">
        <v>4435</v>
      </c>
      <c r="F241" s="26">
        <v>11.067466964034724</v>
      </c>
      <c r="G241" s="41">
        <v>1.21</v>
      </c>
      <c r="H241" s="16">
        <v>80</v>
      </c>
      <c r="I241" s="41">
        <v>9.857466964034725</v>
      </c>
      <c r="J241" s="15">
        <v>0</v>
      </c>
      <c r="K241" s="40">
        <v>16.8</v>
      </c>
      <c r="L241" s="158">
        <v>6.942533035965276</v>
      </c>
      <c r="M241" s="41">
        <v>6.942533035965276</v>
      </c>
      <c r="N241" s="29"/>
      <c r="P241" s="14">
        <v>162</v>
      </c>
      <c r="Q241" s="2" t="s">
        <v>218</v>
      </c>
      <c r="R241" s="42" t="str">
        <f>'[1]МРСК 2'!C241</f>
        <v>16+16</v>
      </c>
      <c r="S241" s="42">
        <f>'[1]МРСК 2'!D241</f>
        <v>0.02</v>
      </c>
      <c r="T241" s="15">
        <f>'[1]МРСК 2'!E241</f>
        <v>11.087466964034723</v>
      </c>
      <c r="U241" s="41">
        <f>'[1]МРСК 2'!F241</f>
        <v>1.21</v>
      </c>
      <c r="V241" s="16">
        <f>'[1]МРСК 2'!G241</f>
        <v>80</v>
      </c>
      <c r="W241" s="41">
        <f>'[1]МРСК 2'!H241</f>
        <v>9.877466964034724</v>
      </c>
      <c r="X241" s="15">
        <f>'[1]МРСК 2'!I241</f>
        <v>0</v>
      </c>
      <c r="Y241" s="43">
        <f>'[1]МРСК 2'!J241</f>
        <v>16.8</v>
      </c>
      <c r="Z241" s="41">
        <f>'[1]МРСК 2'!K241</f>
        <v>6.922533035965277</v>
      </c>
      <c r="AA241" s="41">
        <f t="shared" si="2"/>
        <v>6.922533035965277</v>
      </c>
      <c r="AB241" s="29"/>
    </row>
    <row r="242" spans="1:28" ht="19.5">
      <c r="A242" s="14">
        <v>163</v>
      </c>
      <c r="B242" s="2" t="s">
        <v>219</v>
      </c>
      <c r="C242" s="42" t="s">
        <v>11</v>
      </c>
      <c r="D242" s="42">
        <v>2448</v>
      </c>
      <c r="E242" s="42">
        <v>624</v>
      </c>
      <c r="F242" s="26">
        <v>2.526277894452627</v>
      </c>
      <c r="G242" s="41">
        <v>1.3453007325017299</v>
      </c>
      <c r="H242" s="16">
        <v>45</v>
      </c>
      <c r="I242" s="41">
        <v>1.180977161950897</v>
      </c>
      <c r="J242" s="15">
        <v>0</v>
      </c>
      <c r="K242" s="40">
        <v>4.2</v>
      </c>
      <c r="L242" s="158">
        <v>3.019022838049103</v>
      </c>
      <c r="M242" s="41">
        <v>3.019022838049103</v>
      </c>
      <c r="N242" s="29"/>
      <c r="P242" s="14">
        <v>163</v>
      </c>
      <c r="Q242" s="2" t="s">
        <v>219</v>
      </c>
      <c r="R242" s="42" t="str">
        <f>'[1]МРСК 2'!C242</f>
        <v>4+4</v>
      </c>
      <c r="S242" s="42">
        <f>'[1]МРСК 2'!D242</f>
        <v>0.013</v>
      </c>
      <c r="T242" s="15">
        <f>'[1]МРСК 2'!E242</f>
        <v>2.539277894452627</v>
      </c>
      <c r="U242" s="41">
        <f>'[1]МРСК 2'!F242</f>
        <v>1.3453007325017299</v>
      </c>
      <c r="V242" s="16">
        <f>'[1]МРСК 2'!G242</f>
        <v>45</v>
      </c>
      <c r="W242" s="41">
        <f>'[1]МРСК 2'!H242</f>
        <v>1.193977161950897</v>
      </c>
      <c r="X242" s="15">
        <f>'[1]МРСК 2'!I242</f>
        <v>0</v>
      </c>
      <c r="Y242" s="43">
        <f>'[1]МРСК 2'!J242</f>
        <v>4.2</v>
      </c>
      <c r="Z242" s="41">
        <f>'[1]МРСК 2'!K242</f>
        <v>3.006022838049103</v>
      </c>
      <c r="AA242" s="41">
        <f t="shared" si="2"/>
        <v>3.006022838049103</v>
      </c>
      <c r="AB242" s="29"/>
    </row>
    <row r="243" spans="1:28" ht="19.5">
      <c r="A243" s="14">
        <v>164</v>
      </c>
      <c r="B243" s="2" t="s">
        <v>220</v>
      </c>
      <c r="C243" s="42" t="s">
        <v>5</v>
      </c>
      <c r="D243" s="42">
        <v>8520</v>
      </c>
      <c r="E243" s="42">
        <v>1512</v>
      </c>
      <c r="F243" s="26">
        <v>8.65312336673874</v>
      </c>
      <c r="G243" s="41">
        <v>0.531</v>
      </c>
      <c r="H243" s="16">
        <v>45</v>
      </c>
      <c r="I243" s="41">
        <v>8.12212336673874</v>
      </c>
      <c r="J243" s="15">
        <v>0</v>
      </c>
      <c r="K243" s="40">
        <v>10.5</v>
      </c>
      <c r="L243" s="158">
        <v>2.377876633261261</v>
      </c>
      <c r="M243" s="41">
        <v>2.377876633261261</v>
      </c>
      <c r="N243" s="29"/>
      <c r="P243" s="14">
        <v>164</v>
      </c>
      <c r="Q243" s="2" t="s">
        <v>220</v>
      </c>
      <c r="R243" s="42" t="str">
        <f>'[1]МРСК 2'!C243</f>
        <v>10+10</v>
      </c>
      <c r="S243" s="42">
        <f>'[1]МРСК 2'!D243</f>
        <v>0.591</v>
      </c>
      <c r="T243" s="15">
        <f>'[1]МРСК 2'!E243</f>
        <v>9.244123366738739</v>
      </c>
      <c r="U243" s="41">
        <f>'[1]МРСК 2'!F243</f>
        <v>0.531</v>
      </c>
      <c r="V243" s="16">
        <f>'[1]МРСК 2'!G243</f>
        <v>45</v>
      </c>
      <c r="W243" s="41">
        <f>'[1]МРСК 2'!H243</f>
        <v>8.713123366738738</v>
      </c>
      <c r="X243" s="15">
        <f>'[1]МРСК 2'!I243</f>
        <v>0</v>
      </c>
      <c r="Y243" s="43">
        <f>'[1]МРСК 2'!J243</f>
        <v>10.5</v>
      </c>
      <c r="Z243" s="41">
        <f>'[1]МРСК 2'!K243</f>
        <v>1.7868766332612616</v>
      </c>
      <c r="AA243" s="41">
        <f t="shared" si="2"/>
        <v>1.7868766332612616</v>
      </c>
      <c r="AB243" s="29"/>
    </row>
    <row r="244" spans="1:28" ht="19.5">
      <c r="A244" s="14">
        <v>165</v>
      </c>
      <c r="B244" s="2" t="s">
        <v>221</v>
      </c>
      <c r="C244" s="42" t="s">
        <v>10</v>
      </c>
      <c r="D244" s="42">
        <v>1020</v>
      </c>
      <c r="E244" s="42">
        <v>564</v>
      </c>
      <c r="F244" s="26">
        <v>1.1655453659124555</v>
      </c>
      <c r="G244" s="41">
        <v>0.4497830700715363</v>
      </c>
      <c r="H244" s="16">
        <v>80</v>
      </c>
      <c r="I244" s="41">
        <v>0.7157622958409192</v>
      </c>
      <c r="J244" s="15">
        <v>0</v>
      </c>
      <c r="K244" s="40">
        <v>2.625</v>
      </c>
      <c r="L244" s="158">
        <v>1.909237704159081</v>
      </c>
      <c r="M244" s="41">
        <v>1.909237704159081</v>
      </c>
      <c r="N244" s="29"/>
      <c r="P244" s="14">
        <v>165</v>
      </c>
      <c r="Q244" s="2" t="s">
        <v>221</v>
      </c>
      <c r="R244" s="42" t="str">
        <f>'[1]МРСК 2'!C244</f>
        <v>2,5+2,5</v>
      </c>
      <c r="S244" s="42">
        <f>'[1]МРСК 2'!D244</f>
        <v>0</v>
      </c>
      <c r="T244" s="15">
        <f>'[1]МРСК 2'!E244</f>
        <v>1.1655453659124555</v>
      </c>
      <c r="U244" s="41">
        <f>'[1]МРСК 2'!F244</f>
        <v>0.4497830700715363</v>
      </c>
      <c r="V244" s="16">
        <f>'[1]МРСК 2'!G244</f>
        <v>80</v>
      </c>
      <c r="W244" s="41">
        <f>'[1]МРСК 2'!H244</f>
        <v>0.7157622958409192</v>
      </c>
      <c r="X244" s="15">
        <f>'[1]МРСК 2'!I244</f>
        <v>0</v>
      </c>
      <c r="Y244" s="43">
        <f>'[1]МРСК 2'!J244</f>
        <v>2.625</v>
      </c>
      <c r="Z244" s="41">
        <f>'[1]МРСК 2'!K244</f>
        <v>1.909237704159081</v>
      </c>
      <c r="AA244" s="41">
        <f t="shared" si="2"/>
        <v>1.909237704159081</v>
      </c>
      <c r="AB244" s="29"/>
    </row>
    <row r="245" spans="1:28" ht="19.5">
      <c r="A245" s="14">
        <v>166</v>
      </c>
      <c r="B245" s="2" t="s">
        <v>222</v>
      </c>
      <c r="C245" s="42" t="s">
        <v>13</v>
      </c>
      <c r="D245" s="42">
        <v>3180</v>
      </c>
      <c r="E245" s="42">
        <v>1080</v>
      </c>
      <c r="F245" s="26">
        <v>3.358392472597567</v>
      </c>
      <c r="G245" s="41">
        <v>1.39</v>
      </c>
      <c r="H245" s="16">
        <v>120</v>
      </c>
      <c r="I245" s="41">
        <v>1.9683924725975672</v>
      </c>
      <c r="J245" s="15">
        <v>0</v>
      </c>
      <c r="K245" s="40">
        <v>6.615</v>
      </c>
      <c r="L245" s="158">
        <v>4.646607527402433</v>
      </c>
      <c r="M245" s="41">
        <v>4.646607527402433</v>
      </c>
      <c r="N245" s="29"/>
      <c r="P245" s="14">
        <v>166</v>
      </c>
      <c r="Q245" s="2" t="s">
        <v>222</v>
      </c>
      <c r="R245" s="42" t="str">
        <f>'[1]МРСК 2'!C245</f>
        <v>6,3+6,3</v>
      </c>
      <c r="S245" s="42">
        <f>'[1]МРСК 2'!D245</f>
        <v>0.005</v>
      </c>
      <c r="T245" s="15">
        <f>'[1]МРСК 2'!E245</f>
        <v>3.363392472597567</v>
      </c>
      <c r="U245" s="41">
        <f>'[1]МРСК 2'!F245</f>
        <v>1.39</v>
      </c>
      <c r="V245" s="16">
        <f>'[1]МРСК 2'!G245</f>
        <v>120</v>
      </c>
      <c r="W245" s="41">
        <f>'[1]МРСК 2'!H245</f>
        <v>1.9733924725975671</v>
      </c>
      <c r="X245" s="15">
        <f>'[1]МРСК 2'!I245</f>
        <v>0</v>
      </c>
      <c r="Y245" s="43">
        <f>'[1]МРСК 2'!J245</f>
        <v>6.615</v>
      </c>
      <c r="Z245" s="41">
        <f>'[1]МРСК 2'!K245</f>
        <v>4.641607527402433</v>
      </c>
      <c r="AA245" s="41">
        <f t="shared" si="2"/>
        <v>4.641607527402433</v>
      </c>
      <c r="AB245" s="29"/>
    </row>
    <row r="246" spans="1:28" ht="19.5">
      <c r="A246" s="14">
        <v>167</v>
      </c>
      <c r="B246" s="2" t="s">
        <v>223</v>
      </c>
      <c r="C246" s="42" t="s">
        <v>19</v>
      </c>
      <c r="D246" s="42">
        <v>664</v>
      </c>
      <c r="E246" s="42">
        <v>248</v>
      </c>
      <c r="F246" s="26">
        <v>0.708801805866774</v>
      </c>
      <c r="G246" s="41">
        <v>0.4724167338631652</v>
      </c>
      <c r="H246" s="16">
        <v>80</v>
      </c>
      <c r="I246" s="41">
        <v>0.2363850720036088</v>
      </c>
      <c r="J246" s="15">
        <v>0</v>
      </c>
      <c r="K246" s="40">
        <v>1.6800000000000002</v>
      </c>
      <c r="L246" s="158">
        <v>1.4436149279963915</v>
      </c>
      <c r="M246" s="41">
        <v>1.4436149279963915</v>
      </c>
      <c r="N246" s="29"/>
      <c r="P246" s="14">
        <v>167</v>
      </c>
      <c r="Q246" s="2" t="s">
        <v>223</v>
      </c>
      <c r="R246" s="42" t="str">
        <f>'[1]МРСК 2'!C246</f>
        <v>1,6+2,5</v>
      </c>
      <c r="S246" s="42">
        <f>'[1]МРСК 2'!D246</f>
        <v>0.015</v>
      </c>
      <c r="T246" s="15">
        <f>'[1]МРСК 2'!E246</f>
        <v>0.723801805866774</v>
      </c>
      <c r="U246" s="41">
        <f>'[1]МРСК 2'!F246</f>
        <v>0.4724167338631652</v>
      </c>
      <c r="V246" s="16">
        <f>'[1]МРСК 2'!G246</f>
        <v>80</v>
      </c>
      <c r="W246" s="41">
        <f>'[1]МРСК 2'!H246</f>
        <v>0.2513850720036088</v>
      </c>
      <c r="X246" s="15">
        <f>'[1]МРСК 2'!I246</f>
        <v>0</v>
      </c>
      <c r="Y246" s="43">
        <f>'[1]МРСК 2'!J246</f>
        <v>1.6800000000000002</v>
      </c>
      <c r="Z246" s="41">
        <f>'[1]МРСК 2'!K246</f>
        <v>1.4286149279963913</v>
      </c>
      <c r="AA246" s="41">
        <f t="shared" si="2"/>
        <v>1.4286149279963913</v>
      </c>
      <c r="AB246" s="29"/>
    </row>
    <row r="247" spans="1:28" ht="19.5">
      <c r="A247" s="14">
        <v>168</v>
      </c>
      <c r="B247" s="2" t="s">
        <v>224</v>
      </c>
      <c r="C247" s="42" t="s">
        <v>11</v>
      </c>
      <c r="D247" s="42">
        <v>1594</v>
      </c>
      <c r="E247" s="42">
        <v>614</v>
      </c>
      <c r="F247" s="26">
        <v>1.7081662682537668</v>
      </c>
      <c r="G247" s="41">
        <v>0</v>
      </c>
      <c r="H247" s="16">
        <v>0</v>
      </c>
      <c r="I247" s="41">
        <v>1.7081662682537668</v>
      </c>
      <c r="J247" s="15">
        <v>0</v>
      </c>
      <c r="K247" s="40">
        <v>4.2</v>
      </c>
      <c r="L247" s="158">
        <v>2.491833731746233</v>
      </c>
      <c r="M247" s="41">
        <v>2.491833731746233</v>
      </c>
      <c r="N247" s="29"/>
      <c r="P247" s="14">
        <v>168</v>
      </c>
      <c r="Q247" s="2" t="s">
        <v>224</v>
      </c>
      <c r="R247" s="42" t="str">
        <f>'[1]МРСК 2'!C247</f>
        <v>4+4</v>
      </c>
      <c r="S247" s="42">
        <f>'[1]МРСК 2'!D247</f>
        <v>0</v>
      </c>
      <c r="T247" s="15">
        <f>'[1]МРСК 2'!E247</f>
        <v>1.7081662682537668</v>
      </c>
      <c r="U247" s="41">
        <f>'[1]МРСК 2'!F247</f>
        <v>0</v>
      </c>
      <c r="V247" s="16">
        <f>'[1]МРСК 2'!G247</f>
        <v>0</v>
      </c>
      <c r="W247" s="41">
        <f>'[1]МРСК 2'!H247</f>
        <v>1.7081662682537668</v>
      </c>
      <c r="X247" s="15">
        <f>'[1]МРСК 2'!I247</f>
        <v>0</v>
      </c>
      <c r="Y247" s="43">
        <f>'[1]МРСК 2'!J247</f>
        <v>4.2</v>
      </c>
      <c r="Z247" s="41">
        <f>'[1]МРСК 2'!K247</f>
        <v>2.491833731746233</v>
      </c>
      <c r="AA247" s="41">
        <f t="shared" si="2"/>
        <v>2.491833731746233</v>
      </c>
      <c r="AB247" s="29"/>
    </row>
    <row r="248" spans="1:28" ht="19.5">
      <c r="A248" s="14">
        <v>169</v>
      </c>
      <c r="B248" s="2" t="s">
        <v>225</v>
      </c>
      <c r="C248" s="42" t="s">
        <v>19</v>
      </c>
      <c r="D248" s="42">
        <v>752</v>
      </c>
      <c r="E248" s="42">
        <v>304</v>
      </c>
      <c r="F248" s="26">
        <v>0.8111226787607408</v>
      </c>
      <c r="G248" s="41">
        <v>0.7868064298244878</v>
      </c>
      <c r="H248" s="16">
        <v>45</v>
      </c>
      <c r="I248" s="41">
        <v>0.02431624893625306</v>
      </c>
      <c r="J248" s="15">
        <v>0</v>
      </c>
      <c r="K248" s="40">
        <v>1.6800000000000002</v>
      </c>
      <c r="L248" s="158">
        <v>1.655683751063747</v>
      </c>
      <c r="M248" s="41">
        <v>1.655683751063747</v>
      </c>
      <c r="N248" s="29"/>
      <c r="P248" s="14">
        <v>169</v>
      </c>
      <c r="Q248" s="2" t="s">
        <v>225</v>
      </c>
      <c r="R248" s="42" t="str">
        <f>'[1]МРСК 2'!C248</f>
        <v>1,6+2,5</v>
      </c>
      <c r="S248" s="42">
        <f>'[1]МРСК 2'!D248</f>
        <v>0</v>
      </c>
      <c r="T248" s="15">
        <f>'[1]МРСК 2'!E248</f>
        <v>0.8111226787607408</v>
      </c>
      <c r="U248" s="41">
        <f>'[1]МРСК 2'!F248</f>
        <v>0.7868064298244878</v>
      </c>
      <c r="V248" s="16">
        <f>'[1]МРСК 2'!G248</f>
        <v>45</v>
      </c>
      <c r="W248" s="41">
        <f>'[1]МРСК 2'!H248</f>
        <v>0.02431624893625306</v>
      </c>
      <c r="X248" s="15">
        <f>'[1]МРСК 2'!I248</f>
        <v>0</v>
      </c>
      <c r="Y248" s="43">
        <f>'[1]МРСК 2'!J248</f>
        <v>1.6800000000000002</v>
      </c>
      <c r="Z248" s="41">
        <f>'[1]МРСК 2'!K248</f>
        <v>1.655683751063747</v>
      </c>
      <c r="AA248" s="41">
        <f t="shared" si="2"/>
        <v>1.655683751063747</v>
      </c>
      <c r="AB248" s="29"/>
    </row>
    <row r="249" spans="1:28" ht="19.5">
      <c r="A249" s="14">
        <v>170</v>
      </c>
      <c r="B249" s="2" t="s">
        <v>226</v>
      </c>
      <c r="C249" s="42" t="s">
        <v>11</v>
      </c>
      <c r="D249" s="42">
        <v>1864</v>
      </c>
      <c r="E249" s="42">
        <v>620</v>
      </c>
      <c r="F249" s="26">
        <v>1.9644072897441611</v>
      </c>
      <c r="G249" s="41">
        <v>0</v>
      </c>
      <c r="H249" s="16">
        <v>0</v>
      </c>
      <c r="I249" s="41">
        <v>1.9644072897441611</v>
      </c>
      <c r="J249" s="15">
        <v>0</v>
      </c>
      <c r="K249" s="40">
        <v>4.2</v>
      </c>
      <c r="L249" s="158">
        <v>2.235592710255839</v>
      </c>
      <c r="M249" s="41">
        <v>2.235592710255839</v>
      </c>
      <c r="N249" s="29"/>
      <c r="P249" s="14">
        <v>170</v>
      </c>
      <c r="Q249" s="2" t="s">
        <v>226</v>
      </c>
      <c r="R249" s="42" t="str">
        <f>'[1]МРСК 2'!C249</f>
        <v>4+4</v>
      </c>
      <c r="S249" s="42">
        <f>'[1]МРСК 2'!D249</f>
        <v>0</v>
      </c>
      <c r="T249" s="15">
        <f>'[1]МРСК 2'!E249</f>
        <v>1.9644072897441611</v>
      </c>
      <c r="U249" s="41">
        <f>'[1]МРСК 2'!F249</f>
        <v>0</v>
      </c>
      <c r="V249" s="16">
        <f>'[1]МРСК 2'!G249</f>
        <v>0</v>
      </c>
      <c r="W249" s="41">
        <f>'[1]МРСК 2'!H249</f>
        <v>1.9644072897441611</v>
      </c>
      <c r="X249" s="15">
        <f>'[1]МРСК 2'!I249</f>
        <v>0</v>
      </c>
      <c r="Y249" s="43">
        <f>'[1]МРСК 2'!J249</f>
        <v>4.2</v>
      </c>
      <c r="Z249" s="41">
        <f>'[1]МРСК 2'!K249</f>
        <v>2.235592710255839</v>
      </c>
      <c r="AA249" s="41">
        <f t="shared" si="2"/>
        <v>2.235592710255839</v>
      </c>
      <c r="AB249" s="29"/>
    </row>
    <row r="250" spans="1:28" ht="19.5">
      <c r="A250" s="14">
        <v>171</v>
      </c>
      <c r="B250" s="6" t="s">
        <v>227</v>
      </c>
      <c r="C250" s="42" t="s">
        <v>17</v>
      </c>
      <c r="D250" s="42">
        <v>1152</v>
      </c>
      <c r="E250" s="42">
        <v>768</v>
      </c>
      <c r="F250" s="15">
        <v>1.384531689778172</v>
      </c>
      <c r="G250" s="41">
        <v>1.3512660729848878</v>
      </c>
      <c r="H250" s="16">
        <v>20</v>
      </c>
      <c r="I250" s="41">
        <v>0.033265616793284325</v>
      </c>
      <c r="J250" s="15">
        <v>0</v>
      </c>
      <c r="K250" s="40">
        <v>6.615</v>
      </c>
      <c r="L250" s="158">
        <v>6.581734383206716</v>
      </c>
      <c r="M250" s="41">
        <v>6.581734383206716</v>
      </c>
      <c r="N250" s="29"/>
      <c r="P250" s="14">
        <v>171</v>
      </c>
      <c r="Q250" s="6" t="s">
        <v>227</v>
      </c>
      <c r="R250" s="42" t="str">
        <f>'[1]МРСК 2'!C250</f>
        <v>7,5+6,3</v>
      </c>
      <c r="S250" s="42">
        <f>'[1]МРСК 2'!D250</f>
        <v>0</v>
      </c>
      <c r="T250" s="15">
        <f>'[1]МРСК 2'!E250</f>
        <v>1.384531689778172</v>
      </c>
      <c r="U250" s="41">
        <f>'[1]МРСК 2'!F250</f>
        <v>1.3512660729848878</v>
      </c>
      <c r="V250" s="16">
        <f>'[1]МРСК 2'!G250</f>
        <v>20</v>
      </c>
      <c r="W250" s="41">
        <f>'[1]МРСК 2'!H250</f>
        <v>0.033265616793284325</v>
      </c>
      <c r="X250" s="15">
        <f>'[1]МРСК 2'!I250</f>
        <v>0</v>
      </c>
      <c r="Y250" s="43">
        <f>'[1]МРСК 2'!J250</f>
        <v>6.615</v>
      </c>
      <c r="Z250" s="41">
        <f>'[1]МРСК 2'!K250</f>
        <v>6.581734383206716</v>
      </c>
      <c r="AA250" s="41">
        <f t="shared" si="2"/>
        <v>6.581734383206716</v>
      </c>
      <c r="AB250" s="29"/>
    </row>
    <row r="251" spans="1:28" ht="19.5">
      <c r="A251" s="14">
        <v>172</v>
      </c>
      <c r="B251" s="22" t="s">
        <v>228</v>
      </c>
      <c r="C251" s="23" t="s">
        <v>10</v>
      </c>
      <c r="D251" s="23">
        <v>1284</v>
      </c>
      <c r="E251" s="128">
        <v>432</v>
      </c>
      <c r="F251" s="34">
        <v>1.3547250643580786</v>
      </c>
      <c r="G251" s="129">
        <v>1</v>
      </c>
      <c r="H251" s="130">
        <v>80</v>
      </c>
      <c r="I251" s="41">
        <v>0.3547250643580786</v>
      </c>
      <c r="J251" s="24">
        <v>0</v>
      </c>
      <c r="K251" s="40">
        <v>2.625</v>
      </c>
      <c r="L251" s="158">
        <v>2.2702749356419214</v>
      </c>
      <c r="M251" s="41">
        <v>2.2702749356419214</v>
      </c>
      <c r="N251" s="37"/>
      <c r="P251" s="14">
        <v>172</v>
      </c>
      <c r="Q251" s="22" t="s">
        <v>228</v>
      </c>
      <c r="R251" s="100" t="str">
        <f>'[1]МРСК 2'!C251</f>
        <v>2,5+2,5</v>
      </c>
      <c r="S251" s="100">
        <f>'[1]МРСК 2'!D251</f>
        <v>0</v>
      </c>
      <c r="T251" s="101">
        <f>'[1]МРСК 2'!E251</f>
        <v>1.3547250643580786</v>
      </c>
      <c r="U251" s="24">
        <f>'[1]МРСК 2'!F251</f>
        <v>1</v>
      </c>
      <c r="V251" s="99">
        <f>'[1]МРСК 2'!G251</f>
        <v>80</v>
      </c>
      <c r="W251" s="41">
        <f>'[1]МРСК 2'!H251</f>
        <v>0.3547250643580786</v>
      </c>
      <c r="X251" s="15">
        <f>'[1]МРСК 2'!I251</f>
        <v>0</v>
      </c>
      <c r="Y251" s="24">
        <f>'[1]МРСК 2'!J251</f>
        <v>1</v>
      </c>
      <c r="Z251" s="41">
        <f>'[1]МРСК 2'!K251</f>
        <v>0.6452749356419214</v>
      </c>
      <c r="AA251" s="41">
        <f t="shared" si="2"/>
        <v>0.6452749356419214</v>
      </c>
      <c r="AB251" s="37"/>
    </row>
    <row r="252" spans="1:28" ht="19.5">
      <c r="A252" s="14">
        <v>173</v>
      </c>
      <c r="B252" s="2" t="s">
        <v>229</v>
      </c>
      <c r="C252" s="42" t="s">
        <v>13</v>
      </c>
      <c r="D252" s="42">
        <v>1584</v>
      </c>
      <c r="E252" s="42">
        <v>704</v>
      </c>
      <c r="F252" s="26">
        <v>1.7333989731161143</v>
      </c>
      <c r="G252" s="41">
        <v>0</v>
      </c>
      <c r="H252" s="16">
        <v>0</v>
      </c>
      <c r="I252" s="41">
        <v>1.7333989731161143</v>
      </c>
      <c r="J252" s="15">
        <v>0</v>
      </c>
      <c r="K252" s="40">
        <v>6.615</v>
      </c>
      <c r="L252" s="158">
        <v>4.881601026883886</v>
      </c>
      <c r="M252" s="41">
        <v>4.881601026883886</v>
      </c>
      <c r="N252" s="29"/>
      <c r="P252" s="14">
        <v>173</v>
      </c>
      <c r="Q252" s="2" t="s">
        <v>229</v>
      </c>
      <c r="R252" s="42" t="str">
        <f>'[1]МРСК 2'!C252</f>
        <v>6,3+6,3</v>
      </c>
      <c r="S252" s="42">
        <f>'[1]МРСК 2'!D252</f>
        <v>0.01</v>
      </c>
      <c r="T252" s="15">
        <f>'[1]МРСК 2'!E252</f>
        <v>1.7433989731161144</v>
      </c>
      <c r="U252" s="41">
        <f>'[1]МРСК 2'!F252</f>
        <v>0</v>
      </c>
      <c r="V252" s="16">
        <f>'[1]МРСК 2'!G252</f>
        <v>0</v>
      </c>
      <c r="W252" s="41">
        <f>'[1]МРСК 2'!H252</f>
        <v>1.7433989731161144</v>
      </c>
      <c r="X252" s="15">
        <f>'[1]МРСК 2'!I252</f>
        <v>0</v>
      </c>
      <c r="Y252" s="43">
        <f>'[1]МРСК 2'!J252</f>
        <v>6.615</v>
      </c>
      <c r="Z252" s="41">
        <f>'[1]МРСК 2'!K252</f>
        <v>4.871601026883885</v>
      </c>
      <c r="AA252" s="41">
        <f t="shared" si="2"/>
        <v>4.871601026883885</v>
      </c>
      <c r="AB252" s="29"/>
    </row>
    <row r="253" spans="1:28" ht="19.5">
      <c r="A253" s="14">
        <v>174</v>
      </c>
      <c r="B253" s="2" t="s">
        <v>230</v>
      </c>
      <c r="C253" s="42" t="s">
        <v>11</v>
      </c>
      <c r="D253" s="42">
        <v>1518</v>
      </c>
      <c r="E253" s="42">
        <v>582</v>
      </c>
      <c r="F253" s="26">
        <v>1.6257453675160818</v>
      </c>
      <c r="G253" s="41">
        <v>0.7906646371233466</v>
      </c>
      <c r="H253" s="16">
        <v>80</v>
      </c>
      <c r="I253" s="41">
        <v>0.8350807303927352</v>
      </c>
      <c r="J253" s="15">
        <v>0</v>
      </c>
      <c r="K253" s="40">
        <v>2.625</v>
      </c>
      <c r="L253" s="158">
        <v>1.7899192696072648</v>
      </c>
      <c r="M253" s="41">
        <v>1.7899192696072648</v>
      </c>
      <c r="N253" s="29"/>
      <c r="P253" s="14">
        <v>174</v>
      </c>
      <c r="Q253" s="2" t="s">
        <v>230</v>
      </c>
      <c r="R253" s="42" t="str">
        <f>'[1]МРСК 2'!C253</f>
        <v>2,5+2,5</v>
      </c>
      <c r="S253" s="42">
        <f>'[1]МРСК 2'!D253</f>
        <v>0</v>
      </c>
      <c r="T253" s="15">
        <f>'[1]МРСК 2'!E253</f>
        <v>1.6257453675160818</v>
      </c>
      <c r="U253" s="41">
        <f>'[1]МРСК 2'!F253</f>
        <v>0.7906646371233466</v>
      </c>
      <c r="V253" s="16">
        <f>'[1]МРСК 2'!G253</f>
        <v>80</v>
      </c>
      <c r="W253" s="41">
        <f>'[1]МРСК 2'!H253</f>
        <v>0.8350807303927352</v>
      </c>
      <c r="X253" s="15">
        <f>'[1]МРСК 2'!I253</f>
        <v>0</v>
      </c>
      <c r="Y253" s="43">
        <f>'[1]МРСК 2'!J253</f>
        <v>2.625</v>
      </c>
      <c r="Z253" s="41">
        <f>'[1]МРСК 2'!K253</f>
        <v>1.7899192696072648</v>
      </c>
      <c r="AA253" s="41">
        <f t="shared" si="2"/>
        <v>1.7899192696072648</v>
      </c>
      <c r="AB253" s="29"/>
    </row>
    <row r="254" spans="1:28" ht="19.5">
      <c r="A254" s="14">
        <v>175</v>
      </c>
      <c r="B254" s="2" t="s">
        <v>231</v>
      </c>
      <c r="C254" s="42" t="s">
        <v>13</v>
      </c>
      <c r="D254" s="42">
        <v>3432</v>
      </c>
      <c r="E254" s="42">
        <v>1008</v>
      </c>
      <c r="F254" s="26">
        <v>3.576966312393786</v>
      </c>
      <c r="G254" s="41">
        <v>1.03</v>
      </c>
      <c r="H254" s="16">
        <v>80</v>
      </c>
      <c r="I254" s="41">
        <v>2.546966312393786</v>
      </c>
      <c r="J254" s="15">
        <v>0</v>
      </c>
      <c r="K254" s="40">
        <v>6.615</v>
      </c>
      <c r="L254" s="158">
        <v>4.068033687606214</v>
      </c>
      <c r="M254" s="41">
        <v>4.068033687606214</v>
      </c>
      <c r="N254" s="29"/>
      <c r="P254" s="14">
        <v>175</v>
      </c>
      <c r="Q254" s="2" t="s">
        <v>231</v>
      </c>
      <c r="R254" s="42" t="str">
        <f>'[1]МРСК 2'!C254</f>
        <v>6,3+6,3</v>
      </c>
      <c r="S254" s="42">
        <f>'[1]МРСК 2'!D254</f>
        <v>0.14200000000000002</v>
      </c>
      <c r="T254" s="15">
        <f>'[1]МРСК 2'!E254</f>
        <v>3.718966312393786</v>
      </c>
      <c r="U254" s="41">
        <f>'[1]МРСК 2'!F254</f>
        <v>1.03</v>
      </c>
      <c r="V254" s="16">
        <f>'[1]МРСК 2'!G254</f>
        <v>80</v>
      </c>
      <c r="W254" s="41">
        <f>'[1]МРСК 2'!H254</f>
        <v>2.688966312393786</v>
      </c>
      <c r="X254" s="15">
        <f>'[1]МРСК 2'!I254</f>
        <v>0</v>
      </c>
      <c r="Y254" s="43">
        <f>'[1]МРСК 2'!J254</f>
        <v>6.615</v>
      </c>
      <c r="Z254" s="41">
        <f>'[1]МРСК 2'!K254</f>
        <v>3.926033687606214</v>
      </c>
      <c r="AA254" s="41">
        <f t="shared" si="2"/>
        <v>3.926033687606214</v>
      </c>
      <c r="AB254" s="29"/>
    </row>
    <row r="255" spans="1:28" ht="19.5">
      <c r="A255" s="14">
        <v>176</v>
      </c>
      <c r="B255" s="2" t="s">
        <v>232</v>
      </c>
      <c r="C255" s="42" t="s">
        <v>29</v>
      </c>
      <c r="D255" s="42">
        <v>767</v>
      </c>
      <c r="E255" s="42">
        <v>623</v>
      </c>
      <c r="F255" s="26">
        <v>0.9881386542383614</v>
      </c>
      <c r="G255" s="41">
        <v>0</v>
      </c>
      <c r="H255" s="16">
        <v>0</v>
      </c>
      <c r="I255" s="41">
        <v>0.9881386542383614</v>
      </c>
      <c r="J255" s="15">
        <v>0</v>
      </c>
      <c r="K255" s="40">
        <v>1.6800000000000002</v>
      </c>
      <c r="L255" s="158">
        <v>0.6918613457616387</v>
      </c>
      <c r="M255" s="41">
        <v>0.6918613457616387</v>
      </c>
      <c r="N255" s="29"/>
      <c r="P255" s="14">
        <v>176</v>
      </c>
      <c r="Q255" s="2" t="s">
        <v>232</v>
      </c>
      <c r="R255" s="42" t="str">
        <f>'[1]МРСК 2'!C255</f>
        <v>1,6+1,6</v>
      </c>
      <c r="S255" s="42">
        <f>'[1]МРСК 2'!D255</f>
        <v>0</v>
      </c>
      <c r="T255" s="15">
        <f>'[1]МРСК 2'!E255</f>
        <v>0</v>
      </c>
      <c r="U255" s="41">
        <f>'[1]МРСК 2'!F255</f>
        <v>0</v>
      </c>
      <c r="V255" s="16">
        <f>'[1]МРСК 2'!G255</f>
        <v>0</v>
      </c>
      <c r="W255" s="41">
        <f>'[1]МРСК 2'!H255</f>
        <v>0</v>
      </c>
      <c r="X255" s="15">
        <f>'[1]МРСК 2'!I255</f>
        <v>0</v>
      </c>
      <c r="Y255" s="43">
        <f>'[1]МРСК 2'!J255</f>
        <v>1.6800000000000002</v>
      </c>
      <c r="Z255" s="41">
        <f>'[1]МРСК 2'!K255</f>
        <v>1.6800000000000002</v>
      </c>
      <c r="AA255" s="41">
        <f t="shared" si="2"/>
        <v>1.6800000000000002</v>
      </c>
      <c r="AB255" s="29"/>
    </row>
    <row r="256" spans="1:28" ht="19.5">
      <c r="A256" s="14">
        <v>177</v>
      </c>
      <c r="B256" s="2" t="s">
        <v>233</v>
      </c>
      <c r="C256" s="42" t="s">
        <v>11</v>
      </c>
      <c r="D256" s="42">
        <v>1440</v>
      </c>
      <c r="E256" s="42">
        <v>608</v>
      </c>
      <c r="F256" s="26">
        <v>1.563094366952936</v>
      </c>
      <c r="G256" s="41">
        <v>1.1284260177094108</v>
      </c>
      <c r="H256" s="16">
        <v>80</v>
      </c>
      <c r="I256" s="41">
        <v>0.43466834924352526</v>
      </c>
      <c r="J256" s="15">
        <v>0</v>
      </c>
      <c r="K256" s="40">
        <v>4.2</v>
      </c>
      <c r="L256" s="158">
        <v>3.765331650756475</v>
      </c>
      <c r="M256" s="41">
        <v>3.765331650756475</v>
      </c>
      <c r="N256" s="29"/>
      <c r="P256" s="14">
        <v>177</v>
      </c>
      <c r="Q256" s="2" t="s">
        <v>233</v>
      </c>
      <c r="R256" s="42" t="str">
        <f>'[1]МРСК 2'!C256</f>
        <v>4+4</v>
      </c>
      <c r="S256" s="42">
        <f>'[1]МРСК 2'!D256</f>
        <v>0.006</v>
      </c>
      <c r="T256" s="15">
        <f>'[1]МРСК 2'!E256</f>
        <v>1.569094366952936</v>
      </c>
      <c r="U256" s="41">
        <f>'[1]МРСК 2'!F256</f>
        <v>1.1284260177094108</v>
      </c>
      <c r="V256" s="16">
        <f>'[1]МРСК 2'!G256</f>
        <v>80</v>
      </c>
      <c r="W256" s="41">
        <f>'[1]МРСК 2'!H256</f>
        <v>0.44066834924352527</v>
      </c>
      <c r="X256" s="15">
        <f>'[1]МРСК 2'!I256</f>
        <v>0</v>
      </c>
      <c r="Y256" s="43">
        <f>'[1]МРСК 2'!J256</f>
        <v>4.2</v>
      </c>
      <c r="Z256" s="41">
        <f>'[1]МРСК 2'!K256</f>
        <v>3.759331650756475</v>
      </c>
      <c r="AA256" s="41">
        <f t="shared" si="2"/>
        <v>3.759331650756475</v>
      </c>
      <c r="AB256" s="29"/>
    </row>
    <row r="257" spans="1:28" ht="20.25" thickBot="1">
      <c r="A257" s="14">
        <v>178</v>
      </c>
      <c r="B257" s="22" t="s">
        <v>234</v>
      </c>
      <c r="C257" s="17" t="s">
        <v>10</v>
      </c>
      <c r="D257" s="42">
        <v>248</v>
      </c>
      <c r="E257" s="42">
        <v>80</v>
      </c>
      <c r="F257" s="26">
        <v>0.2605839595984373</v>
      </c>
      <c r="G257" s="18">
        <v>0.14647866738880444</v>
      </c>
      <c r="H257" s="20">
        <v>80</v>
      </c>
      <c r="I257" s="18">
        <v>0.11410529220963284</v>
      </c>
      <c r="J257" s="24">
        <v>0</v>
      </c>
      <c r="K257" s="40">
        <v>2.625</v>
      </c>
      <c r="L257" s="158">
        <v>2.510894707790367</v>
      </c>
      <c r="M257" s="41">
        <v>2.510894707790367</v>
      </c>
      <c r="N257" s="37"/>
      <c r="P257" s="14">
        <v>178</v>
      </c>
      <c r="Q257" s="3" t="s">
        <v>234</v>
      </c>
      <c r="R257" s="17" t="str">
        <f>'[1]МРСК 2'!C257</f>
        <v>2,5+2,5</v>
      </c>
      <c r="S257" s="17">
        <f>'[1]МРСК 2'!D257</f>
        <v>0</v>
      </c>
      <c r="T257" s="19">
        <f>'[1]МРСК 2'!E257</f>
        <v>0.2605839595984373</v>
      </c>
      <c r="U257" s="18">
        <f>'[1]МРСК 2'!F257</f>
        <v>0.14647866738880444</v>
      </c>
      <c r="V257" s="20">
        <f>'[1]МРСК 2'!G257</f>
        <v>80</v>
      </c>
      <c r="W257" s="41">
        <f>'[1]МРСК 2'!H257</f>
        <v>0.11410529220963284</v>
      </c>
      <c r="X257" s="15">
        <f>'[1]МРСК 2'!I257</f>
        <v>0</v>
      </c>
      <c r="Y257" s="44">
        <f>'[1]МРСК 2'!J257</f>
        <v>2.625</v>
      </c>
      <c r="Z257" s="41">
        <f>'[1]МРСК 2'!K257</f>
        <v>2.510894707790367</v>
      </c>
      <c r="AA257" s="41">
        <f t="shared" si="2"/>
        <v>2.510894707790367</v>
      </c>
      <c r="AB257" s="30"/>
    </row>
    <row r="258" spans="1:28" ht="19.5">
      <c r="A258" s="46"/>
      <c r="B258" s="47" t="s">
        <v>235</v>
      </c>
      <c r="C258" s="90">
        <v>3303.0999999999985</v>
      </c>
      <c r="D258" s="90"/>
      <c r="E258" s="90"/>
      <c r="F258" s="124">
        <v>2538.0096465349397</v>
      </c>
      <c r="G258" s="88">
        <v>1078.5217141624755</v>
      </c>
      <c r="H258" s="88"/>
      <c r="I258" s="88">
        <v>1544.303740273623</v>
      </c>
      <c r="J258" s="57"/>
      <c r="K258" s="57"/>
      <c r="L258" s="57"/>
      <c r="M258" s="57"/>
      <c r="N258" s="48"/>
      <c r="P258" s="82"/>
      <c r="Q258" s="83" t="s">
        <v>235</v>
      </c>
      <c r="R258" s="90">
        <f>C258</f>
        <v>3303.0999999999985</v>
      </c>
      <c r="S258" s="88" t="e">
        <f>#VALUE!</f>
        <v>#VALUE!</v>
      </c>
      <c r="T258" s="88" t="e">
        <f>#VALUE!</f>
        <v>#VALUE!</v>
      </c>
      <c r="U258" s="88" t="e">
        <f>#VALUE!</f>
        <v>#VALUE!</v>
      </c>
      <c r="V258" s="89"/>
      <c r="W258" s="88" t="e">
        <f>#VALUE!</f>
        <v>#VALUE!</v>
      </c>
      <c r="X258" s="84"/>
      <c r="Y258" s="84"/>
      <c r="Z258" s="84"/>
      <c r="AA258" s="84"/>
      <c r="AB258" s="85"/>
    </row>
    <row r="259" spans="1:28" ht="20.25">
      <c r="A259" s="49"/>
      <c r="B259" s="50" t="s">
        <v>236</v>
      </c>
      <c r="C259" s="51"/>
      <c r="D259" s="51"/>
      <c r="E259" s="51"/>
      <c r="F259" s="125"/>
      <c r="G259" s="58"/>
      <c r="H259" s="58"/>
      <c r="I259" s="58"/>
      <c r="J259" s="58"/>
      <c r="K259" s="58"/>
      <c r="L259" s="59"/>
      <c r="M259" s="60">
        <v>-15.113129996009555</v>
      </c>
      <c r="N259" s="52"/>
      <c r="P259" s="49"/>
      <c r="Q259" s="50" t="s">
        <v>236</v>
      </c>
      <c r="R259" s="51"/>
      <c r="S259" s="51"/>
      <c r="T259" s="91"/>
      <c r="U259" s="51"/>
      <c r="V259" s="51"/>
      <c r="W259" s="51"/>
      <c r="X259" s="86"/>
      <c r="Y259" s="86"/>
      <c r="Z259" s="86"/>
      <c r="AA259" s="60" t="e">
        <f>'[1]Ожидаемый дефицит'!#REF!</f>
        <v>#REF!</v>
      </c>
      <c r="AB259" s="96"/>
    </row>
    <row r="260" spans="1:28" ht="20.25" thickBot="1">
      <c r="A260" s="53"/>
      <c r="B260" s="54" t="s">
        <v>237</v>
      </c>
      <c r="C260" s="55"/>
      <c r="D260" s="55"/>
      <c r="E260" s="55"/>
      <c r="F260" s="126"/>
      <c r="G260" s="61"/>
      <c r="H260" s="61"/>
      <c r="I260" s="61"/>
      <c r="J260" s="61"/>
      <c r="K260" s="61"/>
      <c r="L260" s="61"/>
      <c r="M260" s="62">
        <v>1050.0349405159773</v>
      </c>
      <c r="N260" s="56"/>
      <c r="P260" s="53"/>
      <c r="Q260" s="54" t="s">
        <v>237</v>
      </c>
      <c r="R260" s="55"/>
      <c r="S260" s="117"/>
      <c r="T260" s="55"/>
      <c r="U260" s="55"/>
      <c r="V260" s="55"/>
      <c r="W260" s="55"/>
      <c r="X260" s="87"/>
      <c r="Y260" s="87"/>
      <c r="Z260" s="87"/>
      <c r="AA260" s="62" t="e">
        <f>SUM(AA9:AA257)-AA259</f>
        <v>#REF!</v>
      </c>
      <c r="AB260" s="56"/>
    </row>
    <row r="261" spans="3:25" ht="15.75">
      <c r="C261" s="5"/>
      <c r="D261" s="5"/>
      <c r="E261" s="5"/>
      <c r="F261" s="127"/>
      <c r="G261" s="5"/>
      <c r="H261" s="5"/>
      <c r="I261" s="5"/>
      <c r="J261" s="5"/>
      <c r="K261" s="5"/>
      <c r="R261" s="5"/>
      <c r="S261" s="5"/>
      <c r="T261" s="5"/>
      <c r="U261" s="5"/>
      <c r="V261" s="5"/>
      <c r="W261" s="5"/>
      <c r="X261" s="5"/>
      <c r="Y261" s="5"/>
    </row>
    <row r="262" spans="3:27" ht="20.25">
      <c r="C262" s="137"/>
      <c r="D262" s="137"/>
      <c r="E262" s="137"/>
      <c r="F262" s="137"/>
      <c r="G262" s="137"/>
      <c r="H262" s="137"/>
      <c r="I262" s="137"/>
      <c r="J262" s="137"/>
      <c r="K262" s="137"/>
      <c r="R262" s="182"/>
      <c r="S262" s="182"/>
      <c r="T262" s="182"/>
      <c r="U262" s="182"/>
      <c r="V262" s="182"/>
      <c r="W262" s="182"/>
      <c r="X262" s="182"/>
      <c r="Y262" s="182"/>
      <c r="AA262" s="132"/>
    </row>
  </sheetData>
  <sheetProtection/>
  <mergeCells count="49">
    <mergeCell ref="AA15:AA17"/>
    <mergeCell ref="P2:AB2"/>
    <mergeCell ref="P4:P6"/>
    <mergeCell ref="Q4:Q6"/>
    <mergeCell ref="R4:AA4"/>
    <mergeCell ref="AB4:AB6"/>
    <mergeCell ref="Y5:Y6"/>
    <mergeCell ref="Z5:AA6"/>
    <mergeCell ref="AA9:AA11"/>
    <mergeCell ref="AA12:AA14"/>
    <mergeCell ref="R5:R6"/>
    <mergeCell ref="S5:S6"/>
    <mergeCell ref="T5:T6"/>
    <mergeCell ref="U5:V5"/>
    <mergeCell ref="W5:W6"/>
    <mergeCell ref="X5:X6"/>
    <mergeCell ref="AA77:AA79"/>
    <mergeCell ref="AA18:AA20"/>
    <mergeCell ref="AA21:AA23"/>
    <mergeCell ref="AA48:AA50"/>
    <mergeCell ref="AA51:AA53"/>
    <mergeCell ref="AA54:AA56"/>
    <mergeCell ref="AA57:AA59"/>
    <mergeCell ref="AA61:AA63"/>
    <mergeCell ref="AA64:AA66"/>
    <mergeCell ref="AA67:AA69"/>
    <mergeCell ref="AA71:AA73"/>
    <mergeCell ref="AA74:AA76"/>
    <mergeCell ref="AA124:AA126"/>
    <mergeCell ref="AA81:AA83"/>
    <mergeCell ref="AA86:AA88"/>
    <mergeCell ref="AA90:AA92"/>
    <mergeCell ref="AA93:AA95"/>
    <mergeCell ref="AA96:AA98"/>
    <mergeCell ref="AA99:AA101"/>
    <mergeCell ref="AA102:AA104"/>
    <mergeCell ref="AA107:AA109"/>
    <mergeCell ref="AA110:AA112"/>
    <mergeCell ref="AA115:AA117"/>
    <mergeCell ref="AA121:AA123"/>
    <mergeCell ref="AA149:AA151"/>
    <mergeCell ref="AA153:AA155"/>
    <mergeCell ref="R262:Y262"/>
    <mergeCell ref="AA128:AA130"/>
    <mergeCell ref="AA131:AA133"/>
    <mergeCell ref="AA134:AA136"/>
    <mergeCell ref="AA138:AA140"/>
    <mergeCell ref="AA143:AA145"/>
    <mergeCell ref="AA146:AA148"/>
  </mergeCells>
  <conditionalFormatting sqref="M258 AA12 AA81 AA114:AA115 AA71 AA138 AA142:AA143 AA61 AA119:AA121 AA15 AA24:AA46 AA21 AA18 AA107 AA90 AA153 AA85:AA86 AA128 AA9 AB103 AA48 AA157:AA255 M84:M86 M9:M48 M54 M80:M81 M77 M74 M70:M71 M67 M64 M61 M57 M51 M156:M255">
    <cfRule type="cellIs" priority="38" dxfId="17" operator="between">
      <formula>0</formula>
      <formula>1</formula>
    </cfRule>
  </conditionalFormatting>
  <conditionalFormatting sqref="M260 M9:M48 M54 M80:M81 M77 M74 M70:M71 M67 M64 M61 M57 M51 M84:M86 M156:M257">
    <cfRule type="cellIs" priority="12" dxfId="18" operator="lessThan">
      <formula>0</formula>
    </cfRule>
  </conditionalFormatting>
  <conditionalFormatting sqref="AA260 AB105 AA51 AA152:AA153 AA149 AA146 AA141:AA143 AA137:AA138 AA134 AA131 AA127:AA128 AA124 AA118:AA121 AA113:AA115 AA110 AA105:AA107 AA102 AA99 AA96 AA93 AA89:AA90 AA84:AA86 AA80:AA81 AA77 AA74 AA70:AA71 AA67 AA64 AA60:AA61 AA57 AA54 AA47:AA48 AA24:AA45 AA21 AA18 AA15 AA9 AA12 AA156:AA257">
    <cfRule type="cellIs" priority="11" dxfId="18" operator="lessThan">
      <formula>0</formula>
    </cfRule>
  </conditionalFormatting>
  <conditionalFormatting sqref="Q48">
    <cfRule type="cellIs" priority="10" dxfId="6" operator="lessThan">
      <formula>0</formula>
    </cfRule>
  </conditionalFormatting>
  <conditionalFormatting sqref="Q47">
    <cfRule type="cellIs" priority="9" dxfId="5" operator="lessThan">
      <formula>0</formula>
    </cfRule>
  </conditionalFormatting>
  <conditionalFormatting sqref="AA48:AA50">
    <cfRule type="cellIs" priority="8" dxfId="4" operator="lessThan">
      <formula>0</formula>
    </cfRule>
  </conditionalFormatting>
  <conditionalFormatting sqref="M51 M64 M156:M257 M57 M54 M47:M48 M61 M84:M86 M80:M81 M77 M74 M70:M71 M67">
    <cfRule type="cellIs" priority="7" dxfId="18" operator="lessThan">
      <formula>0</formula>
    </cfRule>
  </conditionalFormatting>
  <conditionalFormatting sqref="M48">
    <cfRule type="cellIs" priority="6" dxfId="4" operator="lessThan">
      <formula>0</formula>
    </cfRule>
  </conditionalFormatting>
  <conditionalFormatting sqref="AA12 AA81 AA114:AA115 AA71 AA138 AA142:AA143 AA61 AA119:AA121 AA15 AA24:AA46 AA21 AA18 AA107 AA90 AA153 AA85:AA86 AA128 AA9 AB103 AA48 AA157:AA255">
    <cfRule type="cellIs" priority="5" dxfId="17" operator="between">
      <formula>0</formula>
      <formula>1</formula>
    </cfRule>
  </conditionalFormatting>
  <conditionalFormatting sqref="AA260 AB105 AA51 AA152:AA153 AA149 AA146 AA141:AA143 AA137:AA138 AA134 AA131 AA127:AA128 AA124 AA118:AA121 AA113:AA115 AA110 AA105:AA107 AA102 AA99 AA96 AA93 AA89:AA90 AA84:AA86 AA80:AA81 AA77 AA74 AA70:AA71 AA67 AA64 AA60:AA61 AA57 AA54 AA47:AA48 AA24:AA45 AA21 AA18 AA15 AA9 AA12 AA156:AA257">
    <cfRule type="cellIs" priority="4" dxfId="18" operator="lessThan">
      <formula>0</formula>
    </cfRule>
  </conditionalFormatting>
  <conditionalFormatting sqref="Q48">
    <cfRule type="cellIs" priority="3" dxfId="6" operator="lessThan">
      <formula>0</formula>
    </cfRule>
  </conditionalFormatting>
  <conditionalFormatting sqref="Q47">
    <cfRule type="cellIs" priority="2" dxfId="5" operator="lessThan">
      <formula>0</formula>
    </cfRule>
  </conditionalFormatting>
  <conditionalFormatting sqref="AA48:AA50">
    <cfRule type="cellIs" priority="1" dxfId="4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AA2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9.140625" style="106" customWidth="1"/>
    <col min="2" max="2" width="49.140625" style="106" customWidth="1"/>
    <col min="3" max="3" width="12.421875" style="106" customWidth="1"/>
    <col min="4" max="4" width="15.00390625" style="106" customWidth="1"/>
    <col min="5" max="5" width="7.00390625" style="106" customWidth="1"/>
    <col min="6" max="16384" width="9.140625" style="106" customWidth="1"/>
  </cols>
  <sheetData>
    <row r="1" spans="1:4" ht="22.5" customHeight="1">
      <c r="A1" s="211" t="s">
        <v>238</v>
      </c>
      <c r="B1" s="212"/>
      <c r="C1" s="212"/>
      <c r="D1" s="212"/>
    </row>
    <row r="2" spans="1:4" ht="23.25" customHeight="1" thickBot="1">
      <c r="A2" s="213"/>
      <c r="B2" s="213"/>
      <c r="C2" s="213"/>
      <c r="D2" s="213"/>
    </row>
    <row r="3" spans="1:4" ht="15" customHeight="1">
      <c r="A3" s="214" t="s">
        <v>34</v>
      </c>
      <c r="B3" s="217" t="s">
        <v>239</v>
      </c>
      <c r="C3" s="218"/>
      <c r="D3" s="223" t="s">
        <v>240</v>
      </c>
    </row>
    <row r="4" spans="1:4" ht="15">
      <c r="A4" s="215"/>
      <c r="B4" s="219"/>
      <c r="C4" s="220"/>
      <c r="D4" s="224"/>
    </row>
    <row r="5" spans="1:4" ht="15.75" thickBot="1">
      <c r="A5" s="216"/>
      <c r="B5" s="221"/>
      <c r="C5" s="222"/>
      <c r="D5" s="225"/>
    </row>
    <row r="6" spans="1:5" ht="21.75" customHeight="1" thickBot="1">
      <c r="A6" s="226" t="s">
        <v>241</v>
      </c>
      <c r="B6" s="227"/>
      <c r="C6" s="227"/>
      <c r="D6" s="228"/>
      <c r="E6" s="167" t="s">
        <v>31</v>
      </c>
    </row>
    <row r="7" spans="1:5" ht="20.25" thickTop="1">
      <c r="A7" s="131">
        <v>1</v>
      </c>
      <c r="B7" s="4" t="s">
        <v>242</v>
      </c>
      <c r="C7" s="11">
        <v>6.3</v>
      </c>
      <c r="D7" s="163">
        <f>'[1]Итоговая'!M9</f>
        <v>-0.03361484458432762</v>
      </c>
      <c r="E7" s="168">
        <f>'[1]Итоговая'!D9/'[1]Итоговая'!F9/1000</f>
        <v>0.9149714303345053</v>
      </c>
    </row>
    <row r="8" spans="1:5" ht="19.5">
      <c r="A8" s="110">
        <v>2</v>
      </c>
      <c r="B8" s="133" t="s">
        <v>243</v>
      </c>
      <c r="C8" s="134">
        <v>16</v>
      </c>
      <c r="D8" s="164">
        <f>'[1]Итоговая'!M15</f>
        <v>-1.8911818034874628</v>
      </c>
      <c r="E8" s="166">
        <v>0.9464978458579603</v>
      </c>
    </row>
    <row r="9" spans="1:5" ht="19.5">
      <c r="A9" s="110">
        <v>3</v>
      </c>
      <c r="B9" s="2" t="s">
        <v>244</v>
      </c>
      <c r="C9" s="42">
        <v>2.5</v>
      </c>
      <c r="D9" s="165">
        <f>'[1]Итоговая'!M24</f>
        <v>-0.28997599285757003</v>
      </c>
      <c r="E9" s="166">
        <v>0.9397934234884371</v>
      </c>
    </row>
    <row r="10" spans="1:5" ht="19.5">
      <c r="A10" s="110">
        <v>4</v>
      </c>
      <c r="B10" s="2" t="s">
        <v>62</v>
      </c>
      <c r="C10" s="42">
        <v>1.6</v>
      </c>
      <c r="D10" s="165">
        <f>'[1]Итоговая'!M25</f>
        <v>-0.009966653848618723</v>
      </c>
      <c r="E10" s="166">
        <v>0.9575081892040751</v>
      </c>
    </row>
    <row r="11" spans="1:5" ht="19.5">
      <c r="A11" s="110">
        <v>5</v>
      </c>
      <c r="B11" s="2" t="s">
        <v>249</v>
      </c>
      <c r="C11" s="42">
        <v>1.6</v>
      </c>
      <c r="D11" s="165">
        <f>'[1]Итоговая'!M26</f>
        <v>-0.8779293821259201</v>
      </c>
      <c r="E11" s="166">
        <v>0.9089569346313825</v>
      </c>
    </row>
    <row r="12" spans="1:5" ht="19.5">
      <c r="A12" s="110">
        <v>6</v>
      </c>
      <c r="B12" s="2" t="s">
        <v>64</v>
      </c>
      <c r="C12" s="42">
        <v>4</v>
      </c>
      <c r="D12" s="165">
        <f>'[1]Итоговая'!M27</f>
        <v>-0.22612211882187605</v>
      </c>
      <c r="E12" s="166">
        <v>0.9350613438277424</v>
      </c>
    </row>
    <row r="13" spans="1:5" ht="19.5">
      <c r="A13" s="110">
        <v>7</v>
      </c>
      <c r="B13" s="2" t="s">
        <v>245</v>
      </c>
      <c r="C13" s="42">
        <v>2.5</v>
      </c>
      <c r="D13" s="165">
        <f>'[1]Итоговая'!M30</f>
        <v>-0.36810867960427124</v>
      </c>
      <c r="E13" s="166">
        <v>0.9453729816262721</v>
      </c>
    </row>
    <row r="14" spans="1:5" ht="19.5">
      <c r="A14" s="110">
        <v>8</v>
      </c>
      <c r="B14" s="2" t="s">
        <v>68</v>
      </c>
      <c r="C14" s="42">
        <v>2.5</v>
      </c>
      <c r="D14" s="165">
        <f>'[1]Итоговая'!M31</f>
        <v>-0.8790394360721113</v>
      </c>
      <c r="E14" s="166">
        <v>0.8337796612712346</v>
      </c>
    </row>
    <row r="15" spans="1:5" ht="19.5">
      <c r="A15" s="110">
        <v>9</v>
      </c>
      <c r="B15" s="2" t="s">
        <v>69</v>
      </c>
      <c r="C15" s="42">
        <v>2.5</v>
      </c>
      <c r="D15" s="165">
        <f>'[1]Итоговая'!M32</f>
        <v>-0.13375185862903805</v>
      </c>
      <c r="E15" s="166">
        <v>0.953042685805767</v>
      </c>
    </row>
    <row r="16" spans="1:5" ht="19.5">
      <c r="A16" s="110">
        <v>10</v>
      </c>
      <c r="B16" s="2" t="s">
        <v>75</v>
      </c>
      <c r="C16" s="42">
        <v>2.5</v>
      </c>
      <c r="D16" s="165">
        <f>'[1]Итоговая'!M38</f>
        <v>-0.07286355658343102</v>
      </c>
      <c r="E16" s="166">
        <v>0.9111079228383558</v>
      </c>
    </row>
    <row r="17" spans="1:5" ht="19.5">
      <c r="A17" s="110">
        <v>11</v>
      </c>
      <c r="B17" s="2" t="s">
        <v>246</v>
      </c>
      <c r="C17" s="42">
        <v>4</v>
      </c>
      <c r="D17" s="165">
        <f>'[1]Итоговая'!M39</f>
        <v>-0.9022270952520055</v>
      </c>
      <c r="E17" s="166">
        <v>0.9701425001453319</v>
      </c>
    </row>
    <row r="18" spans="1:5" ht="20.25" thickBot="1">
      <c r="A18" s="110">
        <v>12</v>
      </c>
      <c r="B18" s="2" t="s">
        <v>247</v>
      </c>
      <c r="C18" s="42">
        <v>4</v>
      </c>
      <c r="D18" s="165">
        <f>'[1]Итоговая'!M41</f>
        <v>-0.38427516283395113</v>
      </c>
      <c r="E18" s="166">
        <v>0.9270435755676936</v>
      </c>
    </row>
    <row r="19" spans="1:4" ht="21.75" thickBot="1">
      <c r="A19" s="209" t="s">
        <v>248</v>
      </c>
      <c r="B19" s="210"/>
      <c r="C19" s="210"/>
      <c r="D19" s="136">
        <f>SUM(D7:D18)</f>
        <v>-6.069056584700584</v>
      </c>
    </row>
  </sheetData>
  <sheetProtection/>
  <mergeCells count="6">
    <mergeCell ref="A19:C19"/>
    <mergeCell ref="A1:D2"/>
    <mergeCell ref="A3:A5"/>
    <mergeCell ref="B3:C5"/>
    <mergeCell ref="D3:D5"/>
    <mergeCell ref="A6:D6"/>
  </mergeCells>
  <conditionalFormatting sqref="D7:D19">
    <cfRule type="cellIs" priority="24" dxfId="18" operator="lessThan">
      <formula>0</formula>
    </cfRule>
  </conditionalFormatting>
  <conditionalFormatting sqref="D9:D18">
    <cfRule type="cellIs" priority="4" dxfId="17" operator="between">
      <formula>0</formula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8515625" style="106" customWidth="1"/>
    <col min="2" max="2" width="44.57421875" style="106" customWidth="1"/>
    <col min="3" max="3" width="15.421875" style="106" customWidth="1"/>
    <col min="4" max="4" width="18.00390625" style="135" customWidth="1"/>
    <col min="5" max="16384" width="9.140625" style="106" customWidth="1"/>
  </cols>
  <sheetData>
    <row r="1" spans="1:4" ht="37.5" customHeight="1">
      <c r="A1" s="229" t="s">
        <v>250</v>
      </c>
      <c r="B1" s="230"/>
      <c r="C1" s="230"/>
      <c r="D1" s="230"/>
    </row>
    <row r="2" spans="1:4" ht="29.25" customHeight="1" thickBot="1">
      <c r="A2" s="230"/>
      <c r="B2" s="230"/>
      <c r="C2" s="230"/>
      <c r="D2" s="230"/>
    </row>
    <row r="3" spans="1:4" ht="15" customHeight="1">
      <c r="A3" s="214" t="s">
        <v>34</v>
      </c>
      <c r="B3" s="217" t="s">
        <v>35</v>
      </c>
      <c r="C3" s="218"/>
      <c r="D3" s="223" t="s">
        <v>240</v>
      </c>
    </row>
    <row r="4" spans="1:4" ht="15">
      <c r="A4" s="215"/>
      <c r="B4" s="219"/>
      <c r="C4" s="220"/>
      <c r="D4" s="224"/>
    </row>
    <row r="5" spans="1:4" ht="15.75" thickBot="1">
      <c r="A5" s="216"/>
      <c r="B5" s="221"/>
      <c r="C5" s="222"/>
      <c r="D5" s="225"/>
    </row>
    <row r="6" spans="1:5" ht="21" customHeight="1" thickBot="1">
      <c r="A6" s="226" t="s">
        <v>241</v>
      </c>
      <c r="B6" s="227"/>
      <c r="C6" s="227"/>
      <c r="D6" s="228"/>
      <c r="E6" s="167" t="s">
        <v>31</v>
      </c>
    </row>
    <row r="7" spans="1:5" ht="19.5" customHeight="1" thickTop="1">
      <c r="A7" s="131">
        <v>1</v>
      </c>
      <c r="B7" s="4" t="s">
        <v>242</v>
      </c>
      <c r="C7" s="11">
        <v>6.3</v>
      </c>
      <c r="D7" s="163">
        <f>'[1]Итоговая'!M9</f>
        <v>-0.03361484458432762</v>
      </c>
      <c r="E7" s="168">
        <f>'[1]Итоговая'!D9/'[1]Итоговая'!F9/1000</f>
        <v>0.9149714303345053</v>
      </c>
    </row>
    <row r="8" spans="1:5" ht="19.5">
      <c r="A8" s="110">
        <v>2</v>
      </c>
      <c r="B8" s="133" t="s">
        <v>243</v>
      </c>
      <c r="C8" s="134">
        <v>16</v>
      </c>
      <c r="D8" s="164">
        <f>'[1]Итоговая'!M15</f>
        <v>-1.8911818034874628</v>
      </c>
      <c r="E8" s="166">
        <v>0.9464978458579603</v>
      </c>
    </row>
    <row r="9" spans="1:5" ht="19.5">
      <c r="A9" s="110">
        <v>3</v>
      </c>
      <c r="B9" s="2" t="s">
        <v>244</v>
      </c>
      <c r="C9" s="42">
        <v>2.5</v>
      </c>
      <c r="D9" s="165">
        <f>'[1]Итоговая'!AA24</f>
        <v>-0.28997599285757003</v>
      </c>
      <c r="E9" s="166">
        <v>0.9397934234884371</v>
      </c>
    </row>
    <row r="10" spans="1:5" ht="19.5">
      <c r="A10" s="110">
        <v>4</v>
      </c>
      <c r="B10" s="2" t="s">
        <v>62</v>
      </c>
      <c r="C10" s="42">
        <v>1.6</v>
      </c>
      <c r="D10" s="165">
        <f>'[1]Итоговая'!AA25</f>
        <v>-0.009966653848618723</v>
      </c>
      <c r="E10" s="166">
        <v>0.9575081892040751</v>
      </c>
    </row>
    <row r="11" spans="1:5" ht="19.5">
      <c r="A11" s="110">
        <v>5</v>
      </c>
      <c r="B11" s="2" t="s">
        <v>249</v>
      </c>
      <c r="C11" s="42">
        <v>1.6</v>
      </c>
      <c r="D11" s="165">
        <f>'[1]Итоговая'!AA26</f>
        <v>-0.8779293821259201</v>
      </c>
      <c r="E11" s="166">
        <v>0.9089569346313825</v>
      </c>
    </row>
    <row r="12" spans="1:5" ht="19.5">
      <c r="A12" s="110">
        <v>6</v>
      </c>
      <c r="B12" s="2" t="s">
        <v>64</v>
      </c>
      <c r="C12" s="42">
        <v>4</v>
      </c>
      <c r="D12" s="165">
        <f>'[1]Итоговая'!AA27</f>
        <v>-0.35612211882187594</v>
      </c>
      <c r="E12" s="166">
        <v>0.9350613438277424</v>
      </c>
    </row>
    <row r="13" spans="1:5" ht="19.5">
      <c r="A13" s="110">
        <v>7</v>
      </c>
      <c r="B13" s="2" t="s">
        <v>245</v>
      </c>
      <c r="C13" s="42">
        <v>2.5</v>
      </c>
      <c r="D13" s="165">
        <f>'[1]Итоговая'!AA30</f>
        <v>-0.36810867960427124</v>
      </c>
      <c r="E13" s="166">
        <v>0.9453729816262721</v>
      </c>
    </row>
    <row r="14" spans="1:5" ht="19.5">
      <c r="A14" s="110">
        <v>8</v>
      </c>
      <c r="B14" s="2" t="s">
        <v>68</v>
      </c>
      <c r="C14" s="42">
        <v>2.5</v>
      </c>
      <c r="D14" s="165">
        <f>'[1]Итоговая'!AA31</f>
        <v>-0.8790394360721113</v>
      </c>
      <c r="E14" s="166">
        <v>0.8337796612712346</v>
      </c>
    </row>
    <row r="15" spans="1:5" ht="25.5" customHeight="1">
      <c r="A15" s="110">
        <v>9</v>
      </c>
      <c r="B15" s="2" t="s">
        <v>69</v>
      </c>
      <c r="C15" s="42">
        <v>2.5</v>
      </c>
      <c r="D15" s="165">
        <f>'[1]Итоговая'!AA32</f>
        <v>-0.14375185862903805</v>
      </c>
      <c r="E15" s="166">
        <v>0.953042685805767</v>
      </c>
    </row>
    <row r="16" spans="1:5" ht="19.5">
      <c r="A16" s="110">
        <v>10</v>
      </c>
      <c r="B16" s="2" t="s">
        <v>75</v>
      </c>
      <c r="C16" s="42">
        <v>2.5</v>
      </c>
      <c r="D16" s="165">
        <f>'[1]Итоговая'!AA38</f>
        <v>-0.07286355658343102</v>
      </c>
      <c r="E16" s="166">
        <v>0.9111079228383558</v>
      </c>
    </row>
    <row r="17" spans="1:5" ht="19.5">
      <c r="A17" s="110">
        <v>11</v>
      </c>
      <c r="B17" s="2" t="s">
        <v>246</v>
      </c>
      <c r="C17" s="42">
        <v>4</v>
      </c>
      <c r="D17" s="165">
        <f>'[1]Итоговая'!AA39</f>
        <v>-1.1572270952520054</v>
      </c>
      <c r="E17" s="166">
        <v>0.9701425001453319</v>
      </c>
    </row>
    <row r="18" spans="1:5" ht="20.25" thickBot="1">
      <c r="A18" s="110">
        <v>12</v>
      </c>
      <c r="B18" s="2" t="s">
        <v>247</v>
      </c>
      <c r="C18" s="42">
        <v>4</v>
      </c>
      <c r="D18" s="165">
        <f>'[1]Итоговая'!AA41</f>
        <v>-0.38427516283395113</v>
      </c>
      <c r="E18" s="166">
        <v>0.9270435755676936</v>
      </c>
    </row>
    <row r="19" spans="1:4" ht="21.75" thickBot="1">
      <c r="A19" s="209" t="s">
        <v>248</v>
      </c>
      <c r="B19" s="210"/>
      <c r="C19" s="210"/>
      <c r="D19" s="136">
        <f>SUM(D7:D18)</f>
        <v>-6.464056584700583</v>
      </c>
    </row>
  </sheetData>
  <sheetProtection/>
  <mergeCells count="6">
    <mergeCell ref="A19:C19"/>
    <mergeCell ref="A1:D2"/>
    <mergeCell ref="B3:C5"/>
    <mergeCell ref="A3:A5"/>
    <mergeCell ref="D3:D5"/>
    <mergeCell ref="A6:D6"/>
  </mergeCells>
  <conditionalFormatting sqref="D7:D19">
    <cfRule type="cellIs" priority="17" dxfId="18" operator="lessThan">
      <formula>0</formula>
    </cfRule>
  </conditionalFormatting>
  <conditionalFormatting sqref="D9:D18">
    <cfRule type="cellIs" priority="7" dxfId="17" operator="between">
      <formula>0</formula>
      <formula>1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ityzhnova</cp:lastModifiedBy>
  <cp:lastPrinted>2010-03-30T12:31:47Z</cp:lastPrinted>
  <dcterms:created xsi:type="dcterms:W3CDTF">2008-10-03T08:18:33Z</dcterms:created>
  <dcterms:modified xsi:type="dcterms:W3CDTF">2012-04-10T10:10:15Z</dcterms:modified>
  <cp:category/>
  <cp:version/>
  <cp:contentType/>
  <cp:contentStatus/>
</cp:coreProperties>
</file>