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57.13.26\орелэнерго\УЛиМТО\ОЗД\ТОРГИ\2022\ЗК_МСП_Метизы\Приложение №6_Обоснование НМЦ договора\"/>
    </mc:Choice>
  </mc:AlternateContent>
  <bookViews>
    <workbookView xWindow="0" yWindow="0" windowWidth="28800" windowHeight="12300" activeTab="1"/>
  </bookViews>
  <sheets>
    <sheet name="Расчет НМЦ единицы" sheetId="2" r:id="rId1"/>
    <sheet name="Расчет НМЦ лота закупки" sheetId="1" r:id="rId2"/>
  </sheets>
  <definedNames>
    <definedName name="_xlnm._FilterDatabase" localSheetId="1" hidden="1">'Расчет НМЦ лота закупки'!$A$5:$P$88</definedName>
    <definedName name="_xlnm.Print_Area" localSheetId="1">'Расчет НМЦ лота закупки'!$A$1:$S$90</definedName>
  </definedNames>
  <calcPr calcId="162913"/>
</workbook>
</file>

<file path=xl/calcChain.xml><?xml version="1.0" encoding="utf-8"?>
<calcChain xmlns="http://schemas.openxmlformats.org/spreadsheetml/2006/main">
  <c r="S88" i="1" l="1"/>
  <c r="P88" i="1"/>
  <c r="S86" i="1"/>
  <c r="P86" i="1"/>
  <c r="M86" i="1"/>
  <c r="J86" i="1"/>
  <c r="G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S87" i="1" l="1"/>
  <c r="G88" i="1" l="1"/>
  <c r="G87" i="1" s="1"/>
  <c r="J88" i="1" l="1"/>
  <c r="J87" i="1" s="1"/>
  <c r="M88" i="1"/>
  <c r="M87" i="1" s="1"/>
  <c r="J6" i="2" l="1"/>
  <c r="H6" i="2" l="1"/>
</calcChain>
</file>

<file path=xl/sharedStrings.xml><?xml version="1.0" encoding="utf-8"?>
<sst xmlns="http://schemas.openxmlformats.org/spreadsheetml/2006/main" count="217" uniqueCount="112">
  <si>
    <t>Краткий текст материала</t>
  </si>
  <si>
    <t>ЕИ</t>
  </si>
  <si>
    <t>№</t>
  </si>
  <si>
    <t>ИТОГО с НДС</t>
  </si>
  <si>
    <t xml:space="preserve">Согласовано, </t>
  </si>
  <si>
    <t>Кол-во</t>
  </si>
  <si>
    <t>Цена, руб. без НДС</t>
  </si>
  <si>
    <t>Справочник цен</t>
  </si>
  <si>
    <t>Цена, руб. с НДС</t>
  </si>
  <si>
    <t>Отчет:</t>
  </si>
  <si>
    <t>Номер материала SAP</t>
  </si>
  <si>
    <t>шт</t>
  </si>
  <si>
    <t>Сумма, руб. без НДС</t>
  </si>
  <si>
    <t>2. В цене материалов/оборудования включены доставка и все дополнительные расходы.</t>
  </si>
  <si>
    <t>Итог</t>
  </si>
  <si>
    <t>ИТОГО без НДС</t>
  </si>
  <si>
    <t>НДС - 20%</t>
  </si>
  <si>
    <t>Начальник УЛиМТО филиала ПАО "МРСК Центра"-"Орелэнерго"</t>
  </si>
  <si>
    <t>И.о. руководителя дирекции по логистике и МТО ПАО "МРСК Центра"</t>
  </si>
  <si>
    <t>______________ /Р.В. Солянин/</t>
  </si>
  <si>
    <t>Расчет начальной максимальной цены единицы материалов/оборудования (лот 306А Реклоузеры)</t>
  </si>
  <si>
    <t>______________ /А.В. Печурин/</t>
  </si>
  <si>
    <t>1. Цена была определена на основании ТКП.</t>
  </si>
  <si>
    <t>Реклоузер 35кВ одностороннего питания с коммерческим учетом</t>
  </si>
  <si>
    <t>АО "Чебоксарский электромеханический завод"</t>
  </si>
  <si>
    <t>ООО "Спектр", ООО "Инжиниринговая компания ТЭЛПРО" (запрос направлен, КП не получено)</t>
  </si>
  <si>
    <t>За плановую цену принять цену АО "Чебоксарский электромеханический завод"</t>
  </si>
  <si>
    <t>Справочник МТР</t>
  </si>
  <si>
    <t>Приложение №1</t>
  </si>
  <si>
    <t xml:space="preserve">КП №1 </t>
  </si>
  <si>
    <t xml:space="preserve">КП №2 </t>
  </si>
  <si>
    <t xml:space="preserve">КП №3 </t>
  </si>
  <si>
    <t>Расчет начальной максимальной цены лота/закупки (Лот 203В )</t>
  </si>
  <si>
    <t>DIN-рейка 100мм</t>
  </si>
  <si>
    <t>ШТ</t>
  </si>
  <si>
    <t>DIN-рейка 130мм</t>
  </si>
  <si>
    <t>DIN-рейка 150мм</t>
  </si>
  <si>
    <t>DIN-рейка 300мм</t>
  </si>
  <si>
    <t>DIN-рейка 600мм</t>
  </si>
  <si>
    <t>Болт анкерный 10х60 с гайкой</t>
  </si>
  <si>
    <t>Болт анкерный 8х40 с гайкой</t>
  </si>
  <si>
    <t>Болт М10х30</t>
  </si>
  <si>
    <t>КГ</t>
  </si>
  <si>
    <t>Болт М10х40</t>
  </si>
  <si>
    <t>Болт М10х40 оцинкованный</t>
  </si>
  <si>
    <t>Болт М10х50 оцинкованный</t>
  </si>
  <si>
    <t>Болт М12х30</t>
  </si>
  <si>
    <t>Болт М12х30 оцинкованный</t>
  </si>
  <si>
    <t>Болт М12х40 оцинкованный</t>
  </si>
  <si>
    <t>Болт М12х50 оцинкованный</t>
  </si>
  <si>
    <t>Болт М12х55 оцинкованный</t>
  </si>
  <si>
    <t>Болт М12х60 оцинкованный</t>
  </si>
  <si>
    <t>Болт М12х80 оцинкованный</t>
  </si>
  <si>
    <t>Болт М16х120 оцинкованный</t>
  </si>
  <si>
    <t>Болт М16х40 оцинкованный</t>
  </si>
  <si>
    <t>Болт М16х70</t>
  </si>
  <si>
    <t>Болт М20х240</t>
  </si>
  <si>
    <t>Болт М20х70 оцинкованный</t>
  </si>
  <si>
    <t>Болт М6х30 оцинкованный</t>
  </si>
  <si>
    <t>Болт М8х30</t>
  </si>
  <si>
    <t>Болт М8х30 оцинкованный</t>
  </si>
  <si>
    <t>Болт М8х40 оцинкованный</t>
  </si>
  <si>
    <t>Болт М8х50 оцинкованный</t>
  </si>
  <si>
    <t>Винт М4х10 оцинкованный</t>
  </si>
  <si>
    <t>Винт М4х6 оцинкованный</t>
  </si>
  <si>
    <t>Винт М4х8 оцинкованный</t>
  </si>
  <si>
    <t>Винт М5х8 оцинкованный</t>
  </si>
  <si>
    <t>Гайка М10</t>
  </si>
  <si>
    <t>Гайка М10 оцинкованная</t>
  </si>
  <si>
    <t>Гайка М12</t>
  </si>
  <si>
    <t>Гайка М12 оцинкованная</t>
  </si>
  <si>
    <t>Гайка М16</t>
  </si>
  <si>
    <t>Гайка М16 оцинкованная</t>
  </si>
  <si>
    <t>Гайка М20 оцинкованная</t>
  </si>
  <si>
    <t>Гайка М4 оцинкованная</t>
  </si>
  <si>
    <t>Гайка М5 оцинкованная</t>
  </si>
  <si>
    <t>Гайка М6</t>
  </si>
  <si>
    <t>Гайка М6 оцинкованная</t>
  </si>
  <si>
    <t>Гайка М8 оцинкованная</t>
  </si>
  <si>
    <t>Гвоздь 3,0х80</t>
  </si>
  <si>
    <t>Гвоздь 3,5х90</t>
  </si>
  <si>
    <t>Гвоздь 4,0х100</t>
  </si>
  <si>
    <t>Гвоздь шиферный 4,5х120</t>
  </si>
  <si>
    <t>Дюбель 6х40 пластмассовый с шурупом</t>
  </si>
  <si>
    <t>Дюбель 6х60 пластмассовый с шурупом</t>
  </si>
  <si>
    <t>Дюбель 8х40 пластмассовый</t>
  </si>
  <si>
    <t>Комплект крепления сетчатого ограждения</t>
  </si>
  <si>
    <t>Комплект крепежный YKK-0-125 IEK</t>
  </si>
  <si>
    <t>Лента армир.колючая Егоза АСКЛ-500 10м</t>
  </si>
  <si>
    <t>Саморез 3,5х16 прессшайба, острый</t>
  </si>
  <si>
    <t>Саморез 3,5х45 универсальный</t>
  </si>
  <si>
    <t>Саморез 3,5х55 универсальный</t>
  </si>
  <si>
    <t>Саморез 3,5х55 универсальный 100шт</t>
  </si>
  <si>
    <t>УП</t>
  </si>
  <si>
    <t>Саморез 4,2х16 прессшайба, сверло</t>
  </si>
  <si>
    <t>Саморез 4,2х16 прессшайба, сверло 42шт</t>
  </si>
  <si>
    <t>Саморез 4,2х19 прессшайба, острый</t>
  </si>
  <si>
    <t>Саморез 4,2х19 прессшайба, сверло 39шт</t>
  </si>
  <si>
    <t>Саморез 4,2х50 прессшайба, острый</t>
  </si>
  <si>
    <t>Саморез кровельный 4,8х19 шест. RAL 7047</t>
  </si>
  <si>
    <t>Саморез кровельный 5,5х19 шестигр. гол.</t>
  </si>
  <si>
    <t>Шайба плоская 10мм</t>
  </si>
  <si>
    <t>Шайба плоская 10мм оцинкованная</t>
  </si>
  <si>
    <t>Шайба плоская 12мм</t>
  </si>
  <si>
    <t>Шайба плоская 12мм оцинкованная</t>
  </si>
  <si>
    <t>Шайба плоская 16мм оцинкованная</t>
  </si>
  <si>
    <t>кг</t>
  </si>
  <si>
    <t>Шайба плоская 20мм оцинкованная</t>
  </si>
  <si>
    <t>Шайба пружинная 16мм</t>
  </si>
  <si>
    <t>Шпилька М16х320</t>
  </si>
  <si>
    <t>Шпилька М5х240</t>
  </si>
  <si>
    <t>Шплинт 3,2х25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</si>
</sst>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8" fillId="0" borderId="0"/>
  </cellStyleXfs>
  <cellXfs count="61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vertical="center" wrapText="1"/>
    </xf>
    <xf numFmtId="4" fontId="3" fillId="0" borderId="0" xfId="0" applyNumberFormat="1" applyFont="1" applyAlignment="1">
      <alignment vertical="center" wrapText="1"/>
    </xf>
    <xf numFmtId="4" fontId="2" fillId="0" borderId="2" xfId="0" applyNumberFormat="1" applyFont="1" applyBorder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2" borderId="0" xfId="0" applyFont="1" applyFill="1"/>
    <xf numFmtId="4" fontId="3" fillId="0" borderId="2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2" borderId="0" xfId="0" applyFont="1" applyFill="1" applyAlignment="1">
      <alignment vertical="center"/>
    </xf>
    <xf numFmtId="4" fontId="3" fillId="0" borderId="2" xfId="0" applyNumberFormat="1" applyFont="1" applyBorder="1" applyAlignment="1">
      <alignment vertical="center" wrapText="1"/>
    </xf>
    <xf numFmtId="0" fontId="2" fillId="2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0" fontId="5" fillId="0" borderId="0" xfId="2" applyFont="1" applyAlignment="1">
      <alignment vertical="center"/>
    </xf>
    <xf numFmtId="0" fontId="7" fillId="0" borderId="0" xfId="2" applyFont="1"/>
    <xf numFmtId="0" fontId="3" fillId="0" borderId="0" xfId="2" applyFont="1"/>
    <xf numFmtId="0" fontId="9" fillId="0" borderId="0" xfId="3" applyFont="1"/>
    <xf numFmtId="0" fontId="3" fillId="0" borderId="0" xfId="0" applyFont="1" applyBorder="1" applyAlignment="1">
      <alignment horizontal="left"/>
    </xf>
    <xf numFmtId="0" fontId="10" fillId="0" borderId="0" xfId="0" applyFont="1"/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</cellXfs>
  <cellStyles count="4">
    <cellStyle name="Обычный" xfId="0" builtinId="0"/>
    <cellStyle name="Обычный 12" xfId="1"/>
    <cellStyle name="Обычный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16"/>
  <sheetViews>
    <sheetView view="pageBreakPreview" zoomScaleNormal="100" zoomScaleSheetLayoutView="100" workbookViewId="0">
      <selection activeCell="B9" sqref="B9"/>
    </sheetView>
  </sheetViews>
  <sheetFormatPr defaultRowHeight="15" x14ac:dyDescent="0.25"/>
  <cols>
    <col min="1" max="1" width="3.140625" style="1" bestFit="1" customWidth="1"/>
    <col min="2" max="2" width="15" style="1" bestFit="1" customWidth="1"/>
    <col min="3" max="3" width="36.7109375" style="4" customWidth="1"/>
    <col min="4" max="4" width="8.140625" style="1" customWidth="1"/>
    <col min="5" max="6" width="14.5703125" style="2" customWidth="1"/>
    <col min="7" max="10" width="14.5703125" style="1" customWidth="1"/>
    <col min="11" max="12" width="26" style="1" customWidth="1"/>
    <col min="13" max="16384" width="9.140625" style="1"/>
  </cols>
  <sheetData>
    <row r="2" spans="1:21" s="3" customFormat="1" ht="27.75" customHeight="1" x14ac:dyDescent="0.25">
      <c r="A2" s="48" t="s">
        <v>20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</row>
    <row r="3" spans="1:21" x14ac:dyDescent="0.25">
      <c r="B3" s="5"/>
      <c r="C3" s="6"/>
    </row>
    <row r="4" spans="1:21" ht="27.75" customHeight="1" x14ac:dyDescent="0.25">
      <c r="A4" s="50" t="s">
        <v>2</v>
      </c>
      <c r="B4" s="49" t="s">
        <v>10</v>
      </c>
      <c r="C4" s="49" t="s">
        <v>0</v>
      </c>
      <c r="D4" s="49" t="s">
        <v>1</v>
      </c>
      <c r="E4" s="46" t="s">
        <v>14</v>
      </c>
      <c r="F4" s="47"/>
      <c r="G4" s="46" t="s">
        <v>7</v>
      </c>
      <c r="H4" s="47"/>
      <c r="I4" s="46" t="s">
        <v>24</v>
      </c>
      <c r="J4" s="47"/>
      <c r="K4" s="46" t="s">
        <v>25</v>
      </c>
      <c r="L4" s="47"/>
    </row>
    <row r="5" spans="1:21" s="3" customFormat="1" ht="64.5" customHeight="1" x14ac:dyDescent="0.25">
      <c r="A5" s="50"/>
      <c r="B5" s="49"/>
      <c r="C5" s="49"/>
      <c r="D5" s="49"/>
      <c r="E5" s="7" t="s">
        <v>6</v>
      </c>
      <c r="F5" s="7" t="s">
        <v>8</v>
      </c>
      <c r="G5" s="7" t="s">
        <v>6</v>
      </c>
      <c r="H5" s="7" t="s">
        <v>8</v>
      </c>
      <c r="I5" s="7" t="s">
        <v>6</v>
      </c>
      <c r="J5" s="7" t="s">
        <v>8</v>
      </c>
      <c r="K5" s="7" t="s">
        <v>6</v>
      </c>
      <c r="L5" s="7" t="s">
        <v>8</v>
      </c>
    </row>
    <row r="6" spans="1:21" s="12" customFormat="1" ht="33" customHeight="1" x14ac:dyDescent="0.25">
      <c r="A6" s="9">
        <v>1</v>
      </c>
      <c r="B6" s="29"/>
      <c r="C6" s="29" t="s">
        <v>23</v>
      </c>
      <c r="D6" s="9" t="s">
        <v>11</v>
      </c>
      <c r="E6" s="30">
        <v>9263560</v>
      </c>
      <c r="F6" s="30">
        <v>11116272</v>
      </c>
      <c r="G6" s="30">
        <v>0</v>
      </c>
      <c r="H6" s="30">
        <f>G6*1.2</f>
        <v>0</v>
      </c>
      <c r="I6" s="30">
        <v>1463304.24</v>
      </c>
      <c r="J6" s="30">
        <f>I6*1.2</f>
        <v>1755965.088</v>
      </c>
      <c r="K6" s="30">
        <v>0</v>
      </c>
      <c r="L6" s="10">
        <v>0</v>
      </c>
    </row>
    <row r="8" spans="1:21" x14ac:dyDescent="0.25">
      <c r="B8" s="44" t="s">
        <v>9</v>
      </c>
      <c r="C8" s="44"/>
      <c r="D8" s="44"/>
      <c r="E8" s="44"/>
      <c r="F8" s="44"/>
      <c r="G8" s="44"/>
      <c r="H8" s="44"/>
      <c r="I8" s="44"/>
      <c r="J8" s="44"/>
      <c r="K8" s="44"/>
      <c r="L8" s="44"/>
    </row>
    <row r="9" spans="1:21" x14ac:dyDescent="0.25">
      <c r="B9" s="22" t="s">
        <v>26</v>
      </c>
      <c r="C9" s="22"/>
      <c r="D9" s="22"/>
      <c r="E9" s="22"/>
      <c r="F9" s="22"/>
      <c r="G9" s="22"/>
      <c r="H9" s="22"/>
      <c r="I9" s="35"/>
      <c r="J9" s="35"/>
      <c r="K9" s="22"/>
      <c r="L9" s="22"/>
    </row>
    <row r="10" spans="1:21" x14ac:dyDescent="0.25">
      <c r="B10" s="45" t="s">
        <v>22</v>
      </c>
      <c r="C10" s="45"/>
      <c r="D10" s="45"/>
      <c r="E10" s="45"/>
      <c r="F10" s="45"/>
      <c r="G10" s="45"/>
      <c r="H10" s="45"/>
      <c r="I10" s="45"/>
      <c r="J10" s="45"/>
      <c r="K10" s="45"/>
      <c r="L10" s="45"/>
    </row>
    <row r="11" spans="1:21" x14ac:dyDescent="0.25">
      <c r="B11" s="1" t="s">
        <v>13</v>
      </c>
      <c r="C11" s="1"/>
      <c r="E11" s="23"/>
      <c r="F11" s="23"/>
    </row>
    <row r="12" spans="1:21" s="16" customFormat="1" x14ac:dyDescent="0.25">
      <c r="B12" s="1"/>
      <c r="D12" s="19"/>
      <c r="E12" s="20"/>
      <c r="F12" s="21"/>
      <c r="H12" s="1"/>
      <c r="I12" s="1"/>
      <c r="J12" s="1"/>
    </row>
    <row r="13" spans="1:21" s="16" customFormat="1" x14ac:dyDescent="0.25">
      <c r="B13" s="16" t="s">
        <v>17</v>
      </c>
      <c r="C13" s="24"/>
      <c r="D13" s="19"/>
      <c r="E13" s="20"/>
      <c r="F13" s="21"/>
      <c r="H13" s="1" t="s">
        <v>21</v>
      </c>
      <c r="I13" s="1"/>
      <c r="J13" s="1"/>
    </row>
    <row r="14" spans="1:21" s="16" customFormat="1" x14ac:dyDescent="0.25">
      <c r="B14" s="19"/>
      <c r="C14" s="25"/>
      <c r="D14" s="25"/>
      <c r="E14" s="26"/>
      <c r="F14" s="26"/>
    </row>
    <row r="15" spans="1:21" s="16" customFormat="1" x14ac:dyDescent="0.25">
      <c r="B15" s="25" t="s">
        <v>4</v>
      </c>
      <c r="C15" s="25"/>
      <c r="D15" s="25"/>
      <c r="E15" s="26"/>
      <c r="F15" s="26"/>
    </row>
    <row r="16" spans="1:21" x14ac:dyDescent="0.25">
      <c r="B16" s="31" t="s">
        <v>18</v>
      </c>
      <c r="C16" s="32"/>
      <c r="D16" s="32"/>
      <c r="E16" s="32"/>
      <c r="F16" s="32"/>
      <c r="G16" s="32"/>
      <c r="H16" s="33" t="s">
        <v>19</v>
      </c>
      <c r="I16" s="33"/>
      <c r="J16" s="33"/>
      <c r="K16" s="32"/>
      <c r="L16" s="32"/>
      <c r="M16" s="32"/>
      <c r="N16" s="32"/>
      <c r="O16" s="34"/>
      <c r="P16" s="34"/>
      <c r="Q16" s="34"/>
      <c r="R16" s="34"/>
      <c r="S16" s="34"/>
      <c r="T16" s="34"/>
      <c r="U16" s="34"/>
    </row>
  </sheetData>
  <mergeCells count="11">
    <mergeCell ref="B8:L8"/>
    <mergeCell ref="B10:L10"/>
    <mergeCell ref="G4:H4"/>
    <mergeCell ref="K4:L4"/>
    <mergeCell ref="A2:L2"/>
    <mergeCell ref="E4:F4"/>
    <mergeCell ref="D4:D5"/>
    <mergeCell ref="C4:C5"/>
    <mergeCell ref="B4:B5"/>
    <mergeCell ref="A4:A5"/>
    <mergeCell ref="I4:J4"/>
  </mergeCells>
  <pageMargins left="0.7" right="0.7" top="0.75" bottom="0.75" header="0.3" footer="0.3"/>
  <pageSetup paperSize="9" scale="5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9"/>
  <sheetViews>
    <sheetView tabSelected="1" view="pageBreakPreview" topLeftCell="A68" zoomScale="112" zoomScaleNormal="112" zoomScaleSheetLayoutView="112" workbookViewId="0">
      <selection activeCell="P86" sqref="P86"/>
    </sheetView>
  </sheetViews>
  <sheetFormatPr defaultRowHeight="15" x14ac:dyDescent="0.25"/>
  <cols>
    <col min="1" max="1" width="3" style="1" bestFit="1" customWidth="1"/>
    <col min="2" max="2" width="11.7109375" style="1" customWidth="1"/>
    <col min="3" max="3" width="23.5703125" style="4" customWidth="1"/>
    <col min="4" max="4" width="4.42578125" style="1" bestFit="1" customWidth="1"/>
    <col min="5" max="5" width="6.5703125" style="1" customWidth="1"/>
    <col min="6" max="6" width="11.7109375" style="2" customWidth="1"/>
    <col min="7" max="7" width="15.140625" style="2" customWidth="1"/>
    <col min="8" max="8" width="7" style="1" customWidth="1"/>
    <col min="9" max="9" width="11.7109375" style="1" customWidth="1"/>
    <col min="10" max="10" width="14.7109375" style="1" customWidth="1"/>
    <col min="11" max="11" width="7.28515625" style="1" customWidth="1"/>
    <col min="12" max="12" width="11.7109375" style="1" customWidth="1"/>
    <col min="13" max="13" width="14.28515625" style="1" customWidth="1"/>
    <col min="14" max="14" width="6.85546875" style="1" customWidth="1"/>
    <col min="15" max="15" width="15.28515625" style="1" customWidth="1"/>
    <col min="16" max="16" width="16.42578125" style="1" customWidth="1"/>
    <col min="17" max="17" width="7" style="17" customWidth="1"/>
    <col min="18" max="18" width="10.42578125" style="17" customWidth="1"/>
    <col min="19" max="19" width="13.5703125" style="17" customWidth="1"/>
    <col min="20" max="16384" width="9.140625" style="1"/>
  </cols>
  <sheetData>
    <row r="1" spans="1:19" x14ac:dyDescent="0.25">
      <c r="S1" s="28" t="s">
        <v>28</v>
      </c>
    </row>
    <row r="2" spans="1:19" s="3" customFormat="1" ht="27.75" customHeight="1" x14ac:dyDescent="0.2">
      <c r="A2" s="58" t="s">
        <v>32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</row>
    <row r="3" spans="1:19" x14ac:dyDescent="0.25">
      <c r="B3" s="5"/>
      <c r="C3" s="6"/>
    </row>
    <row r="4" spans="1:19" ht="33" customHeight="1" x14ac:dyDescent="0.25">
      <c r="A4" s="56" t="s">
        <v>2</v>
      </c>
      <c r="B4" s="49" t="s">
        <v>10</v>
      </c>
      <c r="C4" s="49" t="s">
        <v>0</v>
      </c>
      <c r="D4" s="49" t="s">
        <v>1</v>
      </c>
      <c r="E4" s="46" t="s">
        <v>14</v>
      </c>
      <c r="F4" s="55"/>
      <c r="G4" s="47"/>
      <c r="H4" s="52" t="s">
        <v>27</v>
      </c>
      <c r="I4" s="53"/>
      <c r="J4" s="54"/>
      <c r="K4" s="51" t="s">
        <v>29</v>
      </c>
      <c r="L4" s="51"/>
      <c r="M4" s="51"/>
      <c r="N4" s="51" t="s">
        <v>30</v>
      </c>
      <c r="O4" s="51"/>
      <c r="P4" s="51"/>
      <c r="Q4" s="51" t="s">
        <v>31</v>
      </c>
      <c r="R4" s="51"/>
      <c r="S4" s="51"/>
    </row>
    <row r="5" spans="1:19" s="3" customFormat="1" ht="64.5" customHeight="1" x14ac:dyDescent="0.25">
      <c r="A5" s="56"/>
      <c r="B5" s="49"/>
      <c r="C5" s="49"/>
      <c r="D5" s="49"/>
      <c r="E5" s="37" t="s">
        <v>5</v>
      </c>
      <c r="F5" s="37" t="s">
        <v>6</v>
      </c>
      <c r="G5" s="37" t="s">
        <v>12</v>
      </c>
      <c r="H5" s="37" t="s">
        <v>5</v>
      </c>
      <c r="I5" s="8" t="s">
        <v>6</v>
      </c>
      <c r="J5" s="37" t="s">
        <v>12</v>
      </c>
      <c r="K5" s="37" t="s">
        <v>5</v>
      </c>
      <c r="L5" s="37" t="s">
        <v>6</v>
      </c>
      <c r="M5" s="37" t="s">
        <v>12</v>
      </c>
      <c r="N5" s="37" t="s">
        <v>5</v>
      </c>
      <c r="O5" s="37" t="s">
        <v>6</v>
      </c>
      <c r="P5" s="37" t="s">
        <v>12</v>
      </c>
      <c r="Q5" s="37" t="s">
        <v>5</v>
      </c>
      <c r="R5" s="37" t="s">
        <v>6</v>
      </c>
      <c r="S5" s="37" t="s">
        <v>12</v>
      </c>
    </row>
    <row r="6" spans="1:19" s="3" customFormat="1" ht="27" customHeight="1" x14ac:dyDescent="0.25">
      <c r="A6" s="59">
        <v>1</v>
      </c>
      <c r="B6" s="60">
        <v>2274311</v>
      </c>
      <c r="C6" s="60" t="s">
        <v>33</v>
      </c>
      <c r="D6" s="60" t="s">
        <v>34</v>
      </c>
      <c r="E6" s="60">
        <v>150</v>
      </c>
      <c r="F6" s="42">
        <v>40</v>
      </c>
      <c r="G6" s="42">
        <f>E6*F6</f>
        <v>6000</v>
      </c>
      <c r="H6" s="60">
        <v>150</v>
      </c>
      <c r="I6" s="30">
        <v>32.25</v>
      </c>
      <c r="J6" s="30">
        <f>H6*I6</f>
        <v>4837.5</v>
      </c>
      <c r="K6" s="60">
        <v>150</v>
      </c>
      <c r="L6" s="42">
        <v>40</v>
      </c>
      <c r="M6" s="42">
        <f>K6*L6</f>
        <v>6000</v>
      </c>
      <c r="N6" s="60">
        <v>150</v>
      </c>
      <c r="O6" s="42">
        <v>41.7</v>
      </c>
      <c r="P6" s="42">
        <f>O6*N6</f>
        <v>6255</v>
      </c>
      <c r="Q6" s="60">
        <v>150</v>
      </c>
      <c r="R6" s="42">
        <v>45</v>
      </c>
      <c r="S6" s="42">
        <f>Q6*R6</f>
        <v>6750</v>
      </c>
    </row>
    <row r="7" spans="1:19" s="3" customFormat="1" ht="29.25" customHeight="1" x14ac:dyDescent="0.25">
      <c r="A7" s="59">
        <v>2</v>
      </c>
      <c r="B7" s="60">
        <v>2076382</v>
      </c>
      <c r="C7" s="60" t="s">
        <v>35</v>
      </c>
      <c r="D7" s="60" t="s">
        <v>34</v>
      </c>
      <c r="E7" s="60">
        <v>5</v>
      </c>
      <c r="F7" s="42">
        <v>50</v>
      </c>
      <c r="G7" s="42">
        <f t="shared" ref="G7:G70" si="0">E7*F7</f>
        <v>250</v>
      </c>
      <c r="H7" s="60">
        <v>5</v>
      </c>
      <c r="I7" s="30">
        <v>15.28</v>
      </c>
      <c r="J7" s="30">
        <f t="shared" ref="J7:J70" si="1">H7*I7</f>
        <v>76.399999999999991</v>
      </c>
      <c r="K7" s="60">
        <v>5</v>
      </c>
      <c r="L7" s="42">
        <v>50</v>
      </c>
      <c r="M7" s="42">
        <f t="shared" ref="M7:M70" si="2">K7*L7</f>
        <v>250</v>
      </c>
      <c r="N7" s="60">
        <v>5</v>
      </c>
      <c r="O7" s="42">
        <v>52.1</v>
      </c>
      <c r="P7" s="42">
        <f t="shared" ref="P7:P70" si="3">O7*N7</f>
        <v>260.5</v>
      </c>
      <c r="Q7" s="60">
        <v>5</v>
      </c>
      <c r="R7" s="42">
        <v>6</v>
      </c>
      <c r="S7" s="42">
        <f t="shared" ref="S7:S70" si="4">Q7*R7</f>
        <v>30</v>
      </c>
    </row>
    <row r="8" spans="1:19" s="3" customFormat="1" ht="29.25" customHeight="1" x14ac:dyDescent="0.25">
      <c r="A8" s="59">
        <v>3</v>
      </c>
      <c r="B8" s="60">
        <v>2265832</v>
      </c>
      <c r="C8" s="60" t="s">
        <v>36</v>
      </c>
      <c r="D8" s="60" t="s">
        <v>34</v>
      </c>
      <c r="E8" s="60">
        <v>99</v>
      </c>
      <c r="F8" s="42">
        <v>60</v>
      </c>
      <c r="G8" s="42">
        <f t="shared" si="0"/>
        <v>5940</v>
      </c>
      <c r="H8" s="60">
        <v>99</v>
      </c>
      <c r="I8" s="30">
        <v>30.82</v>
      </c>
      <c r="J8" s="30">
        <f t="shared" si="1"/>
        <v>3051.18</v>
      </c>
      <c r="K8" s="60">
        <v>99</v>
      </c>
      <c r="L8" s="42">
        <v>60</v>
      </c>
      <c r="M8" s="42">
        <f t="shared" si="2"/>
        <v>5940</v>
      </c>
      <c r="N8" s="60">
        <v>99</v>
      </c>
      <c r="O8" s="42">
        <v>62.5</v>
      </c>
      <c r="P8" s="42">
        <f t="shared" si="3"/>
        <v>6187.5</v>
      </c>
      <c r="Q8" s="60">
        <v>99</v>
      </c>
      <c r="R8" s="42">
        <v>63</v>
      </c>
      <c r="S8" s="42">
        <f t="shared" si="4"/>
        <v>6237</v>
      </c>
    </row>
    <row r="9" spans="1:19" s="3" customFormat="1" ht="27" customHeight="1" x14ac:dyDescent="0.25">
      <c r="A9" s="59">
        <v>4</v>
      </c>
      <c r="B9" s="60">
        <v>2226544</v>
      </c>
      <c r="C9" s="60" t="s">
        <v>37</v>
      </c>
      <c r="D9" s="60" t="s">
        <v>34</v>
      </c>
      <c r="E9" s="60">
        <v>12</v>
      </c>
      <c r="F9" s="42">
        <v>100</v>
      </c>
      <c r="G9" s="42">
        <f t="shared" si="0"/>
        <v>1200</v>
      </c>
      <c r="H9" s="60">
        <v>12</v>
      </c>
      <c r="I9" s="30">
        <v>29.06</v>
      </c>
      <c r="J9" s="30">
        <f t="shared" si="1"/>
        <v>348.71999999999997</v>
      </c>
      <c r="K9" s="60">
        <v>12</v>
      </c>
      <c r="L9" s="42">
        <v>100</v>
      </c>
      <c r="M9" s="42">
        <f t="shared" si="2"/>
        <v>1200</v>
      </c>
      <c r="N9" s="60">
        <v>12</v>
      </c>
      <c r="O9" s="42">
        <v>104.2</v>
      </c>
      <c r="P9" s="42">
        <f t="shared" si="3"/>
        <v>1250.4000000000001</v>
      </c>
      <c r="Q9" s="60">
        <v>12</v>
      </c>
      <c r="R9" s="42">
        <v>110</v>
      </c>
      <c r="S9" s="42">
        <f t="shared" si="4"/>
        <v>1320</v>
      </c>
    </row>
    <row r="10" spans="1:19" s="3" customFormat="1" ht="28.5" customHeight="1" x14ac:dyDescent="0.25">
      <c r="A10" s="59">
        <v>5</v>
      </c>
      <c r="B10" s="60">
        <v>2074021</v>
      </c>
      <c r="C10" s="60" t="s">
        <v>38</v>
      </c>
      <c r="D10" s="60" t="s">
        <v>34</v>
      </c>
      <c r="E10" s="60">
        <v>15</v>
      </c>
      <c r="F10" s="42">
        <v>250</v>
      </c>
      <c r="G10" s="42">
        <f t="shared" si="0"/>
        <v>3750</v>
      </c>
      <c r="H10" s="60">
        <v>15</v>
      </c>
      <c r="I10" s="30">
        <v>62.34</v>
      </c>
      <c r="J10" s="30">
        <f t="shared" si="1"/>
        <v>935.1</v>
      </c>
      <c r="K10" s="60">
        <v>15</v>
      </c>
      <c r="L10" s="42">
        <v>250</v>
      </c>
      <c r="M10" s="42">
        <f t="shared" si="2"/>
        <v>3750</v>
      </c>
      <c r="N10" s="60">
        <v>15</v>
      </c>
      <c r="O10" s="42">
        <v>260.5</v>
      </c>
      <c r="P10" s="42">
        <f t="shared" si="3"/>
        <v>3907.5</v>
      </c>
      <c r="Q10" s="60">
        <v>15</v>
      </c>
      <c r="R10" s="42">
        <v>270</v>
      </c>
      <c r="S10" s="42">
        <f t="shared" si="4"/>
        <v>4050</v>
      </c>
    </row>
    <row r="11" spans="1:19" s="3" customFormat="1" ht="18" customHeight="1" x14ac:dyDescent="0.25">
      <c r="A11" s="59">
        <v>6</v>
      </c>
      <c r="B11" s="60">
        <v>2072516</v>
      </c>
      <c r="C11" s="60" t="s">
        <v>39</v>
      </c>
      <c r="D11" s="60" t="s">
        <v>34</v>
      </c>
      <c r="E11" s="60">
        <v>150</v>
      </c>
      <c r="F11" s="42">
        <v>15</v>
      </c>
      <c r="G11" s="42">
        <f t="shared" si="0"/>
        <v>2250</v>
      </c>
      <c r="H11" s="60">
        <v>150</v>
      </c>
      <c r="I11" s="30">
        <v>20.52</v>
      </c>
      <c r="J11" s="30">
        <f t="shared" si="1"/>
        <v>3078</v>
      </c>
      <c r="K11" s="60">
        <v>150</v>
      </c>
      <c r="L11" s="42">
        <v>15</v>
      </c>
      <c r="M11" s="42">
        <f t="shared" si="2"/>
        <v>2250</v>
      </c>
      <c r="N11" s="60">
        <v>150</v>
      </c>
      <c r="O11" s="42">
        <v>20</v>
      </c>
      <c r="P11" s="42">
        <f t="shared" si="3"/>
        <v>3000</v>
      </c>
      <c r="Q11" s="60">
        <v>150</v>
      </c>
      <c r="R11" s="42">
        <v>25</v>
      </c>
      <c r="S11" s="42">
        <f t="shared" si="4"/>
        <v>3750</v>
      </c>
    </row>
    <row r="12" spans="1:19" s="3" customFormat="1" ht="20.25" customHeight="1" x14ac:dyDescent="0.25">
      <c r="A12" s="59">
        <v>7</v>
      </c>
      <c r="B12" s="60">
        <v>2304485</v>
      </c>
      <c r="C12" s="60" t="s">
        <v>40</v>
      </c>
      <c r="D12" s="60" t="s">
        <v>34</v>
      </c>
      <c r="E12" s="60">
        <v>250</v>
      </c>
      <c r="F12" s="42">
        <v>10</v>
      </c>
      <c r="G12" s="42">
        <f t="shared" si="0"/>
        <v>2500</v>
      </c>
      <c r="H12" s="60">
        <v>250</v>
      </c>
      <c r="I12" s="30">
        <v>3.03</v>
      </c>
      <c r="J12" s="30">
        <f t="shared" si="1"/>
        <v>757.5</v>
      </c>
      <c r="K12" s="60">
        <v>250</v>
      </c>
      <c r="L12" s="42">
        <v>10</v>
      </c>
      <c r="M12" s="42">
        <f t="shared" si="2"/>
        <v>2500</v>
      </c>
      <c r="N12" s="60">
        <v>250</v>
      </c>
      <c r="O12" s="42">
        <v>15</v>
      </c>
      <c r="P12" s="42">
        <f t="shared" si="3"/>
        <v>3750</v>
      </c>
      <c r="Q12" s="60">
        <v>250</v>
      </c>
      <c r="R12" s="42">
        <v>16</v>
      </c>
      <c r="S12" s="42">
        <f t="shared" si="4"/>
        <v>4000</v>
      </c>
    </row>
    <row r="13" spans="1:19" s="3" customFormat="1" ht="18" customHeight="1" x14ac:dyDescent="0.25">
      <c r="A13" s="59">
        <v>8</v>
      </c>
      <c r="B13" s="60">
        <v>2217892</v>
      </c>
      <c r="C13" s="60" t="s">
        <v>41</v>
      </c>
      <c r="D13" s="60" t="s">
        <v>42</v>
      </c>
      <c r="E13" s="60">
        <v>100</v>
      </c>
      <c r="F13" s="42">
        <v>175</v>
      </c>
      <c r="G13" s="42">
        <f t="shared" si="0"/>
        <v>17500</v>
      </c>
      <c r="H13" s="60">
        <v>100</v>
      </c>
      <c r="I13" s="30">
        <v>172.8</v>
      </c>
      <c r="J13" s="30">
        <f t="shared" si="1"/>
        <v>17280</v>
      </c>
      <c r="K13" s="60">
        <v>100</v>
      </c>
      <c r="L13" s="42">
        <v>175</v>
      </c>
      <c r="M13" s="42">
        <f t="shared" si="2"/>
        <v>17500</v>
      </c>
      <c r="N13" s="60">
        <v>100</v>
      </c>
      <c r="O13" s="42">
        <v>182.4</v>
      </c>
      <c r="P13" s="42">
        <f t="shared" si="3"/>
        <v>18240</v>
      </c>
      <c r="Q13" s="60">
        <v>100</v>
      </c>
      <c r="R13" s="42">
        <v>190</v>
      </c>
      <c r="S13" s="42">
        <f t="shared" si="4"/>
        <v>19000</v>
      </c>
    </row>
    <row r="14" spans="1:19" s="3" customFormat="1" ht="20.25" customHeight="1" x14ac:dyDescent="0.25">
      <c r="A14" s="59">
        <v>9</v>
      </c>
      <c r="B14" s="60">
        <v>2217893</v>
      </c>
      <c r="C14" s="60" t="s">
        <v>43</v>
      </c>
      <c r="D14" s="60" t="s">
        <v>42</v>
      </c>
      <c r="E14" s="60">
        <v>70</v>
      </c>
      <c r="F14" s="42">
        <v>175</v>
      </c>
      <c r="G14" s="42">
        <f t="shared" si="0"/>
        <v>12250</v>
      </c>
      <c r="H14" s="60">
        <v>70</v>
      </c>
      <c r="I14" s="30">
        <v>172.8</v>
      </c>
      <c r="J14" s="30">
        <f t="shared" si="1"/>
        <v>12096</v>
      </c>
      <c r="K14" s="60">
        <v>70</v>
      </c>
      <c r="L14" s="42">
        <v>175</v>
      </c>
      <c r="M14" s="42">
        <f t="shared" si="2"/>
        <v>12250</v>
      </c>
      <c r="N14" s="60">
        <v>70</v>
      </c>
      <c r="O14" s="42">
        <v>182.4</v>
      </c>
      <c r="P14" s="42">
        <f t="shared" si="3"/>
        <v>12768</v>
      </c>
      <c r="Q14" s="60">
        <v>70</v>
      </c>
      <c r="R14" s="42">
        <v>190</v>
      </c>
      <c r="S14" s="42">
        <f t="shared" si="4"/>
        <v>13300</v>
      </c>
    </row>
    <row r="15" spans="1:19" s="3" customFormat="1" ht="18.75" customHeight="1" x14ac:dyDescent="0.25">
      <c r="A15" s="59">
        <v>10</v>
      </c>
      <c r="B15" s="60">
        <v>2345211</v>
      </c>
      <c r="C15" s="60" t="s">
        <v>44</v>
      </c>
      <c r="D15" s="60" t="s">
        <v>34</v>
      </c>
      <c r="E15" s="60">
        <v>86</v>
      </c>
      <c r="F15" s="42">
        <v>15</v>
      </c>
      <c r="G15" s="42">
        <f t="shared" si="0"/>
        <v>1290</v>
      </c>
      <c r="H15" s="60">
        <v>86</v>
      </c>
      <c r="I15" s="30">
        <v>6.75</v>
      </c>
      <c r="J15" s="30">
        <f t="shared" si="1"/>
        <v>580.5</v>
      </c>
      <c r="K15" s="60">
        <v>86</v>
      </c>
      <c r="L15" s="42">
        <v>15</v>
      </c>
      <c r="M15" s="42">
        <f t="shared" si="2"/>
        <v>1290</v>
      </c>
      <c r="N15" s="60">
        <v>86</v>
      </c>
      <c r="O15" s="42">
        <v>15.6</v>
      </c>
      <c r="P15" s="42">
        <f t="shared" si="3"/>
        <v>1341.6</v>
      </c>
      <c r="Q15" s="60">
        <v>86</v>
      </c>
      <c r="R15" s="42">
        <v>16.100000000000001</v>
      </c>
      <c r="S15" s="42">
        <f t="shared" si="4"/>
        <v>1384.6000000000001</v>
      </c>
    </row>
    <row r="16" spans="1:19" s="3" customFormat="1" ht="21.75" customHeight="1" x14ac:dyDescent="0.25">
      <c r="A16" s="59">
        <v>11</v>
      </c>
      <c r="B16" s="60">
        <v>2025465</v>
      </c>
      <c r="C16" s="60" t="s">
        <v>45</v>
      </c>
      <c r="D16" s="60" t="s">
        <v>42</v>
      </c>
      <c r="E16" s="60">
        <v>58</v>
      </c>
      <c r="F16" s="42">
        <v>185</v>
      </c>
      <c r="G16" s="42">
        <f t="shared" si="0"/>
        <v>10730</v>
      </c>
      <c r="H16" s="60">
        <v>58</v>
      </c>
      <c r="I16" s="30">
        <v>189</v>
      </c>
      <c r="J16" s="30">
        <f t="shared" si="1"/>
        <v>10962</v>
      </c>
      <c r="K16" s="60">
        <v>58</v>
      </c>
      <c r="L16" s="42">
        <v>185</v>
      </c>
      <c r="M16" s="42">
        <f t="shared" si="2"/>
        <v>10730</v>
      </c>
      <c r="N16" s="60">
        <v>58</v>
      </c>
      <c r="O16" s="42">
        <v>198</v>
      </c>
      <c r="P16" s="42">
        <f t="shared" si="3"/>
        <v>11484</v>
      </c>
      <c r="Q16" s="60">
        <v>58</v>
      </c>
      <c r="R16" s="42">
        <v>203.9</v>
      </c>
      <c r="S16" s="42">
        <f t="shared" si="4"/>
        <v>11826.2</v>
      </c>
    </row>
    <row r="17" spans="1:19" s="3" customFormat="1" ht="19.5" customHeight="1" x14ac:dyDescent="0.25">
      <c r="A17" s="59">
        <v>12</v>
      </c>
      <c r="B17" s="60">
        <v>2045473</v>
      </c>
      <c r="C17" s="60" t="s">
        <v>46</v>
      </c>
      <c r="D17" s="60" t="s">
        <v>42</v>
      </c>
      <c r="E17" s="60">
        <v>3</v>
      </c>
      <c r="F17" s="42">
        <v>175</v>
      </c>
      <c r="G17" s="42">
        <f t="shared" si="0"/>
        <v>525</v>
      </c>
      <c r="H17" s="60">
        <v>3</v>
      </c>
      <c r="I17" s="30">
        <v>161.22999999999999</v>
      </c>
      <c r="J17" s="30">
        <f t="shared" si="1"/>
        <v>483.68999999999994</v>
      </c>
      <c r="K17" s="60">
        <v>3</v>
      </c>
      <c r="L17" s="42">
        <v>175</v>
      </c>
      <c r="M17" s="42">
        <f t="shared" si="2"/>
        <v>525</v>
      </c>
      <c r="N17" s="60">
        <v>3</v>
      </c>
      <c r="O17" s="42">
        <v>182.4</v>
      </c>
      <c r="P17" s="42">
        <f t="shared" si="3"/>
        <v>547.20000000000005</v>
      </c>
      <c r="Q17" s="60">
        <v>3</v>
      </c>
      <c r="R17" s="42">
        <v>190</v>
      </c>
      <c r="S17" s="42">
        <f t="shared" si="4"/>
        <v>570</v>
      </c>
    </row>
    <row r="18" spans="1:19" s="3" customFormat="1" ht="17.25" customHeight="1" x14ac:dyDescent="0.25">
      <c r="A18" s="59">
        <v>13</v>
      </c>
      <c r="B18" s="60">
        <v>2366546</v>
      </c>
      <c r="C18" s="60" t="s">
        <v>47</v>
      </c>
      <c r="D18" s="60" t="s">
        <v>42</v>
      </c>
      <c r="E18" s="60">
        <v>2</v>
      </c>
      <c r="F18" s="42">
        <v>185</v>
      </c>
      <c r="G18" s="42">
        <f t="shared" si="0"/>
        <v>370</v>
      </c>
      <c r="H18" s="60">
        <v>2</v>
      </c>
      <c r="I18" s="30">
        <v>148.91999999999999</v>
      </c>
      <c r="J18" s="30">
        <f t="shared" si="1"/>
        <v>297.83999999999997</v>
      </c>
      <c r="K18" s="60">
        <v>2</v>
      </c>
      <c r="L18" s="42">
        <v>185</v>
      </c>
      <c r="M18" s="42">
        <f t="shared" si="2"/>
        <v>370</v>
      </c>
      <c r="N18" s="60">
        <v>2</v>
      </c>
      <c r="O18" s="42">
        <v>192.8</v>
      </c>
      <c r="P18" s="42">
        <f t="shared" si="3"/>
        <v>385.6</v>
      </c>
      <c r="Q18" s="60">
        <v>2</v>
      </c>
      <c r="R18" s="42">
        <v>200</v>
      </c>
      <c r="S18" s="42">
        <f t="shared" si="4"/>
        <v>400</v>
      </c>
    </row>
    <row r="19" spans="1:19" s="3" customFormat="1" ht="19.5" customHeight="1" x14ac:dyDescent="0.25">
      <c r="A19" s="59">
        <v>14</v>
      </c>
      <c r="B19" s="60">
        <v>2379419</v>
      </c>
      <c r="C19" s="60" t="s">
        <v>48</v>
      </c>
      <c r="D19" s="60" t="s">
        <v>11</v>
      </c>
      <c r="E19" s="60">
        <v>32</v>
      </c>
      <c r="F19" s="42">
        <v>10</v>
      </c>
      <c r="G19" s="42">
        <f t="shared" si="0"/>
        <v>320</v>
      </c>
      <c r="H19" s="60">
        <v>32</v>
      </c>
      <c r="I19" s="30">
        <v>10.84</v>
      </c>
      <c r="J19" s="30">
        <f t="shared" si="1"/>
        <v>346.88</v>
      </c>
      <c r="K19" s="60">
        <v>32</v>
      </c>
      <c r="L19" s="42">
        <v>10</v>
      </c>
      <c r="M19" s="42">
        <f t="shared" si="2"/>
        <v>320</v>
      </c>
      <c r="N19" s="60">
        <v>32</v>
      </c>
      <c r="O19" s="42">
        <v>10.4</v>
      </c>
      <c r="P19" s="42">
        <f t="shared" si="3"/>
        <v>332.8</v>
      </c>
      <c r="Q19" s="60">
        <v>32</v>
      </c>
      <c r="R19" s="42">
        <v>15</v>
      </c>
      <c r="S19" s="42">
        <f t="shared" si="4"/>
        <v>480</v>
      </c>
    </row>
    <row r="20" spans="1:19" s="3" customFormat="1" ht="19.5" customHeight="1" x14ac:dyDescent="0.25">
      <c r="A20" s="59">
        <v>15</v>
      </c>
      <c r="B20" s="60">
        <v>2025466</v>
      </c>
      <c r="C20" s="60" t="s">
        <v>49</v>
      </c>
      <c r="D20" s="60" t="s">
        <v>42</v>
      </c>
      <c r="E20" s="60">
        <v>68</v>
      </c>
      <c r="F20" s="42">
        <v>185</v>
      </c>
      <c r="G20" s="42">
        <f t="shared" si="0"/>
        <v>12580</v>
      </c>
      <c r="H20" s="60">
        <v>68</v>
      </c>
      <c r="I20" s="30">
        <v>189</v>
      </c>
      <c r="J20" s="30">
        <f t="shared" si="1"/>
        <v>12852</v>
      </c>
      <c r="K20" s="60">
        <v>68</v>
      </c>
      <c r="L20" s="42">
        <v>185</v>
      </c>
      <c r="M20" s="42">
        <f t="shared" si="2"/>
        <v>12580</v>
      </c>
      <c r="N20" s="60">
        <v>68</v>
      </c>
      <c r="O20" s="42">
        <v>198</v>
      </c>
      <c r="P20" s="42">
        <f t="shared" si="3"/>
        <v>13464</v>
      </c>
      <c r="Q20" s="60">
        <v>68</v>
      </c>
      <c r="R20" s="42">
        <v>205</v>
      </c>
      <c r="S20" s="42">
        <f t="shared" si="4"/>
        <v>13940</v>
      </c>
    </row>
    <row r="21" spans="1:19" s="3" customFormat="1" ht="18.75" customHeight="1" x14ac:dyDescent="0.25">
      <c r="A21" s="59">
        <v>16</v>
      </c>
      <c r="B21" s="60">
        <v>2353222</v>
      </c>
      <c r="C21" s="60" t="s">
        <v>50</v>
      </c>
      <c r="D21" s="60" t="s">
        <v>42</v>
      </c>
      <c r="E21" s="60">
        <v>5</v>
      </c>
      <c r="F21" s="42">
        <v>185</v>
      </c>
      <c r="G21" s="42">
        <f t="shared" si="0"/>
        <v>925</v>
      </c>
      <c r="H21" s="60">
        <v>5</v>
      </c>
      <c r="I21" s="30">
        <v>100.64</v>
      </c>
      <c r="J21" s="30">
        <f t="shared" si="1"/>
        <v>503.2</v>
      </c>
      <c r="K21" s="60">
        <v>5</v>
      </c>
      <c r="L21" s="42">
        <v>185</v>
      </c>
      <c r="M21" s="42">
        <f t="shared" si="2"/>
        <v>925</v>
      </c>
      <c r="N21" s="60">
        <v>5</v>
      </c>
      <c r="O21" s="42">
        <v>198</v>
      </c>
      <c r="P21" s="42">
        <f t="shared" si="3"/>
        <v>990</v>
      </c>
      <c r="Q21" s="60">
        <v>5</v>
      </c>
      <c r="R21" s="42">
        <v>205</v>
      </c>
      <c r="S21" s="42">
        <f t="shared" si="4"/>
        <v>1025</v>
      </c>
    </row>
    <row r="22" spans="1:19" s="3" customFormat="1" ht="18.75" customHeight="1" x14ac:dyDescent="0.25">
      <c r="A22" s="59">
        <v>17</v>
      </c>
      <c r="B22" s="60">
        <v>2007438</v>
      </c>
      <c r="C22" s="60" t="s">
        <v>51</v>
      </c>
      <c r="D22" s="60" t="s">
        <v>42</v>
      </c>
      <c r="E22" s="60">
        <v>31</v>
      </c>
      <c r="F22" s="42">
        <v>185</v>
      </c>
      <c r="G22" s="42">
        <f t="shared" si="0"/>
        <v>5735</v>
      </c>
      <c r="H22" s="60">
        <v>31</v>
      </c>
      <c r="I22" s="30">
        <v>189</v>
      </c>
      <c r="J22" s="30">
        <f t="shared" si="1"/>
        <v>5859</v>
      </c>
      <c r="K22" s="60">
        <v>31</v>
      </c>
      <c r="L22" s="42">
        <v>185</v>
      </c>
      <c r="M22" s="42">
        <f t="shared" si="2"/>
        <v>5735</v>
      </c>
      <c r="N22" s="60">
        <v>31</v>
      </c>
      <c r="O22" s="42">
        <v>198</v>
      </c>
      <c r="P22" s="42">
        <f t="shared" si="3"/>
        <v>6138</v>
      </c>
      <c r="Q22" s="60">
        <v>31</v>
      </c>
      <c r="R22" s="42">
        <v>205</v>
      </c>
      <c r="S22" s="42">
        <f t="shared" si="4"/>
        <v>6355</v>
      </c>
    </row>
    <row r="23" spans="1:19" s="3" customFormat="1" ht="19.5" customHeight="1" x14ac:dyDescent="0.25">
      <c r="A23" s="59">
        <v>18</v>
      </c>
      <c r="B23" s="60">
        <v>2355965</v>
      </c>
      <c r="C23" s="60" t="s">
        <v>52</v>
      </c>
      <c r="D23" s="60" t="s">
        <v>11</v>
      </c>
      <c r="E23" s="60">
        <v>16</v>
      </c>
      <c r="F23" s="42">
        <v>20</v>
      </c>
      <c r="G23" s="42">
        <f t="shared" si="0"/>
        <v>320</v>
      </c>
      <c r="H23" s="60">
        <v>16</v>
      </c>
      <c r="I23" s="30">
        <v>8.65</v>
      </c>
      <c r="J23" s="30">
        <f t="shared" si="1"/>
        <v>138.4</v>
      </c>
      <c r="K23" s="60">
        <v>16</v>
      </c>
      <c r="L23" s="42">
        <v>20</v>
      </c>
      <c r="M23" s="42">
        <f t="shared" si="2"/>
        <v>320</v>
      </c>
      <c r="N23" s="60">
        <v>16</v>
      </c>
      <c r="O23" s="42">
        <v>20.8</v>
      </c>
      <c r="P23" s="42">
        <f t="shared" si="3"/>
        <v>332.8</v>
      </c>
      <c r="Q23" s="60">
        <v>16</v>
      </c>
      <c r="R23" s="42">
        <v>21.4</v>
      </c>
      <c r="S23" s="42">
        <f t="shared" si="4"/>
        <v>342.4</v>
      </c>
    </row>
    <row r="24" spans="1:19" s="3" customFormat="1" ht="19.5" customHeight="1" x14ac:dyDescent="0.25">
      <c r="A24" s="59">
        <v>19</v>
      </c>
      <c r="B24" s="60">
        <v>2232544</v>
      </c>
      <c r="C24" s="60" t="s">
        <v>53</v>
      </c>
      <c r="D24" s="60" t="s">
        <v>42</v>
      </c>
      <c r="E24" s="60">
        <v>30</v>
      </c>
      <c r="F24" s="42">
        <v>185</v>
      </c>
      <c r="G24" s="42">
        <f t="shared" si="0"/>
        <v>5550</v>
      </c>
      <c r="H24" s="60">
        <v>30</v>
      </c>
      <c r="I24" s="30">
        <v>225.71</v>
      </c>
      <c r="J24" s="30">
        <f t="shared" si="1"/>
        <v>6771.3</v>
      </c>
      <c r="K24" s="60">
        <v>30</v>
      </c>
      <c r="L24" s="42">
        <v>185</v>
      </c>
      <c r="M24" s="42">
        <f t="shared" si="2"/>
        <v>5550</v>
      </c>
      <c r="N24" s="60">
        <v>30</v>
      </c>
      <c r="O24" s="42">
        <v>198</v>
      </c>
      <c r="P24" s="42">
        <f t="shared" si="3"/>
        <v>5940</v>
      </c>
      <c r="Q24" s="60">
        <v>30</v>
      </c>
      <c r="R24" s="42">
        <v>205</v>
      </c>
      <c r="S24" s="42">
        <f t="shared" si="4"/>
        <v>6150</v>
      </c>
    </row>
    <row r="25" spans="1:19" s="3" customFormat="1" ht="21" customHeight="1" x14ac:dyDescent="0.25">
      <c r="A25" s="59">
        <v>20</v>
      </c>
      <c r="B25" s="60">
        <v>2299282</v>
      </c>
      <c r="C25" s="60" t="s">
        <v>54</v>
      </c>
      <c r="D25" s="60" t="s">
        <v>42</v>
      </c>
      <c r="E25" s="60">
        <v>46.2</v>
      </c>
      <c r="F25" s="42">
        <v>185</v>
      </c>
      <c r="G25" s="42">
        <f t="shared" si="0"/>
        <v>8547</v>
      </c>
      <c r="H25" s="60">
        <v>46.2</v>
      </c>
      <c r="I25" s="30">
        <v>1751.56</v>
      </c>
      <c r="J25" s="30">
        <f t="shared" si="1"/>
        <v>80922.072</v>
      </c>
      <c r="K25" s="60">
        <v>46.2</v>
      </c>
      <c r="L25" s="42">
        <v>185</v>
      </c>
      <c r="M25" s="42">
        <f t="shared" si="2"/>
        <v>8547</v>
      </c>
      <c r="N25" s="60">
        <v>46.2</v>
      </c>
      <c r="O25" s="42">
        <v>198</v>
      </c>
      <c r="P25" s="42">
        <f t="shared" si="3"/>
        <v>9147.6</v>
      </c>
      <c r="Q25" s="60">
        <v>46.2</v>
      </c>
      <c r="R25" s="42">
        <v>205</v>
      </c>
      <c r="S25" s="42">
        <f t="shared" si="4"/>
        <v>9471</v>
      </c>
    </row>
    <row r="26" spans="1:19" s="3" customFormat="1" ht="18" customHeight="1" x14ac:dyDescent="0.25">
      <c r="A26" s="59">
        <v>21</v>
      </c>
      <c r="B26" s="60">
        <v>2337265</v>
      </c>
      <c r="C26" s="60" t="s">
        <v>54</v>
      </c>
      <c r="D26" s="60" t="s">
        <v>11</v>
      </c>
      <c r="E26" s="60">
        <v>45</v>
      </c>
      <c r="F26" s="42">
        <v>25</v>
      </c>
      <c r="G26" s="42">
        <f t="shared" si="0"/>
        <v>1125</v>
      </c>
      <c r="H26" s="60">
        <v>45</v>
      </c>
      <c r="I26" s="30">
        <v>9.5299999999999994</v>
      </c>
      <c r="J26" s="30">
        <f t="shared" si="1"/>
        <v>428.84999999999997</v>
      </c>
      <c r="K26" s="60">
        <v>45</v>
      </c>
      <c r="L26" s="42">
        <v>25</v>
      </c>
      <c r="M26" s="42">
        <f t="shared" si="2"/>
        <v>1125</v>
      </c>
      <c r="N26" s="60">
        <v>45</v>
      </c>
      <c r="O26" s="42">
        <v>26.1</v>
      </c>
      <c r="P26" s="42">
        <f t="shared" si="3"/>
        <v>1174.5</v>
      </c>
      <c r="Q26" s="60">
        <v>45</v>
      </c>
      <c r="R26" s="42">
        <v>26.9</v>
      </c>
      <c r="S26" s="42">
        <f t="shared" si="4"/>
        <v>1210.5</v>
      </c>
    </row>
    <row r="27" spans="1:19" s="3" customFormat="1" ht="26.25" customHeight="1" x14ac:dyDescent="0.25">
      <c r="A27" s="59">
        <v>22</v>
      </c>
      <c r="B27" s="60">
        <v>2217907</v>
      </c>
      <c r="C27" s="60" t="s">
        <v>55</v>
      </c>
      <c r="D27" s="60" t="s">
        <v>42</v>
      </c>
      <c r="E27" s="60">
        <v>1</v>
      </c>
      <c r="F27" s="42">
        <v>175</v>
      </c>
      <c r="G27" s="42">
        <f t="shared" si="0"/>
        <v>175</v>
      </c>
      <c r="H27" s="60">
        <v>1</v>
      </c>
      <c r="I27" s="30">
        <v>145.1</v>
      </c>
      <c r="J27" s="30">
        <f t="shared" si="1"/>
        <v>145.1</v>
      </c>
      <c r="K27" s="60">
        <v>1</v>
      </c>
      <c r="L27" s="42">
        <v>175</v>
      </c>
      <c r="M27" s="42">
        <f t="shared" si="2"/>
        <v>175</v>
      </c>
      <c r="N27" s="60">
        <v>1</v>
      </c>
      <c r="O27" s="42">
        <v>182.4</v>
      </c>
      <c r="P27" s="42">
        <f t="shared" si="3"/>
        <v>182.4</v>
      </c>
      <c r="Q27" s="60">
        <v>1</v>
      </c>
      <c r="R27" s="42">
        <v>190</v>
      </c>
      <c r="S27" s="42">
        <f t="shared" si="4"/>
        <v>190</v>
      </c>
    </row>
    <row r="28" spans="1:19" s="3" customFormat="1" ht="24" customHeight="1" x14ac:dyDescent="0.25">
      <c r="A28" s="59">
        <v>23</v>
      </c>
      <c r="B28" s="60">
        <v>2077843</v>
      </c>
      <c r="C28" s="60" t="s">
        <v>56</v>
      </c>
      <c r="D28" s="60" t="s">
        <v>34</v>
      </c>
      <c r="E28" s="60">
        <v>35</v>
      </c>
      <c r="F28" s="42">
        <v>160</v>
      </c>
      <c r="G28" s="42">
        <f t="shared" si="0"/>
        <v>5600</v>
      </c>
      <c r="H28" s="60">
        <v>35</v>
      </c>
      <c r="I28" s="30">
        <v>99.9</v>
      </c>
      <c r="J28" s="30">
        <f t="shared" si="1"/>
        <v>3496.5</v>
      </c>
      <c r="K28" s="60">
        <v>35</v>
      </c>
      <c r="L28" s="42">
        <v>160</v>
      </c>
      <c r="M28" s="42">
        <f t="shared" si="2"/>
        <v>5600</v>
      </c>
      <c r="N28" s="60">
        <v>35</v>
      </c>
      <c r="O28" s="42">
        <v>166.7</v>
      </c>
      <c r="P28" s="42">
        <f t="shared" si="3"/>
        <v>5834.5</v>
      </c>
      <c r="Q28" s="60">
        <v>35</v>
      </c>
      <c r="R28" s="42">
        <v>175</v>
      </c>
      <c r="S28" s="42">
        <f t="shared" si="4"/>
        <v>6125</v>
      </c>
    </row>
    <row r="29" spans="1:19" s="3" customFormat="1" ht="24" customHeight="1" x14ac:dyDescent="0.25">
      <c r="A29" s="59">
        <v>24</v>
      </c>
      <c r="B29" s="60">
        <v>2343257</v>
      </c>
      <c r="C29" s="60" t="s">
        <v>57</v>
      </c>
      <c r="D29" s="60" t="s">
        <v>42</v>
      </c>
      <c r="E29" s="60">
        <v>55</v>
      </c>
      <c r="F29" s="42">
        <v>185</v>
      </c>
      <c r="G29" s="42">
        <f t="shared" si="0"/>
        <v>10175</v>
      </c>
      <c r="H29" s="60">
        <v>55</v>
      </c>
      <c r="I29" s="30">
        <v>262.33</v>
      </c>
      <c r="J29" s="30">
        <f t="shared" si="1"/>
        <v>14428.15</v>
      </c>
      <c r="K29" s="60">
        <v>55</v>
      </c>
      <c r="L29" s="42">
        <v>185</v>
      </c>
      <c r="M29" s="42">
        <f t="shared" si="2"/>
        <v>10175</v>
      </c>
      <c r="N29" s="60">
        <v>55</v>
      </c>
      <c r="O29" s="42">
        <v>198</v>
      </c>
      <c r="P29" s="42">
        <f t="shared" si="3"/>
        <v>10890</v>
      </c>
      <c r="Q29" s="60">
        <v>55</v>
      </c>
      <c r="R29" s="42">
        <v>205</v>
      </c>
      <c r="S29" s="42">
        <f t="shared" si="4"/>
        <v>11275</v>
      </c>
    </row>
    <row r="30" spans="1:19" s="3" customFormat="1" ht="24" customHeight="1" x14ac:dyDescent="0.25">
      <c r="A30" s="59">
        <v>25</v>
      </c>
      <c r="B30" s="60">
        <v>2231679</v>
      </c>
      <c r="C30" s="60" t="s">
        <v>58</v>
      </c>
      <c r="D30" s="60" t="s">
        <v>42</v>
      </c>
      <c r="E30" s="60">
        <v>10</v>
      </c>
      <c r="F30" s="42">
        <v>250</v>
      </c>
      <c r="G30" s="42">
        <f t="shared" si="0"/>
        <v>2500</v>
      </c>
      <c r="H30" s="60">
        <v>10</v>
      </c>
      <c r="I30" s="30">
        <v>191.18</v>
      </c>
      <c r="J30" s="30">
        <f t="shared" si="1"/>
        <v>1911.8000000000002</v>
      </c>
      <c r="K30" s="60">
        <v>10</v>
      </c>
      <c r="L30" s="42">
        <v>250</v>
      </c>
      <c r="M30" s="42">
        <f t="shared" si="2"/>
        <v>2500</v>
      </c>
      <c r="N30" s="60">
        <v>10</v>
      </c>
      <c r="O30" s="42">
        <v>290</v>
      </c>
      <c r="P30" s="42">
        <f t="shared" si="3"/>
        <v>2900</v>
      </c>
      <c r="Q30" s="60">
        <v>10</v>
      </c>
      <c r="R30" s="42">
        <v>300</v>
      </c>
      <c r="S30" s="42">
        <f t="shared" si="4"/>
        <v>3000</v>
      </c>
    </row>
    <row r="31" spans="1:19" s="3" customFormat="1" ht="24" customHeight="1" x14ac:dyDescent="0.25">
      <c r="A31" s="59">
        <v>26</v>
      </c>
      <c r="B31" s="60">
        <v>2049233</v>
      </c>
      <c r="C31" s="60" t="s">
        <v>59</v>
      </c>
      <c r="D31" s="60" t="s">
        <v>42</v>
      </c>
      <c r="E31" s="60">
        <v>3</v>
      </c>
      <c r="F31" s="42">
        <v>220</v>
      </c>
      <c r="G31" s="42">
        <f t="shared" si="0"/>
        <v>660</v>
      </c>
      <c r="H31" s="60">
        <v>3</v>
      </c>
      <c r="I31" s="30">
        <v>200.67</v>
      </c>
      <c r="J31" s="30">
        <f t="shared" si="1"/>
        <v>602.01</v>
      </c>
      <c r="K31" s="60">
        <v>3</v>
      </c>
      <c r="L31" s="42">
        <v>220</v>
      </c>
      <c r="M31" s="42">
        <f t="shared" si="2"/>
        <v>660</v>
      </c>
      <c r="N31" s="60">
        <v>3</v>
      </c>
      <c r="O31" s="42">
        <v>225</v>
      </c>
      <c r="P31" s="42">
        <f t="shared" si="3"/>
        <v>675</v>
      </c>
      <c r="Q31" s="60">
        <v>3</v>
      </c>
      <c r="R31" s="42">
        <v>235</v>
      </c>
      <c r="S31" s="42">
        <f t="shared" si="4"/>
        <v>705</v>
      </c>
    </row>
    <row r="32" spans="1:19" s="3" customFormat="1" ht="24" customHeight="1" x14ac:dyDescent="0.25">
      <c r="A32" s="59">
        <v>27</v>
      </c>
      <c r="B32" s="60">
        <v>2231700</v>
      </c>
      <c r="C32" s="60" t="s">
        <v>60</v>
      </c>
      <c r="D32" s="60" t="s">
        <v>42</v>
      </c>
      <c r="E32" s="60">
        <v>1.5</v>
      </c>
      <c r="F32" s="42">
        <v>220</v>
      </c>
      <c r="G32" s="42">
        <f t="shared" si="0"/>
        <v>330</v>
      </c>
      <c r="H32" s="60">
        <v>1.5</v>
      </c>
      <c r="I32" s="30">
        <v>153.77000000000001</v>
      </c>
      <c r="J32" s="30">
        <f t="shared" si="1"/>
        <v>230.65500000000003</v>
      </c>
      <c r="K32" s="60">
        <v>1.5</v>
      </c>
      <c r="L32" s="42">
        <v>220</v>
      </c>
      <c r="M32" s="42">
        <f t="shared" si="2"/>
        <v>330</v>
      </c>
      <c r="N32" s="60">
        <v>1.5</v>
      </c>
      <c r="O32" s="42">
        <v>250</v>
      </c>
      <c r="P32" s="42">
        <f t="shared" si="3"/>
        <v>375</v>
      </c>
      <c r="Q32" s="60">
        <v>1.5</v>
      </c>
      <c r="R32" s="42">
        <v>260</v>
      </c>
      <c r="S32" s="42">
        <f t="shared" si="4"/>
        <v>390</v>
      </c>
    </row>
    <row r="33" spans="1:19" s="3" customFormat="1" ht="24" customHeight="1" x14ac:dyDescent="0.25">
      <c r="A33" s="59">
        <v>28</v>
      </c>
      <c r="B33" s="60">
        <v>2025462</v>
      </c>
      <c r="C33" s="60" t="s">
        <v>61</v>
      </c>
      <c r="D33" s="60" t="s">
        <v>42</v>
      </c>
      <c r="E33" s="60">
        <v>42</v>
      </c>
      <c r="F33" s="42">
        <v>220</v>
      </c>
      <c r="G33" s="42">
        <f t="shared" si="0"/>
        <v>9240</v>
      </c>
      <c r="H33" s="60">
        <v>42</v>
      </c>
      <c r="I33" s="30">
        <v>177.49</v>
      </c>
      <c r="J33" s="30">
        <f t="shared" si="1"/>
        <v>7454.58</v>
      </c>
      <c r="K33" s="60">
        <v>42</v>
      </c>
      <c r="L33" s="42">
        <v>220</v>
      </c>
      <c r="M33" s="42">
        <f t="shared" si="2"/>
        <v>9240</v>
      </c>
      <c r="N33" s="60">
        <v>42</v>
      </c>
      <c r="O33" s="42">
        <v>250</v>
      </c>
      <c r="P33" s="42">
        <f t="shared" si="3"/>
        <v>10500</v>
      </c>
      <c r="Q33" s="60">
        <v>42</v>
      </c>
      <c r="R33" s="42">
        <v>260</v>
      </c>
      <c r="S33" s="42">
        <f t="shared" si="4"/>
        <v>10920</v>
      </c>
    </row>
    <row r="34" spans="1:19" s="3" customFormat="1" ht="24" customHeight="1" x14ac:dyDescent="0.25">
      <c r="A34" s="59">
        <v>29</v>
      </c>
      <c r="B34" s="60">
        <v>2217189</v>
      </c>
      <c r="C34" s="60" t="s">
        <v>62</v>
      </c>
      <c r="D34" s="60" t="s">
        <v>42</v>
      </c>
      <c r="E34" s="60">
        <v>1</v>
      </c>
      <c r="F34" s="42">
        <v>220</v>
      </c>
      <c r="G34" s="42">
        <f t="shared" si="0"/>
        <v>220</v>
      </c>
      <c r="H34" s="60">
        <v>1</v>
      </c>
      <c r="I34" s="30">
        <v>241.84</v>
      </c>
      <c r="J34" s="30">
        <f t="shared" si="1"/>
        <v>241.84</v>
      </c>
      <c r="K34" s="60">
        <v>1</v>
      </c>
      <c r="L34" s="42">
        <v>220</v>
      </c>
      <c r="M34" s="42">
        <f t="shared" si="2"/>
        <v>220</v>
      </c>
      <c r="N34" s="60">
        <v>1</v>
      </c>
      <c r="O34" s="42">
        <v>250</v>
      </c>
      <c r="P34" s="42">
        <f t="shared" si="3"/>
        <v>250</v>
      </c>
      <c r="Q34" s="60">
        <v>1</v>
      </c>
      <c r="R34" s="42">
        <v>260</v>
      </c>
      <c r="S34" s="42">
        <f t="shared" si="4"/>
        <v>260</v>
      </c>
    </row>
    <row r="35" spans="1:19" s="3" customFormat="1" ht="24" customHeight="1" x14ac:dyDescent="0.25">
      <c r="A35" s="59">
        <v>30</v>
      </c>
      <c r="B35" s="60">
        <v>2330625</v>
      </c>
      <c r="C35" s="60" t="s">
        <v>63</v>
      </c>
      <c r="D35" s="60" t="s">
        <v>42</v>
      </c>
      <c r="E35" s="60">
        <v>24</v>
      </c>
      <c r="F35" s="42">
        <v>500</v>
      </c>
      <c r="G35" s="42">
        <f t="shared" si="0"/>
        <v>12000</v>
      </c>
      <c r="H35" s="60">
        <v>24</v>
      </c>
      <c r="I35" s="30">
        <v>262.87</v>
      </c>
      <c r="J35" s="30">
        <f t="shared" si="1"/>
        <v>6308.88</v>
      </c>
      <c r="K35" s="60">
        <v>24</v>
      </c>
      <c r="L35" s="42">
        <v>500</v>
      </c>
      <c r="M35" s="42">
        <f t="shared" si="2"/>
        <v>12000</v>
      </c>
      <c r="N35" s="60">
        <v>24</v>
      </c>
      <c r="O35" s="42">
        <v>515</v>
      </c>
      <c r="P35" s="42">
        <f t="shared" si="3"/>
        <v>12360</v>
      </c>
      <c r="Q35" s="60">
        <v>24</v>
      </c>
      <c r="R35" s="42">
        <v>550</v>
      </c>
      <c r="S35" s="42">
        <f t="shared" si="4"/>
        <v>13200</v>
      </c>
    </row>
    <row r="36" spans="1:19" s="3" customFormat="1" ht="24" customHeight="1" x14ac:dyDescent="0.25">
      <c r="A36" s="59">
        <v>31</v>
      </c>
      <c r="B36" s="60">
        <v>2320857</v>
      </c>
      <c r="C36" s="60" t="s">
        <v>64</v>
      </c>
      <c r="D36" s="60" t="s">
        <v>42</v>
      </c>
      <c r="E36" s="60">
        <v>30.3</v>
      </c>
      <c r="F36" s="42">
        <v>500</v>
      </c>
      <c r="G36" s="42">
        <f t="shared" si="0"/>
        <v>15150</v>
      </c>
      <c r="H36" s="60">
        <v>30.3</v>
      </c>
      <c r="I36" s="30">
        <v>272.45999999999998</v>
      </c>
      <c r="J36" s="30">
        <f t="shared" si="1"/>
        <v>8255.5380000000005</v>
      </c>
      <c r="K36" s="60">
        <v>30.3</v>
      </c>
      <c r="L36" s="42">
        <v>500</v>
      </c>
      <c r="M36" s="42">
        <f t="shared" si="2"/>
        <v>15150</v>
      </c>
      <c r="N36" s="60">
        <v>30.3</v>
      </c>
      <c r="O36" s="42">
        <v>515</v>
      </c>
      <c r="P36" s="42">
        <f t="shared" si="3"/>
        <v>15604.5</v>
      </c>
      <c r="Q36" s="60">
        <v>30.3</v>
      </c>
      <c r="R36" s="42">
        <v>550</v>
      </c>
      <c r="S36" s="42">
        <f t="shared" si="4"/>
        <v>16665</v>
      </c>
    </row>
    <row r="37" spans="1:19" s="3" customFormat="1" ht="24" customHeight="1" x14ac:dyDescent="0.25">
      <c r="A37" s="59">
        <v>32</v>
      </c>
      <c r="B37" s="60">
        <v>2300529</v>
      </c>
      <c r="C37" s="60" t="s">
        <v>65</v>
      </c>
      <c r="D37" s="60" t="s">
        <v>42</v>
      </c>
      <c r="E37" s="60">
        <v>13.7</v>
      </c>
      <c r="F37" s="42">
        <v>500</v>
      </c>
      <c r="G37" s="42">
        <f t="shared" si="0"/>
        <v>6850</v>
      </c>
      <c r="H37" s="60">
        <v>13.7</v>
      </c>
      <c r="I37" s="30">
        <v>249.36</v>
      </c>
      <c r="J37" s="30">
        <f t="shared" si="1"/>
        <v>3416.232</v>
      </c>
      <c r="K37" s="60">
        <v>13.7</v>
      </c>
      <c r="L37" s="42">
        <v>500</v>
      </c>
      <c r="M37" s="42">
        <f t="shared" si="2"/>
        <v>6850</v>
      </c>
      <c r="N37" s="60">
        <v>13.7</v>
      </c>
      <c r="O37" s="42">
        <v>515</v>
      </c>
      <c r="P37" s="42">
        <f t="shared" si="3"/>
        <v>7055.5</v>
      </c>
      <c r="Q37" s="60">
        <v>13.7</v>
      </c>
      <c r="R37" s="42">
        <v>550</v>
      </c>
      <c r="S37" s="42">
        <f t="shared" si="4"/>
        <v>7535</v>
      </c>
    </row>
    <row r="38" spans="1:19" s="3" customFormat="1" ht="24" customHeight="1" x14ac:dyDescent="0.25">
      <c r="A38" s="59">
        <v>33</v>
      </c>
      <c r="B38" s="60">
        <v>2274463</v>
      </c>
      <c r="C38" s="60" t="s">
        <v>66</v>
      </c>
      <c r="D38" s="60" t="s">
        <v>42</v>
      </c>
      <c r="E38" s="60">
        <v>10</v>
      </c>
      <c r="F38" s="42">
        <v>500</v>
      </c>
      <c r="G38" s="42">
        <f t="shared" si="0"/>
        <v>5000</v>
      </c>
      <c r="H38" s="60">
        <v>10</v>
      </c>
      <c r="I38" s="30">
        <v>280.52999999999997</v>
      </c>
      <c r="J38" s="30">
        <f t="shared" si="1"/>
        <v>2805.2999999999997</v>
      </c>
      <c r="K38" s="60">
        <v>10</v>
      </c>
      <c r="L38" s="42">
        <v>500</v>
      </c>
      <c r="M38" s="42">
        <f t="shared" si="2"/>
        <v>5000</v>
      </c>
      <c r="N38" s="60">
        <v>10</v>
      </c>
      <c r="O38" s="42">
        <v>515</v>
      </c>
      <c r="P38" s="42">
        <f t="shared" si="3"/>
        <v>5150</v>
      </c>
      <c r="Q38" s="60">
        <v>10</v>
      </c>
      <c r="R38" s="42">
        <v>550</v>
      </c>
      <c r="S38" s="42">
        <f t="shared" si="4"/>
        <v>5500</v>
      </c>
    </row>
    <row r="39" spans="1:19" s="3" customFormat="1" ht="24" customHeight="1" x14ac:dyDescent="0.25">
      <c r="A39" s="59">
        <v>34</v>
      </c>
      <c r="B39" s="60">
        <v>2216371</v>
      </c>
      <c r="C39" s="60" t="s">
        <v>67</v>
      </c>
      <c r="D39" s="60" t="s">
        <v>42</v>
      </c>
      <c r="E39" s="60">
        <v>10</v>
      </c>
      <c r="F39" s="42">
        <v>240</v>
      </c>
      <c r="G39" s="42">
        <f t="shared" si="0"/>
        <v>2400</v>
      </c>
      <c r="H39" s="60">
        <v>10</v>
      </c>
      <c r="I39" s="30">
        <v>171.45</v>
      </c>
      <c r="J39" s="30">
        <f t="shared" si="1"/>
        <v>1714.5</v>
      </c>
      <c r="K39" s="60">
        <v>10</v>
      </c>
      <c r="L39" s="42">
        <v>240</v>
      </c>
      <c r="M39" s="42">
        <f t="shared" si="2"/>
        <v>2400</v>
      </c>
      <c r="N39" s="60">
        <v>10</v>
      </c>
      <c r="O39" s="42">
        <v>260</v>
      </c>
      <c r="P39" s="42">
        <f t="shared" si="3"/>
        <v>2600</v>
      </c>
      <c r="Q39" s="60">
        <v>10</v>
      </c>
      <c r="R39" s="42">
        <v>270</v>
      </c>
      <c r="S39" s="42">
        <f t="shared" si="4"/>
        <v>2700</v>
      </c>
    </row>
    <row r="40" spans="1:19" s="3" customFormat="1" ht="24" customHeight="1" x14ac:dyDescent="0.25">
      <c r="A40" s="59">
        <v>35</v>
      </c>
      <c r="B40" s="60">
        <v>2077817</v>
      </c>
      <c r="C40" s="60" t="s">
        <v>67</v>
      </c>
      <c r="D40" s="60" t="s">
        <v>11</v>
      </c>
      <c r="E40" s="60">
        <v>1400</v>
      </c>
      <c r="F40" s="42">
        <v>6</v>
      </c>
      <c r="G40" s="42">
        <f t="shared" si="0"/>
        <v>8400</v>
      </c>
      <c r="H40" s="60">
        <v>1400</v>
      </c>
      <c r="I40" s="30">
        <v>2.0299999999999998</v>
      </c>
      <c r="J40" s="30">
        <f t="shared" si="1"/>
        <v>2841.9999999999995</v>
      </c>
      <c r="K40" s="60">
        <v>1400</v>
      </c>
      <c r="L40" s="42">
        <v>6</v>
      </c>
      <c r="M40" s="42">
        <f t="shared" si="2"/>
        <v>8400</v>
      </c>
      <c r="N40" s="60">
        <v>1400</v>
      </c>
      <c r="O40" s="42">
        <v>7</v>
      </c>
      <c r="P40" s="42">
        <f t="shared" si="3"/>
        <v>9800</v>
      </c>
      <c r="Q40" s="60">
        <v>1400</v>
      </c>
      <c r="R40" s="42">
        <v>8</v>
      </c>
      <c r="S40" s="42">
        <f t="shared" si="4"/>
        <v>11200</v>
      </c>
    </row>
    <row r="41" spans="1:19" s="3" customFormat="1" ht="24" customHeight="1" x14ac:dyDescent="0.25">
      <c r="A41" s="59">
        <v>36</v>
      </c>
      <c r="B41" s="60">
        <v>2007436</v>
      </c>
      <c r="C41" s="60" t="s">
        <v>68</v>
      </c>
      <c r="D41" s="60" t="s">
        <v>42</v>
      </c>
      <c r="E41" s="60">
        <v>25</v>
      </c>
      <c r="F41" s="42">
        <v>240</v>
      </c>
      <c r="G41" s="42">
        <f t="shared" si="0"/>
        <v>6000</v>
      </c>
      <c r="H41" s="60">
        <v>25</v>
      </c>
      <c r="I41" s="30">
        <v>103.95</v>
      </c>
      <c r="J41" s="30">
        <f t="shared" si="1"/>
        <v>2598.75</v>
      </c>
      <c r="K41" s="60">
        <v>25</v>
      </c>
      <c r="L41" s="42">
        <v>240</v>
      </c>
      <c r="M41" s="42">
        <f t="shared" si="2"/>
        <v>6000</v>
      </c>
      <c r="N41" s="60">
        <v>25</v>
      </c>
      <c r="O41" s="42">
        <v>250.1</v>
      </c>
      <c r="P41" s="42">
        <f t="shared" si="3"/>
        <v>6252.5</v>
      </c>
      <c r="Q41" s="60">
        <v>25</v>
      </c>
      <c r="R41" s="42">
        <v>260</v>
      </c>
      <c r="S41" s="42">
        <f t="shared" si="4"/>
        <v>6500</v>
      </c>
    </row>
    <row r="42" spans="1:19" s="3" customFormat="1" ht="24" customHeight="1" x14ac:dyDescent="0.25">
      <c r="A42" s="59">
        <v>37</v>
      </c>
      <c r="B42" s="60">
        <v>2076800</v>
      </c>
      <c r="C42" s="60" t="s">
        <v>69</v>
      </c>
      <c r="D42" s="60" t="s">
        <v>34</v>
      </c>
      <c r="E42" s="60">
        <v>1000</v>
      </c>
      <c r="F42" s="42">
        <v>8</v>
      </c>
      <c r="G42" s="42">
        <f t="shared" si="0"/>
        <v>8000</v>
      </c>
      <c r="H42" s="60">
        <v>1000</v>
      </c>
      <c r="I42" s="30">
        <v>5.77</v>
      </c>
      <c r="J42" s="30">
        <f t="shared" si="1"/>
        <v>5770</v>
      </c>
      <c r="K42" s="60">
        <v>1000</v>
      </c>
      <c r="L42" s="42">
        <v>8</v>
      </c>
      <c r="M42" s="42">
        <f t="shared" si="2"/>
        <v>8000</v>
      </c>
      <c r="N42" s="60">
        <v>1000</v>
      </c>
      <c r="O42" s="42">
        <v>8.3000000000000007</v>
      </c>
      <c r="P42" s="42">
        <f t="shared" si="3"/>
        <v>8300</v>
      </c>
      <c r="Q42" s="60">
        <v>1000</v>
      </c>
      <c r="R42" s="42">
        <v>8.5</v>
      </c>
      <c r="S42" s="42">
        <f t="shared" si="4"/>
        <v>8500</v>
      </c>
    </row>
    <row r="43" spans="1:19" s="3" customFormat="1" ht="24" customHeight="1" x14ac:dyDescent="0.25">
      <c r="A43" s="59">
        <v>38</v>
      </c>
      <c r="B43" s="60">
        <v>2003937</v>
      </c>
      <c r="C43" s="60" t="s">
        <v>69</v>
      </c>
      <c r="D43" s="60" t="s">
        <v>42</v>
      </c>
      <c r="E43" s="60">
        <v>10</v>
      </c>
      <c r="F43" s="42">
        <v>240</v>
      </c>
      <c r="G43" s="42">
        <f t="shared" si="0"/>
        <v>2400</v>
      </c>
      <c r="H43" s="60">
        <v>10</v>
      </c>
      <c r="I43" s="30">
        <v>171.45</v>
      </c>
      <c r="J43" s="30">
        <f t="shared" si="1"/>
        <v>1714.5</v>
      </c>
      <c r="K43" s="60">
        <v>10</v>
      </c>
      <c r="L43" s="42">
        <v>240</v>
      </c>
      <c r="M43" s="42">
        <f t="shared" si="2"/>
        <v>2400</v>
      </c>
      <c r="N43" s="60">
        <v>10</v>
      </c>
      <c r="O43" s="42">
        <v>250.1</v>
      </c>
      <c r="P43" s="42">
        <f t="shared" si="3"/>
        <v>2501</v>
      </c>
      <c r="Q43" s="60">
        <v>10</v>
      </c>
      <c r="R43" s="42">
        <v>257.60000000000002</v>
      </c>
      <c r="S43" s="42">
        <f t="shared" si="4"/>
        <v>2576</v>
      </c>
    </row>
    <row r="44" spans="1:19" s="3" customFormat="1" ht="24" customHeight="1" x14ac:dyDescent="0.25">
      <c r="A44" s="59">
        <v>39</v>
      </c>
      <c r="B44" s="60">
        <v>2007439</v>
      </c>
      <c r="C44" s="60" t="s">
        <v>70</v>
      </c>
      <c r="D44" s="60" t="s">
        <v>42</v>
      </c>
      <c r="E44" s="60">
        <v>80</v>
      </c>
      <c r="F44" s="42">
        <v>250</v>
      </c>
      <c r="G44" s="42">
        <f t="shared" si="0"/>
        <v>20000</v>
      </c>
      <c r="H44" s="60">
        <v>80</v>
      </c>
      <c r="I44" s="30">
        <v>103.95</v>
      </c>
      <c r="J44" s="30">
        <f t="shared" si="1"/>
        <v>8316</v>
      </c>
      <c r="K44" s="60">
        <v>80</v>
      </c>
      <c r="L44" s="42">
        <v>250</v>
      </c>
      <c r="M44" s="42">
        <f t="shared" si="2"/>
        <v>20000</v>
      </c>
      <c r="N44" s="60">
        <v>80</v>
      </c>
      <c r="O44" s="42">
        <v>260.5</v>
      </c>
      <c r="P44" s="42">
        <f t="shared" si="3"/>
        <v>20840</v>
      </c>
      <c r="Q44" s="60">
        <v>80</v>
      </c>
      <c r="R44" s="42">
        <v>268.3</v>
      </c>
      <c r="S44" s="42">
        <f t="shared" si="4"/>
        <v>21464</v>
      </c>
    </row>
    <row r="45" spans="1:19" s="3" customFormat="1" ht="24" customHeight="1" x14ac:dyDescent="0.25">
      <c r="A45" s="59">
        <v>40</v>
      </c>
      <c r="B45" s="60">
        <v>2356011</v>
      </c>
      <c r="C45" s="60" t="s">
        <v>70</v>
      </c>
      <c r="D45" s="60" t="s">
        <v>34</v>
      </c>
      <c r="E45" s="60">
        <v>84</v>
      </c>
      <c r="F45" s="42">
        <v>6</v>
      </c>
      <c r="G45" s="42">
        <f t="shared" si="0"/>
        <v>504</v>
      </c>
      <c r="H45" s="60">
        <v>84</v>
      </c>
      <c r="I45" s="30">
        <v>3.38</v>
      </c>
      <c r="J45" s="30">
        <f t="shared" si="1"/>
        <v>283.92</v>
      </c>
      <c r="K45" s="60">
        <v>84</v>
      </c>
      <c r="L45" s="42">
        <v>6</v>
      </c>
      <c r="M45" s="42">
        <f t="shared" si="2"/>
        <v>504</v>
      </c>
      <c r="N45" s="60">
        <v>84</v>
      </c>
      <c r="O45" s="42">
        <v>6.3</v>
      </c>
      <c r="P45" s="42">
        <f t="shared" si="3"/>
        <v>529.19999999999993</v>
      </c>
      <c r="Q45" s="60">
        <v>84</v>
      </c>
      <c r="R45" s="42">
        <v>6.5</v>
      </c>
      <c r="S45" s="42">
        <f t="shared" si="4"/>
        <v>546</v>
      </c>
    </row>
    <row r="46" spans="1:19" s="3" customFormat="1" ht="24" customHeight="1" x14ac:dyDescent="0.25">
      <c r="A46" s="59">
        <v>41</v>
      </c>
      <c r="B46" s="60">
        <v>2076801</v>
      </c>
      <c r="C46" s="60" t="s">
        <v>71</v>
      </c>
      <c r="D46" s="60" t="s">
        <v>34</v>
      </c>
      <c r="E46" s="60">
        <v>350</v>
      </c>
      <c r="F46" s="42">
        <v>12</v>
      </c>
      <c r="G46" s="42">
        <f t="shared" si="0"/>
        <v>4200</v>
      </c>
      <c r="H46" s="60">
        <v>350</v>
      </c>
      <c r="I46" s="30">
        <v>8.1</v>
      </c>
      <c r="J46" s="30">
        <f t="shared" si="1"/>
        <v>2835</v>
      </c>
      <c r="K46" s="60">
        <v>350</v>
      </c>
      <c r="L46" s="42">
        <v>12</v>
      </c>
      <c r="M46" s="42">
        <f t="shared" si="2"/>
        <v>4200</v>
      </c>
      <c r="N46" s="60">
        <v>350</v>
      </c>
      <c r="O46" s="42">
        <v>12.5</v>
      </c>
      <c r="P46" s="42">
        <f t="shared" si="3"/>
        <v>4375</v>
      </c>
      <c r="Q46" s="60">
        <v>350</v>
      </c>
      <c r="R46" s="42">
        <v>12.9</v>
      </c>
      <c r="S46" s="42">
        <f t="shared" si="4"/>
        <v>4515</v>
      </c>
    </row>
    <row r="47" spans="1:19" s="3" customFormat="1" ht="24" customHeight="1" x14ac:dyDescent="0.25">
      <c r="A47" s="59">
        <v>42</v>
      </c>
      <c r="B47" s="60">
        <v>2025458</v>
      </c>
      <c r="C47" s="60" t="s">
        <v>72</v>
      </c>
      <c r="D47" s="60" t="s">
        <v>42</v>
      </c>
      <c r="E47" s="60">
        <v>45</v>
      </c>
      <c r="F47" s="42">
        <v>250</v>
      </c>
      <c r="G47" s="42">
        <f t="shared" si="0"/>
        <v>11250</v>
      </c>
      <c r="H47" s="60">
        <v>45</v>
      </c>
      <c r="I47" s="30">
        <v>190.35</v>
      </c>
      <c r="J47" s="30">
        <f t="shared" si="1"/>
        <v>8565.75</v>
      </c>
      <c r="K47" s="60">
        <v>45</v>
      </c>
      <c r="L47" s="42">
        <v>250</v>
      </c>
      <c r="M47" s="42">
        <f t="shared" si="2"/>
        <v>11250</v>
      </c>
      <c r="N47" s="60">
        <v>45</v>
      </c>
      <c r="O47" s="42">
        <v>265</v>
      </c>
      <c r="P47" s="42">
        <f t="shared" si="3"/>
        <v>11925</v>
      </c>
      <c r="Q47" s="60">
        <v>45</v>
      </c>
      <c r="R47" s="42">
        <v>273</v>
      </c>
      <c r="S47" s="42">
        <f t="shared" si="4"/>
        <v>12285</v>
      </c>
    </row>
    <row r="48" spans="1:19" s="3" customFormat="1" ht="24" customHeight="1" x14ac:dyDescent="0.25">
      <c r="A48" s="59">
        <v>43</v>
      </c>
      <c r="B48" s="60">
        <v>2025460</v>
      </c>
      <c r="C48" s="60" t="s">
        <v>73</v>
      </c>
      <c r="D48" s="60" t="s">
        <v>42</v>
      </c>
      <c r="E48" s="60">
        <v>63</v>
      </c>
      <c r="F48" s="42">
        <v>250</v>
      </c>
      <c r="G48" s="42">
        <f t="shared" si="0"/>
        <v>15750</v>
      </c>
      <c r="H48" s="60">
        <v>63</v>
      </c>
      <c r="I48" s="30">
        <v>211.95</v>
      </c>
      <c r="J48" s="30">
        <f t="shared" si="1"/>
        <v>13352.849999999999</v>
      </c>
      <c r="K48" s="60">
        <v>63</v>
      </c>
      <c r="L48" s="42">
        <v>250</v>
      </c>
      <c r="M48" s="42">
        <f t="shared" si="2"/>
        <v>15750</v>
      </c>
      <c r="N48" s="60">
        <v>63</v>
      </c>
      <c r="O48" s="42">
        <v>270</v>
      </c>
      <c r="P48" s="42">
        <f t="shared" si="3"/>
        <v>17010</v>
      </c>
      <c r="Q48" s="60">
        <v>63</v>
      </c>
      <c r="R48" s="42">
        <v>275</v>
      </c>
      <c r="S48" s="42">
        <f t="shared" si="4"/>
        <v>17325</v>
      </c>
    </row>
    <row r="49" spans="1:19" s="3" customFormat="1" ht="24" customHeight="1" x14ac:dyDescent="0.25">
      <c r="A49" s="59">
        <v>44</v>
      </c>
      <c r="B49" s="60">
        <v>2315877</v>
      </c>
      <c r="C49" s="60" t="s">
        <v>74</v>
      </c>
      <c r="D49" s="60" t="s">
        <v>42</v>
      </c>
      <c r="E49" s="60">
        <v>28</v>
      </c>
      <c r="F49" s="42">
        <v>250</v>
      </c>
      <c r="G49" s="42">
        <f t="shared" si="0"/>
        <v>7000</v>
      </c>
      <c r="H49" s="60">
        <v>28</v>
      </c>
      <c r="I49" s="30">
        <v>422.64</v>
      </c>
      <c r="J49" s="30">
        <f t="shared" si="1"/>
        <v>11833.92</v>
      </c>
      <c r="K49" s="60">
        <v>28</v>
      </c>
      <c r="L49" s="42">
        <v>250</v>
      </c>
      <c r="M49" s="42">
        <f t="shared" si="2"/>
        <v>7000</v>
      </c>
      <c r="N49" s="60">
        <v>28</v>
      </c>
      <c r="O49" s="42">
        <v>275</v>
      </c>
      <c r="P49" s="42">
        <f t="shared" si="3"/>
        <v>7700</v>
      </c>
      <c r="Q49" s="60">
        <v>28</v>
      </c>
      <c r="R49" s="42">
        <v>300</v>
      </c>
      <c r="S49" s="42">
        <f t="shared" si="4"/>
        <v>8400</v>
      </c>
    </row>
    <row r="50" spans="1:19" s="3" customFormat="1" ht="24" customHeight="1" x14ac:dyDescent="0.25">
      <c r="A50" s="59">
        <v>45</v>
      </c>
      <c r="B50" s="60">
        <v>2269663</v>
      </c>
      <c r="C50" s="60" t="s">
        <v>75</v>
      </c>
      <c r="D50" s="60" t="s">
        <v>42</v>
      </c>
      <c r="E50" s="60">
        <v>10</v>
      </c>
      <c r="F50" s="42">
        <v>250</v>
      </c>
      <c r="G50" s="42">
        <f t="shared" si="0"/>
        <v>2500</v>
      </c>
      <c r="H50" s="60">
        <v>10</v>
      </c>
      <c r="I50" s="30">
        <v>422.64</v>
      </c>
      <c r="J50" s="30">
        <f t="shared" si="1"/>
        <v>4226.3999999999996</v>
      </c>
      <c r="K50" s="60">
        <v>10</v>
      </c>
      <c r="L50" s="42">
        <v>250</v>
      </c>
      <c r="M50" s="42">
        <f t="shared" si="2"/>
        <v>2500</v>
      </c>
      <c r="N50" s="60">
        <v>10</v>
      </c>
      <c r="O50" s="42">
        <v>280</v>
      </c>
      <c r="P50" s="42">
        <f t="shared" si="3"/>
        <v>2800</v>
      </c>
      <c r="Q50" s="60">
        <v>10</v>
      </c>
      <c r="R50" s="42">
        <v>300</v>
      </c>
      <c r="S50" s="42">
        <f t="shared" si="4"/>
        <v>3000</v>
      </c>
    </row>
    <row r="51" spans="1:19" s="3" customFormat="1" ht="24" customHeight="1" x14ac:dyDescent="0.25">
      <c r="A51" s="59">
        <v>46</v>
      </c>
      <c r="B51" s="60">
        <v>2061884</v>
      </c>
      <c r="C51" s="60" t="s">
        <v>76</v>
      </c>
      <c r="D51" s="60" t="s">
        <v>34</v>
      </c>
      <c r="E51" s="60">
        <v>300</v>
      </c>
      <c r="F51" s="42">
        <v>5</v>
      </c>
      <c r="G51" s="42">
        <f t="shared" si="0"/>
        <v>1500</v>
      </c>
      <c r="H51" s="60">
        <v>300</v>
      </c>
      <c r="I51" s="30">
        <v>4.6500000000000004</v>
      </c>
      <c r="J51" s="30">
        <f t="shared" si="1"/>
        <v>1395</v>
      </c>
      <c r="K51" s="60">
        <v>300</v>
      </c>
      <c r="L51" s="42">
        <v>5</v>
      </c>
      <c r="M51" s="42">
        <f t="shared" si="2"/>
        <v>1500</v>
      </c>
      <c r="N51" s="60">
        <v>300</v>
      </c>
      <c r="O51" s="42">
        <v>5.2</v>
      </c>
      <c r="P51" s="42">
        <f t="shared" si="3"/>
        <v>1560</v>
      </c>
      <c r="Q51" s="60">
        <v>300</v>
      </c>
      <c r="R51" s="42">
        <v>6</v>
      </c>
      <c r="S51" s="42">
        <f t="shared" si="4"/>
        <v>1800</v>
      </c>
    </row>
    <row r="52" spans="1:19" s="3" customFormat="1" ht="24" customHeight="1" x14ac:dyDescent="0.25">
      <c r="A52" s="59">
        <v>47</v>
      </c>
      <c r="B52" s="60">
        <v>2316041</v>
      </c>
      <c r="C52" s="60" t="s">
        <v>77</v>
      </c>
      <c r="D52" s="60" t="s">
        <v>42</v>
      </c>
      <c r="E52" s="60">
        <v>25</v>
      </c>
      <c r="F52" s="42">
        <v>250</v>
      </c>
      <c r="G52" s="42">
        <f t="shared" si="0"/>
        <v>6250</v>
      </c>
      <c r="H52" s="60">
        <v>25</v>
      </c>
      <c r="I52" s="30">
        <v>187.9</v>
      </c>
      <c r="J52" s="30">
        <f t="shared" si="1"/>
        <v>4697.5</v>
      </c>
      <c r="K52" s="60">
        <v>25</v>
      </c>
      <c r="L52" s="42">
        <v>250</v>
      </c>
      <c r="M52" s="42">
        <f t="shared" si="2"/>
        <v>6250</v>
      </c>
      <c r="N52" s="60">
        <v>25</v>
      </c>
      <c r="O52" s="42">
        <v>280</v>
      </c>
      <c r="P52" s="42">
        <f t="shared" si="3"/>
        <v>7000</v>
      </c>
      <c r="Q52" s="60">
        <v>25</v>
      </c>
      <c r="R52" s="42">
        <v>290</v>
      </c>
      <c r="S52" s="42">
        <f t="shared" si="4"/>
        <v>7250</v>
      </c>
    </row>
    <row r="53" spans="1:19" s="3" customFormat="1" ht="24" customHeight="1" x14ac:dyDescent="0.25">
      <c r="A53" s="59">
        <v>48</v>
      </c>
      <c r="B53" s="60">
        <v>2299281</v>
      </c>
      <c r="C53" s="60" t="s">
        <v>78</v>
      </c>
      <c r="D53" s="60" t="s">
        <v>42</v>
      </c>
      <c r="E53" s="60">
        <v>80</v>
      </c>
      <c r="F53" s="42">
        <v>250</v>
      </c>
      <c r="G53" s="42">
        <f t="shared" si="0"/>
        <v>20000</v>
      </c>
      <c r="H53" s="60">
        <v>80</v>
      </c>
      <c r="I53" s="30">
        <v>322.44</v>
      </c>
      <c r="J53" s="30">
        <f t="shared" si="1"/>
        <v>25795.200000000001</v>
      </c>
      <c r="K53" s="60">
        <v>80</v>
      </c>
      <c r="L53" s="42">
        <v>250</v>
      </c>
      <c r="M53" s="42">
        <f t="shared" si="2"/>
        <v>20000</v>
      </c>
      <c r="N53" s="60">
        <v>80</v>
      </c>
      <c r="O53" s="42">
        <v>280</v>
      </c>
      <c r="P53" s="42">
        <f t="shared" si="3"/>
        <v>22400</v>
      </c>
      <c r="Q53" s="60">
        <v>80</v>
      </c>
      <c r="R53" s="42">
        <v>290</v>
      </c>
      <c r="S53" s="42">
        <f t="shared" si="4"/>
        <v>23200</v>
      </c>
    </row>
    <row r="54" spans="1:19" s="3" customFormat="1" ht="24" customHeight="1" x14ac:dyDescent="0.25">
      <c r="A54" s="59">
        <v>49</v>
      </c>
      <c r="B54" s="60">
        <v>2220734</v>
      </c>
      <c r="C54" s="60" t="s">
        <v>79</v>
      </c>
      <c r="D54" s="60" t="s">
        <v>42</v>
      </c>
      <c r="E54" s="60">
        <v>15</v>
      </c>
      <c r="F54" s="42">
        <v>140</v>
      </c>
      <c r="G54" s="42">
        <f t="shared" si="0"/>
        <v>2100</v>
      </c>
      <c r="H54" s="60">
        <v>15</v>
      </c>
      <c r="I54" s="30">
        <v>102.3</v>
      </c>
      <c r="J54" s="30">
        <f t="shared" si="1"/>
        <v>1534.5</v>
      </c>
      <c r="K54" s="60">
        <v>15</v>
      </c>
      <c r="L54" s="42">
        <v>140</v>
      </c>
      <c r="M54" s="42">
        <f t="shared" si="2"/>
        <v>2100</v>
      </c>
      <c r="N54" s="60">
        <v>15</v>
      </c>
      <c r="O54" s="42">
        <v>150</v>
      </c>
      <c r="P54" s="42">
        <f t="shared" si="3"/>
        <v>2250</v>
      </c>
      <c r="Q54" s="60">
        <v>15</v>
      </c>
      <c r="R54" s="42">
        <v>160</v>
      </c>
      <c r="S54" s="42">
        <f t="shared" si="4"/>
        <v>2400</v>
      </c>
    </row>
    <row r="55" spans="1:19" s="3" customFormat="1" ht="24" customHeight="1" x14ac:dyDescent="0.25">
      <c r="A55" s="59">
        <v>50</v>
      </c>
      <c r="B55" s="60">
        <v>2266557</v>
      </c>
      <c r="C55" s="60" t="s">
        <v>80</v>
      </c>
      <c r="D55" s="60" t="s">
        <v>42</v>
      </c>
      <c r="E55" s="60">
        <v>15</v>
      </c>
      <c r="F55" s="42">
        <v>140</v>
      </c>
      <c r="G55" s="42">
        <f t="shared" si="0"/>
        <v>2100</v>
      </c>
      <c r="H55" s="60">
        <v>15</v>
      </c>
      <c r="I55" s="30">
        <v>77.680000000000007</v>
      </c>
      <c r="J55" s="30">
        <f t="shared" si="1"/>
        <v>1165.2</v>
      </c>
      <c r="K55" s="60">
        <v>15</v>
      </c>
      <c r="L55" s="42">
        <v>140</v>
      </c>
      <c r="M55" s="42">
        <f t="shared" si="2"/>
        <v>2100</v>
      </c>
      <c r="N55" s="60">
        <v>15</v>
      </c>
      <c r="O55" s="42">
        <v>150</v>
      </c>
      <c r="P55" s="42">
        <f t="shared" si="3"/>
        <v>2250</v>
      </c>
      <c r="Q55" s="60">
        <v>15</v>
      </c>
      <c r="R55" s="42">
        <v>160</v>
      </c>
      <c r="S55" s="42">
        <f t="shared" si="4"/>
        <v>2400</v>
      </c>
    </row>
    <row r="56" spans="1:19" s="3" customFormat="1" ht="24" customHeight="1" x14ac:dyDescent="0.25">
      <c r="A56" s="59">
        <v>51</v>
      </c>
      <c r="B56" s="60">
        <v>2068795</v>
      </c>
      <c r="C56" s="60" t="s">
        <v>81</v>
      </c>
      <c r="D56" s="60" t="s">
        <v>42</v>
      </c>
      <c r="E56" s="60">
        <v>45</v>
      </c>
      <c r="F56" s="42">
        <v>140</v>
      </c>
      <c r="G56" s="42">
        <f t="shared" si="0"/>
        <v>6300</v>
      </c>
      <c r="H56" s="60">
        <v>45</v>
      </c>
      <c r="I56" s="30">
        <v>141.26</v>
      </c>
      <c r="J56" s="30">
        <f t="shared" si="1"/>
        <v>6356.7</v>
      </c>
      <c r="K56" s="60">
        <v>45</v>
      </c>
      <c r="L56" s="42">
        <v>140</v>
      </c>
      <c r="M56" s="42">
        <f t="shared" si="2"/>
        <v>6300</v>
      </c>
      <c r="N56" s="60">
        <v>45</v>
      </c>
      <c r="O56" s="42">
        <v>150</v>
      </c>
      <c r="P56" s="42">
        <f t="shared" si="3"/>
        <v>6750</v>
      </c>
      <c r="Q56" s="60">
        <v>45</v>
      </c>
      <c r="R56" s="42">
        <v>160</v>
      </c>
      <c r="S56" s="42">
        <f t="shared" si="4"/>
        <v>7200</v>
      </c>
    </row>
    <row r="57" spans="1:19" s="3" customFormat="1" ht="24" customHeight="1" x14ac:dyDescent="0.25">
      <c r="A57" s="59">
        <v>52</v>
      </c>
      <c r="B57" s="60">
        <v>2277997</v>
      </c>
      <c r="C57" s="60" t="s">
        <v>82</v>
      </c>
      <c r="D57" s="60" t="s">
        <v>42</v>
      </c>
      <c r="E57" s="60">
        <v>9</v>
      </c>
      <c r="F57" s="42">
        <v>200</v>
      </c>
      <c r="G57" s="42">
        <f t="shared" si="0"/>
        <v>1800</v>
      </c>
      <c r="H57" s="60">
        <v>9</v>
      </c>
      <c r="I57" s="30">
        <v>112.84</v>
      </c>
      <c r="J57" s="30">
        <f t="shared" si="1"/>
        <v>1015.5600000000001</v>
      </c>
      <c r="K57" s="60">
        <v>9</v>
      </c>
      <c r="L57" s="42">
        <v>200</v>
      </c>
      <c r="M57" s="42">
        <f t="shared" si="2"/>
        <v>1800</v>
      </c>
      <c r="N57" s="60">
        <v>9</v>
      </c>
      <c r="O57" s="42">
        <v>205</v>
      </c>
      <c r="P57" s="42">
        <f t="shared" si="3"/>
        <v>1845</v>
      </c>
      <c r="Q57" s="60">
        <v>9</v>
      </c>
      <c r="R57" s="42">
        <v>215</v>
      </c>
      <c r="S57" s="42">
        <f t="shared" si="4"/>
        <v>1935</v>
      </c>
    </row>
    <row r="58" spans="1:19" s="3" customFormat="1" ht="24" customHeight="1" x14ac:dyDescent="0.25">
      <c r="A58" s="59">
        <v>53</v>
      </c>
      <c r="B58" s="60">
        <v>2003355</v>
      </c>
      <c r="C58" s="60" t="s">
        <v>83</v>
      </c>
      <c r="D58" s="60" t="s">
        <v>34</v>
      </c>
      <c r="E58" s="60">
        <v>1100</v>
      </c>
      <c r="F58" s="42">
        <v>2</v>
      </c>
      <c r="G58" s="42">
        <f t="shared" si="0"/>
        <v>2200</v>
      </c>
      <c r="H58" s="60">
        <v>1100</v>
      </c>
      <c r="I58" s="30">
        <v>1.56</v>
      </c>
      <c r="J58" s="30">
        <f t="shared" si="1"/>
        <v>1716</v>
      </c>
      <c r="K58" s="60">
        <v>1100</v>
      </c>
      <c r="L58" s="42">
        <v>2</v>
      </c>
      <c r="M58" s="42">
        <f t="shared" si="2"/>
        <v>2200</v>
      </c>
      <c r="N58" s="60">
        <v>1100</v>
      </c>
      <c r="O58" s="42">
        <v>2.5</v>
      </c>
      <c r="P58" s="42">
        <f t="shared" si="3"/>
        <v>2750</v>
      </c>
      <c r="Q58" s="60">
        <v>1100</v>
      </c>
      <c r="R58" s="42">
        <v>2.6</v>
      </c>
      <c r="S58" s="42">
        <f t="shared" si="4"/>
        <v>2860</v>
      </c>
    </row>
    <row r="59" spans="1:19" s="3" customFormat="1" ht="24" customHeight="1" x14ac:dyDescent="0.25">
      <c r="A59" s="59">
        <v>54</v>
      </c>
      <c r="B59" s="60">
        <v>2328431</v>
      </c>
      <c r="C59" s="60" t="s">
        <v>84</v>
      </c>
      <c r="D59" s="60" t="s">
        <v>34</v>
      </c>
      <c r="E59" s="60">
        <v>900</v>
      </c>
      <c r="F59" s="42">
        <v>2</v>
      </c>
      <c r="G59" s="42">
        <f t="shared" si="0"/>
        <v>1800</v>
      </c>
      <c r="H59" s="60">
        <v>900</v>
      </c>
      <c r="I59" s="30">
        <v>2.08</v>
      </c>
      <c r="J59" s="30">
        <f t="shared" si="1"/>
        <v>1872</v>
      </c>
      <c r="K59" s="60">
        <v>900</v>
      </c>
      <c r="L59" s="42">
        <v>2</v>
      </c>
      <c r="M59" s="42">
        <f t="shared" si="2"/>
        <v>1800</v>
      </c>
      <c r="N59" s="60">
        <v>900</v>
      </c>
      <c r="O59" s="42">
        <v>2.5</v>
      </c>
      <c r="P59" s="42">
        <f t="shared" si="3"/>
        <v>2250</v>
      </c>
      <c r="Q59" s="60">
        <v>900</v>
      </c>
      <c r="R59" s="42">
        <v>2.6</v>
      </c>
      <c r="S59" s="42">
        <f t="shared" si="4"/>
        <v>2340</v>
      </c>
    </row>
    <row r="60" spans="1:19" s="3" customFormat="1" ht="24" customHeight="1" x14ac:dyDescent="0.25">
      <c r="A60" s="59">
        <v>55</v>
      </c>
      <c r="B60" s="60">
        <v>2005465</v>
      </c>
      <c r="C60" s="60" t="s">
        <v>85</v>
      </c>
      <c r="D60" s="60" t="s">
        <v>34</v>
      </c>
      <c r="E60" s="60">
        <v>850</v>
      </c>
      <c r="F60" s="42">
        <v>2</v>
      </c>
      <c r="G60" s="42">
        <f t="shared" si="0"/>
        <v>1700</v>
      </c>
      <c r="H60" s="60">
        <v>850</v>
      </c>
      <c r="I60" s="30">
        <v>1.32</v>
      </c>
      <c r="J60" s="30">
        <f t="shared" si="1"/>
        <v>1122</v>
      </c>
      <c r="K60" s="60">
        <v>850</v>
      </c>
      <c r="L60" s="42">
        <v>2</v>
      </c>
      <c r="M60" s="42">
        <f t="shared" si="2"/>
        <v>1700</v>
      </c>
      <c r="N60" s="60">
        <v>850</v>
      </c>
      <c r="O60" s="42">
        <v>2.5</v>
      </c>
      <c r="P60" s="42">
        <f t="shared" si="3"/>
        <v>2125</v>
      </c>
      <c r="Q60" s="60">
        <v>850</v>
      </c>
      <c r="R60" s="42">
        <v>2.6</v>
      </c>
      <c r="S60" s="42">
        <f t="shared" si="4"/>
        <v>2210</v>
      </c>
    </row>
    <row r="61" spans="1:19" s="3" customFormat="1" ht="24" customHeight="1" x14ac:dyDescent="0.25">
      <c r="A61" s="59">
        <v>56</v>
      </c>
      <c r="B61" s="60">
        <v>2354774</v>
      </c>
      <c r="C61" s="60" t="s">
        <v>86</v>
      </c>
      <c r="D61" s="60" t="s">
        <v>34</v>
      </c>
      <c r="E61" s="60">
        <v>18</v>
      </c>
      <c r="F61" s="42">
        <v>600</v>
      </c>
      <c r="G61" s="42">
        <f t="shared" si="0"/>
        <v>10800</v>
      </c>
      <c r="H61" s="60">
        <v>18</v>
      </c>
      <c r="I61" s="30">
        <v>72.73</v>
      </c>
      <c r="J61" s="30">
        <f t="shared" si="1"/>
        <v>1309.1400000000001</v>
      </c>
      <c r="K61" s="60">
        <v>18</v>
      </c>
      <c r="L61" s="42">
        <v>600</v>
      </c>
      <c r="M61" s="42">
        <f t="shared" si="2"/>
        <v>10800</v>
      </c>
      <c r="N61" s="60">
        <v>18</v>
      </c>
      <c r="O61" s="42">
        <v>625.20000000000005</v>
      </c>
      <c r="P61" s="42">
        <f t="shared" si="3"/>
        <v>11253.6</v>
      </c>
      <c r="Q61" s="60">
        <v>18</v>
      </c>
      <c r="R61" s="42">
        <v>644</v>
      </c>
      <c r="S61" s="42">
        <f t="shared" si="4"/>
        <v>11592</v>
      </c>
    </row>
    <row r="62" spans="1:19" s="3" customFormat="1" ht="24" customHeight="1" x14ac:dyDescent="0.25">
      <c r="A62" s="59">
        <v>57</v>
      </c>
      <c r="B62" s="60">
        <v>2387968</v>
      </c>
      <c r="C62" s="60" t="s">
        <v>87</v>
      </c>
      <c r="D62" s="60" t="s">
        <v>34</v>
      </c>
      <c r="E62" s="60">
        <v>51</v>
      </c>
      <c r="F62" s="42">
        <v>3000</v>
      </c>
      <c r="G62" s="42">
        <f t="shared" si="0"/>
        <v>153000</v>
      </c>
      <c r="H62" s="60">
        <v>51</v>
      </c>
      <c r="I62" s="30">
        <v>1067</v>
      </c>
      <c r="J62" s="30">
        <f t="shared" si="1"/>
        <v>54417</v>
      </c>
      <c r="K62" s="60">
        <v>51</v>
      </c>
      <c r="L62" s="42">
        <v>3000</v>
      </c>
      <c r="M62" s="42">
        <f t="shared" si="2"/>
        <v>153000</v>
      </c>
      <c r="N62" s="60">
        <v>51</v>
      </c>
      <c r="O62" s="42">
        <v>3126</v>
      </c>
      <c r="P62" s="42">
        <f t="shared" si="3"/>
        <v>159426</v>
      </c>
      <c r="Q62" s="60">
        <v>51</v>
      </c>
      <c r="R62" s="42">
        <v>3219.8</v>
      </c>
      <c r="S62" s="42">
        <f t="shared" si="4"/>
        <v>164209.80000000002</v>
      </c>
    </row>
    <row r="63" spans="1:19" s="3" customFormat="1" ht="24" customHeight="1" x14ac:dyDescent="0.25">
      <c r="A63" s="59">
        <v>58</v>
      </c>
      <c r="B63" s="60">
        <v>2311047</v>
      </c>
      <c r="C63" s="60" t="s">
        <v>88</v>
      </c>
      <c r="D63" s="60" t="s">
        <v>34</v>
      </c>
      <c r="E63" s="60">
        <v>48</v>
      </c>
      <c r="F63" s="42">
        <v>1250</v>
      </c>
      <c r="G63" s="42">
        <f t="shared" si="0"/>
        <v>60000</v>
      </c>
      <c r="H63" s="60">
        <v>48</v>
      </c>
      <c r="I63" s="30">
        <v>1015.76</v>
      </c>
      <c r="J63" s="30">
        <f t="shared" si="1"/>
        <v>48756.479999999996</v>
      </c>
      <c r="K63" s="60">
        <v>48</v>
      </c>
      <c r="L63" s="42">
        <v>1250</v>
      </c>
      <c r="M63" s="42">
        <f t="shared" si="2"/>
        <v>60000</v>
      </c>
      <c r="N63" s="60">
        <v>48</v>
      </c>
      <c r="O63" s="42">
        <v>1302.5</v>
      </c>
      <c r="P63" s="42">
        <f t="shared" si="3"/>
        <v>62520</v>
      </c>
      <c r="Q63" s="60">
        <v>48</v>
      </c>
      <c r="R63" s="42">
        <v>1341.6</v>
      </c>
      <c r="S63" s="42">
        <f t="shared" si="4"/>
        <v>64396.799999999996</v>
      </c>
    </row>
    <row r="64" spans="1:19" s="3" customFormat="1" ht="24" customHeight="1" x14ac:dyDescent="0.25">
      <c r="A64" s="59">
        <v>59</v>
      </c>
      <c r="B64" s="60">
        <v>2065037</v>
      </c>
      <c r="C64" s="60" t="s">
        <v>89</v>
      </c>
      <c r="D64" s="60" t="s">
        <v>34</v>
      </c>
      <c r="E64" s="60">
        <v>4500</v>
      </c>
      <c r="F64" s="42">
        <v>1.5</v>
      </c>
      <c r="G64" s="42">
        <f t="shared" si="0"/>
        <v>6750</v>
      </c>
      <c r="H64" s="60">
        <v>4500</v>
      </c>
      <c r="I64" s="30">
        <v>4.59</v>
      </c>
      <c r="J64" s="30">
        <f t="shared" si="1"/>
        <v>20655</v>
      </c>
      <c r="K64" s="60">
        <v>4500</v>
      </c>
      <c r="L64" s="42">
        <v>1.5</v>
      </c>
      <c r="M64" s="42">
        <f t="shared" si="2"/>
        <v>6750</v>
      </c>
      <c r="N64" s="60">
        <v>4500</v>
      </c>
      <c r="O64" s="42">
        <v>2.5</v>
      </c>
      <c r="P64" s="42">
        <f t="shared" si="3"/>
        <v>11250</v>
      </c>
      <c r="Q64" s="60">
        <v>4500</v>
      </c>
      <c r="R64" s="42">
        <v>2.7</v>
      </c>
      <c r="S64" s="42">
        <f t="shared" si="4"/>
        <v>12150</v>
      </c>
    </row>
    <row r="65" spans="1:19" s="3" customFormat="1" ht="24" customHeight="1" x14ac:dyDescent="0.25">
      <c r="A65" s="59">
        <v>60</v>
      </c>
      <c r="B65" s="60">
        <v>2304004</v>
      </c>
      <c r="C65" s="60" t="s">
        <v>90</v>
      </c>
      <c r="D65" s="60" t="s">
        <v>42</v>
      </c>
      <c r="E65" s="60">
        <v>15</v>
      </c>
      <c r="F65" s="42">
        <v>450</v>
      </c>
      <c r="G65" s="42">
        <f t="shared" si="0"/>
        <v>6750</v>
      </c>
      <c r="H65" s="60">
        <v>15</v>
      </c>
      <c r="I65" s="30">
        <v>259.75</v>
      </c>
      <c r="J65" s="30">
        <f t="shared" si="1"/>
        <v>3896.25</v>
      </c>
      <c r="K65" s="60">
        <v>15</v>
      </c>
      <c r="L65" s="42">
        <v>450</v>
      </c>
      <c r="M65" s="42">
        <f t="shared" si="2"/>
        <v>6750</v>
      </c>
      <c r="N65" s="60">
        <v>15</v>
      </c>
      <c r="O65" s="42">
        <v>468.9</v>
      </c>
      <c r="P65" s="42">
        <f t="shared" si="3"/>
        <v>7033.5</v>
      </c>
      <c r="Q65" s="60">
        <v>15</v>
      </c>
      <c r="R65" s="42">
        <v>483</v>
      </c>
      <c r="S65" s="42">
        <f t="shared" si="4"/>
        <v>7245</v>
      </c>
    </row>
    <row r="66" spans="1:19" s="3" customFormat="1" ht="24" customHeight="1" x14ac:dyDescent="0.25">
      <c r="A66" s="59">
        <v>61</v>
      </c>
      <c r="B66" s="60">
        <v>2304437</v>
      </c>
      <c r="C66" s="60" t="s">
        <v>91</v>
      </c>
      <c r="D66" s="60" t="s">
        <v>34</v>
      </c>
      <c r="E66" s="60">
        <v>5400</v>
      </c>
      <c r="F66" s="42">
        <v>2.5</v>
      </c>
      <c r="G66" s="42">
        <f t="shared" si="0"/>
        <v>13500</v>
      </c>
      <c r="H66" s="60">
        <v>5400</v>
      </c>
      <c r="I66" s="30">
        <v>1.1599999999999999</v>
      </c>
      <c r="J66" s="30">
        <f t="shared" si="1"/>
        <v>6264</v>
      </c>
      <c r="K66" s="60">
        <v>5400</v>
      </c>
      <c r="L66" s="42">
        <v>2.5</v>
      </c>
      <c r="M66" s="42">
        <f t="shared" si="2"/>
        <v>13500</v>
      </c>
      <c r="N66" s="60">
        <v>5400</v>
      </c>
      <c r="O66" s="42">
        <v>2.8</v>
      </c>
      <c r="P66" s="42">
        <f t="shared" si="3"/>
        <v>15119.999999999998</v>
      </c>
      <c r="Q66" s="60">
        <v>5400</v>
      </c>
      <c r="R66" s="42">
        <v>3</v>
      </c>
      <c r="S66" s="42">
        <f t="shared" si="4"/>
        <v>16200</v>
      </c>
    </row>
    <row r="67" spans="1:19" s="3" customFormat="1" ht="24" customHeight="1" x14ac:dyDescent="0.25">
      <c r="A67" s="59">
        <v>62</v>
      </c>
      <c r="B67" s="60">
        <v>2304250</v>
      </c>
      <c r="C67" s="60" t="s">
        <v>92</v>
      </c>
      <c r="D67" s="60" t="s">
        <v>93</v>
      </c>
      <c r="E67" s="60">
        <v>10</v>
      </c>
      <c r="F67" s="42">
        <v>300</v>
      </c>
      <c r="G67" s="42">
        <f t="shared" si="0"/>
        <v>3000</v>
      </c>
      <c r="H67" s="60">
        <v>10</v>
      </c>
      <c r="I67" s="30">
        <v>180.67</v>
      </c>
      <c r="J67" s="30">
        <f t="shared" si="1"/>
        <v>1806.6999999999998</v>
      </c>
      <c r="K67" s="60">
        <v>10</v>
      </c>
      <c r="L67" s="42">
        <v>300</v>
      </c>
      <c r="M67" s="42">
        <f t="shared" si="2"/>
        <v>3000</v>
      </c>
      <c r="N67" s="60">
        <v>10</v>
      </c>
      <c r="O67" s="42">
        <v>312.60000000000002</v>
      </c>
      <c r="P67" s="42">
        <f t="shared" si="3"/>
        <v>3126</v>
      </c>
      <c r="Q67" s="60">
        <v>10</v>
      </c>
      <c r="R67" s="42">
        <v>322</v>
      </c>
      <c r="S67" s="42">
        <f t="shared" si="4"/>
        <v>3220</v>
      </c>
    </row>
    <row r="68" spans="1:19" s="3" customFormat="1" ht="24" customHeight="1" x14ac:dyDescent="0.25">
      <c r="A68" s="59">
        <v>63</v>
      </c>
      <c r="B68" s="60">
        <v>2060831</v>
      </c>
      <c r="C68" s="60" t="s">
        <v>94</v>
      </c>
      <c r="D68" s="60" t="s">
        <v>42</v>
      </c>
      <c r="E68" s="60">
        <v>20</v>
      </c>
      <c r="F68" s="42">
        <v>450</v>
      </c>
      <c r="G68" s="42">
        <f t="shared" si="0"/>
        <v>9000</v>
      </c>
      <c r="H68" s="60">
        <v>20</v>
      </c>
      <c r="I68" s="30">
        <v>259.75</v>
      </c>
      <c r="J68" s="30">
        <f t="shared" si="1"/>
        <v>5195</v>
      </c>
      <c r="K68" s="60">
        <v>20</v>
      </c>
      <c r="L68" s="42">
        <v>450</v>
      </c>
      <c r="M68" s="42">
        <f t="shared" si="2"/>
        <v>9000</v>
      </c>
      <c r="N68" s="60">
        <v>20</v>
      </c>
      <c r="O68" s="42">
        <v>468.9</v>
      </c>
      <c r="P68" s="42">
        <f t="shared" si="3"/>
        <v>9378</v>
      </c>
      <c r="Q68" s="60">
        <v>20</v>
      </c>
      <c r="R68" s="42">
        <v>483</v>
      </c>
      <c r="S68" s="42">
        <f t="shared" si="4"/>
        <v>9660</v>
      </c>
    </row>
    <row r="69" spans="1:19" s="3" customFormat="1" ht="24" customHeight="1" x14ac:dyDescent="0.25">
      <c r="A69" s="59">
        <v>64</v>
      </c>
      <c r="B69" s="60">
        <v>2330584</v>
      </c>
      <c r="C69" s="60" t="s">
        <v>95</v>
      </c>
      <c r="D69" s="60" t="s">
        <v>93</v>
      </c>
      <c r="E69" s="60">
        <v>15</v>
      </c>
      <c r="F69" s="42">
        <v>80</v>
      </c>
      <c r="G69" s="42">
        <f t="shared" si="0"/>
        <v>1200</v>
      </c>
      <c r="H69" s="60">
        <v>15</v>
      </c>
      <c r="I69" s="30">
        <v>77.489999999999995</v>
      </c>
      <c r="J69" s="30">
        <f t="shared" si="1"/>
        <v>1162.3499999999999</v>
      </c>
      <c r="K69" s="60">
        <v>15</v>
      </c>
      <c r="L69" s="42">
        <v>80</v>
      </c>
      <c r="M69" s="42">
        <f t="shared" si="2"/>
        <v>1200</v>
      </c>
      <c r="N69" s="60">
        <v>15</v>
      </c>
      <c r="O69" s="42">
        <v>83.4</v>
      </c>
      <c r="P69" s="42">
        <f t="shared" si="3"/>
        <v>1251</v>
      </c>
      <c r="Q69" s="60">
        <v>15</v>
      </c>
      <c r="R69" s="42">
        <v>85.9</v>
      </c>
      <c r="S69" s="42">
        <f t="shared" si="4"/>
        <v>1288.5</v>
      </c>
    </row>
    <row r="70" spans="1:19" s="3" customFormat="1" ht="24" customHeight="1" x14ac:dyDescent="0.25">
      <c r="A70" s="59">
        <v>65</v>
      </c>
      <c r="B70" s="60">
        <v>2304474</v>
      </c>
      <c r="C70" s="60" t="s">
        <v>96</v>
      </c>
      <c r="D70" s="60" t="s">
        <v>34</v>
      </c>
      <c r="E70" s="60">
        <v>180</v>
      </c>
      <c r="F70" s="42">
        <v>2</v>
      </c>
      <c r="G70" s="42">
        <f t="shared" si="0"/>
        <v>360</v>
      </c>
      <c r="H70" s="60">
        <v>180</v>
      </c>
      <c r="I70" s="30">
        <v>0.88</v>
      </c>
      <c r="J70" s="30">
        <f t="shared" si="1"/>
        <v>158.4</v>
      </c>
      <c r="K70" s="60">
        <v>180</v>
      </c>
      <c r="L70" s="42">
        <v>2</v>
      </c>
      <c r="M70" s="42">
        <f t="shared" si="2"/>
        <v>360</v>
      </c>
      <c r="N70" s="60">
        <v>180</v>
      </c>
      <c r="O70" s="42">
        <v>2.5</v>
      </c>
      <c r="P70" s="42">
        <f t="shared" si="3"/>
        <v>450</v>
      </c>
      <c r="Q70" s="60">
        <v>180</v>
      </c>
      <c r="R70" s="42">
        <v>2.6</v>
      </c>
      <c r="S70" s="42">
        <f t="shared" si="4"/>
        <v>468</v>
      </c>
    </row>
    <row r="71" spans="1:19" s="3" customFormat="1" ht="24" customHeight="1" x14ac:dyDescent="0.25">
      <c r="A71" s="59">
        <v>66</v>
      </c>
      <c r="B71" s="60">
        <v>2330539</v>
      </c>
      <c r="C71" s="60" t="s">
        <v>97</v>
      </c>
      <c r="D71" s="60" t="s">
        <v>93</v>
      </c>
      <c r="E71" s="60">
        <v>160</v>
      </c>
      <c r="F71" s="42">
        <v>80</v>
      </c>
      <c r="G71" s="42">
        <f t="shared" ref="G71:G85" si="5">E71*F71</f>
        <v>12800</v>
      </c>
      <c r="H71" s="60">
        <v>160</v>
      </c>
      <c r="I71" s="30">
        <v>41.56</v>
      </c>
      <c r="J71" s="30">
        <f t="shared" ref="J71:J85" si="6">H71*I71</f>
        <v>6649.6</v>
      </c>
      <c r="K71" s="60">
        <v>160</v>
      </c>
      <c r="L71" s="42">
        <v>80</v>
      </c>
      <c r="M71" s="42">
        <f t="shared" ref="M71:M85" si="7">K71*L71</f>
        <v>12800</v>
      </c>
      <c r="N71" s="60">
        <v>160</v>
      </c>
      <c r="O71" s="42">
        <v>83.4</v>
      </c>
      <c r="P71" s="42">
        <f t="shared" ref="P71:P85" si="8">O71*N71</f>
        <v>13344</v>
      </c>
      <c r="Q71" s="60">
        <v>160</v>
      </c>
      <c r="R71" s="42">
        <v>85.9</v>
      </c>
      <c r="S71" s="42">
        <f t="shared" ref="S71:S85" si="9">Q71*R71</f>
        <v>13744</v>
      </c>
    </row>
    <row r="72" spans="1:19" s="3" customFormat="1" ht="24" customHeight="1" x14ac:dyDescent="0.25">
      <c r="A72" s="59">
        <v>67</v>
      </c>
      <c r="B72" s="60">
        <v>2122319</v>
      </c>
      <c r="C72" s="60" t="s">
        <v>98</v>
      </c>
      <c r="D72" s="60" t="s">
        <v>34</v>
      </c>
      <c r="E72" s="60">
        <v>410</v>
      </c>
      <c r="F72" s="42">
        <v>3</v>
      </c>
      <c r="G72" s="42">
        <f t="shared" si="5"/>
        <v>1230</v>
      </c>
      <c r="H72" s="60">
        <v>410</v>
      </c>
      <c r="I72" s="30">
        <v>2.48</v>
      </c>
      <c r="J72" s="30">
        <f t="shared" si="6"/>
        <v>1016.8</v>
      </c>
      <c r="K72" s="60">
        <v>410</v>
      </c>
      <c r="L72" s="42">
        <v>3</v>
      </c>
      <c r="M72" s="42">
        <f t="shared" si="7"/>
        <v>1230</v>
      </c>
      <c r="N72" s="60">
        <v>410</v>
      </c>
      <c r="O72" s="42">
        <v>3.5</v>
      </c>
      <c r="P72" s="42">
        <f t="shared" si="8"/>
        <v>1435</v>
      </c>
      <c r="Q72" s="60">
        <v>410</v>
      </c>
      <c r="R72" s="42">
        <v>3.8</v>
      </c>
      <c r="S72" s="42">
        <f t="shared" si="9"/>
        <v>1558</v>
      </c>
    </row>
    <row r="73" spans="1:19" s="3" customFormat="1" ht="24" customHeight="1" x14ac:dyDescent="0.25">
      <c r="A73" s="59">
        <v>68</v>
      </c>
      <c r="B73" s="60">
        <v>2376247</v>
      </c>
      <c r="C73" s="60" t="s">
        <v>99</v>
      </c>
      <c r="D73" s="60" t="s">
        <v>34</v>
      </c>
      <c r="E73" s="60">
        <v>7800</v>
      </c>
      <c r="F73" s="42">
        <v>2.2000000000000002</v>
      </c>
      <c r="G73" s="42">
        <f t="shared" si="5"/>
        <v>17160</v>
      </c>
      <c r="H73" s="60">
        <v>7800</v>
      </c>
      <c r="I73" s="30">
        <v>1.87</v>
      </c>
      <c r="J73" s="30">
        <f t="shared" si="6"/>
        <v>14586</v>
      </c>
      <c r="K73" s="60">
        <v>7800</v>
      </c>
      <c r="L73" s="42">
        <v>2.2000000000000002</v>
      </c>
      <c r="M73" s="42">
        <f t="shared" si="7"/>
        <v>17160</v>
      </c>
      <c r="N73" s="60">
        <v>7800</v>
      </c>
      <c r="O73" s="42">
        <v>2.5</v>
      </c>
      <c r="P73" s="42">
        <f t="shared" si="8"/>
        <v>19500</v>
      </c>
      <c r="Q73" s="60">
        <v>7800</v>
      </c>
      <c r="R73" s="42">
        <v>2.8</v>
      </c>
      <c r="S73" s="42">
        <f t="shared" si="9"/>
        <v>21840</v>
      </c>
    </row>
    <row r="74" spans="1:19" s="3" customFormat="1" ht="24" customHeight="1" x14ac:dyDescent="0.25">
      <c r="A74" s="59">
        <v>69</v>
      </c>
      <c r="B74" s="60">
        <v>2216558</v>
      </c>
      <c r="C74" s="60" t="s">
        <v>100</v>
      </c>
      <c r="D74" s="60" t="s">
        <v>34</v>
      </c>
      <c r="E74" s="60">
        <v>12150</v>
      </c>
      <c r="F74" s="42">
        <v>2.8</v>
      </c>
      <c r="G74" s="42">
        <f t="shared" si="5"/>
        <v>34020</v>
      </c>
      <c r="H74" s="60">
        <v>12150</v>
      </c>
      <c r="I74" s="30">
        <v>1.6</v>
      </c>
      <c r="J74" s="30">
        <f t="shared" si="6"/>
        <v>19440</v>
      </c>
      <c r="K74" s="60">
        <v>12150</v>
      </c>
      <c r="L74" s="42">
        <v>2.8</v>
      </c>
      <c r="M74" s="42">
        <f t="shared" si="7"/>
        <v>34020</v>
      </c>
      <c r="N74" s="60">
        <v>12150</v>
      </c>
      <c r="O74" s="42">
        <v>3</v>
      </c>
      <c r="P74" s="42">
        <f t="shared" si="8"/>
        <v>36450</v>
      </c>
      <c r="Q74" s="60">
        <v>12150</v>
      </c>
      <c r="R74" s="42">
        <v>3.5</v>
      </c>
      <c r="S74" s="42">
        <f t="shared" si="9"/>
        <v>42525</v>
      </c>
    </row>
    <row r="75" spans="1:19" s="3" customFormat="1" ht="24" customHeight="1" x14ac:dyDescent="0.25">
      <c r="A75" s="59">
        <v>70</v>
      </c>
      <c r="B75" s="60">
        <v>2002013</v>
      </c>
      <c r="C75" s="60" t="s">
        <v>101</v>
      </c>
      <c r="D75" s="60" t="s">
        <v>42</v>
      </c>
      <c r="E75" s="60">
        <v>100</v>
      </c>
      <c r="F75" s="42">
        <v>300</v>
      </c>
      <c r="G75" s="42">
        <f t="shared" si="5"/>
        <v>30000</v>
      </c>
      <c r="H75" s="60">
        <v>100</v>
      </c>
      <c r="I75" s="30">
        <v>234.9</v>
      </c>
      <c r="J75" s="30">
        <f t="shared" si="6"/>
        <v>23490</v>
      </c>
      <c r="K75" s="60">
        <v>100</v>
      </c>
      <c r="L75" s="42">
        <v>300</v>
      </c>
      <c r="M75" s="42">
        <f t="shared" si="7"/>
        <v>30000</v>
      </c>
      <c r="N75" s="60">
        <v>100</v>
      </c>
      <c r="O75" s="42">
        <v>315</v>
      </c>
      <c r="P75" s="42">
        <f t="shared" si="8"/>
        <v>31500</v>
      </c>
      <c r="Q75" s="60">
        <v>100</v>
      </c>
      <c r="R75" s="42">
        <v>325</v>
      </c>
      <c r="S75" s="42">
        <f t="shared" si="9"/>
        <v>32500</v>
      </c>
    </row>
    <row r="76" spans="1:19" s="3" customFormat="1" ht="24" customHeight="1" x14ac:dyDescent="0.25">
      <c r="A76" s="59">
        <v>71</v>
      </c>
      <c r="B76" s="60">
        <v>2007377</v>
      </c>
      <c r="C76" s="60" t="s">
        <v>102</v>
      </c>
      <c r="D76" s="60" t="s">
        <v>42</v>
      </c>
      <c r="E76" s="60">
        <v>68</v>
      </c>
      <c r="F76" s="42">
        <v>300</v>
      </c>
      <c r="G76" s="42">
        <f t="shared" si="5"/>
        <v>20400</v>
      </c>
      <c r="H76" s="60">
        <v>68</v>
      </c>
      <c r="I76" s="30">
        <v>238</v>
      </c>
      <c r="J76" s="30">
        <f t="shared" si="6"/>
        <v>16184</v>
      </c>
      <c r="K76" s="60">
        <v>68</v>
      </c>
      <c r="L76" s="42">
        <v>300</v>
      </c>
      <c r="M76" s="42">
        <f t="shared" si="7"/>
        <v>20400</v>
      </c>
      <c r="N76" s="60">
        <v>68</v>
      </c>
      <c r="O76" s="42">
        <v>315</v>
      </c>
      <c r="P76" s="42">
        <f t="shared" si="8"/>
        <v>21420</v>
      </c>
      <c r="Q76" s="60">
        <v>68</v>
      </c>
      <c r="R76" s="42">
        <v>325</v>
      </c>
      <c r="S76" s="42">
        <f t="shared" si="9"/>
        <v>22100</v>
      </c>
    </row>
    <row r="77" spans="1:19" s="3" customFormat="1" ht="24" customHeight="1" x14ac:dyDescent="0.25">
      <c r="A77" s="59">
        <v>72</v>
      </c>
      <c r="B77" s="60">
        <v>2076270</v>
      </c>
      <c r="C77" s="60" t="s">
        <v>103</v>
      </c>
      <c r="D77" s="60" t="s">
        <v>34</v>
      </c>
      <c r="E77" s="60">
        <v>650</v>
      </c>
      <c r="F77" s="42">
        <v>15</v>
      </c>
      <c r="G77" s="42">
        <f t="shared" si="5"/>
        <v>9750</v>
      </c>
      <c r="H77" s="60">
        <v>650</v>
      </c>
      <c r="I77" s="30">
        <v>2.0299999999999998</v>
      </c>
      <c r="J77" s="30">
        <f t="shared" si="6"/>
        <v>1319.4999999999998</v>
      </c>
      <c r="K77" s="60">
        <v>650</v>
      </c>
      <c r="L77" s="42">
        <v>15</v>
      </c>
      <c r="M77" s="42">
        <f t="shared" si="7"/>
        <v>9750</v>
      </c>
      <c r="N77" s="60">
        <v>650</v>
      </c>
      <c r="O77" s="42">
        <v>16</v>
      </c>
      <c r="P77" s="42">
        <f t="shared" si="8"/>
        <v>10400</v>
      </c>
      <c r="Q77" s="60">
        <v>650</v>
      </c>
      <c r="R77" s="42">
        <v>18</v>
      </c>
      <c r="S77" s="42">
        <f t="shared" si="9"/>
        <v>11700</v>
      </c>
    </row>
    <row r="78" spans="1:19" s="3" customFormat="1" ht="24" customHeight="1" x14ac:dyDescent="0.25">
      <c r="A78" s="59">
        <v>73</v>
      </c>
      <c r="B78" s="60">
        <v>2007378</v>
      </c>
      <c r="C78" s="60" t="s">
        <v>104</v>
      </c>
      <c r="D78" s="60" t="s">
        <v>42</v>
      </c>
      <c r="E78" s="60">
        <v>70</v>
      </c>
      <c r="F78" s="42">
        <v>300</v>
      </c>
      <c r="G78" s="42">
        <f t="shared" si="5"/>
        <v>21000</v>
      </c>
      <c r="H78" s="60">
        <v>70</v>
      </c>
      <c r="I78" s="30">
        <v>234.9</v>
      </c>
      <c r="J78" s="30">
        <f t="shared" si="6"/>
        <v>16443</v>
      </c>
      <c r="K78" s="60">
        <v>70</v>
      </c>
      <c r="L78" s="42">
        <v>300</v>
      </c>
      <c r="M78" s="42">
        <f t="shared" si="7"/>
        <v>21000</v>
      </c>
      <c r="N78" s="60">
        <v>70</v>
      </c>
      <c r="O78" s="42">
        <v>315</v>
      </c>
      <c r="P78" s="42">
        <f t="shared" si="8"/>
        <v>22050</v>
      </c>
      <c r="Q78" s="60">
        <v>70</v>
      </c>
      <c r="R78" s="42">
        <v>325</v>
      </c>
      <c r="S78" s="42">
        <f t="shared" si="9"/>
        <v>22750</v>
      </c>
    </row>
    <row r="79" spans="1:19" s="3" customFormat="1" ht="24" customHeight="1" x14ac:dyDescent="0.25">
      <c r="A79" s="59">
        <v>74</v>
      </c>
      <c r="B79" s="60">
        <v>2084746</v>
      </c>
      <c r="C79" s="60" t="s">
        <v>104</v>
      </c>
      <c r="D79" s="60" t="s">
        <v>34</v>
      </c>
      <c r="E79" s="60">
        <v>124</v>
      </c>
      <c r="F79" s="42">
        <v>14</v>
      </c>
      <c r="G79" s="42">
        <f t="shared" si="5"/>
        <v>1736</v>
      </c>
      <c r="H79" s="60">
        <v>124</v>
      </c>
      <c r="I79" s="30">
        <v>4.3899999999999997</v>
      </c>
      <c r="J79" s="30">
        <f t="shared" si="6"/>
        <v>544.36</v>
      </c>
      <c r="K79" s="60">
        <v>124</v>
      </c>
      <c r="L79" s="42">
        <v>14</v>
      </c>
      <c r="M79" s="42">
        <f t="shared" si="7"/>
        <v>1736</v>
      </c>
      <c r="N79" s="60">
        <v>124</v>
      </c>
      <c r="O79" s="42">
        <v>15</v>
      </c>
      <c r="P79" s="42">
        <f t="shared" si="8"/>
        <v>1860</v>
      </c>
      <c r="Q79" s="60">
        <v>124</v>
      </c>
      <c r="R79" s="42">
        <v>17</v>
      </c>
      <c r="S79" s="42">
        <f t="shared" si="9"/>
        <v>2108</v>
      </c>
    </row>
    <row r="80" spans="1:19" s="3" customFormat="1" ht="24" customHeight="1" x14ac:dyDescent="0.25">
      <c r="A80" s="59">
        <v>75</v>
      </c>
      <c r="B80" s="60">
        <v>2025467</v>
      </c>
      <c r="C80" s="60" t="s">
        <v>105</v>
      </c>
      <c r="D80" s="60" t="s">
        <v>106</v>
      </c>
      <c r="E80" s="60">
        <v>2.6</v>
      </c>
      <c r="F80" s="42">
        <v>300</v>
      </c>
      <c r="G80" s="42">
        <f t="shared" si="5"/>
        <v>780</v>
      </c>
      <c r="H80" s="60">
        <v>2.6</v>
      </c>
      <c r="I80" s="30">
        <v>229.5</v>
      </c>
      <c r="J80" s="30">
        <f t="shared" si="6"/>
        <v>596.70000000000005</v>
      </c>
      <c r="K80" s="60">
        <v>2.6</v>
      </c>
      <c r="L80" s="42">
        <v>300</v>
      </c>
      <c r="M80" s="42">
        <f t="shared" si="7"/>
        <v>780</v>
      </c>
      <c r="N80" s="60">
        <v>2.6</v>
      </c>
      <c r="O80" s="42">
        <v>315</v>
      </c>
      <c r="P80" s="42">
        <f t="shared" si="8"/>
        <v>819</v>
      </c>
      <c r="Q80" s="60">
        <v>2.6</v>
      </c>
      <c r="R80" s="42">
        <v>325</v>
      </c>
      <c r="S80" s="42">
        <f t="shared" si="9"/>
        <v>845</v>
      </c>
    </row>
    <row r="81" spans="1:19" s="3" customFormat="1" ht="24" customHeight="1" x14ac:dyDescent="0.25">
      <c r="A81" s="59">
        <v>76</v>
      </c>
      <c r="B81" s="60">
        <v>2025507</v>
      </c>
      <c r="C81" s="60" t="s">
        <v>107</v>
      </c>
      <c r="D81" s="60" t="s">
        <v>106</v>
      </c>
      <c r="E81" s="60">
        <v>3</v>
      </c>
      <c r="F81" s="42">
        <v>300</v>
      </c>
      <c r="G81" s="42">
        <f t="shared" si="5"/>
        <v>900</v>
      </c>
      <c r="H81" s="60">
        <v>3</v>
      </c>
      <c r="I81" s="30">
        <v>229.5</v>
      </c>
      <c r="J81" s="30">
        <f t="shared" si="6"/>
        <v>688.5</v>
      </c>
      <c r="K81" s="60">
        <v>3</v>
      </c>
      <c r="L81" s="42">
        <v>300</v>
      </c>
      <c r="M81" s="42">
        <f t="shared" si="7"/>
        <v>900</v>
      </c>
      <c r="N81" s="60">
        <v>3</v>
      </c>
      <c r="O81" s="42">
        <v>315</v>
      </c>
      <c r="P81" s="42">
        <f t="shared" si="8"/>
        <v>945</v>
      </c>
      <c r="Q81" s="60">
        <v>3</v>
      </c>
      <c r="R81" s="42">
        <v>325</v>
      </c>
      <c r="S81" s="42">
        <f t="shared" si="9"/>
        <v>975</v>
      </c>
    </row>
    <row r="82" spans="1:19" s="3" customFormat="1" ht="24" customHeight="1" x14ac:dyDescent="0.25">
      <c r="A82" s="59">
        <v>77</v>
      </c>
      <c r="B82" s="60">
        <v>2256786</v>
      </c>
      <c r="C82" s="60" t="s">
        <v>108</v>
      </c>
      <c r="D82" s="60" t="s">
        <v>34</v>
      </c>
      <c r="E82" s="60">
        <v>140</v>
      </c>
      <c r="F82" s="42">
        <v>15</v>
      </c>
      <c r="G82" s="42">
        <f t="shared" si="5"/>
        <v>2100</v>
      </c>
      <c r="H82" s="60">
        <v>140</v>
      </c>
      <c r="I82" s="30">
        <v>14.66</v>
      </c>
      <c r="J82" s="30">
        <f t="shared" si="6"/>
        <v>2052.4</v>
      </c>
      <c r="K82" s="60">
        <v>140</v>
      </c>
      <c r="L82" s="42">
        <v>15</v>
      </c>
      <c r="M82" s="42">
        <f t="shared" si="7"/>
        <v>2100</v>
      </c>
      <c r="N82" s="60">
        <v>140</v>
      </c>
      <c r="O82" s="42">
        <v>16</v>
      </c>
      <c r="P82" s="42">
        <f t="shared" si="8"/>
        <v>2240</v>
      </c>
      <c r="Q82" s="60">
        <v>140</v>
      </c>
      <c r="R82" s="42">
        <v>19</v>
      </c>
      <c r="S82" s="42">
        <f t="shared" si="9"/>
        <v>2660</v>
      </c>
    </row>
    <row r="83" spans="1:19" s="3" customFormat="1" ht="24" customHeight="1" x14ac:dyDescent="0.25">
      <c r="A83" s="59">
        <v>78</v>
      </c>
      <c r="B83" s="60">
        <v>2369838</v>
      </c>
      <c r="C83" s="60" t="s">
        <v>109</v>
      </c>
      <c r="D83" s="60" t="s">
        <v>34</v>
      </c>
      <c r="E83" s="60">
        <v>1</v>
      </c>
      <c r="F83" s="42">
        <v>500</v>
      </c>
      <c r="G83" s="42">
        <f t="shared" si="5"/>
        <v>500</v>
      </c>
      <c r="H83" s="60">
        <v>1</v>
      </c>
      <c r="I83" s="30">
        <v>82.26</v>
      </c>
      <c r="J83" s="30">
        <f t="shared" si="6"/>
        <v>82.26</v>
      </c>
      <c r="K83" s="60">
        <v>1</v>
      </c>
      <c r="L83" s="42">
        <v>500</v>
      </c>
      <c r="M83" s="42">
        <f t="shared" si="7"/>
        <v>500</v>
      </c>
      <c r="N83" s="60">
        <v>1</v>
      </c>
      <c r="O83" s="42">
        <v>525</v>
      </c>
      <c r="P83" s="42">
        <f t="shared" si="8"/>
        <v>525</v>
      </c>
      <c r="Q83" s="60">
        <v>1</v>
      </c>
      <c r="R83" s="42">
        <v>540.79999999999995</v>
      </c>
      <c r="S83" s="42">
        <f t="shared" si="9"/>
        <v>540.79999999999995</v>
      </c>
    </row>
    <row r="84" spans="1:19" s="3" customFormat="1" ht="24" customHeight="1" x14ac:dyDescent="0.25">
      <c r="A84" s="59">
        <v>79</v>
      </c>
      <c r="B84" s="60">
        <v>2359870</v>
      </c>
      <c r="C84" s="60" t="s">
        <v>110</v>
      </c>
      <c r="D84" s="60" t="s">
        <v>34</v>
      </c>
      <c r="E84" s="60">
        <v>60</v>
      </c>
      <c r="F84" s="42">
        <v>100</v>
      </c>
      <c r="G84" s="42">
        <f t="shared" si="5"/>
        <v>6000</v>
      </c>
      <c r="H84" s="60">
        <v>60</v>
      </c>
      <c r="I84" s="30">
        <v>12.85</v>
      </c>
      <c r="J84" s="30">
        <f t="shared" si="6"/>
        <v>771</v>
      </c>
      <c r="K84" s="60">
        <v>60</v>
      </c>
      <c r="L84" s="42">
        <v>100</v>
      </c>
      <c r="M84" s="42">
        <f t="shared" si="7"/>
        <v>6000</v>
      </c>
      <c r="N84" s="60">
        <v>60</v>
      </c>
      <c r="O84" s="42">
        <v>123</v>
      </c>
      <c r="P84" s="42">
        <f t="shared" si="8"/>
        <v>7380</v>
      </c>
      <c r="Q84" s="60">
        <v>60</v>
      </c>
      <c r="R84" s="42">
        <v>130</v>
      </c>
      <c r="S84" s="42">
        <f t="shared" si="9"/>
        <v>7800</v>
      </c>
    </row>
    <row r="85" spans="1:19" s="3" customFormat="1" ht="24" customHeight="1" x14ac:dyDescent="0.25">
      <c r="A85" s="59">
        <v>80</v>
      </c>
      <c r="B85" s="60">
        <v>2054317</v>
      </c>
      <c r="C85" s="60" t="s">
        <v>111</v>
      </c>
      <c r="D85" s="60" t="s">
        <v>34</v>
      </c>
      <c r="E85" s="60">
        <v>50</v>
      </c>
      <c r="F85" s="42">
        <v>5</v>
      </c>
      <c r="G85" s="42">
        <f t="shared" si="5"/>
        <v>250</v>
      </c>
      <c r="H85" s="60">
        <v>50</v>
      </c>
      <c r="I85" s="30">
        <v>9.39</v>
      </c>
      <c r="J85" s="30">
        <f t="shared" si="6"/>
        <v>469.5</v>
      </c>
      <c r="K85" s="60">
        <v>50</v>
      </c>
      <c r="L85" s="42">
        <v>5</v>
      </c>
      <c r="M85" s="42">
        <f t="shared" si="7"/>
        <v>250</v>
      </c>
      <c r="N85" s="60">
        <v>50</v>
      </c>
      <c r="O85" s="42">
        <v>6</v>
      </c>
      <c r="P85" s="42">
        <f t="shared" si="8"/>
        <v>300</v>
      </c>
      <c r="Q85" s="60">
        <v>50</v>
      </c>
      <c r="R85" s="42">
        <v>6.2</v>
      </c>
      <c r="S85" s="42">
        <f t="shared" si="9"/>
        <v>310</v>
      </c>
    </row>
    <row r="86" spans="1:19" s="13" customFormat="1" ht="14.25" x14ac:dyDescent="0.25">
      <c r="A86" s="57" t="s">
        <v>15</v>
      </c>
      <c r="B86" s="57"/>
      <c r="C86" s="57"/>
      <c r="D86" s="8"/>
      <c r="E86" s="38"/>
      <c r="F86" s="41"/>
      <c r="G86" s="41">
        <f>SUM(G6:G85)</f>
        <v>724697</v>
      </c>
      <c r="H86" s="39"/>
      <c r="I86" s="39"/>
      <c r="J86" s="43">
        <f>SUM(J6:J85)</f>
        <v>570579.90700000001</v>
      </c>
      <c r="K86" s="39"/>
      <c r="L86" s="39"/>
      <c r="M86" s="43">
        <f>SUM(M6:M85)</f>
        <v>724697</v>
      </c>
      <c r="N86" s="39"/>
      <c r="O86" s="39"/>
      <c r="P86" s="43">
        <f>SUM(P6:P85)</f>
        <v>775462.7</v>
      </c>
      <c r="Q86" s="39"/>
      <c r="R86" s="39"/>
      <c r="S86" s="43">
        <f>SUM(S6:S85)</f>
        <v>814348.60000000009</v>
      </c>
    </row>
    <row r="87" spans="1:19" s="15" customFormat="1" x14ac:dyDescent="0.25">
      <c r="A87" s="57" t="s">
        <v>16</v>
      </c>
      <c r="B87" s="57"/>
      <c r="C87" s="57"/>
      <c r="D87" s="14"/>
      <c r="E87" s="38"/>
      <c r="F87" s="41"/>
      <c r="G87" s="41">
        <f>G88-G86</f>
        <v>144939.40000000002</v>
      </c>
      <c r="H87" s="11"/>
      <c r="I87" s="11"/>
      <c r="J87" s="41">
        <f>J88-J86</f>
        <v>114115.98139999993</v>
      </c>
      <c r="K87" s="38"/>
      <c r="L87" s="38"/>
      <c r="M87" s="38">
        <f>M88-M86</f>
        <v>144939.40000000002</v>
      </c>
      <c r="N87" s="38"/>
      <c r="O87" s="38"/>
      <c r="P87" s="40">
        <v>90373.85</v>
      </c>
      <c r="Q87" s="38"/>
      <c r="R87" s="38"/>
      <c r="S87" s="40">
        <f>S88-S86</f>
        <v>162869.71999999997</v>
      </c>
    </row>
    <row r="88" spans="1:19" s="15" customFormat="1" x14ac:dyDescent="0.25">
      <c r="A88" s="57" t="s">
        <v>3</v>
      </c>
      <c r="B88" s="57"/>
      <c r="C88" s="57"/>
      <c r="D88" s="27"/>
      <c r="E88" s="38"/>
      <c r="F88" s="41"/>
      <c r="G88" s="41">
        <f>G86*1.2</f>
        <v>869636.4</v>
      </c>
      <c r="H88" s="18"/>
      <c r="I88" s="18"/>
      <c r="J88" s="41">
        <f>J86*1.2</f>
        <v>684695.88839999994</v>
      </c>
      <c r="K88" s="38"/>
      <c r="L88" s="38"/>
      <c r="M88" s="38">
        <f>M86*1.2</f>
        <v>869636.4</v>
      </c>
      <c r="N88" s="38"/>
      <c r="O88" s="38"/>
      <c r="P88" s="43">
        <f>P86*1.2</f>
        <v>930555.23999999987</v>
      </c>
      <c r="Q88" s="38"/>
      <c r="R88" s="38"/>
      <c r="S88" s="43">
        <f>S86*1.2</f>
        <v>977218.32000000007</v>
      </c>
    </row>
    <row r="89" spans="1:19" ht="15.75" x14ac:dyDescent="0.25">
      <c r="B89" s="36"/>
    </row>
  </sheetData>
  <mergeCells count="13">
    <mergeCell ref="A2:S2"/>
    <mergeCell ref="C4:C5"/>
    <mergeCell ref="B4:B5"/>
    <mergeCell ref="A4:A5"/>
    <mergeCell ref="A86:C86"/>
    <mergeCell ref="A88:C88"/>
    <mergeCell ref="A87:C87"/>
    <mergeCell ref="Q4:S4"/>
    <mergeCell ref="N4:P4"/>
    <mergeCell ref="H4:J4"/>
    <mergeCell ref="E4:G4"/>
    <mergeCell ref="D4:D5"/>
    <mergeCell ref="K4:M4"/>
  </mergeCells>
  <printOptions horizontalCentered="1"/>
  <pageMargins left="0.25" right="0.25" top="0.75" bottom="0.75" header="0.3" footer="0.3"/>
  <pageSetup paperSize="9" scale="67" fitToHeight="7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Расчет НМЦ единицы</vt:lpstr>
      <vt:lpstr>Расчет НМЦ лота закупки</vt:lpstr>
      <vt:lpstr>'Расчет НМЦ лота закупки'!Область_печати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Ноздрина Оксана Николаевна</cp:lastModifiedBy>
  <cp:lastPrinted>2021-12-14T14:11:15Z</cp:lastPrinted>
  <dcterms:created xsi:type="dcterms:W3CDTF">2014-06-26T05:52:50Z</dcterms:created>
  <dcterms:modified xsi:type="dcterms:W3CDTF">2022-02-11T05:21:11Z</dcterms:modified>
</cp:coreProperties>
</file>