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шаблон!$A$1:$BP$11</definedName>
  </definedNames>
  <calcPr calcId="145621"/>
</workbook>
</file>

<file path=xl/calcChain.xml><?xml version="1.0" encoding="utf-8"?>
<calcChain xmlns="http://schemas.openxmlformats.org/spreadsheetml/2006/main">
  <c r="P6" i="4" l="1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BM6" i="4"/>
  <c r="BN6" i="4"/>
  <c r="O6" i="4"/>
  <c r="P3" i="4" l="1"/>
  <c r="U4" i="4"/>
  <c r="T4" i="4"/>
  <c r="T3" i="4" s="1"/>
  <c r="S4" i="4"/>
  <c r="S3" i="4" s="1"/>
  <c r="R4" i="4"/>
  <c r="R3" i="4" s="1"/>
  <c r="Q4" i="4"/>
  <c r="Q3" i="4" s="1"/>
  <c r="O4" i="4" l="1"/>
  <c r="U5" i="4"/>
  <c r="U3" i="4" s="1"/>
  <c r="O5" i="4" l="1"/>
  <c r="O3" i="4" s="1"/>
  <c r="AS3" i="4"/>
  <c r="N5" i="4"/>
  <c r="AM3" i="4"/>
  <c r="N4" i="4"/>
  <c r="BN3" i="4" l="1"/>
  <c r="BN12" i="4"/>
  <c r="BN13" i="4"/>
  <c r="BN14" i="4"/>
  <c r="BN15" i="4"/>
  <c r="BN16" i="4"/>
  <c r="BN17" i="4"/>
  <c r="BN18" i="4"/>
  <c r="BN19" i="4"/>
  <c r="BN20" i="4"/>
  <c r="BN21" i="4"/>
  <c r="BN22" i="4"/>
  <c r="BN24" i="4" l="1"/>
  <c r="BN25" i="4"/>
  <c r="BN26" i="4"/>
  <c r="BN27" i="4"/>
  <c r="BN28" i="4"/>
  <c r="BN29" i="4"/>
  <c r="BN30" i="4"/>
  <c r="BN31" i="4"/>
  <c r="BN32" i="4"/>
  <c r="BN33" i="4"/>
  <c r="BN34" i="4"/>
  <c r="BN35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N73" i="2"/>
  <c r="S74" i="2"/>
  <c r="S73" i="2" s="1"/>
  <c r="Q74" i="2"/>
  <c r="Q73" i="2" s="1"/>
  <c r="P74" i="2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74" i="2"/>
  <c r="BB73" i="2" s="1"/>
  <c r="BK73" i="2" s="1"/>
  <c r="P73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Q44" i="2"/>
  <c r="Q43" i="2"/>
  <c r="N43" i="2"/>
  <c r="S44" i="2"/>
  <c r="S43" i="2" s="1"/>
  <c r="P44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R3" i="2"/>
  <c r="O3" i="2"/>
  <c r="N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Q85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P84" i="2" l="1"/>
  <c r="S3" i="2"/>
  <c r="T5" i="2"/>
  <c r="P36" i="2"/>
  <c r="Q36" i="2"/>
  <c r="Q35" i="2" s="1"/>
  <c r="S36" i="2"/>
  <c r="S35" i="2" s="1"/>
  <c r="N35" i="2"/>
  <c r="T63" i="2"/>
  <c r="S62" i="2"/>
  <c r="Q65" i="2"/>
  <c r="N64" i="2"/>
  <c r="S65" i="2"/>
  <c r="P65" i="2"/>
  <c r="N13" i="2"/>
  <c r="S14" i="2"/>
  <c r="S13" i="2" s="1"/>
  <c r="Q14" i="2"/>
  <c r="Q13" i="2" s="1"/>
  <c r="P14" i="2"/>
  <c r="T85" i="2"/>
  <c r="S84" i="2"/>
  <c r="S9" i="2"/>
  <c r="S8" i="2" s="1"/>
  <c r="N8" i="2"/>
  <c r="P9" i="2"/>
  <c r="Q9" i="2"/>
  <c r="Q8" i="2" s="1"/>
  <c r="S11" i="2"/>
  <c r="T12" i="2"/>
  <c r="BB29" i="2"/>
  <c r="BK29" i="2" s="1"/>
  <c r="T29" i="2"/>
  <c r="S68" i="2"/>
  <c r="P68" i="2"/>
  <c r="T68" i="2" s="1"/>
  <c r="BB64" i="2" s="1"/>
  <c r="Q68" i="2"/>
  <c r="N75" i="2"/>
  <c r="S76" i="2"/>
  <c r="S75" i="2" s="1"/>
  <c r="Q76" i="2"/>
  <c r="Q75" i="2" s="1"/>
  <c r="P76" i="2"/>
  <c r="T73" i="2"/>
  <c r="Q86" i="2"/>
  <c r="Q84" i="2" s="1"/>
  <c r="N84" i="2"/>
  <c r="T76" i="2" l="1"/>
  <c r="P75" i="2"/>
  <c r="BB11" i="2"/>
  <c r="BK11" i="2" s="1"/>
  <c r="T11" i="2"/>
  <c r="T14" i="2"/>
  <c r="P13" i="2"/>
  <c r="T65" i="2"/>
  <c r="P64" i="2"/>
  <c r="T3" i="2"/>
  <c r="BB3" i="2"/>
  <c r="BK3" i="2" s="1"/>
  <c r="T9" i="2"/>
  <c r="P8" i="2"/>
  <c r="BB84" i="2"/>
  <c r="S64" i="2"/>
  <c r="Q64" i="2"/>
  <c r="BB62" i="2"/>
  <c r="BK62" i="2" s="1"/>
  <c r="T62" i="2"/>
  <c r="T36" i="2"/>
  <c r="P35" i="2"/>
  <c r="T86" i="2"/>
  <c r="BF84" i="2" s="1"/>
  <c r="BB35" i="2" l="1"/>
  <c r="BK35" i="2" s="1"/>
  <c r="T35" i="2"/>
  <c r="BK84" i="2"/>
  <c r="BB8" i="2"/>
  <c r="BK8" i="2" s="1"/>
  <c r="T8" i="2"/>
  <c r="T84" i="2"/>
  <c r="AF64" i="2"/>
  <c r="BK64" i="2" s="1"/>
  <c r="T64" i="2"/>
  <c r="BB13" i="2"/>
  <c r="BK13" i="2" s="1"/>
  <c r="T13" i="2"/>
  <c r="BB75" i="2"/>
  <c r="BK75" i="2" s="1"/>
  <c r="T75" i="2"/>
</calcChain>
</file>

<file path=xl/sharedStrings.xml><?xml version="1.0" encoding="utf-8"?>
<sst xmlns="http://schemas.openxmlformats.org/spreadsheetml/2006/main" count="478" uniqueCount="348">
  <si>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</si>
  <si>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</si>
  <si>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</si>
  <si>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</si>
  <si>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</si>
  <si>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</si>
  <si>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</si>
  <si>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</si>
  <si>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</si>
  <si>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</si>
  <si>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</si>
  <si>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</si>
  <si>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</si>
  <si>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</si>
  <si>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</si>
  <si>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</si>
  <si>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</si>
  <si>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</si>
  <si>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</si>
  <si>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</si>
  <si>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</si>
  <si>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</si>
  <si>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</si>
  <si>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</si>
  <si>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</si>
  <si>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</si>
  <si>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</si>
  <si>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</si>
  <si>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</si>
  <si>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</si>
  <si>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</si>
  <si>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</si>
  <si>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</si>
  <si>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</si>
  <si>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</si>
  <si>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</si>
  <si>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</si>
  <si>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</si>
  <si>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</si>
  <si>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</si>
  <si>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</si>
  <si>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</si>
  <si>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</si>
  <si>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</si>
  <si>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</si>
  <si>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</si>
  <si>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</si>
  <si>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</si>
  <si>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</si>
  <si>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</si>
  <si>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</si>
  <si>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</si>
  <si>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</si>
  <si>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</si>
  <si>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</si>
  <si>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</si>
  <si>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</si>
  <si>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</si>
  <si>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</si>
  <si>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</si>
  <si>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</si>
  <si>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</si>
  <si>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</si>
  <si>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</si>
  <si>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</si>
  <si>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</si>
  <si>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</si>
  <si>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</si>
  <si>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</si>
  <si>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</si>
  <si>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</si>
  <si>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</si>
  <si>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</si>
  <si>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</si>
  <si>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</si>
  <si>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</si>
  <si>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</si>
  <si>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</si>
  <si>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</si>
  <si>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</si>
  <si>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</si>
  <si>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</si>
  <si>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</si>
  <si>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</si>
  <si>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</si>
  <si>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</si>
  <si>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</si>
  <si>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</si>
  <si>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</si>
  <si>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</si>
  <si>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</si>
  <si>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</si>
  <si>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</si>
  <si>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</si>
  <si>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</si>
  <si>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</si>
  <si>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</si>
  <si>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</si>
  <si>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</si>
  <si>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</si>
  <si>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</si>
  <si>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</si>
  <si>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</si>
  <si>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</si>
  <si>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</si>
  <si>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</si>
  <si>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</si>
  <si>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</si>
  <si>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</si>
  <si>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</si>
  <si>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</si>
  <si>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</si>
  <si>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</si>
  <si>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</si>
  <si>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</si>
  <si>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</si>
  <si>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</si>
  <si>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</si>
  <si>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</si>
  <si>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</si>
  <si>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</si>
  <si>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</si>
  <si>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</si>
  <si>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</si>
  <si>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</si>
  <si>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</si>
  <si>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</si>
  <si>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</si>
  <si>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</si>
  <si>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</si>
  <si>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</si>
  <si>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</si>
  <si>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</si>
  <si>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</si>
  <si>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</si>
  <si>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</si>
  <si>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</si>
  <si>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</si>
  <si>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</si>
  <si>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</si>
  <si>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</si>
  <si>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</si>
  <si>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</si>
  <si>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</si>
  <si>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</si>
  <si>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</si>
  <si>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</si>
  <si>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</si>
  <si>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</si>
  <si>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</si>
  <si>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</si>
  <si>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</si>
  <si>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</si>
  <si>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</si>
  <si>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</si>
  <si>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</si>
  <si>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</si>
  <si>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</si>
  <si>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</si>
  <si>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</si>
  <si>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</si>
  <si>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</si>
  <si>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</si>
  <si>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</si>
  <si>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</si>
  <si>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</si>
  <si>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</si>
  <si>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</si>
  <si>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</si>
  <si>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</si>
  <si>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</si>
  <si>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</si>
  <si>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</si>
  <si>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</si>
  <si>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</si>
  <si>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</si>
  <si>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</si>
  <si>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</si>
  <si>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</si>
  <si>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</si>
  <si>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</si>
  <si>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</si>
  <si>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</si>
  <si>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</si>
  <si>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</si>
  <si>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</si>
  <si>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</si>
  <si>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</si>
  <si>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</si>
  <si>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</si>
  <si>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</si>
  <si>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</si>
  <si>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</si>
  <si>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</si>
  <si>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</si>
  <si>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</si>
  <si>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</si>
  <si>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</si>
  <si>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</si>
  <si>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</si>
  <si>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</si>
  <si>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</si>
  <si>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</si>
  <si>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</si>
  <si>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</si>
  <si>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</si>
  <si>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</si>
  <si>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</si>
  <si>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</si>
  <si>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</si>
  <si>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</si>
  <si>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</si>
  <si>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</si>
  <si>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</si>
  <si>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</si>
  <si>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</si>
  <si>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</si>
  <si>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</si>
  <si>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</si>
  <si>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</si>
  <si>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</si>
  <si>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</si>
  <si>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</si>
  <si>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</si>
  <si>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</si>
  <si>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</si>
  <si>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</si>
  <si>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</si>
  <si>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</si>
  <si>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</si>
  <si>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</si>
  <si>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</si>
  <si>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</si>
  <si>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</si>
  <si>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</si>
  <si>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</si>
  <si>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</si>
  <si>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</si>
  <si>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</si>
  <si>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</si>
  <si>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</si>
  <si>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</si>
  <si>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</si>
  <si>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</si>
  <si>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</si>
  <si>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</si>
  <si>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</si>
  <si>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</si>
  <si>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</si>
  <si>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</si>
  <si>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</si>
  <si>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</si>
  <si>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</si>
  <si>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</si>
  <si>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</si>
  <si>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</si>
  <si>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</si>
  <si>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</si>
  <si>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</si>
  <si>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</si>
  <si>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</si>
  <si>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</si>
  <si>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</si>
  <si>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</si>
  <si>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</si>
  <si>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</si>
  <si>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</si>
  <si>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</si>
  <si>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</si>
  <si>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</si>
  <si>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</si>
  <si>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</si>
  <si>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</si>
  <si>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</si>
  <si>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</si>
  <si>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</si>
  <si>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</si>
  <si>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</si>
  <si>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</si>
  <si>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</si>
  <si>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</si>
  <si>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</si>
  <si>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</si>
  <si>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</si>
  <si>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</si>
  <si>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</si>
  <si>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</si>
  <si>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</si>
  <si>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</si>
  <si>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</si>
  <si>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</si>
  <si>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</si>
  <si>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</si>
  <si>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</si>
  <si>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</si>
  <si>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</si>
  <si>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</si>
  <si>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</si>
  <si>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</si>
  <si>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</si>
  <si>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</si>
  <si>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</si>
  <si>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</si>
  <si>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</si>
  <si>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</si>
  <si>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</si>
  <si>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</si>
  <si>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</si>
  <si>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</si>
  <si>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</si>
  <si>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</si>
  <si>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</si>
  <si>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</si>
  <si>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</si>
  <si>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</si>
  <si>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</si>
  <si>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</si>
  <si>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</si>
  <si>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</si>
  <si>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</si>
  <si>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</si>
  <si>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</si>
  <si>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</si>
  <si>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</si>
  <si>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</si>
  <si>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</si>
  <si>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</si>
  <si>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</si>
  <si>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</si>
  <si>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</si>
  <si>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</si>
  <si>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41841889 (ЮЭС-3937/2019)</t>
  </si>
  <si>
    <t>Акционерное общество «Артель»</t>
  </si>
  <si>
    <t>О.РЭС</t>
  </si>
  <si>
    <t>Курская обл., г.Обоянь, ул.Ленина, д.94</t>
  </si>
  <si>
    <t>реконструкция существующей ВЛ-10 кВ № 419 в части монтажа разъединителя 10 кВ на опоре 36 (тип и технические характеристики и объем реконструкции уточнить при проектировании);
- реконструкция существующей ВЛ-10 кВ № 419 в части монтажа разъединителя 10 к</t>
  </si>
  <si>
    <t>строительство кабельной линии электропередачи 10 кВ протяженностью 0,07 км от опоры № 36 существующей ВЛ-10 кВ № 419 до границы земельного участка заявителя, с увеличением протяженности существующей ЛЭП-10 кВ, в том числе:
- строительство кабельной линии электропередачи 10 кВ методом горизонтально направленного бурения (ГНБ) 0,07 км.</t>
  </si>
  <si>
    <t>0,07 (методом ГНБ)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</si>
  <si>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149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</si>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</sst>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0"/>
      <color theme="1"/>
      <name val="Arial"/>
      <family val="2"/>
      <charset val="204"/>
    </font>
    <font>
      <sz val="4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2" fontId="1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9" xfId="0" applyNumberFormat="1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29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J3" sqref="J3:J5"/>
    </sheetView>
  </sheetViews>
  <sheetFormatPr defaultColWidth="9.140625" defaultRowHeight="34.5" x14ac:dyDescent="0.45"/>
  <cols>
    <col min="1" max="1" width="36.7109375" style="176" customWidth="1"/>
    <col min="2" max="2" width="33.28515625" style="176" customWidth="1"/>
    <col min="3" max="3" width="28" style="176" customWidth="1"/>
    <col min="4" max="4" width="27.85546875" style="176" customWidth="1"/>
    <col min="5" max="5" width="32.140625" style="176" hidden="1" customWidth="1"/>
    <col min="6" max="6" width="19.28515625" style="176" customWidth="1"/>
    <col min="7" max="7" width="27.85546875" style="176" customWidth="1"/>
    <col min="8" max="8" width="23" style="176" customWidth="1"/>
    <col min="9" max="9" width="33.28515625" style="176" customWidth="1"/>
    <col min="10" max="10" width="65.7109375" style="176" customWidth="1"/>
    <col min="11" max="11" width="45.42578125" style="176" customWidth="1"/>
    <col min="12" max="12" width="20.8554687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28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39.140625" style="176" customWidth="1"/>
    <col min="45" max="45" width="36.7109375" style="176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7.25" customHeight="1" x14ac:dyDescent="0.95">
      <c r="A1" s="203" t="s">
        <v>338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</row>
    <row r="2" spans="1:73" s="22" customFormat="1" ht="312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 t="s">
        <v>313</v>
      </c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93.25" customHeight="1" x14ac:dyDescent="0.25">
      <c r="A3" s="17" t="s">
        <v>331</v>
      </c>
      <c r="B3" s="18">
        <v>41841889</v>
      </c>
      <c r="C3" s="24">
        <v>43658</v>
      </c>
      <c r="D3" s="19">
        <v>89362.75</v>
      </c>
      <c r="E3" s="19"/>
      <c r="F3" s="20">
        <v>149</v>
      </c>
      <c r="G3" s="18" t="s">
        <v>332</v>
      </c>
      <c r="H3" s="18" t="s">
        <v>333</v>
      </c>
      <c r="I3" s="18" t="s">
        <v>334</v>
      </c>
      <c r="J3" s="220" t="s">
        <v>336</v>
      </c>
      <c r="K3" s="220" t="s">
        <v>335</v>
      </c>
      <c r="L3" s="20"/>
      <c r="M3" s="20"/>
      <c r="N3" s="20"/>
      <c r="O3" s="23">
        <f>SUM(O4:O5)</f>
        <v>643.58999999999992</v>
      </c>
      <c r="P3" s="23">
        <f t="shared" ref="P3:U3" si="0">SUM(P4:P5)</f>
        <v>0</v>
      </c>
      <c r="Q3" s="23">
        <f t="shared" si="0"/>
        <v>47.669999999999995</v>
      </c>
      <c r="R3" s="23">
        <f t="shared" si="0"/>
        <v>499.78999999999996</v>
      </c>
      <c r="S3" s="23">
        <f t="shared" si="0"/>
        <v>90.98</v>
      </c>
      <c r="T3" s="23">
        <f t="shared" si="0"/>
        <v>5.15</v>
      </c>
      <c r="U3" s="23">
        <f t="shared" si="0"/>
        <v>643.58999999999992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6">
        <v>2</v>
      </c>
      <c r="AM3" s="21">
        <f>U4</f>
        <v>143.38</v>
      </c>
      <c r="AN3" s="20"/>
      <c r="AO3" s="21"/>
      <c r="AP3" s="21"/>
      <c r="AQ3" s="21"/>
      <c r="AR3" s="21" t="s">
        <v>337</v>
      </c>
      <c r="AS3" s="21">
        <f>U5</f>
        <v>500.21</v>
      </c>
      <c r="AT3" s="181"/>
      <c r="AU3" s="21"/>
      <c r="AV3" s="21"/>
      <c r="AW3" s="21"/>
      <c r="AX3" s="21"/>
      <c r="AY3" s="21"/>
      <c r="AZ3" s="21"/>
      <c r="BA3" s="21"/>
      <c r="BB3" s="21"/>
      <c r="BC3" s="21"/>
      <c r="BD3" s="196"/>
      <c r="BE3" s="181"/>
      <c r="BF3" s="21"/>
      <c r="BG3" s="20"/>
      <c r="BH3" s="20"/>
      <c r="BI3" s="23"/>
      <c r="BJ3" s="20"/>
      <c r="BK3" s="20"/>
      <c r="BL3" s="23"/>
      <c r="BM3" s="21"/>
      <c r="BN3" s="181">
        <f t="shared" ref="BN3:BN22" si="1">W3+Y3+AA3+AC3+AE3+AG3+AI3+AM3+AO3+AQ3+AS3+AU3+AW3+AY3+BA3+BC3+BE3+BG3+BI3+BK3+BM3</f>
        <v>643.58999999999992</v>
      </c>
      <c r="BO3" s="24">
        <v>43842</v>
      </c>
      <c r="BP3" s="21"/>
      <c r="BQ3" s="21"/>
      <c r="BR3" s="23">
        <v>6</v>
      </c>
      <c r="BS3" s="23"/>
      <c r="BT3" s="24"/>
      <c r="BU3" s="25"/>
    </row>
    <row r="4" spans="1:73" s="22" customFormat="1" ht="293.2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1"/>
      <c r="K4" s="221"/>
      <c r="L4" s="20"/>
      <c r="M4" s="20" t="s">
        <v>316</v>
      </c>
      <c r="N4" s="20">
        <f>AL3</f>
        <v>2</v>
      </c>
      <c r="O4" s="21">
        <f>U4</f>
        <v>143.38</v>
      </c>
      <c r="P4" s="21"/>
      <c r="Q4" s="21">
        <f>2*5.31</f>
        <v>10.62</v>
      </c>
      <c r="R4" s="21">
        <f>2*19.08</f>
        <v>38.159999999999997</v>
      </c>
      <c r="S4" s="21">
        <f>2*45.49</f>
        <v>90.98</v>
      </c>
      <c r="T4" s="21">
        <f>2*1.81</f>
        <v>3.62</v>
      </c>
      <c r="U4" s="21">
        <f>SUM(Q4:T4)</f>
        <v>143.38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21"/>
      <c r="BF4" s="20"/>
      <c r="BG4" s="20"/>
      <c r="BH4" s="20"/>
      <c r="BI4" s="23"/>
      <c r="BJ4" s="20"/>
      <c r="BK4" s="20"/>
      <c r="BL4" s="23"/>
      <c r="BM4" s="21"/>
      <c r="BN4" s="181"/>
      <c r="BO4" s="24"/>
      <c r="BP4" s="21"/>
      <c r="BQ4" s="21"/>
      <c r="BR4" s="23">
        <v>6</v>
      </c>
      <c r="BS4" s="23"/>
      <c r="BT4" s="24"/>
      <c r="BU4" s="25"/>
    </row>
    <row r="5" spans="1:73" s="22" customFormat="1" ht="293.2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2"/>
      <c r="K5" s="222"/>
      <c r="L5" s="20"/>
      <c r="M5" s="20" t="s">
        <v>10</v>
      </c>
      <c r="N5" s="181" t="str">
        <f>AR3</f>
        <v>0,07 (методом ГНБ)</v>
      </c>
      <c r="O5" s="21">
        <f>U5</f>
        <v>500.21</v>
      </c>
      <c r="P5" s="21"/>
      <c r="Q5" s="21">
        <v>37.049999999999997</v>
      </c>
      <c r="R5" s="21">
        <v>461.63</v>
      </c>
      <c r="S5" s="21">
        <v>0</v>
      </c>
      <c r="T5" s="21">
        <v>1.53</v>
      </c>
      <c r="U5" s="21">
        <f>SUM(Q5:T5)</f>
        <v>500.21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18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196"/>
      <c r="BF5" s="20"/>
      <c r="BG5" s="20"/>
      <c r="BH5" s="20"/>
      <c r="BI5" s="23"/>
      <c r="BJ5" s="20"/>
      <c r="BK5" s="20"/>
      <c r="BL5" s="23"/>
      <c r="BM5" s="21"/>
      <c r="BN5" s="181"/>
      <c r="BO5" s="24"/>
      <c r="BP5" s="21"/>
      <c r="BQ5" s="21"/>
      <c r="BR5" s="23">
        <v>6</v>
      </c>
      <c r="BS5" s="23"/>
      <c r="BT5" s="24"/>
      <c r="BU5" s="25"/>
    </row>
    <row r="6" spans="1:73" s="232" customFormat="1" ht="148.5" x14ac:dyDescent="0.25">
      <c r="A6" s="223" t="s">
        <v>39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5"/>
      <c r="O6" s="219">
        <f>O3</f>
        <v>643.58999999999992</v>
      </c>
      <c r="P6" s="219">
        <f t="shared" ref="P6:BN6" si="2">P3</f>
        <v>0</v>
      </c>
      <c r="Q6" s="219">
        <f t="shared" si="2"/>
        <v>47.669999999999995</v>
      </c>
      <c r="R6" s="219">
        <f t="shared" si="2"/>
        <v>499.78999999999996</v>
      </c>
      <c r="S6" s="219">
        <f t="shared" si="2"/>
        <v>90.98</v>
      </c>
      <c r="T6" s="219">
        <f t="shared" si="2"/>
        <v>5.15</v>
      </c>
      <c r="U6" s="219">
        <f t="shared" si="2"/>
        <v>643.58999999999992</v>
      </c>
      <c r="V6" s="219">
        <f t="shared" si="2"/>
        <v>0</v>
      </c>
      <c r="W6" s="219">
        <f t="shared" si="2"/>
        <v>0</v>
      </c>
      <c r="X6" s="219">
        <f t="shared" si="2"/>
        <v>0</v>
      </c>
      <c r="Y6" s="219">
        <f t="shared" si="2"/>
        <v>0</v>
      </c>
      <c r="Z6" s="219">
        <f t="shared" si="2"/>
        <v>0</v>
      </c>
      <c r="AA6" s="219">
        <f t="shared" si="2"/>
        <v>0</v>
      </c>
      <c r="AB6" s="219">
        <f t="shared" si="2"/>
        <v>0</v>
      </c>
      <c r="AC6" s="219">
        <f t="shared" si="2"/>
        <v>0</v>
      </c>
      <c r="AD6" s="219">
        <f t="shared" si="2"/>
        <v>0</v>
      </c>
      <c r="AE6" s="219">
        <f t="shared" si="2"/>
        <v>0</v>
      </c>
      <c r="AF6" s="219">
        <f t="shared" si="2"/>
        <v>0</v>
      </c>
      <c r="AG6" s="219">
        <f t="shared" si="2"/>
        <v>0</v>
      </c>
      <c r="AH6" s="219">
        <f t="shared" si="2"/>
        <v>0</v>
      </c>
      <c r="AI6" s="219">
        <f t="shared" si="2"/>
        <v>0</v>
      </c>
      <c r="AJ6" s="219">
        <f t="shared" si="2"/>
        <v>0</v>
      </c>
      <c r="AK6" s="219">
        <f t="shared" si="2"/>
        <v>0</v>
      </c>
      <c r="AL6" s="219">
        <f t="shared" si="2"/>
        <v>2</v>
      </c>
      <c r="AM6" s="219">
        <f t="shared" si="2"/>
        <v>143.38</v>
      </c>
      <c r="AN6" s="219">
        <f t="shared" si="2"/>
        <v>0</v>
      </c>
      <c r="AO6" s="219">
        <f t="shared" si="2"/>
        <v>0</v>
      </c>
      <c r="AP6" s="219">
        <f t="shared" si="2"/>
        <v>0</v>
      </c>
      <c r="AQ6" s="219">
        <f t="shared" si="2"/>
        <v>0</v>
      </c>
      <c r="AR6" s="219" t="str">
        <f t="shared" si="2"/>
        <v>0,07 (методом ГНБ)</v>
      </c>
      <c r="AS6" s="219">
        <f t="shared" si="2"/>
        <v>500.21</v>
      </c>
      <c r="AT6" s="219">
        <f t="shared" si="2"/>
        <v>0</v>
      </c>
      <c r="AU6" s="219">
        <f t="shared" si="2"/>
        <v>0</v>
      </c>
      <c r="AV6" s="219">
        <f t="shared" si="2"/>
        <v>0</v>
      </c>
      <c r="AW6" s="219">
        <f t="shared" si="2"/>
        <v>0</v>
      </c>
      <c r="AX6" s="219">
        <f t="shared" si="2"/>
        <v>0</v>
      </c>
      <c r="AY6" s="219">
        <f t="shared" si="2"/>
        <v>0</v>
      </c>
      <c r="AZ6" s="219">
        <f t="shared" si="2"/>
        <v>0</v>
      </c>
      <c r="BA6" s="219">
        <f t="shared" si="2"/>
        <v>0</v>
      </c>
      <c r="BB6" s="219">
        <f t="shared" si="2"/>
        <v>0</v>
      </c>
      <c r="BC6" s="219">
        <f t="shared" si="2"/>
        <v>0</v>
      </c>
      <c r="BD6" s="219">
        <f t="shared" si="2"/>
        <v>0</v>
      </c>
      <c r="BE6" s="219">
        <f t="shared" si="2"/>
        <v>0</v>
      </c>
      <c r="BF6" s="219">
        <f t="shared" si="2"/>
        <v>0</v>
      </c>
      <c r="BG6" s="219">
        <f t="shared" si="2"/>
        <v>0</v>
      </c>
      <c r="BH6" s="219">
        <f t="shared" si="2"/>
        <v>0</v>
      </c>
      <c r="BI6" s="219">
        <f t="shared" si="2"/>
        <v>0</v>
      </c>
      <c r="BJ6" s="219">
        <f t="shared" si="2"/>
        <v>0</v>
      </c>
      <c r="BK6" s="219">
        <f t="shared" si="2"/>
        <v>0</v>
      </c>
      <c r="BL6" s="219">
        <f t="shared" si="2"/>
        <v>0</v>
      </c>
      <c r="BM6" s="219">
        <f t="shared" si="2"/>
        <v>0</v>
      </c>
      <c r="BN6" s="219">
        <f t="shared" si="2"/>
        <v>643.58999999999992</v>
      </c>
      <c r="BO6" s="226"/>
      <c r="BP6" s="227"/>
      <c r="BQ6" s="228"/>
      <c r="BR6" s="229">
        <v>6</v>
      </c>
      <c r="BS6" s="229"/>
      <c r="BT6" s="230"/>
      <c r="BU6" s="231"/>
    </row>
    <row r="7" spans="1:73" s="22" customFormat="1" ht="147.75" customHeight="1" x14ac:dyDescent="0.25">
      <c r="A7" s="211"/>
      <c r="B7" s="212"/>
      <c r="C7" s="213"/>
      <c r="D7" s="214"/>
      <c r="E7" s="214"/>
      <c r="F7" s="215"/>
      <c r="G7" s="212"/>
      <c r="H7" s="212"/>
      <c r="I7" s="212"/>
      <c r="J7" s="212"/>
      <c r="K7" s="212"/>
      <c r="L7" s="215"/>
      <c r="M7" s="215"/>
      <c r="N7" s="215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5"/>
      <c r="AI7" s="215"/>
      <c r="AJ7" s="215"/>
      <c r="AK7" s="216"/>
      <c r="AL7" s="215"/>
      <c r="AM7" s="215"/>
      <c r="AN7" s="215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/>
      <c r="BB7" s="216"/>
      <c r="BC7" s="216"/>
      <c r="BD7" s="215"/>
      <c r="BE7" s="216"/>
      <c r="BF7" s="216"/>
      <c r="BG7" s="215"/>
      <c r="BH7" s="215"/>
      <c r="BI7" s="217"/>
      <c r="BJ7" s="215"/>
      <c r="BK7" s="215"/>
      <c r="BL7" s="217"/>
      <c r="BM7" s="216"/>
      <c r="BN7" s="216"/>
      <c r="BO7" s="213"/>
      <c r="BP7" s="216"/>
      <c r="BQ7" s="204"/>
      <c r="BR7" s="23">
        <v>6</v>
      </c>
      <c r="BS7" s="23"/>
      <c r="BT7" s="24"/>
      <c r="BU7" s="25"/>
    </row>
    <row r="8" spans="1:73" s="22" customFormat="1" ht="147.75" customHeight="1" x14ac:dyDescent="0.25">
      <c r="A8" s="218" t="s">
        <v>339</v>
      </c>
      <c r="B8" s="209"/>
      <c r="C8" s="26"/>
      <c r="D8" s="210"/>
      <c r="E8" s="210"/>
      <c r="F8" s="180"/>
      <c r="G8" s="209"/>
      <c r="H8" s="209"/>
      <c r="I8" s="209"/>
      <c r="J8" s="209"/>
      <c r="K8" s="218" t="s">
        <v>343</v>
      </c>
      <c r="L8" s="180"/>
      <c r="M8" s="180"/>
      <c r="N8" s="180"/>
      <c r="O8" s="36"/>
      <c r="P8" s="36"/>
      <c r="Q8" s="36"/>
      <c r="R8" s="218" t="s">
        <v>344</v>
      </c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180"/>
      <c r="AI8" s="180"/>
      <c r="AJ8" s="180"/>
      <c r="AK8" s="36"/>
      <c r="AL8" s="180"/>
      <c r="AM8" s="180"/>
      <c r="AN8" s="180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180"/>
      <c r="BE8" s="180"/>
      <c r="BF8" s="180"/>
      <c r="BG8" s="180"/>
      <c r="BH8" s="180"/>
      <c r="BI8" s="40"/>
      <c r="BJ8" s="180"/>
      <c r="BK8" s="180"/>
      <c r="BL8" s="40"/>
      <c r="BM8" s="36"/>
      <c r="BN8" s="36"/>
      <c r="BO8" s="26"/>
      <c r="BP8" s="36"/>
      <c r="BQ8" s="204"/>
      <c r="BR8" s="23">
        <v>6</v>
      </c>
      <c r="BS8" s="23"/>
      <c r="BT8" s="24"/>
      <c r="BU8" s="25"/>
    </row>
    <row r="9" spans="1:73" s="22" customFormat="1" ht="147.75" customHeight="1" x14ac:dyDescent="0.25">
      <c r="A9" s="218" t="s">
        <v>340</v>
      </c>
      <c r="B9" s="209"/>
      <c r="C9" s="26"/>
      <c r="D9" s="210"/>
      <c r="E9" s="210"/>
      <c r="F9" s="180"/>
      <c r="G9" s="209"/>
      <c r="H9" s="209"/>
      <c r="I9" s="209"/>
      <c r="J9" s="209"/>
      <c r="K9" s="218" t="s">
        <v>343</v>
      </c>
      <c r="L9" s="180"/>
      <c r="M9" s="180"/>
      <c r="N9" s="180"/>
      <c r="O9" s="36"/>
      <c r="P9" s="36"/>
      <c r="Q9" s="36"/>
      <c r="R9" s="218" t="s">
        <v>345</v>
      </c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180"/>
      <c r="AI9" s="180"/>
      <c r="AJ9" s="180"/>
      <c r="AK9" s="36"/>
      <c r="AL9" s="180"/>
      <c r="AM9" s="180"/>
      <c r="AN9" s="180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180"/>
      <c r="BE9" s="180"/>
      <c r="BF9" s="180"/>
      <c r="BG9" s="180"/>
      <c r="BH9" s="180"/>
      <c r="BI9" s="40"/>
      <c r="BJ9" s="180"/>
      <c r="BK9" s="180"/>
      <c r="BL9" s="40"/>
      <c r="BM9" s="36"/>
      <c r="BN9" s="36"/>
      <c r="BO9" s="26"/>
      <c r="BP9" s="36"/>
      <c r="BQ9" s="204"/>
      <c r="BR9" s="23">
        <v>12</v>
      </c>
      <c r="BS9" s="23"/>
      <c r="BT9" s="24"/>
      <c r="BU9" s="25"/>
    </row>
    <row r="10" spans="1:73" s="22" customFormat="1" ht="147.75" customHeight="1" x14ac:dyDescent="0.25">
      <c r="A10" s="218" t="s">
        <v>341</v>
      </c>
      <c r="B10" s="209"/>
      <c r="C10" s="26"/>
      <c r="D10" s="210"/>
      <c r="E10" s="210"/>
      <c r="F10" s="180"/>
      <c r="G10" s="209"/>
      <c r="H10" s="209"/>
      <c r="I10" s="209"/>
      <c r="J10" s="209"/>
      <c r="K10" s="218" t="s">
        <v>343</v>
      </c>
      <c r="L10" s="180"/>
      <c r="M10" s="180"/>
      <c r="N10" s="180"/>
      <c r="O10" s="180"/>
      <c r="P10" s="180"/>
      <c r="Q10" s="180"/>
      <c r="R10" s="218" t="s">
        <v>346</v>
      </c>
      <c r="S10" s="180"/>
      <c r="T10" s="180"/>
      <c r="U10" s="180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36"/>
      <c r="AJ10" s="180"/>
      <c r="AK10" s="36"/>
      <c r="AL10" s="180"/>
      <c r="AM10" s="36"/>
      <c r="AN10" s="180"/>
      <c r="AO10" s="36"/>
      <c r="AP10" s="36"/>
      <c r="AQ10" s="36"/>
      <c r="AR10" s="36"/>
      <c r="AS10" s="36"/>
      <c r="AT10" s="180"/>
      <c r="AU10" s="36"/>
      <c r="AV10" s="36"/>
      <c r="AW10" s="36"/>
      <c r="AX10" s="36"/>
      <c r="AY10" s="36"/>
      <c r="AZ10" s="36"/>
      <c r="BA10" s="36"/>
      <c r="BB10" s="180"/>
      <c r="BC10" s="36"/>
      <c r="BD10" s="180"/>
      <c r="BE10" s="36"/>
      <c r="BF10" s="36"/>
      <c r="BG10" s="180"/>
      <c r="BH10" s="180"/>
      <c r="BI10" s="40"/>
      <c r="BJ10" s="180"/>
      <c r="BK10" s="180"/>
      <c r="BL10" s="40"/>
      <c r="BM10" s="36"/>
      <c r="BN10" s="36"/>
      <c r="BO10" s="26"/>
      <c r="BP10" s="36"/>
      <c r="BQ10" s="204"/>
      <c r="BR10" s="23">
        <v>6</v>
      </c>
      <c r="BS10" s="23"/>
      <c r="BT10" s="24"/>
      <c r="BU10" s="25"/>
    </row>
    <row r="11" spans="1:73" s="22" customFormat="1" ht="147.75" customHeight="1" x14ac:dyDescent="0.25">
      <c r="A11" s="218" t="s">
        <v>342</v>
      </c>
      <c r="B11" s="209"/>
      <c r="C11" s="26"/>
      <c r="D11" s="210"/>
      <c r="E11" s="210"/>
      <c r="F11" s="180"/>
      <c r="G11" s="209"/>
      <c r="H11" s="209"/>
      <c r="I11" s="209"/>
      <c r="J11" s="209"/>
      <c r="K11" s="218" t="s">
        <v>343</v>
      </c>
      <c r="L11" s="180"/>
      <c r="M11" s="180"/>
      <c r="N11" s="180"/>
      <c r="O11" s="180"/>
      <c r="P11" s="180"/>
      <c r="Q11" s="180"/>
      <c r="R11" s="218" t="s">
        <v>347</v>
      </c>
      <c r="S11" s="180"/>
      <c r="T11" s="180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36"/>
      <c r="AJ11" s="180"/>
      <c r="AK11" s="36"/>
      <c r="AL11" s="180"/>
      <c r="AM11" s="36"/>
      <c r="AN11" s="180"/>
      <c r="AO11" s="36"/>
      <c r="AP11" s="36"/>
      <c r="AQ11" s="36"/>
      <c r="AR11" s="36"/>
      <c r="AS11" s="36"/>
      <c r="AT11" s="180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36"/>
      <c r="BF11" s="36"/>
      <c r="BG11" s="180"/>
      <c r="BH11" s="180"/>
      <c r="BI11" s="40"/>
      <c r="BJ11" s="180"/>
      <c r="BK11" s="180"/>
      <c r="BL11" s="40"/>
      <c r="BM11" s="36"/>
      <c r="BN11" s="36"/>
      <c r="BO11" s="26"/>
      <c r="BP11" s="36"/>
      <c r="BQ11" s="204"/>
      <c r="BR11" s="23">
        <v>6</v>
      </c>
      <c r="BS11" s="23"/>
      <c r="BT11" s="24"/>
      <c r="BU11" s="25"/>
    </row>
    <row r="12" spans="1:73" s="22" customFormat="1" ht="154.5" customHeight="1" x14ac:dyDescent="0.25">
      <c r="A12" s="205"/>
      <c r="B12" s="206"/>
      <c r="C12" s="207"/>
      <c r="D12" s="208"/>
      <c r="E12" s="208"/>
      <c r="F12" s="196"/>
      <c r="G12" s="206"/>
      <c r="H12" s="206"/>
      <c r="I12" s="206"/>
      <c r="J12" s="206"/>
      <c r="K12" s="206"/>
      <c r="L12" s="196"/>
      <c r="M12" s="196"/>
      <c r="N12" s="196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96"/>
      <c r="AI12" s="182"/>
      <c r="AJ12" s="182"/>
      <c r="AK12" s="181"/>
      <c r="AL12" s="196"/>
      <c r="AM12" s="196"/>
      <c r="AN12" s="196"/>
      <c r="AO12" s="181"/>
      <c r="AP12" s="181"/>
      <c r="AQ12" s="181"/>
      <c r="AR12" s="181"/>
      <c r="AS12" s="181"/>
      <c r="AT12" s="196"/>
      <c r="AU12" s="196"/>
      <c r="AV12" s="181"/>
      <c r="AW12" s="181"/>
      <c r="AX12" s="181"/>
      <c r="AY12" s="181"/>
      <c r="AZ12" s="181"/>
      <c r="BA12" s="181"/>
      <c r="BB12" s="181"/>
      <c r="BC12" s="181"/>
      <c r="BD12" s="196"/>
      <c r="BE12" s="182"/>
      <c r="BF12" s="182"/>
      <c r="BG12" s="196"/>
      <c r="BH12" s="196"/>
      <c r="BI12" s="182"/>
      <c r="BJ12" s="196"/>
      <c r="BK12" s="196"/>
      <c r="BL12" s="182"/>
      <c r="BM12" s="181"/>
      <c r="BN12" s="181">
        <f t="shared" si="1"/>
        <v>0</v>
      </c>
      <c r="BO12" s="207"/>
      <c r="BP12" s="181"/>
      <c r="BQ12" s="21"/>
      <c r="BR12" s="23">
        <v>6</v>
      </c>
      <c r="BS12" s="23"/>
      <c r="BT12" s="24"/>
      <c r="BU12" s="25"/>
    </row>
    <row r="13" spans="1:73" s="22" customFormat="1" ht="154.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3"/>
      <c r="AJ13" s="23"/>
      <c r="AK13" s="21"/>
      <c r="AL13" s="196"/>
      <c r="AM13" s="20"/>
      <c r="AN13" s="20"/>
      <c r="AO13" s="21"/>
      <c r="AP13" s="21"/>
      <c r="AQ13" s="21"/>
      <c r="AR13" s="21"/>
      <c r="AS13" s="21"/>
      <c r="AT13" s="196"/>
      <c r="AU13" s="20"/>
      <c r="AV13" s="21"/>
      <c r="AW13" s="21"/>
      <c r="AX13" s="21"/>
      <c r="AY13" s="21"/>
      <c r="AZ13" s="21"/>
      <c r="BA13" s="21"/>
      <c r="BB13" s="21"/>
      <c r="BC13" s="21"/>
      <c r="BD13" s="196"/>
      <c r="BE13" s="21"/>
      <c r="BF13" s="20"/>
      <c r="BG13" s="20"/>
      <c r="BH13" s="20"/>
      <c r="BI13" s="23"/>
      <c r="BJ13" s="20"/>
      <c r="BK13" s="20"/>
      <c r="BL13" s="23"/>
      <c r="BM13" s="21"/>
      <c r="BN13" s="181">
        <f t="shared" si="1"/>
        <v>0</v>
      </c>
      <c r="BO13" s="24"/>
      <c r="BP13" s="21"/>
      <c r="BQ13" s="21"/>
      <c r="BR13" s="23">
        <v>6</v>
      </c>
      <c r="BS13" s="23"/>
      <c r="BT13" s="24"/>
      <c r="BU13" s="25"/>
    </row>
    <row r="14" spans="1:73" s="22" customFormat="1" ht="154.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3"/>
      <c r="AJ14" s="23"/>
      <c r="AK14" s="21"/>
      <c r="AL14" s="196"/>
      <c r="AM14" s="20"/>
      <c r="AN14" s="20"/>
      <c r="AO14" s="21"/>
      <c r="AP14" s="21"/>
      <c r="AQ14" s="21"/>
      <c r="AR14" s="21"/>
      <c r="AS14" s="21"/>
      <c r="AT14" s="196"/>
      <c r="AU14" s="20"/>
      <c r="AV14" s="21"/>
      <c r="AW14" s="21"/>
      <c r="AX14" s="21"/>
      <c r="AY14" s="21"/>
      <c r="AZ14" s="21"/>
      <c r="BA14" s="21"/>
      <c r="BB14" s="21"/>
      <c r="BC14" s="21"/>
      <c r="BD14" s="196"/>
      <c r="BE14" s="23"/>
      <c r="BF14" s="23"/>
      <c r="BG14" s="20"/>
      <c r="BH14" s="20"/>
      <c r="BI14" s="23"/>
      <c r="BJ14" s="20"/>
      <c r="BK14" s="20"/>
      <c r="BL14" s="23"/>
      <c r="BM14" s="21"/>
      <c r="BN14" s="181">
        <f t="shared" si="1"/>
        <v>0</v>
      </c>
      <c r="BO14" s="24"/>
      <c r="BP14" s="21"/>
      <c r="BQ14" s="21"/>
      <c r="BR14" s="23">
        <v>6</v>
      </c>
      <c r="BS14" s="23"/>
      <c r="BT14" s="24"/>
      <c r="BU14" s="25"/>
    </row>
    <row r="15" spans="1:73" s="22" customFormat="1" ht="154.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196"/>
      <c r="AM15" s="20"/>
      <c r="AN15" s="20"/>
      <c r="AO15" s="21"/>
      <c r="AP15" s="21"/>
      <c r="AQ15" s="21"/>
      <c r="AR15" s="21"/>
      <c r="AS15" s="21"/>
      <c r="AT15" s="196"/>
      <c r="AU15" s="20"/>
      <c r="AV15" s="21"/>
      <c r="AW15" s="21"/>
      <c r="AX15" s="21"/>
      <c r="AY15" s="21"/>
      <c r="AZ15" s="21"/>
      <c r="BA15" s="21"/>
      <c r="BB15" s="21"/>
      <c r="BC15" s="21"/>
      <c r="BD15" s="196"/>
      <c r="BE15" s="21"/>
      <c r="BF15" s="20"/>
      <c r="BG15" s="20"/>
      <c r="BH15" s="20"/>
      <c r="BI15" s="23"/>
      <c r="BJ15" s="20"/>
      <c r="BK15" s="20"/>
      <c r="BL15" s="23"/>
      <c r="BM15" s="21"/>
      <c r="BN15" s="181">
        <f t="shared" si="1"/>
        <v>0</v>
      </c>
      <c r="BO15" s="24"/>
      <c r="BP15" s="21"/>
      <c r="BQ15" s="21"/>
      <c r="BR15" s="23">
        <v>6</v>
      </c>
      <c r="BS15" s="23"/>
      <c r="BT15" s="24"/>
      <c r="BU15" s="25"/>
    </row>
    <row r="16" spans="1:73" s="22" customFormat="1" ht="154.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196"/>
      <c r="AM16" s="20"/>
      <c r="AN16" s="20"/>
      <c r="AO16" s="21"/>
      <c r="AP16" s="21"/>
      <c r="AQ16" s="21"/>
      <c r="AR16" s="21"/>
      <c r="AS16" s="21"/>
      <c r="AT16" s="196"/>
      <c r="AU16" s="20"/>
      <c r="AV16" s="21"/>
      <c r="AW16" s="21"/>
      <c r="AX16" s="21"/>
      <c r="AY16" s="21"/>
      <c r="AZ16" s="21"/>
      <c r="BA16" s="21"/>
      <c r="BB16" s="21"/>
      <c r="BC16" s="21"/>
      <c r="BD16" s="196"/>
      <c r="BE16" s="23"/>
      <c r="BF16" s="23"/>
      <c r="BG16" s="20"/>
      <c r="BH16" s="20"/>
      <c r="BI16" s="23"/>
      <c r="BJ16" s="20"/>
      <c r="BK16" s="20"/>
      <c r="BL16" s="23"/>
      <c r="BM16" s="21"/>
      <c r="BN16" s="181">
        <f t="shared" si="1"/>
        <v>0</v>
      </c>
      <c r="BO16" s="24"/>
      <c r="BP16" s="21"/>
      <c r="BQ16" s="21"/>
      <c r="BR16" s="23">
        <v>6</v>
      </c>
      <c r="BS16" s="23"/>
      <c r="BT16" s="24"/>
      <c r="BU16" s="25"/>
    </row>
    <row r="17" spans="1:73" s="22" customFormat="1" ht="15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196"/>
      <c r="AM17" s="20"/>
      <c r="AN17" s="20"/>
      <c r="AO17" s="21"/>
      <c r="AP17" s="21"/>
      <c r="AQ17" s="21"/>
      <c r="AR17" s="21"/>
      <c r="AS17" s="21"/>
      <c r="AT17" s="196"/>
      <c r="AU17" s="20"/>
      <c r="AV17" s="21"/>
      <c r="AW17" s="21"/>
      <c r="AX17" s="21"/>
      <c r="AY17" s="21"/>
      <c r="AZ17" s="21"/>
      <c r="BA17" s="21"/>
      <c r="BB17" s="21"/>
      <c r="BC17" s="21"/>
      <c r="BD17" s="196"/>
      <c r="BE17" s="21"/>
      <c r="BF17" s="21"/>
      <c r="BG17" s="20"/>
      <c r="BH17" s="20"/>
      <c r="BI17" s="23"/>
      <c r="BJ17" s="20"/>
      <c r="BK17" s="20"/>
      <c r="BL17" s="23"/>
      <c r="BM17" s="21"/>
      <c r="BN17" s="181">
        <f t="shared" si="1"/>
        <v>0</v>
      </c>
      <c r="BO17" s="24"/>
      <c r="BP17" s="21"/>
      <c r="BQ17" s="21"/>
      <c r="BR17" s="23">
        <v>6</v>
      </c>
      <c r="BS17" s="23"/>
      <c r="BT17" s="24"/>
      <c r="BU17" s="25"/>
    </row>
    <row r="18" spans="1:73" s="22" customFormat="1" ht="154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196"/>
      <c r="AM18" s="20"/>
      <c r="AN18" s="20"/>
      <c r="AO18" s="21"/>
      <c r="AP18" s="21"/>
      <c r="AQ18" s="21"/>
      <c r="AR18" s="21"/>
      <c r="AS18" s="21"/>
      <c r="AT18" s="196"/>
      <c r="AU18" s="20"/>
      <c r="AV18" s="21"/>
      <c r="AW18" s="21"/>
      <c r="AX18" s="21"/>
      <c r="AY18" s="21"/>
      <c r="AZ18" s="21"/>
      <c r="BA18" s="21"/>
      <c r="BB18" s="21"/>
      <c r="BC18" s="21"/>
      <c r="BD18" s="196"/>
      <c r="BE18" s="23"/>
      <c r="BF18" s="23"/>
      <c r="BG18" s="20"/>
      <c r="BH18" s="20"/>
      <c r="BI18" s="23"/>
      <c r="BJ18" s="20"/>
      <c r="BK18" s="20"/>
      <c r="BL18" s="23"/>
      <c r="BM18" s="21"/>
      <c r="BN18" s="181">
        <f t="shared" si="1"/>
        <v>0</v>
      </c>
      <c r="BO18" s="24"/>
      <c r="BP18" s="21"/>
      <c r="BQ18" s="21"/>
      <c r="BR18" s="23">
        <v>6</v>
      </c>
      <c r="BS18" s="23"/>
      <c r="BT18" s="24"/>
      <c r="BU18" s="25"/>
    </row>
    <row r="19" spans="1:73" s="22" customFormat="1" ht="249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3"/>
      <c r="P19" s="23"/>
      <c r="Q19" s="23"/>
      <c r="R19" s="23"/>
      <c r="S19" s="23"/>
      <c r="T19" s="23"/>
      <c r="U19" s="23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196"/>
      <c r="AM19" s="23"/>
      <c r="AN19" s="23"/>
      <c r="AO19" s="21"/>
      <c r="AP19" s="21"/>
      <c r="AQ19" s="21"/>
      <c r="AR19" s="21"/>
      <c r="AS19" s="21"/>
      <c r="AT19" s="196"/>
      <c r="AU19" s="23"/>
      <c r="AV19" s="21"/>
      <c r="AW19" s="21"/>
      <c r="AX19" s="21"/>
      <c r="AY19" s="21"/>
      <c r="AZ19" s="21"/>
      <c r="BA19" s="21"/>
      <c r="BB19" s="21"/>
      <c r="BC19" s="21"/>
      <c r="BD19" s="196"/>
      <c r="BE19" s="21"/>
      <c r="BF19" s="20"/>
      <c r="BG19" s="21"/>
      <c r="BH19" s="21"/>
      <c r="BI19" s="23"/>
      <c r="BJ19" s="20"/>
      <c r="BK19" s="20"/>
      <c r="BL19" s="23"/>
      <c r="BM19" s="21"/>
      <c r="BN19" s="181">
        <f t="shared" si="1"/>
        <v>0</v>
      </c>
      <c r="BO19" s="24"/>
      <c r="BP19" s="21"/>
      <c r="BQ19" s="21"/>
      <c r="BR19" s="23">
        <v>6</v>
      </c>
      <c r="BS19" s="23"/>
      <c r="BT19" s="24"/>
      <c r="BU19" s="25"/>
    </row>
    <row r="20" spans="1:73" s="22" customFormat="1" ht="124.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3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196"/>
      <c r="AM20" s="20"/>
      <c r="AN20" s="20"/>
      <c r="AO20" s="21"/>
      <c r="AP20" s="21"/>
      <c r="AQ20" s="21"/>
      <c r="AR20" s="21"/>
      <c r="AS20" s="21"/>
      <c r="AT20" s="196"/>
      <c r="AU20" s="20"/>
      <c r="AV20" s="21"/>
      <c r="AW20" s="21"/>
      <c r="AX20" s="21"/>
      <c r="AY20" s="21"/>
      <c r="AZ20" s="21"/>
      <c r="BA20" s="21"/>
      <c r="BB20" s="21"/>
      <c r="BC20" s="21"/>
      <c r="BD20" s="196"/>
      <c r="BE20" s="21"/>
      <c r="BF20" s="21"/>
      <c r="BG20" s="20"/>
      <c r="BH20" s="20"/>
      <c r="BI20" s="23"/>
      <c r="BJ20" s="20"/>
      <c r="BK20" s="20"/>
      <c r="BL20" s="23"/>
      <c r="BM20" s="21"/>
      <c r="BN20" s="181">
        <f t="shared" si="1"/>
        <v>0</v>
      </c>
      <c r="BO20" s="24"/>
      <c r="BP20" s="21"/>
      <c r="BQ20" s="21"/>
      <c r="BR20" s="23">
        <v>6</v>
      </c>
      <c r="BS20" s="23"/>
      <c r="BT20" s="24"/>
      <c r="BU20" s="25"/>
    </row>
    <row r="21" spans="1:73" s="22" customFormat="1" ht="124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3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196"/>
      <c r="AM21" s="20"/>
      <c r="AN21" s="20"/>
      <c r="AO21" s="21"/>
      <c r="AP21" s="21"/>
      <c r="AQ21" s="21"/>
      <c r="AR21" s="21"/>
      <c r="AS21" s="21"/>
      <c r="AT21" s="196"/>
      <c r="AU21" s="20"/>
      <c r="AV21" s="21"/>
      <c r="AW21" s="21"/>
      <c r="AX21" s="21"/>
      <c r="AY21" s="21"/>
      <c r="AZ21" s="21"/>
      <c r="BA21" s="21"/>
      <c r="BB21" s="21"/>
      <c r="BC21" s="21"/>
      <c r="BD21" s="196"/>
      <c r="BE21" s="21"/>
      <c r="BF21" s="21"/>
      <c r="BG21" s="20"/>
      <c r="BH21" s="20"/>
      <c r="BI21" s="23"/>
      <c r="BJ21" s="20"/>
      <c r="BK21" s="20"/>
      <c r="BL21" s="23"/>
      <c r="BM21" s="21"/>
      <c r="BN21" s="181">
        <f t="shared" si="1"/>
        <v>0</v>
      </c>
      <c r="BO21" s="24"/>
      <c r="BP21" s="21"/>
      <c r="BQ21" s="21"/>
      <c r="BR21" s="23">
        <v>6</v>
      </c>
      <c r="BS21" s="23"/>
      <c r="BT21" s="24"/>
      <c r="BU21" s="25"/>
    </row>
    <row r="22" spans="1:73" s="22" customFormat="1" ht="124.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196"/>
      <c r="AM22" s="20"/>
      <c r="AN22" s="20"/>
      <c r="AO22" s="21"/>
      <c r="AP22" s="21"/>
      <c r="AQ22" s="21"/>
      <c r="AR22" s="21"/>
      <c r="AS22" s="21"/>
      <c r="AT22" s="196"/>
      <c r="AU22" s="20"/>
      <c r="AV22" s="21"/>
      <c r="AW22" s="21"/>
      <c r="AX22" s="21"/>
      <c r="AY22" s="21"/>
      <c r="AZ22" s="21"/>
      <c r="BA22" s="21"/>
      <c r="BB22" s="21"/>
      <c r="BC22" s="21"/>
      <c r="BD22" s="196"/>
      <c r="BE22" s="21"/>
      <c r="BF22" s="21"/>
      <c r="BG22" s="20"/>
      <c r="BH22" s="20"/>
      <c r="BI22" s="23"/>
      <c r="BJ22" s="20"/>
      <c r="BK22" s="20"/>
      <c r="BL22" s="23"/>
      <c r="BM22" s="21"/>
      <c r="BN22" s="181">
        <f t="shared" si="1"/>
        <v>0</v>
      </c>
      <c r="BO22" s="24"/>
      <c r="BP22" s="21"/>
      <c r="BQ22" s="21"/>
      <c r="BR22" s="23">
        <v>6</v>
      </c>
      <c r="BS22" s="23"/>
      <c r="BT22" s="24"/>
      <c r="BU22" s="25"/>
    </row>
    <row r="23" spans="1:73" s="22" customFormat="1" ht="124.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196"/>
      <c r="AM23" s="20"/>
      <c r="AN23" s="20"/>
      <c r="AO23" s="21"/>
      <c r="AP23" s="21"/>
      <c r="AQ23" s="21"/>
      <c r="AR23" s="21"/>
      <c r="AS23" s="21"/>
      <c r="AT23" s="196"/>
      <c r="AU23" s="20"/>
      <c r="AV23" s="21"/>
      <c r="AW23" s="21"/>
      <c r="AX23" s="21"/>
      <c r="AY23" s="21"/>
      <c r="AZ23" s="21"/>
      <c r="BA23" s="21"/>
      <c r="BB23" s="21"/>
      <c r="BC23" s="21"/>
      <c r="BD23" s="196"/>
      <c r="BE23" s="21"/>
      <c r="BF23" s="21"/>
      <c r="BG23" s="20"/>
      <c r="BH23" s="20"/>
      <c r="BI23" s="23"/>
      <c r="BJ23" s="20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409.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196"/>
      <c r="AM24" s="20"/>
      <c r="AN24" s="20"/>
      <c r="AO24" s="21"/>
      <c r="AP24" s="21"/>
      <c r="AQ24" s="21"/>
      <c r="AR24" s="21"/>
      <c r="AS24" s="21"/>
      <c r="AT24" s="196"/>
      <c r="AU24" s="20"/>
      <c r="AV24" s="21"/>
      <c r="AW24" s="21"/>
      <c r="AX24" s="21"/>
      <c r="AY24" s="21"/>
      <c r="AZ24" s="21"/>
      <c r="BA24" s="21"/>
      <c r="BB24" s="21"/>
      <c r="BC24" s="21"/>
      <c r="BD24" s="196"/>
      <c r="BE24" s="23"/>
      <c r="BF24" s="23"/>
      <c r="BG24" s="20"/>
      <c r="BH24" s="20"/>
      <c r="BI24" s="23"/>
      <c r="BJ24" s="20"/>
      <c r="BK24" s="20"/>
      <c r="BL24" s="23"/>
      <c r="BM24" s="21"/>
      <c r="BN24" s="181">
        <f t="shared" ref="BN24:BN35" si="3">W24+Y24+AA24+AC24+AE24+AG24+AI24+AM24+AO24+AQ24+AS24+AU24+AW24+AY24+BA24+BC24+BE24+BG24+BI24+BK24+BM24</f>
        <v>0</v>
      </c>
      <c r="BO24" s="24"/>
      <c r="BP24" s="21"/>
      <c r="BQ24" s="21"/>
      <c r="BR24" s="23"/>
      <c r="BS24" s="23"/>
      <c r="BT24" s="24"/>
      <c r="BU24" s="25"/>
    </row>
    <row r="25" spans="1:73" s="22" customFormat="1" ht="237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6"/>
      <c r="BE25" s="21"/>
      <c r="BF25" s="20"/>
      <c r="BG25" s="20"/>
      <c r="BH25" s="20"/>
      <c r="BI25" s="23"/>
      <c r="BJ25" s="20"/>
      <c r="BK25" s="21"/>
      <c r="BL25" s="20"/>
      <c r="BM25" s="21"/>
      <c r="BN25" s="181">
        <f t="shared" si="3"/>
        <v>0</v>
      </c>
      <c r="BO25" s="24"/>
      <c r="BP25" s="21"/>
      <c r="BQ25" s="21"/>
      <c r="BR25" s="23"/>
      <c r="BS25" s="23"/>
      <c r="BT25" s="24"/>
      <c r="BU25" s="25"/>
    </row>
    <row r="26" spans="1:73" s="22" customFormat="1" ht="139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6"/>
      <c r="BE26" s="23"/>
      <c r="BF26" s="23"/>
      <c r="BG26" s="20"/>
      <c r="BH26" s="20"/>
      <c r="BI26" s="23"/>
      <c r="BJ26" s="20"/>
      <c r="BK26" s="21"/>
      <c r="BL26" s="20"/>
      <c r="BM26" s="21"/>
      <c r="BN26" s="181">
        <f t="shared" si="3"/>
        <v>0</v>
      </c>
      <c r="BO26" s="24"/>
      <c r="BP26" s="21"/>
      <c r="BQ26" s="21"/>
      <c r="BR26" s="23"/>
      <c r="BS26" s="23"/>
      <c r="BT26" s="24"/>
      <c r="BU26" s="25"/>
    </row>
    <row r="27" spans="1:73" s="22" customFormat="1" ht="237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3"/>
      <c r="P27" s="23"/>
      <c r="Q27" s="23"/>
      <c r="R27" s="23"/>
      <c r="S27" s="23"/>
      <c r="T27" s="23"/>
      <c r="U27" s="23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196"/>
      <c r="AM27" s="23"/>
      <c r="AN27" s="23"/>
      <c r="AO27" s="21"/>
      <c r="AP27" s="21"/>
      <c r="AQ27" s="21"/>
      <c r="AR27" s="21"/>
      <c r="AS27" s="21"/>
      <c r="AT27" s="196"/>
      <c r="AU27" s="23"/>
      <c r="AV27" s="21"/>
      <c r="AW27" s="21"/>
      <c r="AX27" s="21"/>
      <c r="AY27" s="21"/>
      <c r="AZ27" s="21"/>
      <c r="BA27" s="21"/>
      <c r="BB27" s="21"/>
      <c r="BC27" s="21"/>
      <c r="BD27" s="196"/>
      <c r="BE27" s="23"/>
      <c r="BF27" s="20"/>
      <c r="BG27" s="21"/>
      <c r="BH27" s="20"/>
      <c r="BI27" s="23"/>
      <c r="BJ27" s="20"/>
      <c r="BK27" s="20"/>
      <c r="BL27" s="23"/>
      <c r="BM27" s="21"/>
      <c r="BN27" s="181">
        <f t="shared" si="3"/>
        <v>0</v>
      </c>
      <c r="BO27" s="24"/>
      <c r="BP27" s="21"/>
      <c r="BQ27" s="21"/>
      <c r="BR27" s="23"/>
      <c r="BS27" s="23"/>
      <c r="BT27" s="24"/>
      <c r="BU27" s="25"/>
    </row>
    <row r="28" spans="1:73" s="22" customFormat="1" ht="122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3"/>
      <c r="P28" s="23"/>
      <c r="Q28" s="23"/>
      <c r="R28" s="23"/>
      <c r="S28" s="23"/>
      <c r="T28" s="23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6"/>
      <c r="BE28" s="23"/>
      <c r="BF28" s="23"/>
      <c r="BG28" s="20"/>
      <c r="BH28" s="20"/>
      <c r="BI28" s="23"/>
      <c r="BJ28" s="20"/>
      <c r="BK28" s="20"/>
      <c r="BL28" s="23"/>
      <c r="BM28" s="21"/>
      <c r="BN28" s="181">
        <f t="shared" si="3"/>
        <v>0</v>
      </c>
      <c r="BO28" s="24"/>
      <c r="BP28" s="21"/>
      <c r="BQ28" s="21"/>
      <c r="BR28" s="23"/>
      <c r="BS28" s="23"/>
      <c r="BT28" s="24"/>
      <c r="BU28" s="25"/>
    </row>
    <row r="29" spans="1:73" s="22" customFormat="1" ht="122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3"/>
      <c r="P29" s="23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23"/>
      <c r="BF29" s="23"/>
      <c r="BG29" s="20"/>
      <c r="BH29" s="20"/>
      <c r="BI29" s="23"/>
      <c r="BJ29" s="20"/>
      <c r="BK29" s="20"/>
      <c r="BL29" s="23"/>
      <c r="BM29" s="21"/>
      <c r="BN29" s="181">
        <f t="shared" si="3"/>
        <v>0</v>
      </c>
      <c r="BO29" s="24"/>
      <c r="BP29" s="21"/>
      <c r="BQ29" s="21"/>
      <c r="BR29" s="23"/>
      <c r="BS29" s="23"/>
      <c r="BT29" s="24"/>
      <c r="BU29" s="25"/>
    </row>
    <row r="30" spans="1:73" s="22" customFormat="1" ht="122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6"/>
      <c r="BE30" s="23"/>
      <c r="BF30" s="23"/>
      <c r="BG30" s="20"/>
      <c r="BH30" s="20"/>
      <c r="BI30" s="23"/>
      <c r="BJ30" s="20"/>
      <c r="BK30" s="20"/>
      <c r="BL30" s="23"/>
      <c r="BM30" s="21"/>
      <c r="BN30" s="181">
        <f t="shared" si="3"/>
        <v>0</v>
      </c>
      <c r="BO30" s="24"/>
      <c r="BP30" s="21"/>
      <c r="BQ30" s="21"/>
      <c r="BR30" s="23"/>
      <c r="BS30" s="23"/>
      <c r="BT30" s="24"/>
      <c r="BU30" s="25"/>
    </row>
    <row r="31" spans="1:73" s="22" customFormat="1" ht="122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6"/>
      <c r="BE31" s="23"/>
      <c r="BF31" s="23"/>
      <c r="BG31" s="20"/>
      <c r="BH31" s="20"/>
      <c r="BI31" s="23"/>
      <c r="BJ31" s="20"/>
      <c r="BK31" s="20"/>
      <c r="BL31" s="23"/>
      <c r="BM31" s="21"/>
      <c r="BN31" s="181">
        <f t="shared" si="3"/>
        <v>0</v>
      </c>
      <c r="BO31" s="24"/>
      <c r="BP31" s="21"/>
      <c r="BQ31" s="21"/>
      <c r="BR31" s="23"/>
      <c r="BS31" s="23"/>
      <c r="BT31" s="24"/>
      <c r="BU31" s="25"/>
    </row>
    <row r="32" spans="1:73" s="22" customFormat="1" ht="122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23"/>
      <c r="BF32" s="23"/>
      <c r="BG32" s="20"/>
      <c r="BH32" s="20"/>
      <c r="BI32" s="23"/>
      <c r="BJ32" s="20"/>
      <c r="BK32" s="20"/>
      <c r="BL32" s="23"/>
      <c r="BM32" s="21"/>
      <c r="BN32" s="181">
        <f t="shared" si="3"/>
        <v>0</v>
      </c>
      <c r="BO32" s="24"/>
      <c r="BP32" s="21"/>
      <c r="BQ32" s="21"/>
      <c r="BR32" s="23"/>
      <c r="BS32" s="23"/>
      <c r="BT32" s="24"/>
      <c r="BU32" s="25"/>
    </row>
    <row r="33" spans="1:73" s="22" customFormat="1" ht="25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21"/>
      <c r="BF33" s="21"/>
      <c r="BG33" s="20"/>
      <c r="BH33" s="20"/>
      <c r="BI33" s="23"/>
      <c r="BJ33" s="20"/>
      <c r="BK33" s="20"/>
      <c r="BL33" s="23"/>
      <c r="BM33" s="21"/>
      <c r="BN33" s="181">
        <f t="shared" si="3"/>
        <v>0</v>
      </c>
      <c r="BO33" s="24"/>
      <c r="BP33" s="21"/>
      <c r="BQ33" s="21"/>
      <c r="BR33" s="23"/>
      <c r="BS33" s="23"/>
      <c r="BT33" s="24"/>
      <c r="BU33" s="25"/>
    </row>
    <row r="34" spans="1:73" s="22" customFormat="1" ht="155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23"/>
      <c r="BF34" s="23"/>
      <c r="BG34" s="20"/>
      <c r="BH34" s="20"/>
      <c r="BI34" s="23"/>
      <c r="BJ34" s="20"/>
      <c r="BK34" s="20"/>
      <c r="BL34" s="23"/>
      <c r="BM34" s="21"/>
      <c r="BN34" s="181">
        <f t="shared" si="3"/>
        <v>0</v>
      </c>
      <c r="BO34" s="24"/>
      <c r="BP34" s="21"/>
      <c r="BQ34" s="21"/>
      <c r="BR34" s="23"/>
      <c r="BS34" s="23"/>
      <c r="BT34" s="24"/>
      <c r="BU34" s="25"/>
    </row>
    <row r="35" spans="1:73" s="22" customFormat="1" ht="25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0"/>
      <c r="BC35" s="21"/>
      <c r="BD35" s="196"/>
      <c r="BE35" s="21"/>
      <c r="BF35" s="21"/>
      <c r="BG35" s="20"/>
      <c r="BH35" s="20"/>
      <c r="BI35" s="23"/>
      <c r="BJ35" s="20"/>
      <c r="BK35" s="20"/>
      <c r="BL35" s="23"/>
      <c r="BM35" s="21"/>
      <c r="BN35" s="181">
        <f t="shared" si="3"/>
        <v>0</v>
      </c>
      <c r="BO35" s="24"/>
      <c r="BP35" s="21"/>
      <c r="BQ35" s="21"/>
      <c r="BR35" s="23"/>
      <c r="BS35" s="23"/>
      <c r="BT35" s="24"/>
      <c r="BU35" s="25"/>
    </row>
    <row r="36" spans="1:73" s="22" customFormat="1" ht="162.7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0"/>
      <c r="R36" s="20"/>
      <c r="S36" s="20"/>
      <c r="T36" s="20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23"/>
      <c r="BF36" s="23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62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3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294.7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196"/>
      <c r="AM38" s="23"/>
      <c r="AN38" s="23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23"/>
      <c r="BF38" s="23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42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23"/>
      <c r="BF39" s="23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2.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23"/>
      <c r="BF40" s="23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87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3"/>
      <c r="AR41" s="20"/>
      <c r="AS41" s="21"/>
      <c r="AT41" s="21"/>
      <c r="AU41" s="21"/>
      <c r="AV41" s="21"/>
      <c r="AW41" s="21"/>
      <c r="AX41" s="21"/>
      <c r="AY41" s="21"/>
      <c r="AZ41" s="21"/>
      <c r="BA41" s="21"/>
      <c r="BB41" s="20"/>
      <c r="BC41" s="23"/>
      <c r="BD41" s="20"/>
      <c r="BE41" s="23"/>
      <c r="BF41" s="20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87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0"/>
      <c r="BC42" s="20"/>
      <c r="BD42" s="196"/>
      <c r="BE42" s="182"/>
      <c r="BF42" s="20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87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"/>
      <c r="BC43" s="20"/>
      <c r="BD43" s="196"/>
      <c r="BE43" s="182"/>
      <c r="BF43" s="20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87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0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23"/>
      <c r="BF44" s="23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87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196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6"/>
      <c r="BE45" s="196"/>
      <c r="BF45" s="20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349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6"/>
      <c r="BE46" s="196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67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196"/>
      <c r="BE47" s="196"/>
      <c r="BF47" s="20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409.6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0"/>
      <c r="AK48" s="21"/>
      <c r="AL48" s="196"/>
      <c r="AM48" s="23"/>
      <c r="AN48" s="20"/>
      <c r="AO48" s="23"/>
      <c r="AP48" s="20"/>
      <c r="AQ48" s="21"/>
      <c r="AR48" s="21"/>
      <c r="AS48" s="21"/>
      <c r="AT48" s="196"/>
      <c r="AU48" s="23"/>
      <c r="AV48" s="21"/>
      <c r="AW48" s="21"/>
      <c r="AX48" s="21"/>
      <c r="AY48" s="21"/>
      <c r="AZ48" s="21"/>
      <c r="BA48" s="21"/>
      <c r="BB48" s="21"/>
      <c r="BC48" s="21"/>
      <c r="BD48" s="196"/>
      <c r="BE48" s="23"/>
      <c r="BF48" s="20"/>
      <c r="BG48" s="23"/>
      <c r="BH48" s="20"/>
      <c r="BI48" s="23"/>
      <c r="BJ48" s="20"/>
      <c r="BK48" s="23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4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0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0"/>
      <c r="AK49" s="21"/>
      <c r="AL49" s="196"/>
      <c r="AM49" s="20"/>
      <c r="AN49" s="20"/>
      <c r="AO49" s="21"/>
      <c r="AP49" s="21"/>
      <c r="AQ49" s="21"/>
      <c r="AR49" s="21"/>
      <c r="AS49" s="21"/>
      <c r="AT49" s="196"/>
      <c r="AU49" s="20"/>
      <c r="AV49" s="21"/>
      <c r="AW49" s="21"/>
      <c r="AX49" s="21"/>
      <c r="AY49" s="21"/>
      <c r="AZ49" s="21"/>
      <c r="BA49" s="21"/>
      <c r="BB49" s="21"/>
      <c r="BC49" s="21"/>
      <c r="BD49" s="196"/>
      <c r="BE49" s="23"/>
      <c r="BF49" s="20"/>
      <c r="BG49" s="23"/>
      <c r="BH49" s="20"/>
      <c r="BI49" s="23"/>
      <c r="BJ49" s="20"/>
      <c r="BK49" s="23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34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0"/>
      <c r="AK50" s="21"/>
      <c r="AL50" s="196"/>
      <c r="AM50" s="20"/>
      <c r="AN50" s="20"/>
      <c r="AO50" s="21"/>
      <c r="AP50" s="21"/>
      <c r="AQ50" s="21"/>
      <c r="AR50" s="21"/>
      <c r="AS50" s="21"/>
      <c r="AT50" s="196"/>
      <c r="AU50" s="20"/>
      <c r="AV50" s="21"/>
      <c r="AW50" s="21"/>
      <c r="AX50" s="21"/>
      <c r="AY50" s="21"/>
      <c r="AZ50" s="21"/>
      <c r="BA50" s="21"/>
      <c r="BB50" s="21"/>
      <c r="BC50" s="21"/>
      <c r="BD50" s="196"/>
      <c r="BE50" s="23"/>
      <c r="BF50" s="20"/>
      <c r="BG50" s="23"/>
      <c r="BH50" s="20"/>
      <c r="BI50" s="23"/>
      <c r="BJ50" s="20"/>
      <c r="BK50" s="23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34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0"/>
      <c r="AK51" s="21"/>
      <c r="AL51" s="196"/>
      <c r="AM51" s="20"/>
      <c r="AN51" s="20"/>
      <c r="AO51" s="21"/>
      <c r="AP51" s="21"/>
      <c r="AQ51" s="21"/>
      <c r="AR51" s="21"/>
      <c r="AS51" s="21"/>
      <c r="AT51" s="196"/>
      <c r="AU51" s="20"/>
      <c r="AV51" s="21"/>
      <c r="AW51" s="21"/>
      <c r="AX51" s="21"/>
      <c r="AY51" s="21"/>
      <c r="AZ51" s="21"/>
      <c r="BA51" s="21"/>
      <c r="BB51" s="21"/>
      <c r="BC51" s="21"/>
      <c r="BD51" s="196"/>
      <c r="BE51" s="23"/>
      <c r="BF51" s="20"/>
      <c r="BG51" s="23"/>
      <c r="BH51" s="20"/>
      <c r="BI51" s="23"/>
      <c r="BJ51" s="20"/>
      <c r="BK51" s="23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34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0"/>
      <c r="Q52" s="20"/>
      <c r="R52" s="20"/>
      <c r="S52" s="20"/>
      <c r="T52" s="20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0"/>
      <c r="AK52" s="21"/>
      <c r="AL52" s="196"/>
      <c r="AM52" s="20"/>
      <c r="AN52" s="20"/>
      <c r="AO52" s="21"/>
      <c r="AP52" s="21"/>
      <c r="AQ52" s="21"/>
      <c r="AR52" s="21"/>
      <c r="AS52" s="21"/>
      <c r="AT52" s="196"/>
      <c r="AU52" s="20"/>
      <c r="AV52" s="21"/>
      <c r="AW52" s="21"/>
      <c r="AX52" s="21"/>
      <c r="AY52" s="21"/>
      <c r="AZ52" s="21"/>
      <c r="BA52" s="21"/>
      <c r="BB52" s="21"/>
      <c r="BC52" s="21"/>
      <c r="BD52" s="196"/>
      <c r="BE52" s="23"/>
      <c r="BF52" s="20"/>
      <c r="BG52" s="23"/>
      <c r="BH52" s="20"/>
      <c r="BI52" s="23"/>
      <c r="BJ52" s="20"/>
      <c r="BK52" s="23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4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0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0"/>
      <c r="AK53" s="21"/>
      <c r="AL53" s="196"/>
      <c r="AM53" s="20"/>
      <c r="AN53" s="20"/>
      <c r="AO53" s="21"/>
      <c r="AP53" s="21"/>
      <c r="AQ53" s="21"/>
      <c r="AR53" s="21"/>
      <c r="AS53" s="21"/>
      <c r="AT53" s="196"/>
      <c r="AU53" s="20"/>
      <c r="AV53" s="21"/>
      <c r="AW53" s="21"/>
      <c r="AX53" s="21"/>
      <c r="AY53" s="21"/>
      <c r="AZ53" s="21"/>
      <c r="BA53" s="21"/>
      <c r="BB53" s="21"/>
      <c r="BC53" s="21"/>
      <c r="BD53" s="196"/>
      <c r="BE53" s="23"/>
      <c r="BF53" s="20"/>
      <c r="BG53" s="23"/>
      <c r="BH53" s="20"/>
      <c r="BI53" s="23"/>
      <c r="BJ53" s="20"/>
      <c r="BK53" s="23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409.6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6"/>
      <c r="AM54" s="23"/>
      <c r="AN54" s="23"/>
      <c r="AO54" s="21"/>
      <c r="AP54" s="21"/>
      <c r="AQ54" s="21"/>
      <c r="AR54" s="21"/>
      <c r="AS54" s="21"/>
      <c r="AT54" s="196"/>
      <c r="AU54" s="23"/>
      <c r="AV54" s="21"/>
      <c r="AW54" s="21"/>
      <c r="AX54" s="21"/>
      <c r="AY54" s="21"/>
      <c r="AZ54" s="21"/>
      <c r="BA54" s="21"/>
      <c r="BB54" s="21"/>
      <c r="BC54" s="21"/>
      <c r="BD54" s="196"/>
      <c r="BE54" s="23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4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6"/>
      <c r="BE55" s="196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34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6"/>
      <c r="BE56" s="196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34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0"/>
      <c r="Q57" s="20"/>
      <c r="R57" s="20"/>
      <c r="S57" s="20"/>
      <c r="T57" s="20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6"/>
      <c r="BE57" s="196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34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196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40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0"/>
      <c r="AK59" s="23"/>
      <c r="AL59" s="20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32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6"/>
      <c r="BE60" s="196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2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96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409.6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23"/>
      <c r="BF62" s="23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6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196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62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"/>
      <c r="BG64" s="20"/>
      <c r="BH64" s="20"/>
      <c r="BI64" s="23"/>
      <c r="BJ64" s="20"/>
      <c r="BK64" s="23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62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196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5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196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86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196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7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23"/>
      <c r="BF69" s="23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7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182"/>
      <c r="BF70" s="23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44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83"/>
      <c r="BE71" s="23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4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0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182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3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23"/>
      <c r="BF73" s="23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3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1"/>
      <c r="S74" s="20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0"/>
      <c r="AQ74" s="20"/>
      <c r="AR74" s="20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20"/>
      <c r="BE74" s="196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59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1"/>
      <c r="S75" s="20"/>
      <c r="T75" s="21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196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59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196"/>
      <c r="BF76" s="20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408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6"/>
      <c r="AM77" s="21"/>
      <c r="AN77" s="20"/>
      <c r="AO77" s="21"/>
      <c r="AP77" s="20"/>
      <c r="AQ77" s="21"/>
      <c r="AR77" s="21"/>
      <c r="AS77" s="21"/>
      <c r="AT77" s="196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21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8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196"/>
      <c r="BF78" s="20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8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196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8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196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38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6"/>
      <c r="BE81" s="196"/>
      <c r="BF81" s="20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38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196"/>
      <c r="BF82" s="20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82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1"/>
      <c r="AJ83" s="20"/>
      <c r="AK83" s="21"/>
      <c r="AL83" s="196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20"/>
      <c r="BE83" s="23"/>
      <c r="BF83" s="23"/>
      <c r="BG83" s="20"/>
      <c r="BH83" s="20"/>
      <c r="BI83" s="21"/>
      <c r="BJ83" s="20"/>
      <c r="BK83" s="23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3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23"/>
      <c r="BF84" s="23"/>
      <c r="BG84" s="20"/>
      <c r="BH84" s="20"/>
      <c r="BI84" s="23"/>
      <c r="BJ84" s="20"/>
      <c r="BK84" s="23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2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23"/>
      <c r="BF85" s="23"/>
      <c r="BG85" s="20"/>
      <c r="BH85" s="20"/>
      <c r="BI85" s="23"/>
      <c r="BJ85" s="20"/>
      <c r="BK85" s="23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2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195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6"/>
      <c r="BE86" s="23"/>
      <c r="BF86" s="23"/>
      <c r="BG86" s="20"/>
      <c r="BH86" s="20"/>
      <c r="BI86" s="23"/>
      <c r="BJ86" s="20"/>
      <c r="BK86" s="23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2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23"/>
      <c r="BF87" s="23"/>
      <c r="BG87" s="20"/>
      <c r="BH87" s="20"/>
      <c r="BI87" s="23"/>
      <c r="BJ87" s="20"/>
      <c r="BK87" s="23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8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21"/>
      <c r="BF88" s="21"/>
      <c r="BG88" s="20"/>
      <c r="BH88" s="20"/>
      <c r="BI88" s="23"/>
      <c r="BJ88" s="20"/>
      <c r="BK88" s="23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84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6"/>
      <c r="BE89" s="23"/>
      <c r="BF89" s="23"/>
      <c r="BG89" s="20"/>
      <c r="BH89" s="20"/>
      <c r="BI89" s="23"/>
      <c r="BJ89" s="20"/>
      <c r="BK89" s="23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409.6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23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204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0"/>
      <c r="BF91" s="20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20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181"/>
      <c r="AU92" s="21"/>
      <c r="AV92" s="181"/>
      <c r="AW92" s="21"/>
      <c r="AX92" s="21"/>
      <c r="AY92" s="21"/>
      <c r="AZ92" s="21"/>
      <c r="BA92" s="21"/>
      <c r="BB92" s="21"/>
      <c r="BC92" s="21"/>
      <c r="BD92" s="196"/>
      <c r="BE92" s="23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409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1"/>
      <c r="AJ93" s="21"/>
      <c r="AK93" s="21"/>
      <c r="AL93" s="196"/>
      <c r="AM93" s="21"/>
      <c r="AN93" s="20"/>
      <c r="AO93" s="21"/>
      <c r="AP93" s="21"/>
      <c r="AQ93" s="21"/>
      <c r="AR93" s="21"/>
      <c r="AS93" s="21"/>
      <c r="AT93" s="196"/>
      <c r="AU93" s="21"/>
      <c r="AV93" s="181"/>
      <c r="AW93" s="21"/>
      <c r="AX93" s="21"/>
      <c r="AY93" s="21"/>
      <c r="AZ93" s="21"/>
      <c r="BA93" s="21"/>
      <c r="BB93" s="21"/>
      <c r="BC93" s="21"/>
      <c r="BD93" s="196"/>
      <c r="BE93" s="21"/>
      <c r="BF93" s="21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5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181"/>
      <c r="AU94" s="21"/>
      <c r="AV94" s="181"/>
      <c r="AW94" s="21"/>
      <c r="AX94" s="21"/>
      <c r="AY94" s="21"/>
      <c r="AZ94" s="21"/>
      <c r="BA94" s="21"/>
      <c r="BB94" s="21"/>
      <c r="BC94" s="21"/>
      <c r="BD94" s="196"/>
      <c r="BE94" s="182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5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181"/>
      <c r="AU95" s="21"/>
      <c r="AV95" s="181"/>
      <c r="AW95" s="21"/>
      <c r="AX95" s="21"/>
      <c r="AY95" s="21"/>
      <c r="AZ95" s="21"/>
      <c r="BA95" s="21"/>
      <c r="BB95" s="21"/>
      <c r="BC95" s="21"/>
      <c r="BD95" s="196"/>
      <c r="BE95" s="182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52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181"/>
      <c r="AU96" s="21"/>
      <c r="AV96" s="181"/>
      <c r="AW96" s="21"/>
      <c r="AX96" s="21"/>
      <c r="AY96" s="21"/>
      <c r="AZ96" s="21"/>
      <c r="BA96" s="21"/>
      <c r="BB96" s="21"/>
      <c r="BC96" s="21"/>
      <c r="BD96" s="196"/>
      <c r="BE96" s="182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5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181"/>
      <c r="AU97" s="21"/>
      <c r="AV97" s="181"/>
      <c r="AW97" s="21"/>
      <c r="AX97" s="21"/>
      <c r="AY97" s="21"/>
      <c r="AZ97" s="21"/>
      <c r="BA97" s="21"/>
      <c r="BB97" s="21"/>
      <c r="BC97" s="21"/>
      <c r="BD97" s="196"/>
      <c r="BE97" s="182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181"/>
      <c r="AU98" s="21"/>
      <c r="AV98" s="181"/>
      <c r="AW98" s="21"/>
      <c r="AX98" s="21"/>
      <c r="AY98" s="21"/>
      <c r="AZ98" s="21"/>
      <c r="BA98" s="21"/>
      <c r="BB98" s="21"/>
      <c r="BC98" s="21"/>
      <c r="BD98" s="196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409.6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1"/>
      <c r="AJ99" s="21"/>
      <c r="AK99" s="21"/>
      <c r="AL99" s="196"/>
      <c r="AM99" s="21"/>
      <c r="AN99" s="21"/>
      <c r="AO99" s="21"/>
      <c r="AP99" s="21"/>
      <c r="AQ99" s="21"/>
      <c r="AR99" s="21"/>
      <c r="AS99" s="21"/>
      <c r="AT99" s="196"/>
      <c r="AU99" s="21"/>
      <c r="AV99" s="196"/>
      <c r="AW99" s="23"/>
      <c r="AX99" s="21"/>
      <c r="AY99" s="21"/>
      <c r="AZ99" s="21"/>
      <c r="BA99" s="21"/>
      <c r="BB99" s="21"/>
      <c r="BC99" s="21"/>
      <c r="BD99" s="196"/>
      <c r="BE99" s="21"/>
      <c r="BF99" s="21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5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0"/>
      <c r="AK100" s="21"/>
      <c r="AL100" s="196"/>
      <c r="AM100" s="23"/>
      <c r="AN100" s="20"/>
      <c r="AO100" s="21"/>
      <c r="AP100" s="21"/>
      <c r="AQ100" s="21"/>
      <c r="AR100" s="21"/>
      <c r="AS100" s="21"/>
      <c r="AT100" s="196"/>
      <c r="AU100" s="23"/>
      <c r="AV100" s="196"/>
      <c r="AW100" s="23"/>
      <c r="AX100" s="21"/>
      <c r="AY100" s="21"/>
      <c r="AZ100" s="21"/>
      <c r="BA100" s="21"/>
      <c r="BB100" s="21"/>
      <c r="BC100" s="21"/>
      <c r="BD100" s="196"/>
      <c r="BE100" s="23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0"/>
      <c r="AK101" s="21"/>
      <c r="AL101" s="196"/>
      <c r="AM101" s="23"/>
      <c r="AN101" s="20"/>
      <c r="AO101" s="21"/>
      <c r="AP101" s="21"/>
      <c r="AQ101" s="21"/>
      <c r="AR101" s="21"/>
      <c r="AS101" s="21"/>
      <c r="AT101" s="196"/>
      <c r="AU101" s="23"/>
      <c r="AV101" s="196"/>
      <c r="AW101" s="23"/>
      <c r="AX101" s="21"/>
      <c r="AY101" s="21"/>
      <c r="AZ101" s="21"/>
      <c r="BA101" s="21"/>
      <c r="BB101" s="21"/>
      <c r="BC101" s="21"/>
      <c r="BD101" s="196"/>
      <c r="BE101" s="23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5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0"/>
      <c r="AK102" s="21"/>
      <c r="AL102" s="196"/>
      <c r="AM102" s="23"/>
      <c r="AN102" s="20"/>
      <c r="AO102" s="21"/>
      <c r="AP102" s="21"/>
      <c r="AQ102" s="21"/>
      <c r="AR102" s="21"/>
      <c r="AS102" s="21"/>
      <c r="AT102" s="196"/>
      <c r="AU102" s="23"/>
      <c r="AV102" s="196"/>
      <c r="AW102" s="23"/>
      <c r="AX102" s="21"/>
      <c r="AY102" s="21"/>
      <c r="AZ102" s="21"/>
      <c r="BA102" s="21"/>
      <c r="BB102" s="21"/>
      <c r="BC102" s="21"/>
      <c r="BD102" s="196"/>
      <c r="BE102" s="23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5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0"/>
      <c r="AK103" s="21"/>
      <c r="AL103" s="196"/>
      <c r="AM103" s="23"/>
      <c r="AN103" s="20"/>
      <c r="AO103" s="21"/>
      <c r="AP103" s="21"/>
      <c r="AQ103" s="21"/>
      <c r="AR103" s="21"/>
      <c r="AS103" s="21"/>
      <c r="AT103" s="196"/>
      <c r="AU103" s="23"/>
      <c r="AV103" s="196"/>
      <c r="AW103" s="23"/>
      <c r="AX103" s="21"/>
      <c r="AY103" s="21"/>
      <c r="AZ103" s="21"/>
      <c r="BA103" s="21"/>
      <c r="BB103" s="21"/>
      <c r="BC103" s="21"/>
      <c r="BD103" s="196"/>
      <c r="BE103" s="23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34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0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196"/>
      <c r="AM104" s="20"/>
      <c r="AN104" s="20"/>
      <c r="AO104" s="21"/>
      <c r="AP104" s="21"/>
      <c r="AQ104" s="21"/>
      <c r="AR104" s="21"/>
      <c r="AS104" s="21"/>
      <c r="AT104" s="196"/>
      <c r="AU104" s="23"/>
      <c r="AV104" s="196"/>
      <c r="AW104" s="20"/>
      <c r="AX104" s="21"/>
      <c r="AY104" s="21"/>
      <c r="AZ104" s="21"/>
      <c r="BA104" s="21"/>
      <c r="BB104" s="21"/>
      <c r="BC104" s="21"/>
      <c r="BD104" s="196"/>
      <c r="BE104" s="23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237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3"/>
      <c r="R105" s="23"/>
      <c r="S105" s="20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409.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196"/>
      <c r="BE106" s="23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80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6"/>
      <c r="BE107" s="21"/>
      <c r="BF107" s="21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80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80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21"/>
      <c r="BF109" s="20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80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182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21"/>
      <c r="BF111" s="21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44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182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336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0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2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0"/>
      <c r="BC114" s="20"/>
      <c r="BD114" s="20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2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22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21"/>
      <c r="BF116" s="21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5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18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249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6"/>
      <c r="AM118" s="23"/>
      <c r="AN118" s="20"/>
      <c r="AO118" s="21"/>
      <c r="AP118" s="21"/>
      <c r="AQ118" s="21"/>
      <c r="AR118" s="21"/>
      <c r="AS118" s="21"/>
      <c r="AT118" s="196"/>
      <c r="AU118" s="23"/>
      <c r="AV118" s="21"/>
      <c r="AW118" s="21"/>
      <c r="AX118" s="21"/>
      <c r="AY118" s="21"/>
      <c r="AZ118" s="21"/>
      <c r="BA118" s="21"/>
      <c r="BB118" s="21"/>
      <c r="BC118" s="21"/>
      <c r="BD118" s="196"/>
      <c r="BE118" s="21"/>
      <c r="BF118" s="21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249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196"/>
      <c r="AM119" s="23"/>
      <c r="AN119" s="20"/>
      <c r="AO119" s="21"/>
      <c r="AP119" s="21"/>
      <c r="AQ119" s="21"/>
      <c r="AR119" s="21"/>
      <c r="AS119" s="21"/>
      <c r="AT119" s="196"/>
      <c r="AU119" s="23"/>
      <c r="AV119" s="21"/>
      <c r="AW119" s="21"/>
      <c r="AX119" s="21"/>
      <c r="AY119" s="21"/>
      <c r="AZ119" s="21"/>
      <c r="BA119" s="21"/>
      <c r="BB119" s="21"/>
      <c r="BC119" s="21"/>
      <c r="BD119" s="196"/>
      <c r="BE119" s="182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234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21"/>
      <c r="BF120" s="21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47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40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21"/>
      <c r="BF122" s="21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5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409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21"/>
      <c r="BF124" s="21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44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4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21"/>
      <c r="BF126" s="20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4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201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0"/>
      <c r="BD128" s="196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2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2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5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9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409.6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21"/>
      <c r="BF133" s="21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4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237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74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182"/>
      <c r="BF136" s="20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5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196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59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249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23"/>
      <c r="BF140" s="23"/>
      <c r="BG140" s="20"/>
      <c r="BH140" s="20"/>
      <c r="BI140" s="23"/>
      <c r="BJ140" s="20"/>
      <c r="BK140" s="23"/>
      <c r="BL140" s="20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22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0"/>
      <c r="AQ141" s="23"/>
      <c r="AR141" s="20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196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0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0"/>
      <c r="AQ142" s="23"/>
      <c r="AR142" s="20"/>
      <c r="AS142" s="21"/>
      <c r="AT142" s="21"/>
      <c r="AU142" s="21"/>
      <c r="AV142" s="21"/>
      <c r="AW142" s="21"/>
      <c r="AX142" s="21"/>
      <c r="AY142" s="21"/>
      <c r="AZ142" s="21"/>
      <c r="BA142" s="21"/>
      <c r="BB142" s="20"/>
      <c r="BC142" s="20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42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0"/>
      <c r="AQ143" s="23"/>
      <c r="AR143" s="20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0"/>
      <c r="BD143" s="196"/>
      <c r="BE143" s="182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9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196"/>
      <c r="AU144" s="20"/>
      <c r="AV144" s="2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59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1"/>
      <c r="N145" s="20"/>
      <c r="O145" s="20"/>
      <c r="P145" s="20"/>
      <c r="Q145" s="20"/>
      <c r="R145" s="20"/>
      <c r="S145" s="20"/>
      <c r="T145" s="20"/>
      <c r="U145" s="20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2"/>
      <c r="N146" s="20"/>
      <c r="O146" s="20"/>
      <c r="P146" s="20"/>
      <c r="Q146" s="20"/>
      <c r="R146" s="20"/>
      <c r="S146" s="20"/>
      <c r="T146" s="20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409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6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409.6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209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09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181"/>
      <c r="AM152" s="21"/>
      <c r="AN152" s="21"/>
      <c r="AO152" s="21"/>
      <c r="AP152" s="21"/>
      <c r="AQ152" s="21"/>
      <c r="AR152" s="21"/>
      <c r="AS152" s="21"/>
      <c r="AT152" s="18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89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196"/>
      <c r="AM153" s="20"/>
      <c r="AN153" s="20"/>
      <c r="AO153" s="21"/>
      <c r="AP153" s="21"/>
      <c r="AQ153" s="21"/>
      <c r="AR153" s="21"/>
      <c r="AS153" s="21"/>
      <c r="AT153" s="196"/>
      <c r="AU153" s="23"/>
      <c r="AV153" s="21"/>
      <c r="AW153" s="21"/>
      <c r="AX153" s="21"/>
      <c r="AY153" s="21"/>
      <c r="AZ153" s="21"/>
      <c r="BA153" s="21"/>
      <c r="BB153" s="21"/>
      <c r="BC153" s="21"/>
      <c r="BD153" s="196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89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6"/>
      <c r="AM154" s="20"/>
      <c r="AN154" s="20"/>
      <c r="AO154" s="21"/>
      <c r="AP154" s="21"/>
      <c r="AQ154" s="21"/>
      <c r="AR154" s="21"/>
      <c r="AS154" s="21"/>
      <c r="AT154" s="196"/>
      <c r="AU154" s="23"/>
      <c r="AV154" s="21"/>
      <c r="AW154" s="21"/>
      <c r="AX154" s="21"/>
      <c r="AY154" s="21"/>
      <c r="AZ154" s="21"/>
      <c r="BA154" s="21"/>
      <c r="BB154" s="21"/>
      <c r="BC154" s="21"/>
      <c r="BD154" s="196"/>
      <c r="BE154" s="23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204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21"/>
      <c r="BF155" s="21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47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5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196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196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409.6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1"/>
      <c r="AJ160" s="21"/>
      <c r="AK160" s="21"/>
      <c r="AL160" s="196"/>
      <c r="AM160" s="21"/>
      <c r="AN160" s="21"/>
      <c r="AO160" s="21"/>
      <c r="AP160" s="21"/>
      <c r="AQ160" s="21"/>
      <c r="AR160" s="21"/>
      <c r="AS160" s="21"/>
      <c r="AT160" s="196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21"/>
      <c r="BF160" s="21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21"/>
      <c r="BF165" s="21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196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21"/>
      <c r="BF168" s="20"/>
      <c r="BG168" s="20"/>
      <c r="BH168" s="20"/>
      <c r="BI168" s="23"/>
      <c r="BJ168" s="20"/>
      <c r="BK168" s="21"/>
      <c r="BL168" s="21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0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409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1"/>
      <c r="AJ171" s="21"/>
      <c r="AK171" s="21"/>
      <c r="AL171" s="196"/>
      <c r="AM171" s="21"/>
      <c r="AN171" s="20"/>
      <c r="AO171" s="21"/>
      <c r="AP171" s="21"/>
      <c r="AQ171" s="21"/>
      <c r="AR171" s="21"/>
      <c r="AS171" s="21"/>
      <c r="AT171" s="196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21"/>
      <c r="BF171" s="21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196"/>
      <c r="O176" s="20"/>
      <c r="P176" s="20"/>
      <c r="Q176" s="20"/>
      <c r="R176" s="20"/>
      <c r="S176" s="20"/>
      <c r="T176" s="20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196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96"/>
      <c r="AM178" s="21"/>
      <c r="AN178" s="20"/>
      <c r="AO178" s="21"/>
      <c r="AP178" s="21"/>
      <c r="AQ178" s="21"/>
      <c r="AR178" s="21"/>
      <c r="AS178" s="21"/>
      <c r="AT178" s="196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21"/>
      <c r="BF178" s="21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0"/>
      <c r="S180" s="20"/>
      <c r="T180" s="20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196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196"/>
      <c r="O183" s="20"/>
      <c r="P183" s="20"/>
      <c r="Q183" s="20"/>
      <c r="R183" s="20"/>
      <c r="S183" s="20"/>
      <c r="T183" s="20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196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09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23"/>
      <c r="BF185" s="23"/>
      <c r="BG185" s="20"/>
      <c r="BH185" s="20"/>
      <c r="BI185" s="23"/>
      <c r="BJ185" s="20"/>
      <c r="BK185" s="23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6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1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214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409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196"/>
      <c r="AM189" s="23"/>
      <c r="AN189" s="20"/>
      <c r="AO189" s="21"/>
      <c r="AP189" s="21"/>
      <c r="AQ189" s="21"/>
      <c r="AR189" s="21"/>
      <c r="AS189" s="21"/>
      <c r="AT189" s="196"/>
      <c r="AU189" s="23"/>
      <c r="AV189" s="21"/>
      <c r="AW189" s="21"/>
      <c r="AX189" s="21"/>
      <c r="AY189" s="21"/>
      <c r="AZ189" s="21"/>
      <c r="BA189" s="21"/>
      <c r="BB189" s="21"/>
      <c r="BC189" s="21"/>
      <c r="BD189" s="196"/>
      <c r="BE189" s="23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26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26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26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66"/>
      <c r="M192" s="66"/>
      <c r="N192" s="66"/>
      <c r="O192" s="28"/>
      <c r="P192" s="66"/>
      <c r="Q192" s="66"/>
      <c r="R192" s="66"/>
      <c r="S192" s="66"/>
      <c r="T192" s="66"/>
      <c r="U192" s="28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6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39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181"/>
      <c r="AM195" s="21"/>
      <c r="AN195" s="21"/>
      <c r="AO195" s="21"/>
      <c r="AP195" s="21"/>
      <c r="AQ195" s="21"/>
      <c r="AR195" s="21"/>
      <c r="AS195" s="21"/>
      <c r="AT195" s="18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19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196"/>
      <c r="AM196" s="20"/>
      <c r="AN196" s="20"/>
      <c r="AO196" s="21"/>
      <c r="AP196" s="21"/>
      <c r="AQ196" s="21"/>
      <c r="AR196" s="21"/>
      <c r="AS196" s="21"/>
      <c r="AT196" s="196"/>
      <c r="AU196" s="23"/>
      <c r="AV196" s="21"/>
      <c r="AW196" s="21"/>
      <c r="AX196" s="21"/>
      <c r="AY196" s="21"/>
      <c r="AZ196" s="21"/>
      <c r="BA196" s="21"/>
      <c r="BB196" s="21"/>
      <c r="BC196" s="21"/>
      <c r="BD196" s="196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409.6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1"/>
      <c r="AJ197" s="21"/>
      <c r="AK197" s="21"/>
      <c r="AL197" s="196"/>
      <c r="AM197" s="21"/>
      <c r="AN197" s="21"/>
      <c r="AO197" s="21"/>
      <c r="AP197" s="21"/>
      <c r="AQ197" s="21"/>
      <c r="AR197" s="21"/>
      <c r="AS197" s="21"/>
      <c r="AT197" s="196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1"/>
      <c r="BF197" s="21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6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1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36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23"/>
      <c r="BF200" s="23"/>
      <c r="BG200" s="20"/>
      <c r="BH200" s="20"/>
      <c r="BI200" s="23"/>
      <c r="BJ200" s="20"/>
      <c r="BK200" s="23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49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211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14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196"/>
      <c r="O203" s="23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89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0"/>
      <c r="BC204" s="20"/>
      <c r="BD204" s="196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196"/>
      <c r="AU205" s="20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94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196"/>
      <c r="AU206" s="20"/>
      <c r="AV206" s="21"/>
      <c r="AW206" s="21"/>
      <c r="AX206" s="21"/>
      <c r="AY206" s="21"/>
      <c r="AZ206" s="21"/>
      <c r="BA206" s="21"/>
      <c r="BB206" s="21"/>
      <c r="BC206" s="21"/>
      <c r="BD206" s="196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64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"/>
      <c r="BH207" s="20"/>
      <c r="BI207" s="23"/>
      <c r="BJ207" s="20"/>
      <c r="BK207" s="21"/>
      <c r="BL207" s="20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94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196"/>
      <c r="AU208" s="20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31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20"/>
      <c r="BE210" s="182"/>
      <c r="BF210" s="23"/>
      <c r="BG210" s="20"/>
      <c r="BH210" s="20"/>
      <c r="BI210" s="29"/>
      <c r="BJ210" s="20"/>
      <c r="BK210" s="29"/>
      <c r="BL210" s="20"/>
      <c r="BM210" s="20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31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182"/>
      <c r="BF211" s="23"/>
      <c r="BG211" s="20"/>
      <c r="BH211" s="20"/>
      <c r="BI211" s="29"/>
      <c r="BJ211" s="20"/>
      <c r="BK211" s="29"/>
      <c r="BL211" s="20"/>
      <c r="BM211" s="20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8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196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8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18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196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77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8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196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77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77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67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0"/>
      <c r="BC217" s="20"/>
      <c r="BD217" s="196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67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67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0"/>
      <c r="AJ220" s="20"/>
      <c r="AK220" s="21"/>
      <c r="AL220" s="196"/>
      <c r="AM220" s="20"/>
      <c r="AN220" s="20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6"/>
      <c r="BE220" s="23"/>
      <c r="BF220" s="20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38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181"/>
      <c r="AE221" s="21"/>
      <c r="AF221" s="21"/>
      <c r="AG221" s="21"/>
      <c r="AH221" s="20"/>
      <c r="AI221" s="20"/>
      <c r="AJ221" s="20"/>
      <c r="AK221" s="21"/>
      <c r="AL221" s="196"/>
      <c r="AM221" s="20"/>
      <c r="AN221" s="20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3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181"/>
      <c r="AE222" s="21"/>
      <c r="AF222" s="21"/>
      <c r="AG222" s="21"/>
      <c r="AH222" s="20"/>
      <c r="AI222" s="20"/>
      <c r="AJ222" s="20"/>
      <c r="AK222" s="21"/>
      <c r="AL222" s="196"/>
      <c r="AM222" s="20"/>
      <c r="AN222" s="20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408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6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18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8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196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196"/>
      <c r="AE224" s="23"/>
      <c r="AF224" s="23"/>
      <c r="AG224" s="23"/>
      <c r="AH224" s="20"/>
      <c r="AI224" s="21"/>
      <c r="AJ224" s="21"/>
      <c r="AK224" s="21"/>
      <c r="AL224" s="196"/>
      <c r="AM224" s="20"/>
      <c r="AN224" s="20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408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196"/>
      <c r="BE225" s="2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9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9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41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6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8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196"/>
      <c r="AE229" s="23"/>
      <c r="AF229" s="23"/>
      <c r="AG229" s="23"/>
      <c r="AH229" s="23"/>
      <c r="AI229" s="21"/>
      <c r="AJ229" s="21"/>
      <c r="AK229" s="21"/>
      <c r="AL229" s="196"/>
      <c r="AM229" s="20"/>
      <c r="AN229" s="20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63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196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196"/>
      <c r="AE230" s="23"/>
      <c r="AF230" s="23"/>
      <c r="AG230" s="23"/>
      <c r="AH230" s="23"/>
      <c r="AI230" s="21"/>
      <c r="AJ230" s="21"/>
      <c r="AK230" s="21"/>
      <c r="AL230" s="196"/>
      <c r="AM230" s="20"/>
      <c r="AN230" s="20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6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3"/>
      <c r="AK231" s="21"/>
      <c r="AL231" s="196"/>
      <c r="AM231" s="23"/>
      <c r="AN231" s="23"/>
      <c r="AO231" s="21"/>
      <c r="AP231" s="21"/>
      <c r="AQ231" s="21"/>
      <c r="AR231" s="21"/>
      <c r="AS231" s="21"/>
      <c r="AT231" s="196"/>
      <c r="AU231" s="23"/>
      <c r="AV231" s="21"/>
      <c r="AW231" s="21"/>
      <c r="AX231" s="21"/>
      <c r="AY231" s="21"/>
      <c r="AZ231" s="21"/>
      <c r="BA231" s="21"/>
      <c r="BB231" s="21"/>
      <c r="BC231" s="21"/>
      <c r="BD231" s="196"/>
      <c r="BE231" s="20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3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0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3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20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3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20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3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20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54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1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6"/>
      <c r="BE237" s="20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3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49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5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71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20"/>
      <c r="BF241" s="20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6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6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69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1"/>
      <c r="BC243" s="21"/>
      <c r="BD243" s="196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34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196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196"/>
      <c r="BE245" s="196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57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0"/>
      <c r="BC246" s="20"/>
      <c r="BD246" s="196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44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181"/>
      <c r="AW247" s="21"/>
      <c r="AX247" s="21"/>
      <c r="AY247" s="21"/>
      <c r="AZ247" s="21"/>
      <c r="BA247" s="21"/>
      <c r="BB247" s="20"/>
      <c r="BC247" s="20"/>
      <c r="BD247" s="196"/>
      <c r="BE247" s="196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5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1"/>
      <c r="BC248" s="21"/>
      <c r="BD248" s="196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6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196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54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1"/>
      <c r="BC250" s="21"/>
      <c r="BD250" s="196"/>
      <c r="BE250" s="23"/>
      <c r="BF250" s="20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66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181"/>
      <c r="AU251" s="21"/>
      <c r="AV251" s="181"/>
      <c r="AW251" s="21"/>
      <c r="AX251" s="21"/>
      <c r="AY251" s="21"/>
      <c r="AZ251" s="21"/>
      <c r="BA251" s="21"/>
      <c r="BB251" s="21"/>
      <c r="BC251" s="21"/>
      <c r="BD251" s="196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81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0"/>
      <c r="T252" s="20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181"/>
      <c r="AU252" s="21"/>
      <c r="AV252" s="181"/>
      <c r="AW252" s="21"/>
      <c r="AX252" s="21"/>
      <c r="AY252" s="21"/>
      <c r="AZ252" s="21"/>
      <c r="BA252" s="21"/>
      <c r="BB252" s="21"/>
      <c r="BC252" s="21"/>
      <c r="BD252" s="196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71" customFormat="1" ht="197.25" customHeight="1" x14ac:dyDescent="0.25">
      <c r="A253" s="17"/>
      <c r="B253" s="18"/>
      <c r="C253" s="18"/>
      <c r="D253" s="19"/>
      <c r="E253" s="19"/>
      <c r="F253" s="66"/>
      <c r="G253" s="18"/>
      <c r="H253" s="18"/>
      <c r="I253" s="18"/>
      <c r="J253" s="18"/>
      <c r="K253" s="18"/>
      <c r="L253" s="66"/>
      <c r="M253" s="66"/>
      <c r="N253" s="66"/>
      <c r="O253" s="19"/>
      <c r="P253" s="19"/>
      <c r="Q253" s="19"/>
      <c r="R253" s="19"/>
      <c r="S253" s="19"/>
      <c r="T253" s="19"/>
      <c r="U253" s="19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183"/>
      <c r="BE253" s="183"/>
      <c r="BF253" s="66"/>
      <c r="BG253" s="66"/>
      <c r="BH253" s="66"/>
      <c r="BI253" s="28"/>
      <c r="BJ253" s="66"/>
      <c r="BK253" s="66"/>
      <c r="BL253" s="28"/>
      <c r="BM253" s="27"/>
      <c r="BN253" s="27"/>
      <c r="BO253" s="17"/>
      <c r="BP253" s="27"/>
      <c r="BQ253" s="27"/>
      <c r="BR253" s="28"/>
      <c r="BS253" s="28"/>
      <c r="BT253" s="17"/>
      <c r="BU253" s="70"/>
    </row>
    <row r="254" spans="1:73" s="22" customFormat="1" ht="136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3"/>
      <c r="R254" s="23"/>
      <c r="S254" s="23"/>
      <c r="T254" s="23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6"/>
      <c r="BE254" s="196"/>
      <c r="BF254" s="20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43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3"/>
      <c r="R255" s="23"/>
      <c r="S255" s="23"/>
      <c r="T255" s="23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6"/>
      <c r="BE255" s="20"/>
      <c r="BF255" s="20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3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3"/>
      <c r="R256" s="23"/>
      <c r="S256" s="23"/>
      <c r="T256" s="23"/>
      <c r="U256" s="20"/>
      <c r="V256" s="21"/>
      <c r="W256" s="21"/>
      <c r="X256" s="21"/>
      <c r="Y256" s="21"/>
      <c r="Z256" s="21"/>
      <c r="AA256" s="21"/>
      <c r="AB256" s="21"/>
      <c r="AC256" s="21"/>
      <c r="AD256" s="18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1"/>
      <c r="BC256" s="21"/>
      <c r="BD256" s="196"/>
      <c r="BE256" s="196"/>
      <c r="BF256" s="20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79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6"/>
      <c r="O257" s="28"/>
      <c r="P257" s="18"/>
      <c r="Q257" s="28"/>
      <c r="R257" s="28"/>
      <c r="S257" s="28"/>
      <c r="T257" s="28"/>
      <c r="U257" s="28"/>
      <c r="V257" s="21"/>
      <c r="W257" s="21"/>
      <c r="X257" s="21"/>
      <c r="Y257" s="21"/>
      <c r="Z257" s="21"/>
      <c r="AA257" s="21"/>
      <c r="AB257" s="21"/>
      <c r="AC257" s="21"/>
      <c r="AD257" s="181"/>
      <c r="AE257" s="21"/>
      <c r="AF257" s="21"/>
      <c r="AG257" s="21"/>
      <c r="AH257" s="20"/>
      <c r="AI257" s="29"/>
      <c r="AJ257" s="29"/>
      <c r="AK257" s="21"/>
      <c r="AL257" s="196"/>
      <c r="AM257" s="29"/>
      <c r="AN257" s="29"/>
      <c r="AO257" s="21"/>
      <c r="AP257" s="21"/>
      <c r="AQ257" s="21"/>
      <c r="AR257" s="21"/>
      <c r="AS257" s="21"/>
      <c r="AT257" s="196"/>
      <c r="AU257" s="29"/>
      <c r="AV257" s="196"/>
      <c r="AW257" s="29"/>
      <c r="AX257" s="21"/>
      <c r="AY257" s="21"/>
      <c r="AZ257" s="21"/>
      <c r="BA257" s="21"/>
      <c r="BB257" s="20"/>
      <c r="BC257" s="23"/>
      <c r="BD257" s="196"/>
      <c r="BE257" s="29"/>
      <c r="BF257" s="29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64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9"/>
      <c r="P258" s="29"/>
      <c r="Q258" s="29"/>
      <c r="R258" s="29"/>
      <c r="S258" s="29"/>
      <c r="T258" s="29"/>
      <c r="U258" s="29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6"/>
      <c r="BE258" s="196"/>
      <c r="BF258" s="20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9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6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6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9"/>
      <c r="P260" s="29"/>
      <c r="Q260" s="29"/>
      <c r="R260" s="29"/>
      <c r="S260" s="29"/>
      <c r="T260" s="29"/>
      <c r="U260" s="29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181"/>
      <c r="AW260" s="21"/>
      <c r="AX260" s="21"/>
      <c r="AY260" s="21"/>
      <c r="AZ260" s="21"/>
      <c r="BA260" s="21"/>
      <c r="BB260" s="20"/>
      <c r="BC260" s="29"/>
      <c r="BD260" s="29"/>
      <c r="BE260" s="29"/>
      <c r="BF260" s="29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0"/>
      <c r="AE261" s="23"/>
      <c r="AF261" s="23"/>
      <c r="AG261" s="23"/>
      <c r="AH261" s="23"/>
      <c r="AI261" s="29"/>
      <c r="AJ261" s="29"/>
      <c r="AK261" s="21"/>
      <c r="AL261" s="196"/>
      <c r="AM261" s="23"/>
      <c r="AN261" s="23"/>
      <c r="AO261" s="21"/>
      <c r="AP261" s="21"/>
      <c r="AQ261" s="21"/>
      <c r="AR261" s="21"/>
      <c r="AS261" s="21"/>
      <c r="AT261" s="196"/>
      <c r="AU261" s="23"/>
      <c r="AV261" s="196"/>
      <c r="AW261" s="23"/>
      <c r="AX261" s="21"/>
      <c r="AY261" s="21"/>
      <c r="AZ261" s="21"/>
      <c r="BA261" s="21"/>
      <c r="BB261" s="20"/>
      <c r="BC261" s="23"/>
      <c r="BD261" s="196"/>
      <c r="BE261" s="23"/>
      <c r="BF261" s="23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23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81"/>
      <c r="AE262" s="21"/>
      <c r="AF262" s="21"/>
      <c r="AG262" s="21"/>
      <c r="AH262" s="20"/>
      <c r="AI262" s="29"/>
      <c r="AJ262" s="29"/>
      <c r="AK262" s="21"/>
      <c r="AL262" s="196"/>
      <c r="AM262" s="29"/>
      <c r="AN262" s="29"/>
      <c r="AO262" s="21"/>
      <c r="AP262" s="21"/>
      <c r="AQ262" s="21"/>
      <c r="AR262" s="21"/>
      <c r="AS262" s="21"/>
      <c r="AT262" s="196"/>
      <c r="AU262" s="29"/>
      <c r="AV262" s="196"/>
      <c r="AW262" s="29"/>
      <c r="AX262" s="21"/>
      <c r="AY262" s="21"/>
      <c r="AZ262" s="21"/>
      <c r="BA262" s="21"/>
      <c r="BB262" s="20"/>
      <c r="BC262" s="23"/>
      <c r="BD262" s="196"/>
      <c r="BE262" s="23"/>
      <c r="BF262" s="23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23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6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81"/>
      <c r="AE263" s="21"/>
      <c r="AF263" s="21"/>
      <c r="AG263" s="21"/>
      <c r="AH263" s="20"/>
      <c r="AI263" s="29"/>
      <c r="AJ263" s="29"/>
      <c r="AK263" s="21"/>
      <c r="AL263" s="196"/>
      <c r="AM263" s="29"/>
      <c r="AN263" s="29"/>
      <c r="AO263" s="21"/>
      <c r="AP263" s="21"/>
      <c r="AQ263" s="21"/>
      <c r="AR263" s="21"/>
      <c r="AS263" s="21"/>
      <c r="AT263" s="196"/>
      <c r="AU263" s="29"/>
      <c r="AV263" s="196"/>
      <c r="AW263" s="29"/>
      <c r="AX263" s="21"/>
      <c r="AY263" s="21"/>
      <c r="AZ263" s="21"/>
      <c r="BA263" s="21"/>
      <c r="BB263" s="20"/>
      <c r="BC263" s="23"/>
      <c r="BD263" s="196"/>
      <c r="BE263" s="29"/>
      <c r="BF263" s="29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181"/>
      <c r="AE264" s="21"/>
      <c r="AF264" s="21"/>
      <c r="AG264" s="21"/>
      <c r="AH264" s="20"/>
      <c r="AI264" s="29"/>
      <c r="AJ264" s="29"/>
      <c r="AK264" s="21"/>
      <c r="AL264" s="196"/>
      <c r="AM264" s="29"/>
      <c r="AN264" s="29"/>
      <c r="AO264" s="21"/>
      <c r="AP264" s="21"/>
      <c r="AQ264" s="21"/>
      <c r="AR264" s="21"/>
      <c r="AS264" s="21"/>
      <c r="AT264" s="196"/>
      <c r="AU264" s="29"/>
      <c r="AV264" s="196"/>
      <c r="AW264" s="29"/>
      <c r="AX264" s="21"/>
      <c r="AY264" s="21"/>
      <c r="AZ264" s="21"/>
      <c r="BA264" s="21"/>
      <c r="BB264" s="20"/>
      <c r="BC264" s="23"/>
      <c r="BD264" s="196"/>
      <c r="BE264" s="23"/>
      <c r="BF264" s="23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86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81"/>
      <c r="AE265" s="21"/>
      <c r="AF265" s="21"/>
      <c r="AG265" s="21"/>
      <c r="AH265" s="20"/>
      <c r="AI265" s="29"/>
      <c r="AJ265" s="29"/>
      <c r="AK265" s="21"/>
      <c r="AL265" s="196"/>
      <c r="AM265" s="29"/>
      <c r="AN265" s="29"/>
      <c r="AO265" s="21"/>
      <c r="AP265" s="21"/>
      <c r="AQ265" s="21"/>
      <c r="AR265" s="21"/>
      <c r="AS265" s="21"/>
      <c r="AT265" s="196"/>
      <c r="AU265" s="29"/>
      <c r="AV265" s="196"/>
      <c r="AW265" s="29"/>
      <c r="AX265" s="21"/>
      <c r="AY265" s="21"/>
      <c r="AZ265" s="21"/>
      <c r="BA265" s="21"/>
      <c r="BB265" s="20"/>
      <c r="BC265" s="23"/>
      <c r="BD265" s="196"/>
      <c r="BE265" s="29"/>
      <c r="BF265" s="29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6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6"/>
      <c r="O266" s="28"/>
      <c r="P266" s="18"/>
      <c r="Q266" s="28"/>
      <c r="R266" s="28"/>
      <c r="S266" s="28"/>
      <c r="T266" s="28"/>
      <c r="U266" s="28"/>
      <c r="V266" s="21"/>
      <c r="W266" s="21"/>
      <c r="X266" s="21"/>
      <c r="Y266" s="21"/>
      <c r="Z266" s="21"/>
      <c r="AA266" s="21"/>
      <c r="AB266" s="21"/>
      <c r="AC266" s="21"/>
      <c r="AD266" s="181"/>
      <c r="AE266" s="21"/>
      <c r="AF266" s="21"/>
      <c r="AG266" s="21"/>
      <c r="AH266" s="20"/>
      <c r="AI266" s="29"/>
      <c r="AJ266" s="29"/>
      <c r="AK266" s="21"/>
      <c r="AL266" s="196"/>
      <c r="AM266" s="29"/>
      <c r="AN266" s="29"/>
      <c r="AO266" s="21"/>
      <c r="AP266" s="21"/>
      <c r="AQ266" s="21"/>
      <c r="AR266" s="21"/>
      <c r="AS266" s="21"/>
      <c r="AT266" s="196"/>
      <c r="AU266" s="29"/>
      <c r="AV266" s="196"/>
      <c r="AW266" s="29"/>
      <c r="AX266" s="21"/>
      <c r="AY266" s="21"/>
      <c r="AZ266" s="21"/>
      <c r="BA266" s="21"/>
      <c r="BB266" s="20"/>
      <c r="BC266" s="23"/>
      <c r="BD266" s="196"/>
      <c r="BE266" s="29"/>
      <c r="BF266" s="29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16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6"/>
      <c r="O267" s="28"/>
      <c r="P267" s="18"/>
      <c r="Q267" s="28"/>
      <c r="R267" s="28"/>
      <c r="S267" s="28"/>
      <c r="T267" s="28"/>
      <c r="U267" s="28"/>
      <c r="V267" s="21"/>
      <c r="W267" s="21"/>
      <c r="X267" s="21"/>
      <c r="Y267" s="21"/>
      <c r="Z267" s="21"/>
      <c r="AA267" s="21"/>
      <c r="AB267" s="21"/>
      <c r="AC267" s="21"/>
      <c r="AD267" s="181"/>
      <c r="AE267" s="21"/>
      <c r="AF267" s="21"/>
      <c r="AG267" s="21"/>
      <c r="AH267" s="20"/>
      <c r="AI267" s="29"/>
      <c r="AJ267" s="29"/>
      <c r="AK267" s="21"/>
      <c r="AL267" s="196"/>
      <c r="AM267" s="29"/>
      <c r="AN267" s="29"/>
      <c r="AO267" s="21"/>
      <c r="AP267" s="21"/>
      <c r="AQ267" s="21"/>
      <c r="AR267" s="21"/>
      <c r="AS267" s="21"/>
      <c r="AT267" s="196"/>
      <c r="AU267" s="29"/>
      <c r="AV267" s="196"/>
      <c r="AW267" s="29"/>
      <c r="AX267" s="21"/>
      <c r="AY267" s="21"/>
      <c r="AZ267" s="21"/>
      <c r="BA267" s="21"/>
      <c r="BB267" s="20"/>
      <c r="BC267" s="23"/>
      <c r="BD267" s="196"/>
      <c r="BE267" s="29"/>
      <c r="BF267" s="29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54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96"/>
      <c r="AE268" s="29"/>
      <c r="AF268" s="29"/>
      <c r="AG268" s="29"/>
      <c r="AH268" s="29"/>
      <c r="AI268" s="21"/>
      <c r="AJ268" s="21"/>
      <c r="AK268" s="21"/>
      <c r="AL268" s="196"/>
      <c r="AM268" s="29"/>
      <c r="AN268" s="29"/>
      <c r="AO268" s="21"/>
      <c r="AP268" s="21"/>
      <c r="AQ268" s="21"/>
      <c r="AR268" s="21"/>
      <c r="AS268" s="21"/>
      <c r="AT268" s="196"/>
      <c r="AU268" s="29"/>
      <c r="AV268" s="196"/>
      <c r="AW268" s="29"/>
      <c r="AX268" s="21"/>
      <c r="AY268" s="21"/>
      <c r="AZ268" s="21"/>
      <c r="BA268" s="21"/>
      <c r="BB268" s="20"/>
      <c r="BC268" s="23"/>
      <c r="BD268" s="196"/>
      <c r="BE268" s="23"/>
      <c r="BF268" s="23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47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196"/>
      <c r="AE269" s="29"/>
      <c r="AF269" s="29"/>
      <c r="AG269" s="29"/>
      <c r="AH269" s="29"/>
      <c r="AI269" s="21"/>
      <c r="AJ269" s="21"/>
      <c r="AK269" s="21"/>
      <c r="AL269" s="196"/>
      <c r="AM269" s="29"/>
      <c r="AN269" s="29"/>
      <c r="AO269" s="21"/>
      <c r="AP269" s="21"/>
      <c r="AQ269" s="21"/>
      <c r="AR269" s="21"/>
      <c r="AS269" s="21"/>
      <c r="AT269" s="196"/>
      <c r="AU269" s="29"/>
      <c r="AV269" s="196"/>
      <c r="AW269" s="29"/>
      <c r="AX269" s="21"/>
      <c r="AY269" s="21"/>
      <c r="AZ269" s="21"/>
      <c r="BA269" s="21"/>
      <c r="BB269" s="20"/>
      <c r="BC269" s="23"/>
      <c r="BD269" s="196"/>
      <c r="BE269" s="29"/>
      <c r="BF269" s="29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4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96"/>
      <c r="AE270" s="63"/>
      <c r="AF270" s="63"/>
      <c r="AG270" s="63"/>
      <c r="AH270" s="63"/>
      <c r="AI270" s="21"/>
      <c r="AJ270" s="21"/>
      <c r="AK270" s="21"/>
      <c r="AL270" s="196"/>
      <c r="AM270" s="63"/>
      <c r="AN270" s="63"/>
      <c r="AO270" s="21"/>
      <c r="AP270" s="21"/>
      <c r="AQ270" s="21"/>
      <c r="AR270" s="21"/>
      <c r="AS270" s="21"/>
      <c r="AT270" s="196"/>
      <c r="AU270" s="29"/>
      <c r="AV270" s="196"/>
      <c r="AW270" s="23"/>
      <c r="AX270" s="21"/>
      <c r="AY270" s="21"/>
      <c r="AZ270" s="21"/>
      <c r="BA270" s="21"/>
      <c r="BB270" s="20"/>
      <c r="BC270" s="23"/>
      <c r="BD270" s="196"/>
      <c r="BE270" s="23"/>
      <c r="BF270" s="23"/>
      <c r="BG270" s="21"/>
      <c r="BH270" s="20"/>
      <c r="BI270" s="23"/>
      <c r="BJ270" s="20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4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0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96"/>
      <c r="AE271" s="63"/>
      <c r="AF271" s="63"/>
      <c r="AG271" s="63"/>
      <c r="AH271" s="63"/>
      <c r="AI271" s="21"/>
      <c r="AJ271" s="21"/>
      <c r="AK271" s="21"/>
      <c r="AL271" s="196"/>
      <c r="AM271" s="63"/>
      <c r="AN271" s="63"/>
      <c r="AO271" s="21"/>
      <c r="AP271" s="21"/>
      <c r="AQ271" s="21"/>
      <c r="AR271" s="21"/>
      <c r="AS271" s="21"/>
      <c r="AT271" s="196"/>
      <c r="AU271" s="29"/>
      <c r="AV271" s="196"/>
      <c r="AW271" s="23"/>
      <c r="AX271" s="21"/>
      <c r="AY271" s="21"/>
      <c r="AZ271" s="21"/>
      <c r="BA271" s="21"/>
      <c r="BB271" s="20"/>
      <c r="BC271" s="23"/>
      <c r="BD271" s="196"/>
      <c r="BE271" s="23"/>
      <c r="BF271" s="23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4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196"/>
      <c r="AE272" s="63"/>
      <c r="AF272" s="63"/>
      <c r="AG272" s="63"/>
      <c r="AH272" s="63"/>
      <c r="AI272" s="21"/>
      <c r="AJ272" s="21"/>
      <c r="AK272" s="21"/>
      <c r="AL272" s="196"/>
      <c r="AM272" s="63"/>
      <c r="AN272" s="63"/>
      <c r="AO272" s="21"/>
      <c r="AP272" s="21"/>
      <c r="AQ272" s="21"/>
      <c r="AR272" s="21"/>
      <c r="AS272" s="21"/>
      <c r="AT272" s="196"/>
      <c r="AU272" s="29"/>
      <c r="AV272" s="196"/>
      <c r="AW272" s="23"/>
      <c r="AX272" s="21"/>
      <c r="AY272" s="21"/>
      <c r="AZ272" s="21"/>
      <c r="BA272" s="21"/>
      <c r="BB272" s="20"/>
      <c r="BC272" s="23"/>
      <c r="BD272" s="196"/>
      <c r="BE272" s="23"/>
      <c r="BF272" s="23"/>
      <c r="BG272" s="21"/>
      <c r="BH272" s="20"/>
      <c r="BI272" s="23"/>
      <c r="BJ272" s="23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44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96"/>
      <c r="AE273" s="63"/>
      <c r="AF273" s="63"/>
      <c r="AG273" s="63"/>
      <c r="AH273" s="63"/>
      <c r="AI273" s="21"/>
      <c r="AJ273" s="21"/>
      <c r="AK273" s="21"/>
      <c r="AL273" s="196"/>
      <c r="AM273" s="63"/>
      <c r="AN273" s="63"/>
      <c r="AO273" s="21"/>
      <c r="AP273" s="21"/>
      <c r="AQ273" s="21"/>
      <c r="AR273" s="21"/>
      <c r="AS273" s="21"/>
      <c r="AT273" s="196"/>
      <c r="AU273" s="29"/>
      <c r="AV273" s="196"/>
      <c r="AW273" s="23"/>
      <c r="AX273" s="21"/>
      <c r="AY273" s="21"/>
      <c r="AZ273" s="21"/>
      <c r="BA273" s="21"/>
      <c r="BB273" s="20"/>
      <c r="BC273" s="23"/>
      <c r="BD273" s="196"/>
      <c r="BE273" s="23"/>
      <c r="BF273" s="23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8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0"/>
      <c r="R274" s="20"/>
      <c r="S274" s="20"/>
      <c r="T274" s="20"/>
      <c r="U274" s="23"/>
      <c r="V274" s="21"/>
      <c r="W274" s="21"/>
      <c r="X274" s="21"/>
      <c r="Y274" s="21"/>
      <c r="Z274" s="21"/>
      <c r="AA274" s="21"/>
      <c r="AB274" s="21"/>
      <c r="AC274" s="21"/>
      <c r="AD274" s="196"/>
      <c r="AE274" s="63"/>
      <c r="AF274" s="63"/>
      <c r="AG274" s="63"/>
      <c r="AH274" s="63"/>
      <c r="AI274" s="21"/>
      <c r="AJ274" s="21"/>
      <c r="AK274" s="21"/>
      <c r="AL274" s="196"/>
      <c r="AM274" s="63"/>
      <c r="AN274" s="63"/>
      <c r="AO274" s="21"/>
      <c r="AP274" s="21"/>
      <c r="AQ274" s="21"/>
      <c r="AR274" s="21"/>
      <c r="AS274" s="21"/>
      <c r="AT274" s="196"/>
      <c r="AU274" s="29"/>
      <c r="AV274" s="196"/>
      <c r="AW274" s="23"/>
      <c r="AX274" s="21"/>
      <c r="AY274" s="21"/>
      <c r="AZ274" s="21"/>
      <c r="BA274" s="21"/>
      <c r="BB274" s="20"/>
      <c r="BC274" s="23"/>
      <c r="BD274" s="196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46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96"/>
      <c r="AE275" s="63"/>
      <c r="AF275" s="63"/>
      <c r="AG275" s="63"/>
      <c r="AH275" s="63"/>
      <c r="AI275" s="21"/>
      <c r="AJ275" s="21"/>
      <c r="AK275" s="21"/>
      <c r="AL275" s="196"/>
      <c r="AM275" s="63"/>
      <c r="AN275" s="63"/>
      <c r="AO275" s="21"/>
      <c r="AP275" s="21"/>
      <c r="AQ275" s="21"/>
      <c r="AR275" s="21"/>
      <c r="AS275" s="21"/>
      <c r="AT275" s="196"/>
      <c r="AU275" s="29"/>
      <c r="AV275" s="196"/>
      <c r="AW275" s="23"/>
      <c r="AX275" s="21"/>
      <c r="AY275" s="21"/>
      <c r="AZ275" s="21"/>
      <c r="BA275" s="21"/>
      <c r="BB275" s="20"/>
      <c r="BC275" s="23"/>
      <c r="BD275" s="196"/>
      <c r="BE275" s="23"/>
      <c r="BF275" s="20"/>
      <c r="BG275" s="21"/>
      <c r="BH275" s="20"/>
      <c r="BI275" s="23"/>
      <c r="BJ275" s="23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58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96"/>
      <c r="AE276" s="63"/>
      <c r="AF276" s="63"/>
      <c r="AG276" s="63"/>
      <c r="AH276" s="20"/>
      <c r="AI276" s="21"/>
      <c r="AJ276" s="21"/>
      <c r="AK276" s="21"/>
      <c r="AL276" s="196"/>
      <c r="AM276" s="63"/>
      <c r="AN276" s="20"/>
      <c r="AO276" s="21"/>
      <c r="AP276" s="21"/>
      <c r="AQ276" s="21"/>
      <c r="AR276" s="21"/>
      <c r="AS276" s="21"/>
      <c r="AT276" s="196"/>
      <c r="AU276" s="23"/>
      <c r="AV276" s="196"/>
      <c r="AW276" s="23"/>
      <c r="AX276" s="21"/>
      <c r="AY276" s="21"/>
      <c r="AZ276" s="21"/>
      <c r="BA276" s="21"/>
      <c r="BB276" s="20"/>
      <c r="BC276" s="23"/>
      <c r="BD276" s="196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01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196"/>
      <c r="O277" s="29"/>
      <c r="P277" s="29"/>
      <c r="Q277" s="29"/>
      <c r="R277" s="29"/>
      <c r="S277" s="29"/>
      <c r="T277" s="29"/>
      <c r="U277" s="29"/>
      <c r="V277" s="21"/>
      <c r="W277" s="21"/>
      <c r="X277" s="21"/>
      <c r="Y277" s="21"/>
      <c r="Z277" s="21"/>
      <c r="AA277" s="21"/>
      <c r="AB277" s="21"/>
      <c r="AC277" s="21"/>
      <c r="AD277" s="196"/>
      <c r="AE277" s="63"/>
      <c r="AF277" s="63"/>
      <c r="AG277" s="63"/>
      <c r="AH277" s="20"/>
      <c r="AI277" s="21"/>
      <c r="AJ277" s="21"/>
      <c r="AK277" s="21"/>
      <c r="AL277" s="196"/>
      <c r="AM277" s="63"/>
      <c r="AN277" s="20"/>
      <c r="AO277" s="21"/>
      <c r="AP277" s="21"/>
      <c r="AQ277" s="21"/>
      <c r="AR277" s="21"/>
      <c r="AS277" s="21"/>
      <c r="AT277" s="196"/>
      <c r="AU277" s="23"/>
      <c r="AV277" s="196"/>
      <c r="AW277" s="23"/>
      <c r="AX277" s="21"/>
      <c r="AY277" s="21"/>
      <c r="AZ277" s="21"/>
      <c r="BA277" s="21"/>
      <c r="BB277" s="20"/>
      <c r="BC277" s="23"/>
      <c r="BD277" s="196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1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196"/>
      <c r="AE278" s="63"/>
      <c r="AF278" s="63"/>
      <c r="AG278" s="63"/>
      <c r="AH278" s="20"/>
      <c r="AI278" s="21"/>
      <c r="AJ278" s="21"/>
      <c r="AK278" s="21"/>
      <c r="AL278" s="196"/>
      <c r="AM278" s="63"/>
      <c r="AN278" s="20"/>
      <c r="AO278" s="21"/>
      <c r="AP278" s="21"/>
      <c r="AQ278" s="21"/>
      <c r="AR278" s="21"/>
      <c r="AS278" s="21"/>
      <c r="AT278" s="196"/>
      <c r="AU278" s="23"/>
      <c r="AV278" s="196"/>
      <c r="AW278" s="23"/>
      <c r="AX278" s="21"/>
      <c r="AY278" s="21"/>
      <c r="AZ278" s="21"/>
      <c r="BA278" s="21"/>
      <c r="BB278" s="20"/>
      <c r="BC278" s="23"/>
      <c r="BD278" s="196"/>
      <c r="BE278" s="23"/>
      <c r="BF278" s="23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1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6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196"/>
      <c r="AE279" s="63"/>
      <c r="AF279" s="63"/>
      <c r="AG279" s="63"/>
      <c r="AH279" s="20"/>
      <c r="AI279" s="21"/>
      <c r="AJ279" s="21"/>
      <c r="AK279" s="21"/>
      <c r="AL279" s="196"/>
      <c r="AM279" s="63"/>
      <c r="AN279" s="20"/>
      <c r="AO279" s="21"/>
      <c r="AP279" s="21"/>
      <c r="AQ279" s="21"/>
      <c r="AR279" s="21"/>
      <c r="AS279" s="21"/>
      <c r="AT279" s="196"/>
      <c r="AU279" s="23"/>
      <c r="AV279" s="196"/>
      <c r="AW279" s="23"/>
      <c r="AX279" s="21"/>
      <c r="AY279" s="21"/>
      <c r="AZ279" s="21"/>
      <c r="BA279" s="21"/>
      <c r="BB279" s="20"/>
      <c r="BC279" s="23"/>
      <c r="BD279" s="196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47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6"/>
      <c r="O280" s="23"/>
      <c r="P280" s="23"/>
      <c r="Q280" s="23"/>
      <c r="R280" s="23"/>
      <c r="S280" s="23"/>
      <c r="T280" s="23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196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71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6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196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61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6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04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6"/>
      <c r="BE283" s="20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04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6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196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04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6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196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83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6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409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196"/>
      <c r="AM287" s="23"/>
      <c r="AN287" s="23"/>
      <c r="AO287" s="21"/>
      <c r="AP287" s="21"/>
      <c r="AQ287" s="21"/>
      <c r="AR287" s="21"/>
      <c r="AS287" s="21"/>
      <c r="AT287" s="196"/>
      <c r="AU287" s="23"/>
      <c r="AV287" s="196"/>
      <c r="AW287" s="23"/>
      <c r="AX287" s="21"/>
      <c r="AY287" s="21"/>
      <c r="AZ287" s="21"/>
      <c r="BA287" s="21"/>
      <c r="BB287" s="20"/>
      <c r="BC287" s="23"/>
      <c r="BD287" s="196"/>
      <c r="BE287" s="23"/>
      <c r="BF287" s="23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1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8"/>
      <c r="P288" s="18"/>
      <c r="Q288" s="28"/>
      <c r="R288" s="28"/>
      <c r="S288" s="28"/>
      <c r="T288" s="28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0"/>
      <c r="BC288" s="23"/>
      <c r="BD288" s="196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14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6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196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14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6"/>
      <c r="O290" s="28"/>
      <c r="P290" s="18"/>
      <c r="Q290" s="28"/>
      <c r="R290" s="28"/>
      <c r="S290" s="28"/>
      <c r="T290" s="28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196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1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6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196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14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6"/>
      <c r="O292" s="28"/>
      <c r="P292" s="18"/>
      <c r="Q292" s="28"/>
      <c r="R292" s="28"/>
      <c r="S292" s="28"/>
      <c r="T292" s="28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196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4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196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4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6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6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16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0"/>
      <c r="AK295" s="63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63"/>
      <c r="BD295" s="196"/>
      <c r="BE295" s="6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8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63"/>
      <c r="P296" s="63"/>
      <c r="Q296" s="63"/>
      <c r="R296" s="63"/>
      <c r="S296" s="63"/>
      <c r="T296" s="63"/>
      <c r="U296" s="6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1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63"/>
      <c r="P297" s="63"/>
      <c r="Q297" s="63"/>
      <c r="R297" s="63"/>
      <c r="S297" s="63"/>
      <c r="T297" s="63"/>
      <c r="U297" s="6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56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196"/>
      <c r="AM298" s="23"/>
      <c r="AN298" s="23"/>
      <c r="AO298" s="21"/>
      <c r="AP298" s="21"/>
      <c r="AQ298" s="21"/>
      <c r="AR298" s="21"/>
      <c r="AS298" s="21"/>
      <c r="AT298" s="196"/>
      <c r="AU298" s="29"/>
      <c r="AV298" s="196"/>
      <c r="AW298" s="23"/>
      <c r="AX298" s="21"/>
      <c r="AY298" s="21"/>
      <c r="AZ298" s="21"/>
      <c r="BA298" s="21"/>
      <c r="BB298" s="20"/>
      <c r="BC298" s="23"/>
      <c r="BD298" s="196"/>
      <c r="BE298" s="23"/>
      <c r="BF298" s="23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3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196"/>
      <c r="AM299" s="23"/>
      <c r="AN299" s="23"/>
      <c r="AO299" s="21"/>
      <c r="AP299" s="21"/>
      <c r="AQ299" s="21"/>
      <c r="AR299" s="21"/>
      <c r="AS299" s="21"/>
      <c r="AT299" s="196"/>
      <c r="AU299" s="29"/>
      <c r="AV299" s="196"/>
      <c r="AW299" s="23"/>
      <c r="AX299" s="21"/>
      <c r="AY299" s="21"/>
      <c r="AZ299" s="21"/>
      <c r="BA299" s="21"/>
      <c r="BB299" s="20"/>
      <c r="BC299" s="23"/>
      <c r="BD299" s="196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6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196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196"/>
      <c r="AM300" s="23"/>
      <c r="AN300" s="23"/>
      <c r="AO300" s="21"/>
      <c r="AP300" s="21"/>
      <c r="AQ300" s="21"/>
      <c r="AR300" s="21"/>
      <c r="AS300" s="21"/>
      <c r="AT300" s="196"/>
      <c r="AU300" s="29"/>
      <c r="AV300" s="196"/>
      <c r="AW300" s="23"/>
      <c r="AX300" s="21"/>
      <c r="AY300" s="21"/>
      <c r="AZ300" s="21"/>
      <c r="BA300" s="21"/>
      <c r="BB300" s="20"/>
      <c r="BC300" s="23"/>
      <c r="BD300" s="196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389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9"/>
      <c r="P301" s="29"/>
      <c r="Q301" s="29"/>
      <c r="R301" s="29"/>
      <c r="S301" s="29"/>
      <c r="T301" s="29"/>
      <c r="U301" s="29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9"/>
      <c r="AJ301" s="29"/>
      <c r="AK301" s="21"/>
      <c r="AL301" s="196"/>
      <c r="AM301" s="29"/>
      <c r="AN301" s="29"/>
      <c r="AO301" s="21"/>
      <c r="AP301" s="21"/>
      <c r="AQ301" s="21"/>
      <c r="AR301" s="21"/>
      <c r="AS301" s="21"/>
      <c r="AT301" s="196"/>
      <c r="AU301" s="29"/>
      <c r="AV301" s="196"/>
      <c r="AW301" s="29"/>
      <c r="AX301" s="21"/>
      <c r="AY301" s="21"/>
      <c r="AZ301" s="21"/>
      <c r="BA301" s="21"/>
      <c r="BB301" s="20"/>
      <c r="BC301" s="23"/>
      <c r="BD301" s="196"/>
      <c r="BE301" s="29"/>
      <c r="BF301" s="29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21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196"/>
      <c r="AM302" s="23"/>
      <c r="AN302" s="23"/>
      <c r="AO302" s="21"/>
      <c r="AP302" s="21"/>
      <c r="AQ302" s="21"/>
      <c r="AR302" s="21"/>
      <c r="AS302" s="21"/>
      <c r="AT302" s="196"/>
      <c r="AU302" s="23"/>
      <c r="AV302" s="196"/>
      <c r="AW302" s="23"/>
      <c r="AX302" s="21"/>
      <c r="AY302" s="21"/>
      <c r="AZ302" s="21"/>
      <c r="BA302" s="21"/>
      <c r="BB302" s="20"/>
      <c r="BC302" s="23"/>
      <c r="BD302" s="196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21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9"/>
      <c r="P303" s="29"/>
      <c r="Q303" s="29"/>
      <c r="R303" s="29"/>
      <c r="S303" s="29"/>
      <c r="T303" s="29"/>
      <c r="U303" s="29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6"/>
      <c r="AM303" s="23"/>
      <c r="AN303" s="23"/>
      <c r="AO303" s="21"/>
      <c r="AP303" s="21"/>
      <c r="AQ303" s="21"/>
      <c r="AR303" s="21"/>
      <c r="AS303" s="21"/>
      <c r="AT303" s="196"/>
      <c r="AU303" s="23"/>
      <c r="AV303" s="196"/>
      <c r="AW303" s="23"/>
      <c r="AX303" s="21"/>
      <c r="AY303" s="21"/>
      <c r="AZ303" s="21"/>
      <c r="BA303" s="21"/>
      <c r="BB303" s="20"/>
      <c r="BC303" s="23"/>
      <c r="BD303" s="196"/>
      <c r="BE303" s="23"/>
      <c r="BF303" s="23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21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3"/>
      <c r="AJ304" s="23"/>
      <c r="AK304" s="21"/>
      <c r="AL304" s="196"/>
      <c r="AM304" s="23"/>
      <c r="AN304" s="23"/>
      <c r="AO304" s="21"/>
      <c r="AP304" s="21"/>
      <c r="AQ304" s="21"/>
      <c r="AR304" s="21"/>
      <c r="AS304" s="21"/>
      <c r="AT304" s="196"/>
      <c r="AU304" s="23"/>
      <c r="AV304" s="196"/>
      <c r="AW304" s="23"/>
      <c r="AX304" s="21"/>
      <c r="AY304" s="21"/>
      <c r="AZ304" s="21"/>
      <c r="BA304" s="21"/>
      <c r="BB304" s="20"/>
      <c r="BC304" s="23"/>
      <c r="BD304" s="196"/>
      <c r="BE304" s="23"/>
      <c r="BF304" s="23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21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9"/>
      <c r="P305" s="29"/>
      <c r="Q305" s="29"/>
      <c r="R305" s="29"/>
      <c r="S305" s="29"/>
      <c r="T305" s="29"/>
      <c r="U305" s="29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6"/>
      <c r="AM305" s="23"/>
      <c r="AN305" s="23"/>
      <c r="AO305" s="21"/>
      <c r="AP305" s="21"/>
      <c r="AQ305" s="21"/>
      <c r="AR305" s="21"/>
      <c r="AS305" s="21"/>
      <c r="AT305" s="196"/>
      <c r="AU305" s="23"/>
      <c r="AV305" s="196"/>
      <c r="AW305" s="23"/>
      <c r="AX305" s="21"/>
      <c r="AY305" s="21"/>
      <c r="AZ305" s="21"/>
      <c r="BA305" s="21"/>
      <c r="BB305" s="20"/>
      <c r="BC305" s="23"/>
      <c r="BD305" s="196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21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9"/>
      <c r="P306" s="29"/>
      <c r="Q306" s="29"/>
      <c r="R306" s="29"/>
      <c r="S306" s="29"/>
      <c r="T306" s="29"/>
      <c r="U306" s="29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196"/>
      <c r="AM306" s="23"/>
      <c r="AN306" s="23"/>
      <c r="AO306" s="21"/>
      <c r="AP306" s="21"/>
      <c r="AQ306" s="21"/>
      <c r="AR306" s="21"/>
      <c r="AS306" s="21"/>
      <c r="AT306" s="196"/>
      <c r="AU306" s="23"/>
      <c r="AV306" s="196"/>
      <c r="AW306" s="23"/>
      <c r="AX306" s="21"/>
      <c r="AY306" s="21"/>
      <c r="AZ306" s="21"/>
      <c r="BA306" s="21"/>
      <c r="BB306" s="20"/>
      <c r="BC306" s="23"/>
      <c r="BD306" s="196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6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196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9.6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6"/>
      <c r="O308" s="63"/>
      <c r="P308" s="63"/>
      <c r="Q308" s="63"/>
      <c r="R308" s="63"/>
      <c r="S308" s="63"/>
      <c r="T308" s="63"/>
      <c r="U308" s="6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6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9"/>
      <c r="P309" s="29"/>
      <c r="Q309" s="29"/>
      <c r="R309" s="29"/>
      <c r="S309" s="29"/>
      <c r="T309" s="29"/>
      <c r="U309" s="29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6"/>
      <c r="BE309" s="29"/>
      <c r="BF309" s="29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9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6"/>
      <c r="BE310" s="20"/>
      <c r="BF310" s="20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71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6"/>
      <c r="BE311" s="196"/>
      <c r="BF311" s="20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51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3"/>
      <c r="AJ312" s="23"/>
      <c r="AK312" s="21"/>
      <c r="AL312" s="196"/>
      <c r="AM312" s="23"/>
      <c r="AN312" s="23"/>
      <c r="AO312" s="21"/>
      <c r="AP312" s="21"/>
      <c r="AQ312" s="21"/>
      <c r="AR312" s="21"/>
      <c r="AS312" s="21"/>
      <c r="AT312" s="196"/>
      <c r="AU312" s="23"/>
      <c r="AV312" s="196"/>
      <c r="AW312" s="23"/>
      <c r="AX312" s="21"/>
      <c r="AY312" s="21"/>
      <c r="AZ312" s="21"/>
      <c r="BA312" s="21"/>
      <c r="BB312" s="20"/>
      <c r="BC312" s="23"/>
      <c r="BD312" s="196"/>
      <c r="BE312" s="23"/>
      <c r="BF312" s="23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3"/>
      <c r="AJ313" s="23"/>
      <c r="AK313" s="21"/>
      <c r="AL313" s="196"/>
      <c r="AM313" s="23"/>
      <c r="AN313" s="23"/>
      <c r="AO313" s="21"/>
      <c r="AP313" s="21"/>
      <c r="AQ313" s="21"/>
      <c r="AR313" s="21"/>
      <c r="AS313" s="21"/>
      <c r="AT313" s="196"/>
      <c r="AU313" s="23"/>
      <c r="AV313" s="196"/>
      <c r="AW313" s="23"/>
      <c r="AX313" s="21"/>
      <c r="AY313" s="21"/>
      <c r="AZ313" s="21"/>
      <c r="BA313" s="21"/>
      <c r="BB313" s="20"/>
      <c r="BC313" s="23"/>
      <c r="BD313" s="196"/>
      <c r="BE313" s="23"/>
      <c r="BF313" s="23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09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6"/>
      <c r="O314" s="28"/>
      <c r="P314" s="18"/>
      <c r="Q314" s="28"/>
      <c r="R314" s="28"/>
      <c r="S314" s="28"/>
      <c r="T314" s="28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196"/>
      <c r="AM314" s="23"/>
      <c r="AN314" s="23"/>
      <c r="AO314" s="21"/>
      <c r="AP314" s="21"/>
      <c r="AQ314" s="21"/>
      <c r="AR314" s="21"/>
      <c r="AS314" s="21"/>
      <c r="AT314" s="196"/>
      <c r="AU314" s="23"/>
      <c r="AV314" s="196"/>
      <c r="AW314" s="23"/>
      <c r="AX314" s="21"/>
      <c r="AY314" s="21"/>
      <c r="AZ314" s="21"/>
      <c r="BA314" s="21"/>
      <c r="BB314" s="20"/>
      <c r="BC314" s="23"/>
      <c r="BD314" s="196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6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6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6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6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54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6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6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61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6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9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6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4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49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3"/>
      <c r="P321" s="23"/>
      <c r="Q321" s="23"/>
      <c r="R321" s="23"/>
      <c r="S321" s="23"/>
      <c r="T321" s="23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9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6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6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9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67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6"/>
      <c r="BE324" s="23"/>
      <c r="BF324" s="23"/>
      <c r="BG324" s="21"/>
      <c r="BH324" s="21"/>
      <c r="BI324" s="21"/>
      <c r="BJ324" s="20"/>
      <c r="BK324" s="23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54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96"/>
      <c r="BE325" s="63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63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6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0"/>
      <c r="BD327" s="20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5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20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20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0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20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9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9"/>
      <c r="AJ332" s="29"/>
      <c r="AK332" s="21"/>
      <c r="AL332" s="196"/>
      <c r="AM332" s="29"/>
      <c r="AN332" s="29"/>
      <c r="AO332" s="21"/>
      <c r="AP332" s="21"/>
      <c r="AQ332" s="21"/>
      <c r="AR332" s="21"/>
      <c r="AS332" s="21"/>
      <c r="AT332" s="196"/>
      <c r="AU332" s="29"/>
      <c r="AV332" s="196"/>
      <c r="AW332" s="29"/>
      <c r="AX332" s="21"/>
      <c r="AY332" s="21"/>
      <c r="AZ332" s="21"/>
      <c r="BA332" s="21"/>
      <c r="BB332" s="20"/>
      <c r="BC332" s="23"/>
      <c r="BD332" s="196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4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9"/>
      <c r="AJ333" s="29"/>
      <c r="AK333" s="21"/>
      <c r="AL333" s="196"/>
      <c r="AM333" s="29"/>
      <c r="AN333" s="29"/>
      <c r="AO333" s="21"/>
      <c r="AP333" s="21"/>
      <c r="AQ333" s="21"/>
      <c r="AR333" s="21"/>
      <c r="AS333" s="21"/>
      <c r="AT333" s="196"/>
      <c r="AU333" s="29"/>
      <c r="AV333" s="196"/>
      <c r="AW333" s="29"/>
      <c r="AX333" s="21"/>
      <c r="AY333" s="21"/>
      <c r="AZ333" s="21"/>
      <c r="BA333" s="21"/>
      <c r="BB333" s="20"/>
      <c r="BC333" s="23"/>
      <c r="BD333" s="196"/>
      <c r="BE333" s="29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4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9"/>
      <c r="AJ334" s="29"/>
      <c r="AK334" s="21"/>
      <c r="AL334" s="196"/>
      <c r="AM334" s="29"/>
      <c r="AN334" s="29"/>
      <c r="AO334" s="21"/>
      <c r="AP334" s="21"/>
      <c r="AQ334" s="21"/>
      <c r="AR334" s="21"/>
      <c r="AS334" s="21"/>
      <c r="AT334" s="196"/>
      <c r="AU334" s="29"/>
      <c r="AV334" s="196"/>
      <c r="AW334" s="29"/>
      <c r="AX334" s="21"/>
      <c r="AY334" s="21"/>
      <c r="AZ334" s="21"/>
      <c r="BA334" s="21"/>
      <c r="BB334" s="20"/>
      <c r="BC334" s="23"/>
      <c r="BD334" s="196"/>
      <c r="BE334" s="29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4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9"/>
      <c r="AJ335" s="29"/>
      <c r="AK335" s="21"/>
      <c r="AL335" s="196"/>
      <c r="AM335" s="29"/>
      <c r="AN335" s="29"/>
      <c r="AO335" s="21"/>
      <c r="AP335" s="21"/>
      <c r="AQ335" s="21"/>
      <c r="AR335" s="21"/>
      <c r="AS335" s="21"/>
      <c r="AT335" s="196"/>
      <c r="AU335" s="29"/>
      <c r="AV335" s="196"/>
      <c r="AW335" s="29"/>
      <c r="AX335" s="21"/>
      <c r="AY335" s="21"/>
      <c r="AZ335" s="21"/>
      <c r="BA335" s="21"/>
      <c r="BB335" s="20"/>
      <c r="BC335" s="23"/>
      <c r="BD335" s="196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44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9"/>
      <c r="AJ336" s="29"/>
      <c r="AK336" s="21"/>
      <c r="AL336" s="196"/>
      <c r="AM336" s="29"/>
      <c r="AN336" s="29"/>
      <c r="AO336" s="21"/>
      <c r="AP336" s="21"/>
      <c r="AQ336" s="21"/>
      <c r="AR336" s="21"/>
      <c r="AS336" s="21"/>
      <c r="AT336" s="196"/>
      <c r="AU336" s="29"/>
      <c r="AV336" s="196"/>
      <c r="AW336" s="29"/>
      <c r="AX336" s="21"/>
      <c r="AY336" s="21"/>
      <c r="AZ336" s="21"/>
      <c r="BA336" s="21"/>
      <c r="BB336" s="20"/>
      <c r="BC336" s="23"/>
      <c r="BD336" s="196"/>
      <c r="BE336" s="29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44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9"/>
      <c r="AJ337" s="29"/>
      <c r="AK337" s="21"/>
      <c r="AL337" s="196"/>
      <c r="AM337" s="29"/>
      <c r="AN337" s="29"/>
      <c r="AO337" s="21"/>
      <c r="AP337" s="21"/>
      <c r="AQ337" s="21"/>
      <c r="AR337" s="21"/>
      <c r="AS337" s="21"/>
      <c r="AT337" s="196"/>
      <c r="AU337" s="29"/>
      <c r="AV337" s="196"/>
      <c r="AW337" s="29"/>
      <c r="AX337" s="21"/>
      <c r="AY337" s="21"/>
      <c r="AZ337" s="21"/>
      <c r="BA337" s="21"/>
      <c r="BB337" s="20"/>
      <c r="BC337" s="23"/>
      <c r="BD337" s="196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9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6"/>
      <c r="BE338" s="63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8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96"/>
      <c r="BE339" s="20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6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6"/>
      <c r="BE340" s="63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8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6"/>
      <c r="BE341" s="20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56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6"/>
      <c r="BE342" s="63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3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6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3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6"/>
      <c r="BE344" s="63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46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6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4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84"/>
      <c r="BE346" s="185"/>
      <c r="BF346" s="29"/>
      <c r="BG346" s="21"/>
      <c r="BH346" s="21"/>
      <c r="BI346" s="21"/>
      <c r="BJ346" s="21"/>
      <c r="BK346" s="21"/>
      <c r="BL346" s="21"/>
      <c r="BM346" s="21"/>
      <c r="BN346" s="193"/>
      <c r="BO346" s="24"/>
      <c r="BP346" s="21"/>
      <c r="BQ346" s="21"/>
      <c r="BR346" s="23"/>
      <c r="BS346" s="23"/>
      <c r="BT346" s="24"/>
      <c r="BU346" s="25"/>
    </row>
    <row r="347" spans="1:73" s="22" customFormat="1" ht="18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6"/>
      <c r="O347" s="28"/>
      <c r="P347" s="18"/>
      <c r="Q347" s="28"/>
      <c r="R347" s="28"/>
      <c r="S347" s="28"/>
      <c r="T347" s="28"/>
      <c r="U347" s="28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84"/>
      <c r="BE347" s="185"/>
      <c r="BF347" s="29"/>
      <c r="BG347" s="21"/>
      <c r="BH347" s="21"/>
      <c r="BI347" s="21"/>
      <c r="BJ347" s="21"/>
      <c r="BK347" s="21"/>
      <c r="BL347" s="21"/>
      <c r="BM347" s="21"/>
      <c r="BN347" s="193"/>
      <c r="BO347" s="24"/>
      <c r="BP347" s="21"/>
      <c r="BQ347" s="21"/>
      <c r="BR347" s="23"/>
      <c r="BS347" s="23"/>
      <c r="BT347" s="24"/>
      <c r="BU347" s="25"/>
    </row>
    <row r="348" spans="1:73" s="22" customFormat="1" ht="18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6"/>
      <c r="BE348" s="20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84"/>
      <c r="BE349" s="185"/>
      <c r="BF349" s="20"/>
      <c r="BG349" s="21"/>
      <c r="BH349" s="21"/>
      <c r="BI349" s="21"/>
      <c r="BJ349" s="21"/>
      <c r="BK349" s="21"/>
      <c r="BL349" s="21"/>
      <c r="BM349" s="21"/>
      <c r="BN349" s="193"/>
      <c r="BO349" s="24"/>
      <c r="BP349" s="21"/>
      <c r="BQ349" s="21"/>
      <c r="BR349" s="23"/>
      <c r="BS349" s="23"/>
      <c r="BT349" s="24"/>
      <c r="BU349" s="25"/>
    </row>
    <row r="350" spans="1:73" s="22" customFormat="1" ht="189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63"/>
      <c r="P350" s="63"/>
      <c r="Q350" s="63"/>
      <c r="R350" s="63"/>
      <c r="S350" s="63"/>
      <c r="T350" s="63"/>
      <c r="U350" s="6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84"/>
      <c r="BE350" s="185"/>
      <c r="BF350" s="20"/>
      <c r="BG350" s="21"/>
      <c r="BH350" s="21"/>
      <c r="BI350" s="21"/>
      <c r="BJ350" s="21"/>
      <c r="BK350" s="21"/>
      <c r="BL350" s="21"/>
      <c r="BM350" s="21"/>
      <c r="BN350" s="193"/>
      <c r="BO350" s="24"/>
      <c r="BP350" s="21"/>
      <c r="BQ350" s="21"/>
      <c r="BR350" s="23"/>
      <c r="BS350" s="23"/>
      <c r="BT350" s="24"/>
      <c r="BU350" s="25"/>
    </row>
    <row r="351" spans="1:73" s="22" customFormat="1" ht="184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6"/>
      <c r="BE351" s="20"/>
      <c r="BF351" s="20"/>
      <c r="BG351" s="21"/>
      <c r="BH351" s="21"/>
      <c r="BI351" s="21"/>
      <c r="BJ351" s="20"/>
      <c r="BK351" s="23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86"/>
      <c r="BE352" s="185"/>
      <c r="BF352" s="20"/>
      <c r="BG352" s="21"/>
      <c r="BH352" s="21"/>
      <c r="BI352" s="21"/>
      <c r="BJ352" s="20"/>
      <c r="BK352" s="23"/>
      <c r="BL352" s="23"/>
      <c r="BM352" s="21"/>
      <c r="BN352" s="193"/>
      <c r="BO352" s="24"/>
      <c r="BP352" s="21"/>
      <c r="BQ352" s="21"/>
      <c r="BR352" s="23"/>
      <c r="BS352" s="23"/>
      <c r="BT352" s="24"/>
      <c r="BU352" s="25"/>
    </row>
    <row r="353" spans="1:73" s="22" customFormat="1" ht="184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6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4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6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8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6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4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6"/>
      <c r="BE356" s="23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12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6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9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6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86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6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8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2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6"/>
      <c r="BE360" s="23"/>
      <c r="BF360" s="23"/>
      <c r="BG360" s="21"/>
      <c r="BH360" s="21"/>
      <c r="BI360" s="21"/>
      <c r="BJ360" s="21"/>
      <c r="BK360" s="21"/>
      <c r="BL360" s="20"/>
      <c r="BM360" s="23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2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8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2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8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57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6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2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6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8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29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9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3"/>
      <c r="AJ366" s="23"/>
      <c r="AK366" s="23"/>
      <c r="AL366" s="196"/>
      <c r="AM366" s="23"/>
      <c r="AN366" s="23"/>
      <c r="AO366" s="21"/>
      <c r="AP366" s="21"/>
      <c r="AQ366" s="21"/>
      <c r="AR366" s="21"/>
      <c r="AS366" s="21"/>
      <c r="AT366" s="196"/>
      <c r="AU366" s="23"/>
      <c r="AV366" s="196"/>
      <c r="AW366" s="23"/>
      <c r="AX366" s="21"/>
      <c r="AY366" s="21"/>
      <c r="AZ366" s="21"/>
      <c r="BA366" s="21"/>
      <c r="BB366" s="20"/>
      <c r="BC366" s="23"/>
      <c r="BD366" s="196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0"/>
      <c r="AK367" s="23"/>
      <c r="AL367" s="23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3"/>
      <c r="BD367" s="196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6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0"/>
      <c r="AK368" s="23"/>
      <c r="AL368" s="23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"/>
      <c r="BC368" s="23"/>
      <c r="BD368" s="196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6"/>
      <c r="O369" s="23"/>
      <c r="P369" s="23"/>
      <c r="Q369" s="23"/>
      <c r="R369" s="23"/>
      <c r="S369" s="23"/>
      <c r="T369" s="23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0"/>
      <c r="AK369" s="23"/>
      <c r="AL369" s="23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3"/>
      <c r="BD369" s="196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4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6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0"/>
      <c r="AK370" s="23"/>
      <c r="AL370" s="23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3"/>
      <c r="BD370" s="196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6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0"/>
      <c r="AK371" s="23"/>
      <c r="AL371" s="23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"/>
      <c r="BC371" s="23"/>
      <c r="BD371" s="196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01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6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1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6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6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1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6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81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9.6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0"/>
      <c r="R376" s="20"/>
      <c r="S376" s="20"/>
      <c r="T376" s="20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0"/>
      <c r="R377" s="20"/>
      <c r="S377" s="20"/>
      <c r="T377" s="20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0"/>
      <c r="AK378" s="23"/>
      <c r="AL378" s="23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0"/>
      <c r="BC378" s="23"/>
      <c r="BD378" s="196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0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0"/>
      <c r="R380" s="20"/>
      <c r="S380" s="20"/>
      <c r="T380" s="20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6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5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6"/>
      <c r="BE382" s="29"/>
      <c r="BF382" s="29"/>
      <c r="BG382" s="21"/>
      <c r="BH382" s="21"/>
      <c r="BI382" s="21"/>
      <c r="BJ382" s="20"/>
      <c r="BK382" s="63"/>
      <c r="BL382" s="29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244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6"/>
      <c r="BE383" s="187"/>
      <c r="BF383" s="29"/>
      <c r="BG383" s="21"/>
      <c r="BH383" s="21"/>
      <c r="BI383" s="21"/>
      <c r="BJ383" s="20"/>
      <c r="BK383" s="63"/>
      <c r="BL383" s="29"/>
      <c r="BM383" s="21"/>
      <c r="BN383" s="193"/>
      <c r="BO383" s="24"/>
      <c r="BP383" s="21"/>
      <c r="BQ383" s="21"/>
      <c r="BR383" s="23"/>
      <c r="BS383" s="23"/>
      <c r="BT383" s="24"/>
      <c r="BU383" s="25"/>
    </row>
    <row r="384" spans="1:73" s="22" customFormat="1" ht="219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63"/>
      <c r="P384" s="63"/>
      <c r="Q384" s="63"/>
      <c r="R384" s="63"/>
      <c r="S384" s="63"/>
      <c r="T384" s="63"/>
      <c r="U384" s="6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86"/>
      <c r="BE384" s="188"/>
      <c r="BF384" s="189"/>
      <c r="BG384" s="21"/>
      <c r="BH384" s="21"/>
      <c r="BI384" s="21"/>
      <c r="BJ384" s="21"/>
      <c r="BK384" s="21"/>
      <c r="BL384" s="21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3" s="22" customFormat="1" ht="219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6"/>
      <c r="BE385" s="29"/>
      <c r="BF385" s="29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3" s="22" customFormat="1" ht="219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6"/>
      <c r="BE386" s="188"/>
      <c r="BF386" s="189"/>
      <c r="BG386" s="21"/>
      <c r="BH386" s="21"/>
      <c r="BI386" s="21"/>
      <c r="BJ386" s="21"/>
      <c r="BK386" s="21"/>
      <c r="BL386" s="21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3" s="22" customFormat="1" ht="409.6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6"/>
      <c r="BE387" s="29"/>
      <c r="BF387" s="20"/>
      <c r="BG387" s="21"/>
      <c r="BH387" s="21"/>
      <c r="BI387" s="21"/>
      <c r="BJ387" s="21"/>
      <c r="BK387" s="21"/>
      <c r="BL387" s="21"/>
      <c r="BM387" s="21"/>
      <c r="BN387" s="193"/>
      <c r="BO387" s="24"/>
      <c r="BP387" s="21"/>
      <c r="BQ387" s="21"/>
      <c r="BR387" s="23"/>
      <c r="BS387" s="23"/>
      <c r="BT387" s="24"/>
      <c r="BU387" s="25"/>
    </row>
    <row r="388" spans="1:73" s="22" customFormat="1" ht="409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0"/>
      <c r="AI388" s="29"/>
      <c r="AJ388" s="29"/>
      <c r="AK388" s="21"/>
      <c r="AL388" s="196"/>
      <c r="AM388" s="29"/>
      <c r="AN388" s="29"/>
      <c r="AO388" s="21"/>
      <c r="AP388" s="21"/>
      <c r="AQ388" s="21"/>
      <c r="AR388" s="21"/>
      <c r="AS388" s="21"/>
      <c r="AT388" s="196"/>
      <c r="AU388" s="29"/>
      <c r="AV388" s="196"/>
      <c r="AW388" s="29"/>
      <c r="AX388" s="21"/>
      <c r="AY388" s="21"/>
      <c r="AZ388" s="21"/>
      <c r="BA388" s="21"/>
      <c r="BB388" s="21"/>
      <c r="BC388" s="21"/>
      <c r="BD388" s="196"/>
      <c r="BE388" s="29"/>
      <c r="BF388" s="29"/>
      <c r="BG388" s="21"/>
      <c r="BH388" s="21"/>
      <c r="BI388" s="21"/>
      <c r="BJ388" s="21"/>
      <c r="BK388" s="21"/>
      <c r="BL388" s="21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3" s="22" customFormat="1" ht="13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6"/>
      <c r="BE389" s="188"/>
      <c r="BF389" s="189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3" s="22" customFormat="1" ht="137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86"/>
      <c r="BE390" s="188"/>
      <c r="BF390" s="189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3" s="22" customFormat="1" ht="137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6"/>
      <c r="BE391" s="188"/>
      <c r="BF391" s="189"/>
      <c r="BG391" s="21"/>
      <c r="BH391" s="21"/>
      <c r="BI391" s="21"/>
      <c r="BJ391" s="21"/>
      <c r="BK391" s="21"/>
      <c r="BL391" s="21"/>
      <c r="BM391" s="21"/>
      <c r="BN391" s="193"/>
      <c r="BO391" s="24"/>
      <c r="BP391" s="21"/>
      <c r="BQ391" s="21"/>
      <c r="BR391" s="23"/>
      <c r="BS391" s="23"/>
      <c r="BT391" s="24"/>
      <c r="BU391" s="25"/>
    </row>
    <row r="392" spans="1:73" s="22" customFormat="1" ht="137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6"/>
      <c r="BE392" s="188"/>
      <c r="BF392" s="189"/>
      <c r="BG392" s="21"/>
      <c r="BH392" s="21"/>
      <c r="BI392" s="21"/>
      <c r="BJ392" s="21"/>
      <c r="BK392" s="21"/>
      <c r="BL392" s="21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3" s="22" customFormat="1" ht="13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6"/>
      <c r="BE393" s="188"/>
      <c r="BF393" s="189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3" s="22" customFormat="1" ht="291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0"/>
      <c r="BC394" s="21"/>
      <c r="BD394" s="196"/>
      <c r="BE394" s="29"/>
      <c r="BF394" s="20"/>
      <c r="BG394" s="23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9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0"/>
      <c r="BC395" s="21"/>
      <c r="BD395" s="196"/>
      <c r="BE395" s="182"/>
      <c r="BF395" s="20"/>
      <c r="BG395" s="23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97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6"/>
      <c r="BE396" s="20"/>
      <c r="BF396" s="20"/>
      <c r="BG396" s="21"/>
      <c r="BH396" s="21"/>
      <c r="BI396" s="21"/>
      <c r="BJ396" s="21"/>
      <c r="BK396" s="21"/>
      <c r="BL396" s="21"/>
      <c r="BM396" s="21"/>
      <c r="BN396" s="193"/>
      <c r="BO396" s="24"/>
      <c r="BP396" s="21"/>
      <c r="BQ396" s="21"/>
      <c r="BR396" s="23"/>
      <c r="BS396" s="23"/>
      <c r="BT396" s="24"/>
      <c r="BU396" s="25"/>
    </row>
    <row r="397" spans="1:73" s="22" customFormat="1" ht="197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84"/>
      <c r="BE397" s="189"/>
      <c r="BF397" s="189"/>
      <c r="BG397" s="21"/>
      <c r="BH397" s="21"/>
      <c r="BI397" s="21"/>
      <c r="BJ397" s="21"/>
      <c r="BK397" s="21"/>
      <c r="BL397" s="21"/>
      <c r="BM397" s="21"/>
      <c r="BN397" s="193"/>
      <c r="BO397" s="24"/>
      <c r="BP397" s="21"/>
      <c r="BQ397" s="21"/>
      <c r="BR397" s="23"/>
      <c r="BS397" s="23"/>
      <c r="BT397" s="24"/>
      <c r="BU397" s="25"/>
    </row>
    <row r="398" spans="1:73" s="22" customFormat="1" ht="279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190"/>
      <c r="P398" s="190"/>
      <c r="Q398" s="190"/>
      <c r="R398" s="190"/>
      <c r="S398" s="190"/>
      <c r="T398" s="190"/>
      <c r="U398" s="19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6"/>
      <c r="BE398" s="63"/>
      <c r="BF398" s="6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71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6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29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1"/>
      <c r="BE400" s="29"/>
      <c r="BF400" s="29"/>
      <c r="BG400" s="21"/>
      <c r="BH400" s="21"/>
      <c r="BI400" s="21"/>
      <c r="BJ400" s="21"/>
      <c r="BK400" s="21"/>
      <c r="BL400" s="21"/>
      <c r="BM400" s="21"/>
      <c r="BN400" s="193"/>
      <c r="BO400" s="24"/>
      <c r="BP400" s="21"/>
      <c r="BQ400" s="21"/>
      <c r="BR400" s="23"/>
      <c r="BS400" s="23"/>
      <c r="BT400" s="24"/>
      <c r="BU400" s="25"/>
    </row>
    <row r="401" spans="1:75" s="22" customFormat="1" ht="187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9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6"/>
      <c r="BE401" s="23"/>
      <c r="BF401" s="23"/>
      <c r="BG401" s="21"/>
      <c r="BH401" s="21"/>
      <c r="BI401" s="21"/>
      <c r="BJ401" s="21"/>
      <c r="BK401" s="21"/>
      <c r="BL401" s="21"/>
      <c r="BM401" s="23"/>
      <c r="BN401" s="21"/>
      <c r="BO401" s="24"/>
      <c r="BP401" s="21"/>
      <c r="BQ401" s="21"/>
      <c r="BR401" s="21"/>
      <c r="BS401" s="21"/>
      <c r="BT401" s="23"/>
      <c r="BU401" s="24"/>
      <c r="BV401" s="25"/>
      <c r="BW401" s="30"/>
    </row>
    <row r="402" spans="1:75" s="22" customFormat="1" ht="187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6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3"/>
      <c r="BN402" s="21"/>
      <c r="BO402" s="24"/>
      <c r="BP402" s="25"/>
      <c r="BQ402" s="21"/>
      <c r="BR402" s="21"/>
      <c r="BS402" s="21"/>
      <c r="BT402" s="23"/>
      <c r="BU402" s="24"/>
      <c r="BV402" s="25"/>
      <c r="BW402" s="30"/>
    </row>
    <row r="403" spans="1:75" s="22" customFormat="1" ht="409.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3"/>
      <c r="AV403" s="21"/>
      <c r="AW403" s="23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3"/>
      <c r="BN403" s="21"/>
      <c r="BO403" s="24"/>
      <c r="BP403" s="25"/>
      <c r="BQ403" s="21"/>
      <c r="BR403" s="21"/>
      <c r="BS403" s="21"/>
      <c r="BT403" s="23"/>
      <c r="BU403" s="24"/>
      <c r="BV403" s="25"/>
      <c r="BW403" s="30"/>
    </row>
    <row r="404" spans="1:75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6"/>
      <c r="BE404" s="23"/>
      <c r="BF404" s="23"/>
      <c r="BG404" s="21"/>
      <c r="BH404" s="21"/>
      <c r="BI404" s="21"/>
      <c r="BJ404" s="21"/>
      <c r="BK404" s="21"/>
      <c r="BL404" s="21"/>
      <c r="BM404" s="23"/>
      <c r="BN404" s="21"/>
      <c r="BO404" s="24"/>
      <c r="BP404" s="25"/>
      <c r="BQ404" s="21"/>
      <c r="BR404" s="21"/>
      <c r="BS404" s="21"/>
      <c r="BT404" s="23"/>
      <c r="BU404" s="24"/>
      <c r="BV404" s="25"/>
      <c r="BW404" s="30"/>
    </row>
    <row r="405" spans="1:75" s="22" customFormat="1" ht="194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6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36"/>
      <c r="BR405" s="36"/>
      <c r="BS405" s="36"/>
      <c r="BT405" s="40"/>
      <c r="BU405" s="26"/>
      <c r="BV405" s="36"/>
      <c r="BW405" s="30"/>
    </row>
    <row r="406" spans="1:75" s="22" customFormat="1" ht="219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4"/>
      <c r="BP406" s="25"/>
      <c r="BQ406" s="36"/>
      <c r="BR406" s="36"/>
      <c r="BS406" s="36"/>
      <c r="BT406" s="40"/>
      <c r="BU406" s="26"/>
      <c r="BV406" s="36"/>
      <c r="BW406" s="30"/>
    </row>
    <row r="407" spans="1:75" s="22" customFormat="1" ht="198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182"/>
      <c r="P407" s="182"/>
      <c r="Q407" s="182"/>
      <c r="R407" s="182"/>
      <c r="S407" s="182"/>
      <c r="T407" s="182"/>
      <c r="U407" s="182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3"/>
      <c r="BN407" s="21"/>
      <c r="BO407" s="24"/>
      <c r="BP407" s="25"/>
      <c r="BQ407" s="21"/>
      <c r="BR407" s="21"/>
      <c r="BS407" s="21"/>
      <c r="BT407" s="23"/>
      <c r="BU407" s="24"/>
      <c r="BV407" s="25"/>
      <c r="BW407" s="30"/>
    </row>
    <row r="408" spans="1:75" s="22" customFormat="1" ht="198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3"/>
      <c r="BN408" s="21"/>
      <c r="BO408" s="24"/>
      <c r="BP408" s="25"/>
      <c r="BQ408" s="21"/>
      <c r="BR408" s="21"/>
      <c r="BS408" s="21"/>
      <c r="BT408" s="23"/>
      <c r="BU408" s="24"/>
      <c r="BV408" s="25"/>
      <c r="BW408" s="30"/>
    </row>
    <row r="409" spans="1:75" s="22" customFormat="1" ht="198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3"/>
      <c r="BN409" s="21"/>
      <c r="BO409" s="24"/>
      <c r="BP409" s="25"/>
      <c r="BQ409" s="21"/>
      <c r="BR409" s="21"/>
      <c r="BS409" s="21"/>
      <c r="BT409" s="23"/>
      <c r="BU409" s="24"/>
      <c r="BV409" s="25"/>
      <c r="BW409" s="30"/>
    </row>
    <row r="410" spans="1:75" s="22" customFormat="1" ht="146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3"/>
      <c r="BN410" s="21"/>
      <c r="BO410" s="24"/>
      <c r="BP410" s="25"/>
      <c r="BQ410" s="21"/>
      <c r="BR410" s="21"/>
      <c r="BS410" s="21"/>
      <c r="BT410" s="23"/>
      <c r="BU410" s="24"/>
      <c r="BV410" s="25"/>
      <c r="BW410" s="30"/>
    </row>
    <row r="411" spans="1:75" s="22" customFormat="1" ht="22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3"/>
      <c r="BN411" s="21"/>
      <c r="BO411" s="24"/>
      <c r="BP411" s="25"/>
      <c r="BQ411" s="21"/>
      <c r="BR411" s="21"/>
      <c r="BS411" s="21"/>
      <c r="BT411" s="23"/>
      <c r="BU411" s="24"/>
      <c r="BV411" s="25"/>
      <c r="BW411" s="30"/>
    </row>
    <row r="412" spans="1:75" s="22" customFormat="1" ht="154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8"/>
      <c r="P412" s="2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3"/>
      <c r="BN412" s="21"/>
      <c r="BO412" s="24"/>
      <c r="BP412" s="25"/>
      <c r="BQ412" s="21"/>
      <c r="BR412" s="21"/>
      <c r="BS412" s="21"/>
      <c r="BT412" s="23"/>
      <c r="BU412" s="24"/>
      <c r="BV412" s="25"/>
      <c r="BW412" s="30"/>
    </row>
    <row r="413" spans="1:75" s="22" customFormat="1" ht="154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3"/>
      <c r="BN413" s="21"/>
      <c r="BO413" s="24"/>
      <c r="BP413" s="25"/>
      <c r="BQ413" s="36"/>
      <c r="BR413" s="36"/>
      <c r="BS413" s="36"/>
      <c r="BT413" s="40"/>
      <c r="BU413" s="26"/>
      <c r="BV413" s="36"/>
      <c r="BW413" s="30"/>
    </row>
    <row r="414" spans="1:75" s="22" customFormat="1" ht="182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3"/>
      <c r="BM414" s="21"/>
      <c r="BN414" s="21"/>
      <c r="BO414" s="24"/>
      <c r="BP414" s="25"/>
      <c r="BQ414" s="36"/>
      <c r="BR414" s="36"/>
      <c r="BS414" s="36"/>
      <c r="BT414" s="40"/>
      <c r="BU414" s="26"/>
      <c r="BV414" s="36"/>
      <c r="BW414" s="30"/>
    </row>
    <row r="415" spans="1:75" s="22" customFormat="1" ht="182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3"/>
      <c r="P415" s="23"/>
      <c r="Q415" s="23"/>
      <c r="R415" s="23"/>
      <c r="S415" s="23"/>
      <c r="T415" s="23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4"/>
      <c r="BP415" s="25"/>
      <c r="BQ415" s="36"/>
      <c r="BR415" s="36"/>
      <c r="BS415" s="36"/>
      <c r="BT415" s="40"/>
      <c r="BU415" s="26"/>
      <c r="BV415" s="36"/>
      <c r="BW415" s="30"/>
    </row>
    <row r="416" spans="1:75" s="22" customFormat="1" ht="312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8"/>
      <c r="P416" s="2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81"/>
      <c r="BE416" s="21"/>
      <c r="BF416" s="21"/>
      <c r="BG416" s="23"/>
      <c r="BH416" s="21"/>
      <c r="BI416" s="21"/>
      <c r="BJ416" s="21"/>
      <c r="BK416" s="21"/>
      <c r="BL416" s="23"/>
      <c r="BM416" s="21"/>
      <c r="BN416" s="21"/>
      <c r="BO416" s="24"/>
      <c r="BP416" s="25"/>
      <c r="BQ416" s="26"/>
    </row>
    <row r="417" spans="1:73" s="22" customFormat="1" ht="17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3"/>
      <c r="BH417" s="21"/>
      <c r="BI417" s="21"/>
      <c r="BJ417" s="21"/>
      <c r="BK417" s="21"/>
      <c r="BL417" s="23"/>
      <c r="BM417" s="21"/>
      <c r="BN417" s="21"/>
      <c r="BO417" s="24"/>
      <c r="BP417" s="25"/>
      <c r="BQ417" s="26"/>
    </row>
    <row r="418" spans="1:73" s="22" customFormat="1" ht="167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81"/>
      <c r="BE418" s="21"/>
      <c r="BF418" s="21"/>
      <c r="BG418" s="23"/>
      <c r="BH418" s="21"/>
      <c r="BI418" s="21"/>
      <c r="BJ418" s="21"/>
      <c r="BK418" s="21"/>
      <c r="BL418" s="23"/>
      <c r="BM418" s="21"/>
      <c r="BN418" s="21"/>
      <c r="BO418" s="24"/>
      <c r="BP418" s="25"/>
      <c r="BQ418" s="26"/>
    </row>
    <row r="419" spans="1:73" s="22" customFormat="1" ht="167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3"/>
      <c r="BH419" s="21"/>
      <c r="BI419" s="21"/>
      <c r="BJ419" s="21"/>
      <c r="BK419" s="21"/>
      <c r="BL419" s="23"/>
      <c r="BM419" s="21"/>
      <c r="BN419" s="21"/>
      <c r="BO419" s="24"/>
      <c r="BP419" s="25"/>
      <c r="BQ419" s="26"/>
    </row>
    <row r="420" spans="1:73" s="22" customFormat="1" ht="167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3"/>
      <c r="P420" s="23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3"/>
      <c r="BH420" s="21"/>
      <c r="BI420" s="21"/>
      <c r="BJ420" s="21"/>
      <c r="BK420" s="21"/>
      <c r="BL420" s="23"/>
      <c r="BM420" s="21"/>
      <c r="BN420" s="21"/>
      <c r="BO420" s="24"/>
      <c r="BP420" s="25"/>
      <c r="BQ420" s="26"/>
    </row>
    <row r="421" spans="1:73" s="22" customFormat="1" ht="372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18"/>
      <c r="P421" s="18"/>
      <c r="Q421" s="18"/>
      <c r="R421" s="18"/>
      <c r="S421" s="18"/>
      <c r="T421" s="18"/>
      <c r="U421" s="1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1"/>
      <c r="BS421" s="21"/>
    </row>
    <row r="422" spans="1:73" s="22" customFormat="1" ht="257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18"/>
      <c r="P422" s="18"/>
      <c r="Q422" s="27"/>
      <c r="R422" s="27"/>
      <c r="S422" s="27"/>
      <c r="T422" s="27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1"/>
      <c r="BS422" s="21"/>
    </row>
    <row r="423" spans="1:73" s="22" customFormat="1" ht="254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18"/>
      <c r="P423" s="18"/>
      <c r="Q423" s="27"/>
      <c r="R423" s="27"/>
      <c r="S423" s="27"/>
      <c r="T423" s="27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1"/>
      <c r="BS423" s="21"/>
    </row>
    <row r="424" spans="1:73" s="22" customFormat="1" ht="319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3"/>
      <c r="P424" s="23"/>
      <c r="Q424" s="23"/>
      <c r="R424" s="23"/>
      <c r="S424" s="23"/>
      <c r="T424" s="23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1"/>
      <c r="BS424" s="21"/>
    </row>
    <row r="425" spans="1:73" s="22" customFormat="1" ht="409.6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18"/>
      <c r="N425" s="18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1"/>
      <c r="BS425" s="21"/>
    </row>
    <row r="426" spans="1:73" s="22" customFormat="1" ht="14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23"/>
      <c r="P426" s="23"/>
      <c r="Q426" s="23"/>
      <c r="R426" s="23"/>
      <c r="S426" s="23"/>
      <c r="T426" s="23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1"/>
      <c r="BS426" s="21"/>
    </row>
    <row r="427" spans="1:73" s="22" customFormat="1" ht="14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18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1"/>
      <c r="BS427" s="21"/>
    </row>
    <row r="428" spans="1:73" s="22" customFormat="1" ht="292.5" customHeight="1" x14ac:dyDescent="0.45">
      <c r="A428" s="17"/>
      <c r="B428" s="18"/>
      <c r="C428" s="176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27"/>
      <c r="P428" s="18"/>
      <c r="Q428" s="27"/>
      <c r="R428" s="27"/>
      <c r="S428" s="27"/>
      <c r="T428" s="27"/>
      <c r="U428" s="27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1"/>
      <c r="BS428" s="24"/>
      <c r="BT428" s="25"/>
      <c r="BU428" s="26"/>
    </row>
    <row r="429" spans="1:73" s="22" customFormat="1" ht="177" customHeight="1" x14ac:dyDescent="0.45">
      <c r="A429" s="17"/>
      <c r="B429" s="18"/>
      <c r="C429" s="176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18"/>
      <c r="P429" s="18"/>
      <c r="Q429" s="27"/>
      <c r="R429" s="27"/>
      <c r="S429" s="27"/>
      <c r="T429" s="27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1"/>
      <c r="BP429" s="21"/>
      <c r="BQ429" s="21"/>
      <c r="BR429" s="21"/>
      <c r="BS429" s="24"/>
      <c r="BT429" s="25"/>
      <c r="BU429" s="26"/>
    </row>
  </sheetData>
  <autoFilter ref="A2:BW22"/>
  <mergeCells count="5">
    <mergeCell ref="M145:M146"/>
    <mergeCell ref="A1:BT1"/>
    <mergeCell ref="J3:J5"/>
    <mergeCell ref="K3:K5"/>
    <mergeCell ref="A6:N6"/>
  </mergeCells>
  <pageMargins left="0" right="0" top="0" bottom="0" header="0" footer="0"/>
  <pageSetup paperSize="9" scale="1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2019-08-29T08:30:47Z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