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705" windowWidth="15120" windowHeight="741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шаблон!$A$2:$BW$34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шаблон!$A$1:$BO$11</definedName>
  </definedNames>
  <calcPr calcId="145621"/>
</workbook>
</file>

<file path=xl/calcChain.xml><?xml version="1.0" encoding="utf-8"?>
<calcChain xmlns="http://schemas.openxmlformats.org/spreadsheetml/2006/main">
  <c r="AR6" i="4" l="1"/>
  <c r="AS6" i="4"/>
  <c r="AT6" i="4"/>
  <c r="AU6" i="4"/>
  <c r="AV6" i="4"/>
  <c r="AW6" i="4"/>
  <c r="AX6" i="4"/>
  <c r="AY6" i="4"/>
  <c r="AZ6" i="4"/>
  <c r="BA6" i="4"/>
  <c r="BB6" i="4"/>
  <c r="BC6" i="4"/>
  <c r="BD6" i="4"/>
  <c r="BE6" i="4"/>
  <c r="BF6" i="4"/>
  <c r="BG6" i="4"/>
  <c r="BH6" i="4"/>
  <c r="BI6" i="4"/>
  <c r="BJ6" i="4"/>
  <c r="BK6" i="4"/>
  <c r="BL6" i="4"/>
  <c r="BM6" i="4"/>
  <c r="BN6" i="4"/>
  <c r="P6" i="4"/>
  <c r="Q6" i="4"/>
  <c r="R6" i="4"/>
  <c r="S6" i="4"/>
  <c r="T6" i="4"/>
  <c r="U6" i="4"/>
  <c r="O6" i="4"/>
  <c r="AQ3" i="4" l="1"/>
  <c r="T5" i="4"/>
  <c r="R5" i="4"/>
  <c r="Q5" i="4"/>
  <c r="O5" i="4"/>
  <c r="P3" i="4" l="1"/>
  <c r="Q3" i="4"/>
  <c r="R3" i="4"/>
  <c r="S3" i="4"/>
  <c r="T3" i="4"/>
  <c r="O3" i="4"/>
  <c r="U5" i="4"/>
  <c r="U3" i="4" s="1"/>
  <c r="O4" i="4"/>
  <c r="T4" i="4" s="1"/>
  <c r="Q4" i="4" l="1"/>
  <c r="U4" i="4" s="1"/>
  <c r="R4" i="4"/>
  <c r="BN3" i="4" l="1"/>
  <c r="BN17" i="4"/>
  <c r="BN18" i="4"/>
  <c r="BN19" i="4"/>
  <c r="BN20" i="4"/>
  <c r="BN21" i="4"/>
  <c r="BN22" i="4"/>
  <c r="BN23" i="4"/>
  <c r="BN24" i="4"/>
  <c r="BN25" i="4"/>
  <c r="BN26" i="4"/>
  <c r="BN27" i="4"/>
  <c r="BN28" i="4"/>
  <c r="BN29" i="4"/>
  <c r="BN30" i="4"/>
  <c r="BN31" i="4"/>
  <c r="BN32" i="4"/>
  <c r="BN33" i="4"/>
  <c r="BN34" i="4"/>
  <c r="BN36" i="4" l="1"/>
  <c r="BN37" i="4"/>
  <c r="BN38" i="4"/>
  <c r="BN39" i="4"/>
  <c r="BN40" i="4"/>
  <c r="BN41" i="4"/>
  <c r="BN42" i="4"/>
  <c r="BN43" i="4"/>
  <c r="BN44" i="4"/>
  <c r="BN45" i="4"/>
  <c r="BN46" i="4"/>
  <c r="BN47" i="4"/>
  <c r="O75" i="2" l="1"/>
  <c r="R75" i="2"/>
  <c r="M76" i="2"/>
  <c r="N76" i="2"/>
  <c r="N75" i="2"/>
  <c r="O73" i="2"/>
  <c r="R73" i="2"/>
  <c r="M74" i="2"/>
  <c r="N74" i="2"/>
  <c r="AZ70" i="2"/>
  <c r="O70" i="2"/>
  <c r="R70" i="2"/>
  <c r="N72" i="2"/>
  <c r="T71" i="2"/>
  <c r="N71" i="2"/>
  <c r="M71" i="2"/>
  <c r="O64" i="2"/>
  <c r="R64" i="2"/>
  <c r="M66" i="2"/>
  <c r="M65" i="2"/>
  <c r="N65" i="2"/>
  <c r="M68" i="2"/>
  <c r="N68" i="2"/>
  <c r="T67" i="2"/>
  <c r="AR64" i="2"/>
  <c r="T66" i="2"/>
  <c r="AJ64" i="2"/>
  <c r="O62" i="2"/>
  <c r="R62" i="2"/>
  <c r="N63" i="2"/>
  <c r="S63" i="2"/>
  <c r="S62" i="2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/>
  <c r="M48" i="2"/>
  <c r="M47" i="2"/>
  <c r="N47" i="2"/>
  <c r="O41" i="2"/>
  <c r="R41" i="2"/>
  <c r="N42" i="2"/>
  <c r="N41" i="2"/>
  <c r="T39" i="2"/>
  <c r="AH38" i="2"/>
  <c r="M40" i="2"/>
  <c r="O38" i="2"/>
  <c r="R38" i="2"/>
  <c r="S38" i="2"/>
  <c r="N38" i="2"/>
  <c r="N37" i="2"/>
  <c r="S37" i="2"/>
  <c r="O35" i="2"/>
  <c r="R35" i="2"/>
  <c r="M37" i="2"/>
  <c r="M36" i="2"/>
  <c r="N36" i="2"/>
  <c r="O29" i="2"/>
  <c r="R29" i="2"/>
  <c r="N70" i="2"/>
  <c r="Q42" i="2"/>
  <c r="Q41" i="2"/>
  <c r="S42" i="2"/>
  <c r="S41" i="2"/>
  <c r="P42" i="2"/>
  <c r="T42" i="2"/>
  <c r="BB41" i="2"/>
  <c r="BK41" i="2"/>
  <c r="N73" i="2"/>
  <c r="S74" i="2"/>
  <c r="S73" i="2"/>
  <c r="Q74" i="2"/>
  <c r="Q73" i="2"/>
  <c r="P74" i="2"/>
  <c r="N64" i="2"/>
  <c r="P72" i="2"/>
  <c r="Q72" i="2"/>
  <c r="Q70" i="2"/>
  <c r="S72" i="2"/>
  <c r="S70" i="2"/>
  <c r="S76" i="2"/>
  <c r="S75" i="2"/>
  <c r="Q76" i="2"/>
  <c r="Q75" i="2"/>
  <c r="P76" i="2"/>
  <c r="N46" i="2"/>
  <c r="S47" i="2"/>
  <c r="S46" i="2"/>
  <c r="N55" i="2"/>
  <c r="Q56" i="2"/>
  <c r="S56" i="2"/>
  <c r="P56" i="2"/>
  <c r="S59" i="2"/>
  <c r="Q59" i="2"/>
  <c r="P59" i="2"/>
  <c r="T59" i="2"/>
  <c r="BB55" i="2"/>
  <c r="P40" i="2"/>
  <c r="P48" i="2"/>
  <c r="T48" i="2"/>
  <c r="BF46" i="2"/>
  <c r="N62" i="2"/>
  <c r="S65" i="2"/>
  <c r="Q65" i="2"/>
  <c r="P65" i="2"/>
  <c r="S68" i="2"/>
  <c r="Q68" i="2"/>
  <c r="P68" i="2"/>
  <c r="P63" i="2"/>
  <c r="P62" i="2"/>
  <c r="Q63" i="2"/>
  <c r="Q62" i="2"/>
  <c r="P47" i="2"/>
  <c r="P46" i="2"/>
  <c r="Q47" i="2"/>
  <c r="Q46" i="2"/>
  <c r="P37" i="2"/>
  <c r="Q37" i="2"/>
  <c r="T41" i="2"/>
  <c r="P41" i="2"/>
  <c r="S36" i="2"/>
  <c r="S35" i="2"/>
  <c r="N35" i="2"/>
  <c r="P36" i="2"/>
  <c r="P35" i="2"/>
  <c r="Q36" i="2"/>
  <c r="Q35" i="2"/>
  <c r="T68" i="2"/>
  <c r="BB64" i="2"/>
  <c r="T76" i="2"/>
  <c r="P75" i="2"/>
  <c r="T72" i="2"/>
  <c r="P70" i="2"/>
  <c r="T74" i="2"/>
  <c r="P73" i="2"/>
  <c r="T65" i="2"/>
  <c r="P64" i="2"/>
  <c r="Q64" i="2"/>
  <c r="S64" i="2"/>
  <c r="T40" i="2"/>
  <c r="P38" i="2"/>
  <c r="P55" i="2"/>
  <c r="T56" i="2"/>
  <c r="S55" i="2"/>
  <c r="Q55" i="2"/>
  <c r="T63" i="2"/>
  <c r="T47" i="2"/>
  <c r="T37" i="2"/>
  <c r="BJ35" i="2"/>
  <c r="T36" i="2"/>
  <c r="BB73" i="2"/>
  <c r="BK73" i="2"/>
  <c r="T73" i="2"/>
  <c r="BB70" i="2"/>
  <c r="BK70" i="2"/>
  <c r="T70" i="2"/>
  <c r="T75" i="2"/>
  <c r="BB75" i="2"/>
  <c r="BK75" i="2"/>
  <c r="BB46" i="2"/>
  <c r="BK46" i="2"/>
  <c r="T46" i="2"/>
  <c r="BB62" i="2"/>
  <c r="BK62" i="2"/>
  <c r="T62" i="2"/>
  <c r="AF55" i="2"/>
  <c r="BK55" i="2"/>
  <c r="T55" i="2"/>
  <c r="BB38" i="2"/>
  <c r="BK38" i="2"/>
  <c r="T38" i="2"/>
  <c r="AF64" i="2"/>
  <c r="BK64" i="2"/>
  <c r="T64" i="2"/>
  <c r="BB35" i="2"/>
  <c r="BK35" i="2"/>
  <c r="T35" i="2"/>
  <c r="T31" i="2"/>
  <c r="T32" i="2"/>
  <c r="AL29" i="2"/>
  <c r="T33" i="2"/>
  <c r="AR29" i="2"/>
  <c r="M34" i="2"/>
  <c r="N34" i="2"/>
  <c r="S34" i="2"/>
  <c r="M33" i="2"/>
  <c r="M32" i="2"/>
  <c r="M31" i="2"/>
  <c r="M30" i="2"/>
  <c r="N30" i="2"/>
  <c r="O27" i="2"/>
  <c r="R27" i="2"/>
  <c r="M28" i="2"/>
  <c r="N28" i="2"/>
  <c r="O25" i="2"/>
  <c r="R25" i="2"/>
  <c r="M26" i="2"/>
  <c r="N26" i="2"/>
  <c r="O23" i="2"/>
  <c r="R23" i="2"/>
  <c r="M24" i="2"/>
  <c r="N24" i="2"/>
  <c r="O21" i="2"/>
  <c r="R21" i="2"/>
  <c r="S21" i="2"/>
  <c r="N22" i="2"/>
  <c r="N21" i="2"/>
  <c r="M22" i="2"/>
  <c r="O16" i="2"/>
  <c r="R16" i="2"/>
  <c r="M17" i="2"/>
  <c r="N17" i="2"/>
  <c r="O11" i="2"/>
  <c r="R11" i="2"/>
  <c r="M12" i="2"/>
  <c r="N12" i="2"/>
  <c r="R8" i="2"/>
  <c r="O8" i="2"/>
  <c r="N10" i="2"/>
  <c r="Q10" i="2"/>
  <c r="M10" i="2"/>
  <c r="M9" i="2"/>
  <c r="N9" i="2"/>
  <c r="S9" i="2"/>
  <c r="S8" i="2"/>
  <c r="Q22" i="2"/>
  <c r="Q21" i="2"/>
  <c r="N11" i="2"/>
  <c r="S12" i="2"/>
  <c r="S11" i="2"/>
  <c r="S17" i="2"/>
  <c r="S16" i="2"/>
  <c r="N16" i="2"/>
  <c r="N23" i="2"/>
  <c r="S24" i="2"/>
  <c r="S23" i="2"/>
  <c r="S26" i="2"/>
  <c r="S25" i="2"/>
  <c r="N25" i="2"/>
  <c r="S28" i="2"/>
  <c r="S27" i="2"/>
  <c r="N27" i="2"/>
  <c r="N29" i="2"/>
  <c r="S30" i="2"/>
  <c r="S29" i="2"/>
  <c r="Q30" i="2"/>
  <c r="P30" i="2"/>
  <c r="N8" i="2"/>
  <c r="AJ29" i="2"/>
  <c r="P34" i="2"/>
  <c r="Q34" i="2"/>
  <c r="P28" i="2"/>
  <c r="P27" i="2"/>
  <c r="Q28" i="2"/>
  <c r="Q27" i="2"/>
  <c r="P26" i="2"/>
  <c r="P25" i="2"/>
  <c r="Q26" i="2"/>
  <c r="Q25" i="2"/>
  <c r="P24" i="2"/>
  <c r="P23" i="2"/>
  <c r="Q24" i="2"/>
  <c r="Q23" i="2"/>
  <c r="P22" i="2"/>
  <c r="P17" i="2"/>
  <c r="P16" i="2"/>
  <c r="Q17" i="2"/>
  <c r="Q16" i="2"/>
  <c r="P12" i="2"/>
  <c r="P11" i="2"/>
  <c r="Q12" i="2"/>
  <c r="Q11" i="2"/>
  <c r="P10" i="2"/>
  <c r="T10" i="2"/>
  <c r="BF8" i="2"/>
  <c r="P9" i="2"/>
  <c r="Q9" i="2"/>
  <c r="Q8" i="2"/>
  <c r="M44" i="2"/>
  <c r="N44" i="2"/>
  <c r="R43" i="2"/>
  <c r="O43" i="2"/>
  <c r="P8" i="2"/>
  <c r="T22" i="2"/>
  <c r="P21" i="2"/>
  <c r="P29" i="2"/>
  <c r="T30" i="2"/>
  <c r="Q29" i="2"/>
  <c r="T34" i="2"/>
  <c r="BB29" i="2"/>
  <c r="T28" i="2"/>
  <c r="T26" i="2"/>
  <c r="T24" i="2"/>
  <c r="T17" i="2"/>
  <c r="T12" i="2"/>
  <c r="T9" i="2"/>
  <c r="Q44" i="2"/>
  <c r="Q43" i="2"/>
  <c r="N43" i="2"/>
  <c r="S44" i="2"/>
  <c r="S43" i="2"/>
  <c r="P44" i="2"/>
  <c r="BB8" i="2"/>
  <c r="BK8" i="2"/>
  <c r="T8" i="2"/>
  <c r="BB11" i="2"/>
  <c r="BK11" i="2"/>
  <c r="T11" i="2"/>
  <c r="BB16" i="2"/>
  <c r="BK16" i="2"/>
  <c r="T16" i="2"/>
  <c r="BB23" i="2"/>
  <c r="BK23" i="2"/>
  <c r="T23" i="2"/>
  <c r="BB25" i="2"/>
  <c r="BK25" i="2"/>
  <c r="T25" i="2"/>
  <c r="BB27" i="2"/>
  <c r="BK27" i="2"/>
  <c r="T27" i="2"/>
  <c r="AF29" i="2"/>
  <c r="BK29" i="2"/>
  <c r="T29" i="2"/>
  <c r="BH21" i="2"/>
  <c r="BK21" i="2"/>
  <c r="T21" i="2"/>
  <c r="T44" i="2"/>
  <c r="P43" i="2"/>
  <c r="T43" i="2"/>
  <c r="BB43" i="2"/>
  <c r="BK43" i="2"/>
  <c r="M80" i="2"/>
  <c r="T80" i="2"/>
  <c r="N80" i="2"/>
  <c r="N79" i="2"/>
  <c r="S79" i="2"/>
  <c r="R79" i="2"/>
  <c r="Q79" i="2"/>
  <c r="P79" i="2"/>
  <c r="O79" i="2"/>
  <c r="M78" i="2"/>
  <c r="N78" i="2"/>
  <c r="R77" i="2"/>
  <c r="O77" i="2"/>
  <c r="BD79" i="2"/>
  <c r="BK79" i="2"/>
  <c r="T79" i="2"/>
  <c r="Q78" i="2"/>
  <c r="Q77" i="2"/>
  <c r="N77" i="2"/>
  <c r="S78" i="2"/>
  <c r="S77" i="2"/>
  <c r="P78" i="2"/>
  <c r="T78" i="2"/>
  <c r="P77" i="2"/>
  <c r="T77" i="2"/>
  <c r="BB77" i="2"/>
  <c r="BK77" i="2"/>
  <c r="M83" i="2"/>
  <c r="N83" i="2"/>
  <c r="M82" i="2"/>
  <c r="N82" i="2"/>
  <c r="R81" i="2"/>
  <c r="O81" i="2"/>
  <c r="M52" i="2"/>
  <c r="N52" i="2"/>
  <c r="R51" i="2"/>
  <c r="O51" i="2"/>
  <c r="M50" i="2"/>
  <c r="N50" i="2"/>
  <c r="R49" i="2"/>
  <c r="O49" i="2"/>
  <c r="Q83" i="2"/>
  <c r="P83" i="2"/>
  <c r="Q82" i="2"/>
  <c r="Q81" i="2"/>
  <c r="N81" i="2"/>
  <c r="S82" i="2"/>
  <c r="S81" i="2"/>
  <c r="P82" i="2"/>
  <c r="Q52" i="2"/>
  <c r="Q51" i="2"/>
  <c r="N51" i="2"/>
  <c r="S52" i="2"/>
  <c r="S51" i="2"/>
  <c r="P52" i="2"/>
  <c r="Q50" i="2"/>
  <c r="Q49" i="2"/>
  <c r="N49" i="2"/>
  <c r="S50" i="2"/>
  <c r="S49" i="2"/>
  <c r="P50" i="2"/>
  <c r="M5" i="2"/>
  <c r="M4" i="2"/>
  <c r="N5" i="2"/>
  <c r="S5" i="2"/>
  <c r="S3" i="2"/>
  <c r="T4" i="2"/>
  <c r="N4" i="2"/>
  <c r="R3" i="2"/>
  <c r="O3" i="2"/>
  <c r="N3" i="2"/>
  <c r="AZ3" i="2"/>
  <c r="T82" i="2"/>
  <c r="BB81" i="2"/>
  <c r="P81" i="2"/>
  <c r="T83" i="2"/>
  <c r="BF81" i="2"/>
  <c r="T52" i="2"/>
  <c r="P51" i="2"/>
  <c r="T50" i="2"/>
  <c r="P49" i="2"/>
  <c r="Q5" i="2"/>
  <c r="Q3" i="2"/>
  <c r="P5" i="2"/>
  <c r="BK81" i="2"/>
  <c r="T81" i="2"/>
  <c r="T51" i="2"/>
  <c r="BB51" i="2"/>
  <c r="BK51" i="2"/>
  <c r="T49" i="2"/>
  <c r="BB49" i="2"/>
  <c r="BK49" i="2"/>
  <c r="P3" i="2"/>
  <c r="T5" i="2"/>
  <c r="T3" i="2"/>
  <c r="BB3" i="2"/>
  <c r="BK3" i="2"/>
  <c r="M86" i="2"/>
  <c r="M85" i="2"/>
  <c r="N86" i="2"/>
  <c r="P86" i="2"/>
  <c r="N85" i="2"/>
  <c r="S85" i="2"/>
  <c r="S84" i="2"/>
  <c r="R84" i="2"/>
  <c r="O84" i="2"/>
  <c r="N84" i="2"/>
  <c r="Q85" i="2"/>
  <c r="Q86" i="2"/>
  <c r="T86" i="2"/>
  <c r="BF84" i="2"/>
  <c r="P85" i="2"/>
  <c r="M61" i="2"/>
  <c r="N61" i="2"/>
  <c r="R60" i="2"/>
  <c r="O60" i="2"/>
  <c r="M54" i="2"/>
  <c r="N54" i="2"/>
  <c r="R53" i="2"/>
  <c r="O53" i="2"/>
  <c r="M20" i="2"/>
  <c r="M19" i="2"/>
  <c r="N20" i="2"/>
  <c r="Q20" i="2"/>
  <c r="Q18" i="2"/>
  <c r="T19" i="2"/>
  <c r="AZ18" i="2"/>
  <c r="R18" i="2"/>
  <c r="O18" i="2"/>
  <c r="M14" i="2"/>
  <c r="N14" i="2"/>
  <c r="Q14" i="2"/>
  <c r="Q13" i="2"/>
  <c r="R13" i="2"/>
  <c r="O13" i="2"/>
  <c r="M7" i="2"/>
  <c r="N7" i="2"/>
  <c r="P7" i="2"/>
  <c r="S6" i="2"/>
  <c r="R6" i="2"/>
  <c r="O6" i="2"/>
  <c r="N6" i="2"/>
  <c r="N19" i="2"/>
  <c r="N18" i="2"/>
  <c r="T85" i="2"/>
  <c r="P84" i="2"/>
  <c r="Q84" i="2"/>
  <c r="Q61" i="2"/>
  <c r="Q60" i="2"/>
  <c r="N60" i="2"/>
  <c r="S61" i="2"/>
  <c r="S60" i="2"/>
  <c r="P61" i="2"/>
  <c r="Q54" i="2"/>
  <c r="Q53" i="2"/>
  <c r="N53" i="2"/>
  <c r="S54" i="2"/>
  <c r="S53" i="2"/>
  <c r="P54" i="2"/>
  <c r="P20" i="2"/>
  <c r="S20" i="2"/>
  <c r="S18" i="2"/>
  <c r="N13" i="2"/>
  <c r="P14" i="2"/>
  <c r="S14" i="2"/>
  <c r="S13" i="2"/>
  <c r="P6" i="2"/>
  <c r="Q7" i="2"/>
  <c r="Q6" i="2"/>
  <c r="T84" i="2"/>
  <c r="BB84" i="2"/>
  <c r="BK84" i="2"/>
  <c r="T61" i="2"/>
  <c r="P60" i="2"/>
  <c r="T54" i="2"/>
  <c r="P53" i="2"/>
  <c r="T20" i="2"/>
  <c r="P18" i="2"/>
  <c r="T14" i="2"/>
  <c r="P13" i="2"/>
  <c r="T7" i="2"/>
  <c r="T6" i="2"/>
  <c r="BH6" i="2"/>
  <c r="BK6" i="2"/>
  <c r="T18" i="2"/>
  <c r="BB18" i="2"/>
  <c r="BK18" i="2"/>
  <c r="T60" i="2"/>
  <c r="BB60" i="2"/>
  <c r="BK60" i="2"/>
  <c r="T53" i="2"/>
  <c r="BB53" i="2"/>
  <c r="BK53" i="2"/>
  <c r="T13" i="2"/>
  <c r="BB13" i="2"/>
  <c r="BK13" i="2"/>
</calcChain>
</file>

<file path=xl/sharedStrings.xml><?xml version="1.0" encoding="utf-8"?>
<sst xmlns="http://schemas.openxmlformats.org/spreadsheetml/2006/main" count="480" uniqueCount="349">
  <si>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</si>
  <si>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</si>
  <si>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</si>
  <si>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</si>
  <si>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</si>
  <si>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</si>
  <si>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</si>
  <si>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</si>
  <si>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</si>
  <si>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</si>
  <si>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</si>
  <si>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</si>
  <si>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</si>
  <si>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</si>
  <si>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</si>
  <si>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</si>
  <si>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</si>
  <si>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</si>
  <si>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</si>
  <si>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</si>
  <si>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</si>
  <si>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</si>
  <si>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</si>
  <si>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</si>
  <si>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</si>
  <si>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</si>
  <si>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</si>
  <si>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</si>
  <si>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</si>
  <si>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</si>
  <si>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</si>
  <si>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</si>
  <si>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</si>
  <si>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</si>
  <si>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</si>
  <si>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</si>
  <si>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</si>
  <si>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</si>
  <si>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</si>
  <si>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</si>
  <si>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</si>
  <si>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</si>
  <si>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</si>
  <si>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</si>
  <si>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</si>
  <si>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</si>
  <si>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</si>
  <si>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</si>
  <si>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</si>
  <si>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</si>
  <si>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</si>
  <si>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</si>
  <si>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</si>
  <si>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</si>
  <si>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</si>
  <si>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</si>
  <si>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</si>
  <si>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</si>
  <si>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</si>
  <si>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</si>
  <si>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</si>
  <si>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</si>
  <si>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</si>
  <si>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</si>
  <si>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</si>
  <si>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</si>
  <si>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</si>
  <si>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</si>
  <si>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</si>
  <si>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</si>
  <si>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</si>
  <si>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</si>
  <si>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</si>
  <si>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</si>
  <si>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</si>
  <si>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</si>
  <si>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</si>
  <si>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</si>
  <si>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</si>
  <si>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</si>
  <si>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</si>
  <si>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</si>
  <si>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</si>
  <si>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</si>
  <si>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</si>
  <si>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</si>
  <si>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</si>
  <si>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</si>
  <si>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</si>
  <si>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</si>
  <si>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</si>
  <si>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</si>
  <si>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</si>
  <si>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</si>
  <si>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</si>
  <si>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</si>
  <si>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</si>
  <si>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</si>
  <si>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</si>
  <si>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</si>
  <si>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</si>
  <si>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</si>
  <si>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</si>
  <si>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</si>
  <si>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</si>
  <si>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</si>
  <si>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</si>
  <si>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</si>
  <si>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</si>
  <si>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</si>
  <si>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</si>
  <si>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</si>
  <si>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</si>
  <si>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</si>
  <si>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</si>
  <si>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</si>
  <si>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</si>
  <si>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</si>
  <si>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</si>
  <si>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</si>
  <si>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</si>
  <si>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</si>
  <si>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</si>
  <si>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</si>
  <si>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</si>
  <si>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</si>
  <si>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</si>
  <si>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</si>
  <si>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</si>
  <si>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</si>
  <si>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</si>
  <si>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</si>
  <si>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</si>
  <si>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</si>
  <si>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</si>
  <si>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</si>
  <si>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</si>
  <si>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</si>
  <si>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</si>
  <si>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</si>
  <si>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</si>
  <si>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</si>
  <si>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</si>
  <si>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</si>
  <si>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</si>
  <si>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</si>
  <si>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</si>
  <si>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</si>
  <si>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</si>
  <si>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</si>
  <si>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</si>
  <si>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</si>
  <si>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</si>
  <si>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</si>
  <si>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</si>
  <si>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</si>
  <si>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</si>
  <si>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</si>
  <si>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</si>
  <si>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</si>
  <si>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</si>
  <si>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</si>
  <si>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</si>
  <si>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</si>
  <si>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</si>
  <si>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</si>
  <si>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</si>
  <si>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</si>
  <si>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</si>
  <si>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</si>
  <si>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</si>
  <si>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</si>
  <si>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</si>
  <si>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</si>
  <si>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</si>
  <si>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</si>
  <si>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</si>
  <si>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</si>
  <si>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</si>
  <si>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</si>
  <si>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</si>
  <si>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</si>
  <si>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</si>
  <si>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</si>
  <si>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</si>
  <si>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</si>
  <si>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</si>
  <si>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</si>
  <si>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</si>
  <si>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</si>
  <si>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</si>
  <si>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</si>
  <si>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</si>
  <si>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</si>
  <si>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</si>
  <si>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</si>
  <si>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</si>
  <si>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</si>
  <si>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</si>
  <si>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</si>
  <si>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</si>
  <si>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</si>
  <si>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</si>
  <si>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</si>
  <si>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</si>
  <si>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</si>
  <si>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</si>
  <si>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</si>
  <si>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</si>
  <si>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</si>
  <si>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</si>
  <si>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</si>
  <si>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</si>
  <si>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</si>
  <si>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</si>
  <si>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</si>
  <si>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</si>
  <si>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</si>
  <si>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</si>
  <si>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</si>
  <si>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</si>
  <si>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</si>
  <si>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</si>
  <si>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</si>
  <si>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</si>
  <si>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</si>
  <si>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</si>
  <si>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</si>
  <si>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</si>
  <si>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</si>
  <si>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</si>
  <si>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</si>
  <si>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</si>
  <si>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</si>
  <si>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</si>
  <si>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</si>
  <si>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</si>
  <si>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</si>
  <si>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</si>
  <si>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</si>
  <si>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</si>
  <si>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</si>
  <si>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</si>
  <si>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</si>
  <si>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</si>
  <si>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</si>
  <si>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</si>
  <si>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</si>
  <si>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</si>
  <si>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</si>
  <si>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</si>
  <si>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</si>
  <si>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</si>
  <si>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</si>
  <si>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</si>
  <si>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</si>
  <si>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</si>
  <si>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</si>
  <si>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</si>
  <si>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</si>
  <si>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</si>
  <si>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</si>
  <si>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</si>
  <si>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</si>
  <si>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</si>
  <si>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</si>
  <si>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</si>
  <si>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</si>
  <si>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</si>
  <si>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</si>
  <si>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</si>
  <si>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</si>
  <si>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</si>
  <si>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</si>
  <si>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</si>
  <si>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</si>
  <si>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</si>
  <si>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</si>
  <si>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</si>
  <si>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</si>
  <si>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</si>
  <si>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</si>
  <si>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</si>
  <si>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</si>
  <si>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</si>
  <si>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</si>
  <si>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</si>
  <si>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</si>
  <si>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</si>
  <si>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</si>
  <si>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</si>
  <si>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</si>
  <si>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</si>
  <si>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</si>
  <si>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</si>
  <si>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</si>
  <si>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</si>
  <si>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</si>
  <si>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</si>
  <si>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</si>
  <si>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</si>
  <si>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</si>
  <si>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</si>
  <si>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</si>
  <si>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</si>
  <si>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</si>
  <si>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</si>
  <si>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</si>
  <si>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</si>
  <si>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</si>
  <si>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</si>
  <si>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</si>
  <si>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</si>
  <si>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</si>
  <si>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</si>
  <si>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</si>
  <si>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</si>
  <si>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</si>
  <si>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</si>
  <si>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</si>
  <si>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</si>
  <si>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</si>
  <si>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</si>
  <si>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</si>
  <si>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</si>
  <si>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</si>
  <si>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</si>
  <si>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</si>
  <si>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</si>
  <si>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</si>
  <si>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</si>
  <si>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41854412 (ЦЭС-18067/2019)</t>
  </si>
  <si>
    <t>ОБЩЕСТВО С ОГРАНИЧЕННОЙ ОТВЕТСТВЕННОСТЬЮ ТОРГОВО- СТРОИТЕЛЬНАЯ КОМПАНИЯ "ВЕСТА"</t>
  </si>
  <si>
    <t>Курская обл., г. Курск, ул. Карла Маркса, д. 74 кад. № 46:29:102049:3326</t>
  </si>
  <si>
    <t>10.1.1. Строительство кабельной линии электропередачи 0,4 кВ протяженностью 0,14 км – от линейного коммутационного аппарата 0,4 кВ I секции шин 0,4 кВ                 ТП-10/0,4 кВ № 018 до вводного коммутационного аппарата ВПУ заявителя (располагаемого на границе земельного участка заявителя) (марку и сечение кабеля, протяженность уточнить при проектировании) в том числе:
- строительство кабельной линии электропередачи 0,4 кВ методом прокладки в траншее протяженностью 0,03 км;
- строительство кабельной линии электропередачи 0,4 кВ методом горизонтально направленного бурения (ГНБ) протяженностью 0,11 км.
10.1.2. Строительство кабельной линии электропередачи 0,4 кВ протяженностью 0,14 км – от линейного коммутационного аппарата 0,4 кВ II секции шин 0,4 кВ                ТП-10/0,4 кВ № 018 до вводного коммутационного аппарата ВПУ заявителя (располагаемого на границе земельного участка заявителя) (марку и сечение кабеля, протяженность уточнить при проектировании) в том числе:
- строительство кабельной линии электропередачи 0,4 кВ методом прокладки в траншее протяженностью 0,03 км;
- строительство кабельной линии электропередачи 0,4 кВ методом горизонтально направленного бурения (ГНБ) протяженностью 0,11 км.</t>
  </si>
  <si>
    <t>реконструкция существующей ТП 10/0,4 кВ № 018 в части адаптации коммутационных аппаратов 0,4 кВ I и II секции шин 0,4 кВ для присоединения проектируемых КЛ-0,4 кВ (объем реконструкции уточнить при проектировании).</t>
  </si>
  <si>
    <t xml:space="preserve">    1) 2 КЛ-0,4 кВ по 0,03 км (в траншее);
    2) 2 КЛ-0,4 кВ по 0,11 км (методом ГНБ)</t>
  </si>
  <si>
    <t>1) 2 КЛ-0,4 кВ по 0,03 км (в траншее);</t>
  </si>
  <si>
    <t>2 КЛ-0,4 кВ по 0,11 км (методом ГНБ)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</si>
  <si>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</si>
  <si>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</si>
  <si>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</si>
  <si>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</si>
  <si>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</si>
  <si>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</si>
  <si>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</si>
  <si>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</si>
  <si>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</si>
  <si>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(«Очередь № 151 от 15 до 150 кВт (Ц-18067) Doing Business»)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</si>
</sst>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"/>
    <numFmt numFmtId="166" formatCode="0.0"/>
    <numFmt numFmtId="167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100"/>
      <name val="Arial"/>
      <family val="2"/>
      <charset val="204"/>
    </font>
    <font>
      <sz val="60"/>
      <color theme="1"/>
      <name val="Arial"/>
      <family val="2"/>
      <charset val="204"/>
    </font>
    <font>
      <sz val="40"/>
      <name val="Arial"/>
      <family val="2"/>
      <charset val="204"/>
    </font>
    <font>
      <sz val="40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0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0" xfId="0" applyFont="1" applyFill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vertical="center"/>
    </xf>
    <xf numFmtId="0" fontId="16" fillId="0" borderId="7" xfId="0" applyFont="1" applyFill="1" applyBorder="1" applyAlignment="1">
      <alignment horizontal="left" wrapText="1"/>
    </xf>
    <xf numFmtId="14" fontId="17" fillId="0" borderId="2" xfId="0" applyNumberFormat="1" applyFont="1" applyFill="1" applyBorder="1" applyAlignment="1">
      <alignment horizontal="center" vertical="center" wrapText="1"/>
    </xf>
    <xf numFmtId="14" fontId="17" fillId="0" borderId="8" xfId="0" applyNumberFormat="1" applyFont="1" applyFill="1" applyBorder="1" applyAlignment="1">
      <alignment horizontal="center" vertical="center" wrapText="1"/>
    </xf>
    <xf numFmtId="14" fontId="17" fillId="0" borderId="5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 wrapText="1"/>
    </xf>
    <xf numFmtId="14" fontId="18" fillId="0" borderId="1" xfId="0" applyNumberFormat="1" applyFont="1" applyFill="1" applyBorder="1" applyAlignment="1">
      <alignment horizontal="center" vertical="center" wrapText="1"/>
    </xf>
    <xf numFmtId="164" fontId="18" fillId="0" borderId="4" xfId="0" applyNumberFormat="1" applyFont="1" applyFill="1" applyBorder="1" applyAlignment="1">
      <alignment horizontal="center" vertical="center" wrapText="1"/>
    </xf>
    <xf numFmtId="2" fontId="18" fillId="0" borderId="1" xfId="0" applyNumberFormat="1" applyFont="1" applyFill="1" applyBorder="1" applyAlignment="1">
      <alignment horizontal="center" vertical="center" wrapText="1"/>
    </xf>
    <xf numFmtId="164" fontId="18" fillId="0" borderId="2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left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01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02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199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00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441"/>
  <sheetViews>
    <sheetView tabSelected="1" topLeftCell="K1" zoomScale="20" zoomScaleNormal="20" zoomScaleSheetLayoutView="30" workbookViewId="0">
      <pane ySplit="2" topLeftCell="A3" activePane="bottomLeft" state="frozen"/>
      <selection pane="bottomLeft" activeCell="AP3" sqref="AP3"/>
    </sheetView>
  </sheetViews>
  <sheetFormatPr defaultColWidth="9.140625" defaultRowHeight="34.5" x14ac:dyDescent="0.45"/>
  <cols>
    <col min="1" max="1" width="36.7109375" style="176" customWidth="1"/>
    <col min="2" max="2" width="27.42578125" style="176" customWidth="1"/>
    <col min="3" max="3" width="32.140625" style="176" customWidth="1"/>
    <col min="4" max="4" width="41.140625" style="176" customWidth="1"/>
    <col min="5" max="5" width="32.140625" style="176" hidden="1" customWidth="1"/>
    <col min="6" max="6" width="19.28515625" style="176" customWidth="1"/>
    <col min="7" max="7" width="68.140625" style="176" customWidth="1"/>
    <col min="8" max="8" width="23" style="176" customWidth="1"/>
    <col min="9" max="9" width="54.140625" style="176" customWidth="1"/>
    <col min="10" max="10" width="170" style="176" customWidth="1"/>
    <col min="11" max="11" width="122.7109375" style="176" customWidth="1"/>
    <col min="12" max="12" width="31" style="176" customWidth="1"/>
    <col min="13" max="13" width="57.140625" style="176" customWidth="1"/>
    <col min="14" max="14" width="49.57031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9.7109375" style="176" customWidth="1"/>
    <col min="19" max="19" width="27.42578125" style="176" customWidth="1"/>
    <col min="20" max="20" width="29.85546875" style="176" customWidth="1"/>
    <col min="21" max="21" width="41.570312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32" style="176" hidden="1" customWidth="1"/>
    <col min="33" max="33" width="19.7109375" style="176" hidden="1" customWidth="1"/>
    <col min="34" max="34" width="36.28515625" style="176" hidden="1" customWidth="1"/>
    <col min="35" max="35" width="31.140625" style="176" hidden="1" customWidth="1"/>
    <col min="36" max="36" width="0.140625" style="176" hidden="1" customWidth="1"/>
    <col min="37" max="37" width="21" style="176" hidden="1" customWidth="1"/>
    <col min="38" max="38" width="26.7109375" style="176" hidden="1" customWidth="1"/>
    <col min="39" max="39" width="27.7109375" style="176" hidden="1" customWidth="1"/>
    <col min="40" max="40" width="51.7109375" style="176" hidden="1" customWidth="1"/>
    <col min="41" max="41" width="33" style="176" hidden="1" customWidth="1"/>
    <col min="42" max="42" width="74.28515625" style="176" customWidth="1"/>
    <col min="43" max="43" width="47.140625" style="176" customWidth="1"/>
    <col min="44" max="44" width="22.85546875" style="176" hidden="1" customWidth="1"/>
    <col min="45" max="45" width="36.7109375" style="176" hidden="1" customWidth="1"/>
    <col min="46" max="46" width="53.42578125" style="176" hidden="1" customWidth="1"/>
    <col min="47" max="47" width="27.28515625" style="176" hidden="1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36.28515625" style="176" hidden="1" customWidth="1"/>
    <col min="55" max="55" width="24.28515625" style="176" hidden="1" customWidth="1"/>
    <col min="56" max="56" width="38.7109375" style="176" hidden="1" customWidth="1"/>
    <col min="57" max="57" width="32" style="176" hidden="1" customWidth="1"/>
    <col min="58" max="58" width="51.85546875" style="176" hidden="1" customWidth="1"/>
    <col min="59" max="59" width="33.7109375" style="176" hidden="1" customWidth="1"/>
    <col min="60" max="60" width="41.5703125" style="176" hidden="1" customWidth="1"/>
    <col min="61" max="61" width="24.140625" style="176" hidden="1" customWidth="1"/>
    <col min="62" max="62" width="36.4257812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4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96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3" ht="180" customHeight="1" x14ac:dyDescent="0.95">
      <c r="A1" s="214" t="s">
        <v>348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4"/>
      <c r="U1" s="214"/>
      <c r="V1" s="214"/>
      <c r="W1" s="214"/>
      <c r="X1" s="214"/>
      <c r="Y1" s="214"/>
      <c r="Z1" s="214"/>
      <c r="AA1" s="214"/>
      <c r="AB1" s="214"/>
      <c r="AC1" s="214"/>
      <c r="AD1" s="214"/>
      <c r="AE1" s="214"/>
      <c r="AF1" s="214"/>
      <c r="AG1" s="214"/>
      <c r="AH1" s="214"/>
      <c r="AI1" s="214"/>
      <c r="AJ1" s="214"/>
      <c r="AK1" s="214"/>
      <c r="AL1" s="214"/>
      <c r="AM1" s="214"/>
      <c r="AN1" s="214"/>
      <c r="AO1" s="214"/>
      <c r="AP1" s="214"/>
      <c r="AQ1" s="214"/>
      <c r="AR1" s="214"/>
      <c r="AS1" s="214"/>
      <c r="AT1" s="214"/>
      <c r="AU1" s="214"/>
      <c r="AV1" s="214"/>
      <c r="AW1" s="214"/>
      <c r="AX1" s="214"/>
      <c r="AY1" s="214"/>
      <c r="AZ1" s="214"/>
      <c r="BA1" s="214"/>
      <c r="BB1" s="214"/>
      <c r="BC1" s="214"/>
      <c r="BD1" s="214"/>
      <c r="BE1" s="214"/>
      <c r="BF1" s="214"/>
      <c r="BG1" s="214"/>
      <c r="BH1" s="214"/>
      <c r="BI1" s="214"/>
      <c r="BJ1" s="214"/>
      <c r="BK1" s="214"/>
      <c r="BL1" s="214"/>
      <c r="BM1" s="214"/>
      <c r="BN1" s="214"/>
      <c r="BO1" s="214"/>
      <c r="BP1" s="214"/>
      <c r="BQ1" s="214"/>
      <c r="BR1" s="214"/>
      <c r="BS1" s="214"/>
      <c r="BT1" s="214"/>
    </row>
    <row r="2" spans="1:73" s="22" customFormat="1" ht="232.9" customHeight="1" x14ac:dyDescent="0.25">
      <c r="A2" s="20" t="s">
        <v>0</v>
      </c>
      <c r="B2" s="20" t="s">
        <v>24</v>
      </c>
      <c r="C2" s="2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29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326</v>
      </c>
      <c r="AW2" s="20" t="s">
        <v>313</v>
      </c>
      <c r="AX2" s="20" t="s">
        <v>328</v>
      </c>
      <c r="AY2" s="20" t="s">
        <v>313</v>
      </c>
      <c r="AZ2" s="20" t="s">
        <v>327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320</v>
      </c>
      <c r="BG2" s="20" t="s">
        <v>313</v>
      </c>
      <c r="BH2" s="20" t="s">
        <v>329</v>
      </c>
      <c r="BI2" s="20" t="s">
        <v>313</v>
      </c>
      <c r="BJ2" s="20" t="s">
        <v>319</v>
      </c>
      <c r="BK2" s="20" t="s">
        <v>313</v>
      </c>
      <c r="BL2" s="20" t="s">
        <v>321</v>
      </c>
      <c r="BM2" s="20" t="s">
        <v>313</v>
      </c>
      <c r="BN2" s="21" t="s">
        <v>21</v>
      </c>
      <c r="BO2" s="24" t="s">
        <v>312</v>
      </c>
      <c r="BP2" s="179" t="s">
        <v>18</v>
      </c>
      <c r="BQ2" s="180"/>
    </row>
    <row r="3" spans="1:73" s="22" customFormat="1" ht="409.6" customHeight="1" x14ac:dyDescent="0.25">
      <c r="A3" s="17" t="s">
        <v>331</v>
      </c>
      <c r="B3" s="18">
        <v>41854412</v>
      </c>
      <c r="C3" s="24">
        <v>43691</v>
      </c>
      <c r="D3" s="19">
        <v>88763</v>
      </c>
      <c r="E3" s="19"/>
      <c r="F3" s="20">
        <v>148</v>
      </c>
      <c r="G3" s="18" t="s">
        <v>332</v>
      </c>
      <c r="H3" s="18" t="s">
        <v>138</v>
      </c>
      <c r="I3" s="18" t="s">
        <v>333</v>
      </c>
      <c r="J3" s="225" t="s">
        <v>334</v>
      </c>
      <c r="K3" s="225" t="s">
        <v>335</v>
      </c>
      <c r="L3" s="20"/>
      <c r="M3" s="20"/>
      <c r="N3" s="198"/>
      <c r="O3" s="21">
        <f>O4+O5</f>
        <v>1568.92</v>
      </c>
      <c r="P3" s="21">
        <f t="shared" ref="P3:U3" si="0">P4+P5</f>
        <v>0</v>
      </c>
      <c r="Q3" s="21">
        <f t="shared" si="0"/>
        <v>120.21619999999999</v>
      </c>
      <c r="R3" s="21">
        <f t="shared" si="0"/>
        <v>1442.3012000000001</v>
      </c>
      <c r="S3" s="21">
        <f t="shared" si="0"/>
        <v>0</v>
      </c>
      <c r="T3" s="21">
        <f t="shared" si="0"/>
        <v>6.4025999999999996</v>
      </c>
      <c r="U3" s="21">
        <f t="shared" si="0"/>
        <v>1568.92</v>
      </c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0"/>
      <c r="AI3" s="20"/>
      <c r="AJ3" s="20"/>
      <c r="AK3" s="21"/>
      <c r="AL3" s="198"/>
      <c r="AM3" s="20"/>
      <c r="AN3" s="20"/>
      <c r="AO3" s="21"/>
      <c r="AP3" s="226" t="s">
        <v>336</v>
      </c>
      <c r="AQ3" s="21">
        <f>2*1857*0.03+728.75*2</f>
        <v>1568.92</v>
      </c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198"/>
      <c r="BE3" s="23"/>
      <c r="BF3" s="23"/>
      <c r="BG3" s="20"/>
      <c r="BH3" s="20"/>
      <c r="BI3" s="23"/>
      <c r="BJ3" s="23"/>
      <c r="BK3" s="20"/>
      <c r="BL3" s="23"/>
      <c r="BM3" s="21"/>
      <c r="BN3" s="181">
        <f t="shared" ref="BN3:BN34" si="1">W3+Y3+AA3+AC3+AE3+AG3+AI3+AM3+AO3+AQ3+AS3+AU3+AW3+AY3+BA3+BC3+BE3+BG3+BI3+BK3+BM3</f>
        <v>1568.92</v>
      </c>
      <c r="BO3" s="24">
        <v>43875</v>
      </c>
      <c r="BP3" s="21"/>
      <c r="BQ3" s="21"/>
      <c r="BR3" s="23"/>
      <c r="BS3" s="23"/>
      <c r="BT3" s="24"/>
      <c r="BU3" s="25"/>
    </row>
    <row r="4" spans="1:73" s="22" customFormat="1" ht="197.25" customHeight="1" x14ac:dyDescent="0.25">
      <c r="A4" s="17"/>
      <c r="B4" s="18"/>
      <c r="C4" s="24"/>
      <c r="D4" s="19"/>
      <c r="E4" s="19"/>
      <c r="F4" s="20"/>
      <c r="G4" s="18"/>
      <c r="H4" s="18"/>
      <c r="I4" s="18"/>
      <c r="J4" s="227"/>
      <c r="K4" s="227"/>
      <c r="L4" s="20"/>
      <c r="M4" s="20" t="s">
        <v>11</v>
      </c>
      <c r="N4" s="20" t="s">
        <v>337</v>
      </c>
      <c r="O4" s="21">
        <f>0.03*1857*2</f>
        <v>111.42</v>
      </c>
      <c r="P4" s="21"/>
      <c r="Q4" s="21">
        <f>O4*0.11</f>
        <v>12.2562</v>
      </c>
      <c r="R4" s="21">
        <f>O4*0.86</f>
        <v>95.821200000000005</v>
      </c>
      <c r="S4" s="21">
        <v>0</v>
      </c>
      <c r="T4" s="21">
        <f>O4*0.03</f>
        <v>3.3426</v>
      </c>
      <c r="U4" s="21">
        <f>Q4+R4+S4+T4</f>
        <v>111.42000000000002</v>
      </c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0"/>
      <c r="AI4" s="20"/>
      <c r="AJ4" s="20"/>
      <c r="AK4" s="21"/>
      <c r="AL4" s="20"/>
      <c r="AM4" s="20"/>
      <c r="AN4" s="20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0"/>
      <c r="BE4" s="23"/>
      <c r="BF4" s="23"/>
      <c r="BG4" s="20"/>
      <c r="BH4" s="20"/>
      <c r="BI4" s="23"/>
      <c r="BJ4" s="20"/>
      <c r="BK4" s="20"/>
      <c r="BL4" s="23"/>
      <c r="BM4" s="21"/>
      <c r="BN4" s="21"/>
      <c r="BO4" s="24"/>
      <c r="BP4" s="21"/>
      <c r="BQ4" s="21"/>
      <c r="BR4" s="23"/>
      <c r="BS4" s="23"/>
      <c r="BT4" s="24"/>
      <c r="BU4" s="25"/>
    </row>
    <row r="5" spans="1:73" s="22" customFormat="1" ht="171.75" customHeight="1" x14ac:dyDescent="0.25">
      <c r="A5" s="17"/>
      <c r="B5" s="18"/>
      <c r="C5" s="24"/>
      <c r="D5" s="19"/>
      <c r="E5" s="19"/>
      <c r="F5" s="20"/>
      <c r="G5" s="18"/>
      <c r="H5" s="18"/>
      <c r="I5" s="18"/>
      <c r="J5" s="228"/>
      <c r="K5" s="228"/>
      <c r="L5" s="20"/>
      <c r="M5" s="20" t="s">
        <v>11</v>
      </c>
      <c r="N5" s="20" t="s">
        <v>338</v>
      </c>
      <c r="O5" s="20">
        <f>728.75*2</f>
        <v>1457.5</v>
      </c>
      <c r="P5" s="20"/>
      <c r="Q5" s="20">
        <f>53.98*2</f>
        <v>107.96</v>
      </c>
      <c r="R5" s="20">
        <f>673.24*2</f>
        <v>1346.48</v>
      </c>
      <c r="S5" s="20">
        <v>0</v>
      </c>
      <c r="T5" s="20">
        <f>1.53*2</f>
        <v>3.06</v>
      </c>
      <c r="U5" s="20">
        <f>Q5+R5+S5+T5</f>
        <v>1457.5</v>
      </c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0"/>
      <c r="AI5" s="20"/>
      <c r="AJ5" s="20"/>
      <c r="AK5" s="21"/>
      <c r="AL5" s="20"/>
      <c r="AM5" s="20"/>
      <c r="AN5" s="20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0"/>
      <c r="BC5" s="21"/>
      <c r="BD5" s="20"/>
      <c r="BE5" s="23"/>
      <c r="BF5" s="23"/>
      <c r="BG5" s="20"/>
      <c r="BH5" s="20"/>
      <c r="BI5" s="23"/>
      <c r="BJ5" s="23"/>
      <c r="BK5" s="20"/>
      <c r="BL5" s="23"/>
      <c r="BM5" s="21"/>
      <c r="BN5" s="21"/>
      <c r="BO5" s="24"/>
      <c r="BP5" s="21"/>
      <c r="BQ5" s="21"/>
      <c r="BR5" s="23"/>
      <c r="BS5" s="23"/>
      <c r="BT5" s="24"/>
      <c r="BU5" s="25"/>
    </row>
    <row r="6" spans="1:73" s="224" customFormat="1" ht="358.5" customHeight="1" x14ac:dyDescent="0.25">
      <c r="A6" s="215" t="s">
        <v>39</v>
      </c>
      <c r="B6" s="216"/>
      <c r="C6" s="216"/>
      <c r="D6" s="216"/>
      <c r="E6" s="216"/>
      <c r="F6" s="216"/>
      <c r="G6" s="216"/>
      <c r="H6" s="216"/>
      <c r="I6" s="216"/>
      <c r="J6" s="216"/>
      <c r="K6" s="216"/>
      <c r="L6" s="217"/>
      <c r="M6" s="218"/>
      <c r="N6" s="218"/>
      <c r="O6" s="219">
        <f>O3</f>
        <v>1568.92</v>
      </c>
      <c r="P6" s="219">
        <f t="shared" ref="P6:U6" si="2">P3</f>
        <v>0</v>
      </c>
      <c r="Q6" s="219">
        <f t="shared" si="2"/>
        <v>120.21619999999999</v>
      </c>
      <c r="R6" s="219">
        <f t="shared" si="2"/>
        <v>1442.3012000000001</v>
      </c>
      <c r="S6" s="219">
        <f t="shared" si="2"/>
        <v>0</v>
      </c>
      <c r="T6" s="219">
        <f t="shared" si="2"/>
        <v>6.4025999999999996</v>
      </c>
      <c r="U6" s="219">
        <f t="shared" si="2"/>
        <v>1568.92</v>
      </c>
      <c r="V6" s="219"/>
      <c r="W6" s="219"/>
      <c r="X6" s="219"/>
      <c r="Y6" s="219"/>
      <c r="Z6" s="219"/>
      <c r="AA6" s="219"/>
      <c r="AB6" s="219"/>
      <c r="AC6" s="219"/>
      <c r="AD6" s="219"/>
      <c r="AE6" s="219"/>
      <c r="AF6" s="219"/>
      <c r="AG6" s="219"/>
      <c r="AH6" s="218"/>
      <c r="AI6" s="218"/>
      <c r="AJ6" s="218"/>
      <c r="AK6" s="219"/>
      <c r="AL6" s="218"/>
      <c r="AM6" s="218"/>
      <c r="AN6" s="218"/>
      <c r="AO6" s="219"/>
      <c r="AP6" s="229" t="s">
        <v>336</v>
      </c>
      <c r="AQ6" s="219"/>
      <c r="AR6" s="219">
        <f t="shared" ref="AR6:BN6" si="3">AR3</f>
        <v>0</v>
      </c>
      <c r="AS6" s="219">
        <f t="shared" si="3"/>
        <v>0</v>
      </c>
      <c r="AT6" s="219">
        <f t="shared" si="3"/>
        <v>0</v>
      </c>
      <c r="AU6" s="219">
        <f t="shared" si="3"/>
        <v>0</v>
      </c>
      <c r="AV6" s="219">
        <f t="shared" si="3"/>
        <v>0</v>
      </c>
      <c r="AW6" s="219">
        <f t="shared" si="3"/>
        <v>0</v>
      </c>
      <c r="AX6" s="219">
        <f t="shared" si="3"/>
        <v>0</v>
      </c>
      <c r="AY6" s="219">
        <f t="shared" si="3"/>
        <v>0</v>
      </c>
      <c r="AZ6" s="219">
        <f t="shared" si="3"/>
        <v>0</v>
      </c>
      <c r="BA6" s="219">
        <f t="shared" si="3"/>
        <v>0</v>
      </c>
      <c r="BB6" s="219">
        <f t="shared" si="3"/>
        <v>0</v>
      </c>
      <c r="BC6" s="219">
        <f t="shared" si="3"/>
        <v>0</v>
      </c>
      <c r="BD6" s="219">
        <f t="shared" si="3"/>
        <v>0</v>
      </c>
      <c r="BE6" s="219">
        <f t="shared" si="3"/>
        <v>0</v>
      </c>
      <c r="BF6" s="219">
        <f t="shared" si="3"/>
        <v>0</v>
      </c>
      <c r="BG6" s="219">
        <f t="shared" si="3"/>
        <v>0</v>
      </c>
      <c r="BH6" s="219">
        <f t="shared" si="3"/>
        <v>0</v>
      </c>
      <c r="BI6" s="219">
        <f t="shared" si="3"/>
        <v>0</v>
      </c>
      <c r="BJ6" s="219">
        <f t="shared" si="3"/>
        <v>0</v>
      </c>
      <c r="BK6" s="219">
        <f t="shared" si="3"/>
        <v>0</v>
      </c>
      <c r="BL6" s="219">
        <f t="shared" si="3"/>
        <v>0</v>
      </c>
      <c r="BM6" s="219">
        <f t="shared" si="3"/>
        <v>0</v>
      </c>
      <c r="BN6" s="219">
        <f t="shared" si="3"/>
        <v>1568.92</v>
      </c>
      <c r="BO6" s="220"/>
      <c r="BP6" s="221"/>
      <c r="BQ6" s="219"/>
      <c r="BR6" s="222"/>
      <c r="BS6" s="222"/>
      <c r="BT6" s="220"/>
      <c r="BU6" s="223"/>
    </row>
    <row r="7" spans="1:73" s="22" customFormat="1" ht="197.25" customHeight="1" x14ac:dyDescent="0.25">
      <c r="A7" s="210"/>
      <c r="B7" s="211"/>
      <c r="C7" s="26"/>
      <c r="D7" s="212"/>
      <c r="E7" s="212"/>
      <c r="F7" s="180"/>
      <c r="G7" s="211"/>
      <c r="H7" s="211"/>
      <c r="I7" s="211"/>
      <c r="J7" s="211"/>
      <c r="K7" s="211"/>
      <c r="L7" s="180"/>
      <c r="M7" s="180"/>
      <c r="N7" s="180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180"/>
      <c r="AI7" s="180"/>
      <c r="AJ7" s="180"/>
      <c r="AK7" s="36"/>
      <c r="AL7" s="180"/>
      <c r="AM7" s="180"/>
      <c r="AN7" s="180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180"/>
      <c r="BE7" s="40"/>
      <c r="BF7" s="40"/>
      <c r="BG7" s="180"/>
      <c r="BH7" s="180"/>
      <c r="BI7" s="40"/>
      <c r="BJ7" s="180"/>
      <c r="BK7" s="180"/>
      <c r="BL7" s="40"/>
      <c r="BM7" s="36"/>
      <c r="BN7" s="36"/>
      <c r="BO7" s="26"/>
      <c r="BP7" s="36"/>
      <c r="BQ7" s="205"/>
      <c r="BR7" s="23"/>
      <c r="BS7" s="23"/>
      <c r="BT7" s="24"/>
      <c r="BU7" s="25"/>
    </row>
    <row r="8" spans="1:73" s="22" customFormat="1" ht="197.25" customHeight="1" x14ac:dyDescent="0.25">
      <c r="A8" s="213" t="s">
        <v>339</v>
      </c>
      <c r="B8" s="211"/>
      <c r="C8" s="26"/>
      <c r="D8" s="212"/>
      <c r="E8" s="212"/>
      <c r="F8" s="180"/>
      <c r="G8" s="211"/>
      <c r="H8" s="211"/>
      <c r="I8" s="211"/>
      <c r="J8" s="213" t="s">
        <v>343</v>
      </c>
      <c r="K8" s="211"/>
      <c r="L8" s="213" t="s">
        <v>344</v>
      </c>
      <c r="M8" s="180"/>
      <c r="N8" s="180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180"/>
      <c r="AI8" s="180"/>
      <c r="AJ8" s="180"/>
      <c r="AK8" s="36"/>
      <c r="AL8" s="180"/>
      <c r="AM8" s="180"/>
      <c r="AN8" s="180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180"/>
      <c r="BE8" s="36"/>
      <c r="BF8" s="36"/>
      <c r="BG8" s="180"/>
      <c r="BH8" s="180"/>
      <c r="BI8" s="40"/>
      <c r="BJ8" s="180"/>
      <c r="BK8" s="180"/>
      <c r="BL8" s="40"/>
      <c r="BM8" s="36"/>
      <c r="BN8" s="36"/>
      <c r="BO8" s="26"/>
      <c r="BP8" s="36"/>
      <c r="BQ8" s="205"/>
      <c r="BR8" s="23"/>
      <c r="BS8" s="23"/>
      <c r="BT8" s="24"/>
      <c r="BU8" s="25"/>
    </row>
    <row r="9" spans="1:73" s="22" customFormat="1" ht="197.25" customHeight="1" x14ac:dyDescent="0.25">
      <c r="A9" s="213" t="s">
        <v>340</v>
      </c>
      <c r="B9" s="211"/>
      <c r="C9" s="26"/>
      <c r="D9" s="212"/>
      <c r="E9" s="212"/>
      <c r="F9" s="180"/>
      <c r="G9" s="211"/>
      <c r="H9" s="211"/>
      <c r="I9" s="211"/>
      <c r="J9" s="213" t="s">
        <v>343</v>
      </c>
      <c r="K9" s="211"/>
      <c r="L9" s="213" t="s">
        <v>345</v>
      </c>
      <c r="M9" s="180"/>
      <c r="N9" s="180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180"/>
      <c r="AI9" s="180"/>
      <c r="AJ9" s="180"/>
      <c r="AK9" s="36"/>
      <c r="AL9" s="180"/>
      <c r="AM9" s="180"/>
      <c r="AN9" s="180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180"/>
      <c r="BE9" s="36"/>
      <c r="BF9" s="36"/>
      <c r="BG9" s="180"/>
      <c r="BH9" s="180"/>
      <c r="BI9" s="40"/>
      <c r="BJ9" s="180"/>
      <c r="BK9" s="180"/>
      <c r="BL9" s="40"/>
      <c r="BM9" s="36"/>
      <c r="BN9" s="36"/>
      <c r="BO9" s="26"/>
      <c r="BP9" s="36"/>
      <c r="BQ9" s="205"/>
      <c r="BR9" s="23"/>
      <c r="BS9" s="23"/>
      <c r="BT9" s="24"/>
      <c r="BU9" s="25"/>
    </row>
    <row r="10" spans="1:73" s="22" customFormat="1" ht="197.25" customHeight="1" x14ac:dyDescent="0.25">
      <c r="A10" s="213" t="s">
        <v>341</v>
      </c>
      <c r="B10" s="211"/>
      <c r="C10" s="26"/>
      <c r="D10" s="212"/>
      <c r="E10" s="212"/>
      <c r="F10" s="180"/>
      <c r="G10" s="211"/>
      <c r="H10" s="211"/>
      <c r="I10" s="211"/>
      <c r="J10" s="213" t="s">
        <v>343</v>
      </c>
      <c r="K10" s="211"/>
      <c r="L10" s="213" t="s">
        <v>346</v>
      </c>
      <c r="M10" s="180"/>
      <c r="N10" s="180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180"/>
      <c r="AI10" s="180"/>
      <c r="AJ10" s="180"/>
      <c r="AK10" s="36"/>
      <c r="AL10" s="180"/>
      <c r="AM10" s="180"/>
      <c r="AN10" s="180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180"/>
      <c r="BE10" s="36"/>
      <c r="BF10" s="36"/>
      <c r="BG10" s="180"/>
      <c r="BH10" s="180"/>
      <c r="BI10" s="40"/>
      <c r="BJ10" s="180"/>
      <c r="BK10" s="180"/>
      <c r="BL10" s="40"/>
      <c r="BM10" s="36"/>
      <c r="BN10" s="36"/>
      <c r="BO10" s="26"/>
      <c r="BP10" s="36"/>
      <c r="BQ10" s="205"/>
      <c r="BR10" s="23"/>
      <c r="BS10" s="23"/>
      <c r="BT10" s="24"/>
      <c r="BU10" s="25"/>
    </row>
    <row r="11" spans="1:73" s="22" customFormat="1" ht="252" customHeight="1" x14ac:dyDescent="0.25">
      <c r="A11" s="213" t="s">
        <v>342</v>
      </c>
      <c r="B11" s="211"/>
      <c r="C11" s="26"/>
      <c r="D11" s="212"/>
      <c r="E11" s="212"/>
      <c r="F11" s="180"/>
      <c r="G11" s="211"/>
      <c r="H11" s="211"/>
      <c r="I11" s="211"/>
      <c r="J11" s="213" t="s">
        <v>343</v>
      </c>
      <c r="K11" s="211"/>
      <c r="L11" s="213" t="s">
        <v>347</v>
      </c>
      <c r="M11" s="180"/>
      <c r="N11" s="180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180"/>
      <c r="AI11" s="40"/>
      <c r="AJ11" s="40"/>
      <c r="AK11" s="36"/>
      <c r="AL11" s="180"/>
      <c r="AM11" s="40"/>
      <c r="AN11" s="40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180"/>
      <c r="BE11" s="36"/>
      <c r="BF11" s="36"/>
      <c r="BG11" s="180"/>
      <c r="BH11" s="180"/>
      <c r="BI11" s="40"/>
      <c r="BJ11" s="180"/>
      <c r="BK11" s="180"/>
      <c r="BL11" s="40"/>
      <c r="BM11" s="36"/>
      <c r="BN11" s="36"/>
      <c r="BO11" s="26"/>
      <c r="BP11" s="36"/>
      <c r="BQ11" s="205"/>
      <c r="BR11" s="23"/>
      <c r="BS11" s="23"/>
      <c r="BT11" s="24"/>
      <c r="BU11" s="25"/>
    </row>
    <row r="12" spans="1:73" s="22" customFormat="1" ht="225" customHeight="1" x14ac:dyDescent="0.35">
      <c r="A12" s="210"/>
      <c r="B12" s="211"/>
      <c r="C12" s="26"/>
      <c r="D12" s="212"/>
      <c r="E12" s="212"/>
      <c r="F12" s="180"/>
      <c r="G12" s="211"/>
      <c r="H12" s="211"/>
      <c r="I12" s="211"/>
      <c r="J12" s="211"/>
      <c r="K12" s="211"/>
      <c r="L12" s="180"/>
      <c r="M12" s="180"/>
      <c r="N12" s="180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180"/>
      <c r="AI12" s="40"/>
      <c r="AJ12" s="40"/>
      <c r="AK12" s="36"/>
      <c r="AL12" s="180"/>
      <c r="AM12" s="40"/>
      <c r="AN12" s="40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180"/>
      <c r="BE12" s="180"/>
      <c r="BF12" s="180"/>
      <c r="BG12" s="180"/>
      <c r="BH12" s="180"/>
      <c r="BI12" s="40"/>
      <c r="BJ12" s="180"/>
      <c r="BK12" s="180"/>
      <c r="BL12" s="40"/>
      <c r="BM12" s="36"/>
      <c r="BN12" s="36"/>
      <c r="BO12" s="26"/>
      <c r="BP12" s="36"/>
      <c r="BQ12" s="205"/>
      <c r="BR12" s="23"/>
      <c r="BS12" s="23"/>
      <c r="BT12" s="24"/>
      <c r="BU12" s="25"/>
    </row>
    <row r="13" spans="1:73" s="22" customFormat="1" ht="209.25" customHeight="1" x14ac:dyDescent="0.35">
      <c r="A13" s="206"/>
      <c r="B13" s="207"/>
      <c r="C13" s="208"/>
      <c r="D13" s="209"/>
      <c r="E13" s="209"/>
      <c r="F13" s="198"/>
      <c r="G13" s="207"/>
      <c r="H13" s="207"/>
      <c r="I13" s="207"/>
      <c r="J13" s="207"/>
      <c r="K13" s="207"/>
      <c r="L13" s="198"/>
      <c r="M13" s="198"/>
      <c r="N13" s="198"/>
      <c r="O13" s="182"/>
      <c r="P13" s="182"/>
      <c r="Q13" s="182"/>
      <c r="R13" s="182"/>
      <c r="S13" s="182"/>
      <c r="T13" s="182"/>
      <c r="U13" s="182"/>
      <c r="V13" s="181"/>
      <c r="W13" s="181"/>
      <c r="X13" s="181"/>
      <c r="Y13" s="181"/>
      <c r="Z13" s="181"/>
      <c r="AA13" s="181"/>
      <c r="AB13" s="181"/>
      <c r="AC13" s="181"/>
      <c r="AD13" s="181"/>
      <c r="AE13" s="181"/>
      <c r="AF13" s="181"/>
      <c r="AG13" s="181"/>
      <c r="AH13" s="198"/>
      <c r="AI13" s="182"/>
      <c r="AJ13" s="198"/>
      <c r="AK13" s="181"/>
      <c r="AL13" s="193"/>
      <c r="AM13" s="182"/>
      <c r="AN13" s="198"/>
      <c r="AO13" s="181"/>
      <c r="AP13" s="198"/>
      <c r="AQ13" s="182"/>
      <c r="AR13" s="198"/>
      <c r="AS13" s="181"/>
      <c r="AT13" s="193"/>
      <c r="AU13" s="182"/>
      <c r="AV13" s="181"/>
      <c r="AW13" s="181"/>
      <c r="AX13" s="181"/>
      <c r="AY13" s="181"/>
      <c r="AZ13" s="181"/>
      <c r="BA13" s="181"/>
      <c r="BB13" s="181"/>
      <c r="BC13" s="181"/>
      <c r="BD13" s="198"/>
      <c r="BE13" s="181"/>
      <c r="BF13" s="181"/>
      <c r="BG13" s="198"/>
      <c r="BH13" s="198"/>
      <c r="BI13" s="182"/>
      <c r="BJ13" s="198"/>
      <c r="BK13" s="198"/>
      <c r="BL13" s="182"/>
      <c r="BM13" s="181"/>
      <c r="BN13" s="181"/>
      <c r="BO13" s="208"/>
      <c r="BP13" s="181"/>
      <c r="BQ13" s="21"/>
      <c r="BR13" s="23"/>
      <c r="BS13" s="23"/>
      <c r="BT13" s="24"/>
      <c r="BU13" s="25"/>
    </row>
    <row r="14" spans="1:73" s="22" customFormat="1" ht="136.5" customHeight="1" x14ac:dyDescent="0.35">
      <c r="A14" s="17"/>
      <c r="B14" s="18"/>
      <c r="C14" s="24"/>
      <c r="D14" s="19"/>
      <c r="E14" s="19"/>
      <c r="F14" s="20"/>
      <c r="G14" s="18"/>
      <c r="H14" s="18"/>
      <c r="I14" s="18"/>
      <c r="J14" s="18"/>
      <c r="K14" s="18"/>
      <c r="L14" s="20"/>
      <c r="M14" s="20"/>
      <c r="N14" s="20"/>
      <c r="O14" s="20"/>
      <c r="P14" s="20"/>
      <c r="Q14" s="20"/>
      <c r="R14" s="20"/>
      <c r="S14" s="20"/>
      <c r="T14" s="20"/>
      <c r="U14" s="23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0"/>
      <c r="AI14" s="20"/>
      <c r="AJ14" s="20"/>
      <c r="AK14" s="21"/>
      <c r="AL14" s="193"/>
      <c r="AM14" s="20"/>
      <c r="AN14" s="20"/>
      <c r="AO14" s="21"/>
      <c r="AP14" s="21"/>
      <c r="AQ14" s="21"/>
      <c r="AR14" s="21"/>
      <c r="AS14" s="21"/>
      <c r="AT14" s="181"/>
      <c r="AU14" s="21"/>
      <c r="AV14" s="21"/>
      <c r="AW14" s="21"/>
      <c r="AX14" s="21"/>
      <c r="AY14" s="21"/>
      <c r="AZ14" s="21"/>
      <c r="BA14" s="21"/>
      <c r="BB14" s="21"/>
      <c r="BC14" s="21"/>
      <c r="BD14" s="193"/>
      <c r="BE14" s="181"/>
      <c r="BF14" s="21"/>
      <c r="BG14" s="20"/>
      <c r="BH14" s="20"/>
      <c r="BI14" s="23"/>
      <c r="BJ14" s="20"/>
      <c r="BK14" s="20"/>
      <c r="BL14" s="23"/>
      <c r="BM14" s="21"/>
      <c r="BN14" s="181"/>
      <c r="BO14" s="24"/>
      <c r="BP14" s="21"/>
      <c r="BQ14" s="21"/>
      <c r="BR14" s="23"/>
      <c r="BS14" s="23"/>
      <c r="BT14" s="24"/>
      <c r="BU14" s="25"/>
    </row>
    <row r="15" spans="1:73" s="22" customFormat="1" ht="136.5" customHeight="1" x14ac:dyDescent="0.35">
      <c r="A15" s="17"/>
      <c r="B15" s="18"/>
      <c r="C15" s="24"/>
      <c r="D15" s="19"/>
      <c r="E15" s="19"/>
      <c r="F15" s="20"/>
      <c r="G15" s="18"/>
      <c r="H15" s="18"/>
      <c r="I15" s="18"/>
      <c r="J15" s="18"/>
      <c r="K15" s="18"/>
      <c r="L15" s="20"/>
      <c r="M15" s="193"/>
      <c r="N15" s="20"/>
      <c r="O15" s="23"/>
      <c r="P15" s="20"/>
      <c r="Q15" s="20"/>
      <c r="R15" s="20"/>
      <c r="S15" s="20"/>
      <c r="T15" s="20"/>
      <c r="U15" s="23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0"/>
      <c r="AI15" s="20"/>
      <c r="AJ15" s="20"/>
      <c r="AK15" s="21"/>
      <c r="AL15" s="193"/>
      <c r="AM15" s="20"/>
      <c r="AN15" s="20"/>
      <c r="AO15" s="21"/>
      <c r="AP15" s="21"/>
      <c r="AQ15" s="21"/>
      <c r="AR15" s="21"/>
      <c r="AS15" s="21"/>
      <c r="AT15" s="181"/>
      <c r="AU15" s="21"/>
      <c r="AV15" s="21"/>
      <c r="AW15" s="21"/>
      <c r="AX15" s="21"/>
      <c r="AY15" s="21"/>
      <c r="AZ15" s="21"/>
      <c r="BA15" s="21"/>
      <c r="BB15" s="21"/>
      <c r="BC15" s="21"/>
      <c r="BD15" s="193"/>
      <c r="BE15" s="181"/>
      <c r="BF15" s="21"/>
      <c r="BG15" s="20"/>
      <c r="BH15" s="20"/>
      <c r="BI15" s="23"/>
      <c r="BJ15" s="20"/>
      <c r="BK15" s="20"/>
      <c r="BL15" s="23"/>
      <c r="BM15" s="21"/>
      <c r="BN15" s="181"/>
      <c r="BO15" s="24"/>
      <c r="BP15" s="21"/>
      <c r="BQ15" s="21"/>
      <c r="BR15" s="23"/>
      <c r="BS15" s="23"/>
      <c r="BT15" s="24"/>
      <c r="BU15" s="25"/>
    </row>
    <row r="16" spans="1:73" s="22" customFormat="1" ht="209.25" customHeight="1" x14ac:dyDescent="0.25">
      <c r="A16" s="17"/>
      <c r="B16" s="18"/>
      <c r="C16" s="24"/>
      <c r="D16" s="19"/>
      <c r="E16" s="19"/>
      <c r="F16" s="20"/>
      <c r="G16" s="18"/>
      <c r="H16" s="18"/>
      <c r="I16" s="18"/>
      <c r="J16" s="18"/>
      <c r="K16" s="18"/>
      <c r="L16" s="20"/>
      <c r="M16" s="20"/>
      <c r="N16" s="20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0"/>
      <c r="AI16" s="20"/>
      <c r="AJ16" s="20"/>
      <c r="AK16" s="21"/>
      <c r="AL16" s="193"/>
      <c r="AM16" s="20"/>
      <c r="AN16" s="20"/>
      <c r="AO16" s="21"/>
      <c r="AP16" s="21"/>
      <c r="AQ16" s="21"/>
      <c r="AR16" s="21"/>
      <c r="AS16" s="21"/>
      <c r="AT16" s="181"/>
      <c r="AU16" s="21"/>
      <c r="AV16" s="21"/>
      <c r="AW16" s="21"/>
      <c r="AX16" s="21"/>
      <c r="AY16" s="21"/>
      <c r="AZ16" s="21"/>
      <c r="BA16" s="21"/>
      <c r="BB16" s="21"/>
      <c r="BC16" s="21"/>
      <c r="BD16" s="193"/>
      <c r="BE16" s="21"/>
      <c r="BF16" s="20"/>
      <c r="BG16" s="20"/>
      <c r="BH16" s="20"/>
      <c r="BI16" s="23"/>
      <c r="BJ16" s="20"/>
      <c r="BK16" s="20"/>
      <c r="BL16" s="23"/>
      <c r="BM16" s="21"/>
      <c r="BN16" s="181"/>
      <c r="BO16" s="24"/>
      <c r="BP16" s="21"/>
      <c r="BQ16" s="21"/>
      <c r="BR16" s="23"/>
      <c r="BS16" s="23"/>
      <c r="BT16" s="24"/>
      <c r="BU16" s="25"/>
    </row>
    <row r="17" spans="1:73" s="22" customFormat="1" ht="154.5" customHeight="1" x14ac:dyDescent="0.25">
      <c r="A17" s="17"/>
      <c r="B17" s="18"/>
      <c r="C17" s="24"/>
      <c r="D17" s="19"/>
      <c r="E17" s="19"/>
      <c r="F17" s="20"/>
      <c r="G17" s="18"/>
      <c r="H17" s="18"/>
      <c r="I17" s="18"/>
      <c r="J17" s="18"/>
      <c r="K17" s="18"/>
      <c r="L17" s="20"/>
      <c r="M17" s="20"/>
      <c r="N17" s="193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0"/>
      <c r="AI17" s="20"/>
      <c r="AJ17" s="20"/>
      <c r="AK17" s="21"/>
      <c r="AL17" s="193"/>
      <c r="AM17" s="20"/>
      <c r="AN17" s="20"/>
      <c r="AO17" s="21"/>
      <c r="AP17" s="21"/>
      <c r="AQ17" s="21"/>
      <c r="AR17" s="21"/>
      <c r="AS17" s="21"/>
      <c r="AT17" s="181"/>
      <c r="AU17" s="21"/>
      <c r="AV17" s="21"/>
      <c r="AW17" s="21"/>
      <c r="AX17" s="21"/>
      <c r="AY17" s="21"/>
      <c r="AZ17" s="21"/>
      <c r="BA17" s="21"/>
      <c r="BB17" s="21"/>
      <c r="BC17" s="21"/>
      <c r="BD17" s="193"/>
      <c r="BE17" s="193"/>
      <c r="BF17" s="20"/>
      <c r="BG17" s="20"/>
      <c r="BH17" s="20"/>
      <c r="BI17" s="23"/>
      <c r="BJ17" s="20"/>
      <c r="BK17" s="20"/>
      <c r="BL17" s="23"/>
      <c r="BM17" s="21"/>
      <c r="BN17" s="181">
        <f t="shared" si="1"/>
        <v>0</v>
      </c>
      <c r="BO17" s="24"/>
      <c r="BP17" s="21"/>
      <c r="BQ17" s="21"/>
      <c r="BR17" s="23">
        <v>6</v>
      </c>
      <c r="BS17" s="23"/>
      <c r="BT17" s="24"/>
      <c r="BU17" s="25"/>
    </row>
    <row r="18" spans="1:73" s="22" customFormat="1" ht="249.75" customHeight="1" x14ac:dyDescent="0.25">
      <c r="A18" s="17"/>
      <c r="B18" s="18"/>
      <c r="C18" s="24"/>
      <c r="D18" s="19"/>
      <c r="E18" s="19"/>
      <c r="F18" s="20"/>
      <c r="G18" s="18"/>
      <c r="H18" s="18"/>
      <c r="I18" s="18"/>
      <c r="J18" s="18"/>
      <c r="K18" s="18"/>
      <c r="L18" s="20"/>
      <c r="M18" s="20"/>
      <c r="N18" s="20"/>
      <c r="O18" s="23"/>
      <c r="P18" s="23"/>
      <c r="Q18" s="23"/>
      <c r="R18" s="23"/>
      <c r="S18" s="23"/>
      <c r="T18" s="23"/>
      <c r="U18" s="23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0"/>
      <c r="AI18" s="20"/>
      <c r="AJ18" s="20"/>
      <c r="AK18" s="21"/>
      <c r="AL18" s="193"/>
      <c r="AM18" s="20"/>
      <c r="AN18" s="20"/>
      <c r="AO18" s="21"/>
      <c r="AP18" s="21"/>
      <c r="AQ18" s="21"/>
      <c r="AR18" s="21"/>
      <c r="AS18" s="21"/>
      <c r="AT18" s="181"/>
      <c r="AU18" s="21"/>
      <c r="AV18" s="21"/>
      <c r="AW18" s="21"/>
      <c r="AX18" s="21"/>
      <c r="AY18" s="21"/>
      <c r="AZ18" s="21"/>
      <c r="BA18" s="21"/>
      <c r="BB18" s="21"/>
      <c r="BC18" s="21"/>
      <c r="BD18" s="193"/>
      <c r="BE18" s="23"/>
      <c r="BF18" s="23"/>
      <c r="BG18" s="20"/>
      <c r="BH18" s="20"/>
      <c r="BI18" s="23"/>
      <c r="BJ18" s="20"/>
      <c r="BK18" s="20"/>
      <c r="BL18" s="23"/>
      <c r="BM18" s="21"/>
      <c r="BN18" s="181">
        <f t="shared" si="1"/>
        <v>0</v>
      </c>
      <c r="BO18" s="24"/>
      <c r="BP18" s="21"/>
      <c r="BQ18" s="21"/>
      <c r="BR18" s="23">
        <v>6</v>
      </c>
      <c r="BS18" s="23"/>
      <c r="BT18" s="24"/>
      <c r="BU18" s="25"/>
    </row>
    <row r="19" spans="1:73" s="22" customFormat="1" ht="152.25" customHeight="1" x14ac:dyDescent="0.25">
      <c r="A19" s="17"/>
      <c r="B19" s="18"/>
      <c r="C19" s="24"/>
      <c r="D19" s="19"/>
      <c r="E19" s="19"/>
      <c r="F19" s="20"/>
      <c r="G19" s="18"/>
      <c r="H19" s="18"/>
      <c r="I19" s="18"/>
      <c r="J19" s="18"/>
      <c r="K19" s="18"/>
      <c r="L19" s="20"/>
      <c r="M19" s="20"/>
      <c r="N19" s="20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0"/>
      <c r="AI19" s="20"/>
      <c r="AJ19" s="20"/>
      <c r="AK19" s="21"/>
      <c r="AL19" s="193"/>
      <c r="AM19" s="20"/>
      <c r="AN19" s="20"/>
      <c r="AO19" s="21"/>
      <c r="AP19" s="21"/>
      <c r="AQ19" s="21"/>
      <c r="AR19" s="21"/>
      <c r="AS19" s="21"/>
      <c r="AT19" s="181"/>
      <c r="AU19" s="21"/>
      <c r="AV19" s="21"/>
      <c r="AW19" s="21"/>
      <c r="AX19" s="21"/>
      <c r="AY19" s="21"/>
      <c r="AZ19" s="21"/>
      <c r="BA19" s="21"/>
      <c r="BB19" s="21"/>
      <c r="BC19" s="21"/>
      <c r="BD19" s="193"/>
      <c r="BE19" s="21"/>
      <c r="BF19" s="21"/>
      <c r="BG19" s="20"/>
      <c r="BH19" s="20"/>
      <c r="BI19" s="23"/>
      <c r="BJ19" s="20"/>
      <c r="BK19" s="20"/>
      <c r="BL19" s="23"/>
      <c r="BM19" s="21"/>
      <c r="BN19" s="181">
        <f t="shared" si="1"/>
        <v>0</v>
      </c>
      <c r="BO19" s="24"/>
      <c r="BP19" s="21"/>
      <c r="BQ19" s="21"/>
      <c r="BR19" s="23">
        <v>6</v>
      </c>
      <c r="BS19" s="23"/>
      <c r="BT19" s="24"/>
      <c r="BU19" s="25"/>
    </row>
    <row r="20" spans="1:73" s="22" customFormat="1" ht="152.25" customHeight="1" x14ac:dyDescent="0.25">
      <c r="A20" s="17"/>
      <c r="B20" s="18"/>
      <c r="C20" s="24"/>
      <c r="D20" s="19"/>
      <c r="E20" s="19"/>
      <c r="F20" s="20"/>
      <c r="G20" s="18"/>
      <c r="H20" s="18"/>
      <c r="I20" s="18"/>
      <c r="J20" s="18"/>
      <c r="K20" s="18"/>
      <c r="L20" s="20"/>
      <c r="M20" s="20"/>
      <c r="N20" s="193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0"/>
      <c r="AI20" s="20"/>
      <c r="AJ20" s="20"/>
      <c r="AK20" s="21"/>
      <c r="AL20" s="193"/>
      <c r="AM20" s="20"/>
      <c r="AN20" s="20"/>
      <c r="AO20" s="21"/>
      <c r="AP20" s="21"/>
      <c r="AQ20" s="21"/>
      <c r="AR20" s="21"/>
      <c r="AS20" s="21"/>
      <c r="AT20" s="181"/>
      <c r="AU20" s="21"/>
      <c r="AV20" s="21"/>
      <c r="AW20" s="21"/>
      <c r="AX20" s="21"/>
      <c r="AY20" s="21"/>
      <c r="AZ20" s="21"/>
      <c r="BA20" s="21"/>
      <c r="BB20" s="21"/>
      <c r="BC20" s="21"/>
      <c r="BD20" s="193"/>
      <c r="BE20" s="193"/>
      <c r="BF20" s="20"/>
      <c r="BG20" s="20"/>
      <c r="BH20" s="20"/>
      <c r="BI20" s="23"/>
      <c r="BJ20" s="20"/>
      <c r="BK20" s="20"/>
      <c r="BL20" s="23"/>
      <c r="BM20" s="21"/>
      <c r="BN20" s="181">
        <f t="shared" si="1"/>
        <v>0</v>
      </c>
      <c r="BO20" s="24"/>
      <c r="BP20" s="21"/>
      <c r="BQ20" s="21"/>
      <c r="BR20" s="23">
        <v>6</v>
      </c>
      <c r="BS20" s="23"/>
      <c r="BT20" s="24"/>
      <c r="BU20" s="25"/>
    </row>
    <row r="21" spans="1:73" s="22" customFormat="1" ht="152.25" customHeight="1" x14ac:dyDescent="0.25">
      <c r="A21" s="17"/>
      <c r="B21" s="18"/>
      <c r="C21" s="24"/>
      <c r="D21" s="19"/>
      <c r="E21" s="19"/>
      <c r="F21" s="20"/>
      <c r="G21" s="18"/>
      <c r="H21" s="18"/>
      <c r="I21" s="18"/>
      <c r="J21" s="18"/>
      <c r="K21" s="18"/>
      <c r="L21" s="20"/>
      <c r="M21" s="20"/>
      <c r="N21" s="197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0"/>
      <c r="AI21" s="20"/>
      <c r="AJ21" s="20"/>
      <c r="AK21" s="21"/>
      <c r="AL21" s="197"/>
      <c r="AM21" s="20"/>
      <c r="AN21" s="20"/>
      <c r="AO21" s="21"/>
      <c r="AP21" s="21"/>
      <c r="AQ21" s="21"/>
      <c r="AR21" s="21"/>
      <c r="AS21" s="21"/>
      <c r="AT21" s="181"/>
      <c r="AU21" s="21"/>
      <c r="AV21" s="21"/>
      <c r="AW21" s="21"/>
      <c r="AX21" s="21"/>
      <c r="AY21" s="21"/>
      <c r="AZ21" s="21"/>
      <c r="BA21" s="21"/>
      <c r="BB21" s="21"/>
      <c r="BC21" s="21"/>
      <c r="BD21" s="197"/>
      <c r="BE21" s="197"/>
      <c r="BF21" s="20"/>
      <c r="BG21" s="20"/>
      <c r="BH21" s="20"/>
      <c r="BI21" s="23"/>
      <c r="BJ21" s="20"/>
      <c r="BK21" s="20"/>
      <c r="BL21" s="23"/>
      <c r="BM21" s="21"/>
      <c r="BN21" s="181">
        <f t="shared" si="1"/>
        <v>0</v>
      </c>
      <c r="BO21" s="24"/>
      <c r="BP21" s="21"/>
      <c r="BQ21" s="21"/>
      <c r="BR21" s="23">
        <v>12</v>
      </c>
      <c r="BS21" s="23"/>
      <c r="BT21" s="24"/>
      <c r="BU21" s="25"/>
    </row>
    <row r="22" spans="1:73" s="22" customFormat="1" ht="192" customHeight="1" x14ac:dyDescent="0.25">
      <c r="A22" s="17"/>
      <c r="B22" s="18"/>
      <c r="C22" s="24"/>
      <c r="D22" s="19"/>
      <c r="E22" s="19"/>
      <c r="F22" s="20"/>
      <c r="G22" s="18"/>
      <c r="H22" s="18"/>
      <c r="I22" s="18"/>
      <c r="J22" s="18"/>
      <c r="K22" s="18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0"/>
      <c r="AI22" s="21"/>
      <c r="AJ22" s="20"/>
      <c r="AK22" s="21"/>
      <c r="AL22" s="193"/>
      <c r="AM22" s="21"/>
      <c r="AN22" s="20"/>
      <c r="AO22" s="21"/>
      <c r="AP22" s="21"/>
      <c r="AQ22" s="21"/>
      <c r="AR22" s="21"/>
      <c r="AS22" s="21"/>
      <c r="AT22" s="193"/>
      <c r="AU22" s="21"/>
      <c r="AV22" s="21"/>
      <c r="AW22" s="21"/>
      <c r="AX22" s="21"/>
      <c r="AY22" s="21"/>
      <c r="AZ22" s="21"/>
      <c r="BA22" s="21"/>
      <c r="BB22" s="20"/>
      <c r="BC22" s="21"/>
      <c r="BD22" s="20"/>
      <c r="BE22" s="21"/>
      <c r="BF22" s="21"/>
      <c r="BG22" s="20"/>
      <c r="BH22" s="20"/>
      <c r="BI22" s="23"/>
      <c r="BJ22" s="20"/>
      <c r="BK22" s="20"/>
      <c r="BL22" s="23"/>
      <c r="BM22" s="21"/>
      <c r="BN22" s="181">
        <f t="shared" si="1"/>
        <v>0</v>
      </c>
      <c r="BO22" s="24"/>
      <c r="BP22" s="21"/>
      <c r="BQ22" s="21"/>
      <c r="BR22" s="23">
        <v>6</v>
      </c>
      <c r="BS22" s="23"/>
      <c r="BT22" s="24"/>
      <c r="BU22" s="25"/>
    </row>
    <row r="23" spans="1:73" s="22" customFormat="1" ht="129.75" customHeight="1" x14ac:dyDescent="0.25">
      <c r="A23" s="17"/>
      <c r="B23" s="18"/>
      <c r="C23" s="24"/>
      <c r="D23" s="19"/>
      <c r="E23" s="19"/>
      <c r="F23" s="20"/>
      <c r="G23" s="18"/>
      <c r="H23" s="18"/>
      <c r="I23" s="18"/>
      <c r="J23" s="18"/>
      <c r="K23" s="18"/>
      <c r="L23" s="20"/>
      <c r="M23" s="20"/>
      <c r="N23" s="20"/>
      <c r="O23" s="20"/>
      <c r="P23" s="20"/>
      <c r="Q23" s="20"/>
      <c r="R23" s="20"/>
      <c r="S23" s="20"/>
      <c r="T23" s="20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0"/>
      <c r="AI23" s="21"/>
      <c r="AJ23" s="20"/>
      <c r="AK23" s="21"/>
      <c r="AL23" s="193"/>
      <c r="AM23" s="21"/>
      <c r="AN23" s="20"/>
      <c r="AO23" s="21"/>
      <c r="AP23" s="21"/>
      <c r="AQ23" s="21"/>
      <c r="AR23" s="21"/>
      <c r="AS23" s="21"/>
      <c r="AT23" s="193"/>
      <c r="AU23" s="21"/>
      <c r="AV23" s="21"/>
      <c r="AW23" s="21"/>
      <c r="AX23" s="21"/>
      <c r="AY23" s="21"/>
      <c r="AZ23" s="21"/>
      <c r="BA23" s="21"/>
      <c r="BB23" s="21"/>
      <c r="BC23" s="21"/>
      <c r="BD23" s="193"/>
      <c r="BE23" s="21"/>
      <c r="BF23" s="21"/>
      <c r="BG23" s="20"/>
      <c r="BH23" s="20"/>
      <c r="BI23" s="23"/>
      <c r="BJ23" s="20"/>
      <c r="BK23" s="20"/>
      <c r="BL23" s="23"/>
      <c r="BM23" s="21"/>
      <c r="BN23" s="181">
        <f t="shared" si="1"/>
        <v>0</v>
      </c>
      <c r="BO23" s="24"/>
      <c r="BP23" s="21"/>
      <c r="BQ23" s="21"/>
      <c r="BR23" s="23">
        <v>6</v>
      </c>
      <c r="BS23" s="23"/>
      <c r="BT23" s="24"/>
      <c r="BU23" s="25"/>
    </row>
    <row r="24" spans="1:73" s="22" customFormat="1" ht="154.5" customHeight="1" x14ac:dyDescent="0.25">
      <c r="A24" s="17"/>
      <c r="B24" s="18"/>
      <c r="C24" s="24"/>
      <c r="D24" s="19"/>
      <c r="E24" s="19"/>
      <c r="F24" s="20"/>
      <c r="G24" s="18"/>
      <c r="H24" s="18"/>
      <c r="I24" s="18"/>
      <c r="J24" s="18"/>
      <c r="K24" s="18"/>
      <c r="L24" s="20"/>
      <c r="M24" s="20"/>
      <c r="N24" s="20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0"/>
      <c r="AI24" s="23"/>
      <c r="AJ24" s="23"/>
      <c r="AK24" s="21"/>
      <c r="AL24" s="193"/>
      <c r="AM24" s="20"/>
      <c r="AN24" s="20"/>
      <c r="AO24" s="21"/>
      <c r="AP24" s="21"/>
      <c r="AQ24" s="21"/>
      <c r="AR24" s="21"/>
      <c r="AS24" s="21"/>
      <c r="AT24" s="193"/>
      <c r="AU24" s="20"/>
      <c r="AV24" s="21"/>
      <c r="AW24" s="21"/>
      <c r="AX24" s="21"/>
      <c r="AY24" s="21"/>
      <c r="AZ24" s="21"/>
      <c r="BA24" s="21"/>
      <c r="BB24" s="21"/>
      <c r="BC24" s="21"/>
      <c r="BD24" s="193"/>
      <c r="BE24" s="23"/>
      <c r="BF24" s="23"/>
      <c r="BG24" s="20"/>
      <c r="BH24" s="20"/>
      <c r="BI24" s="23"/>
      <c r="BJ24" s="20"/>
      <c r="BK24" s="20"/>
      <c r="BL24" s="23"/>
      <c r="BM24" s="21"/>
      <c r="BN24" s="181">
        <f t="shared" si="1"/>
        <v>0</v>
      </c>
      <c r="BO24" s="24"/>
      <c r="BP24" s="21"/>
      <c r="BQ24" s="21"/>
      <c r="BR24" s="23">
        <v>6</v>
      </c>
      <c r="BS24" s="23"/>
      <c r="BT24" s="24"/>
      <c r="BU24" s="25"/>
    </row>
    <row r="25" spans="1:73" s="22" customFormat="1" ht="154.5" customHeight="1" x14ac:dyDescent="0.25">
      <c r="A25" s="17"/>
      <c r="B25" s="18"/>
      <c r="C25" s="24"/>
      <c r="D25" s="19"/>
      <c r="E25" s="19"/>
      <c r="F25" s="20"/>
      <c r="G25" s="18"/>
      <c r="H25" s="18"/>
      <c r="I25" s="18"/>
      <c r="J25" s="18"/>
      <c r="K25" s="18"/>
      <c r="L25" s="20"/>
      <c r="M25" s="20"/>
      <c r="N25" s="20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0"/>
      <c r="AI25" s="23"/>
      <c r="AJ25" s="23"/>
      <c r="AK25" s="21"/>
      <c r="AL25" s="193"/>
      <c r="AM25" s="20"/>
      <c r="AN25" s="20"/>
      <c r="AO25" s="21"/>
      <c r="AP25" s="21"/>
      <c r="AQ25" s="21"/>
      <c r="AR25" s="21"/>
      <c r="AS25" s="21"/>
      <c r="AT25" s="193"/>
      <c r="AU25" s="20"/>
      <c r="AV25" s="21"/>
      <c r="AW25" s="21"/>
      <c r="AX25" s="21"/>
      <c r="AY25" s="21"/>
      <c r="AZ25" s="21"/>
      <c r="BA25" s="21"/>
      <c r="BB25" s="21"/>
      <c r="BC25" s="21"/>
      <c r="BD25" s="193"/>
      <c r="BE25" s="21"/>
      <c r="BF25" s="20"/>
      <c r="BG25" s="20"/>
      <c r="BH25" s="20"/>
      <c r="BI25" s="23"/>
      <c r="BJ25" s="20"/>
      <c r="BK25" s="20"/>
      <c r="BL25" s="23"/>
      <c r="BM25" s="21"/>
      <c r="BN25" s="181">
        <f t="shared" si="1"/>
        <v>0</v>
      </c>
      <c r="BO25" s="24"/>
      <c r="BP25" s="21"/>
      <c r="BQ25" s="21"/>
      <c r="BR25" s="23">
        <v>6</v>
      </c>
      <c r="BS25" s="23"/>
      <c r="BT25" s="24"/>
      <c r="BU25" s="25"/>
    </row>
    <row r="26" spans="1:73" s="22" customFormat="1" ht="154.5" customHeight="1" x14ac:dyDescent="0.25">
      <c r="A26" s="17"/>
      <c r="B26" s="18"/>
      <c r="C26" s="24"/>
      <c r="D26" s="19"/>
      <c r="E26" s="19"/>
      <c r="F26" s="20"/>
      <c r="G26" s="18"/>
      <c r="H26" s="18"/>
      <c r="I26" s="18"/>
      <c r="J26" s="18"/>
      <c r="K26" s="18"/>
      <c r="L26" s="20"/>
      <c r="M26" s="20"/>
      <c r="N26" s="20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0"/>
      <c r="AI26" s="23"/>
      <c r="AJ26" s="23"/>
      <c r="AK26" s="21"/>
      <c r="AL26" s="193"/>
      <c r="AM26" s="20"/>
      <c r="AN26" s="20"/>
      <c r="AO26" s="21"/>
      <c r="AP26" s="21"/>
      <c r="AQ26" s="21"/>
      <c r="AR26" s="21"/>
      <c r="AS26" s="21"/>
      <c r="AT26" s="193"/>
      <c r="AU26" s="20"/>
      <c r="AV26" s="21"/>
      <c r="AW26" s="21"/>
      <c r="AX26" s="21"/>
      <c r="AY26" s="21"/>
      <c r="AZ26" s="21"/>
      <c r="BA26" s="21"/>
      <c r="BB26" s="21"/>
      <c r="BC26" s="21"/>
      <c r="BD26" s="193"/>
      <c r="BE26" s="23"/>
      <c r="BF26" s="23"/>
      <c r="BG26" s="20"/>
      <c r="BH26" s="20"/>
      <c r="BI26" s="23"/>
      <c r="BJ26" s="20"/>
      <c r="BK26" s="20"/>
      <c r="BL26" s="23"/>
      <c r="BM26" s="21"/>
      <c r="BN26" s="181">
        <f t="shared" si="1"/>
        <v>0</v>
      </c>
      <c r="BO26" s="24"/>
      <c r="BP26" s="21"/>
      <c r="BQ26" s="21"/>
      <c r="BR26" s="23">
        <v>6</v>
      </c>
      <c r="BS26" s="23"/>
      <c r="BT26" s="24"/>
      <c r="BU26" s="25"/>
    </row>
    <row r="27" spans="1:73" s="22" customFormat="1" ht="154.5" customHeight="1" x14ac:dyDescent="0.25">
      <c r="A27" s="17"/>
      <c r="B27" s="18"/>
      <c r="C27" s="24"/>
      <c r="D27" s="19"/>
      <c r="E27" s="19"/>
      <c r="F27" s="20"/>
      <c r="G27" s="18"/>
      <c r="H27" s="18"/>
      <c r="I27" s="18"/>
      <c r="J27" s="18"/>
      <c r="K27" s="18"/>
      <c r="L27" s="20"/>
      <c r="M27" s="20"/>
      <c r="N27" s="20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0"/>
      <c r="AI27" s="23"/>
      <c r="AJ27" s="23"/>
      <c r="AK27" s="21"/>
      <c r="AL27" s="193"/>
      <c r="AM27" s="20"/>
      <c r="AN27" s="20"/>
      <c r="AO27" s="21"/>
      <c r="AP27" s="21"/>
      <c r="AQ27" s="21"/>
      <c r="AR27" s="21"/>
      <c r="AS27" s="21"/>
      <c r="AT27" s="193"/>
      <c r="AU27" s="20"/>
      <c r="AV27" s="21"/>
      <c r="AW27" s="21"/>
      <c r="AX27" s="21"/>
      <c r="AY27" s="21"/>
      <c r="AZ27" s="21"/>
      <c r="BA27" s="21"/>
      <c r="BB27" s="21"/>
      <c r="BC27" s="21"/>
      <c r="BD27" s="193"/>
      <c r="BE27" s="21"/>
      <c r="BF27" s="20"/>
      <c r="BG27" s="20"/>
      <c r="BH27" s="20"/>
      <c r="BI27" s="23"/>
      <c r="BJ27" s="20"/>
      <c r="BK27" s="20"/>
      <c r="BL27" s="23"/>
      <c r="BM27" s="21"/>
      <c r="BN27" s="181">
        <f t="shared" si="1"/>
        <v>0</v>
      </c>
      <c r="BO27" s="24"/>
      <c r="BP27" s="21"/>
      <c r="BQ27" s="21"/>
      <c r="BR27" s="23">
        <v>6</v>
      </c>
      <c r="BS27" s="23"/>
      <c r="BT27" s="24"/>
      <c r="BU27" s="25"/>
    </row>
    <row r="28" spans="1:73" s="22" customFormat="1" ht="154.5" customHeight="1" x14ac:dyDescent="0.25">
      <c r="A28" s="17"/>
      <c r="B28" s="18"/>
      <c r="C28" s="24"/>
      <c r="D28" s="19"/>
      <c r="E28" s="19"/>
      <c r="F28" s="20"/>
      <c r="G28" s="18"/>
      <c r="H28" s="18"/>
      <c r="I28" s="18"/>
      <c r="J28" s="18"/>
      <c r="K28" s="18"/>
      <c r="L28" s="20"/>
      <c r="M28" s="20"/>
      <c r="N28" s="20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0"/>
      <c r="AI28" s="23"/>
      <c r="AJ28" s="23"/>
      <c r="AK28" s="21"/>
      <c r="AL28" s="193"/>
      <c r="AM28" s="20"/>
      <c r="AN28" s="20"/>
      <c r="AO28" s="21"/>
      <c r="AP28" s="21"/>
      <c r="AQ28" s="21"/>
      <c r="AR28" s="21"/>
      <c r="AS28" s="21"/>
      <c r="AT28" s="193"/>
      <c r="AU28" s="20"/>
      <c r="AV28" s="21"/>
      <c r="AW28" s="21"/>
      <c r="AX28" s="21"/>
      <c r="AY28" s="21"/>
      <c r="AZ28" s="21"/>
      <c r="BA28" s="21"/>
      <c r="BB28" s="21"/>
      <c r="BC28" s="21"/>
      <c r="BD28" s="193"/>
      <c r="BE28" s="23"/>
      <c r="BF28" s="23"/>
      <c r="BG28" s="20"/>
      <c r="BH28" s="20"/>
      <c r="BI28" s="23"/>
      <c r="BJ28" s="20"/>
      <c r="BK28" s="20"/>
      <c r="BL28" s="23"/>
      <c r="BM28" s="21"/>
      <c r="BN28" s="181">
        <f t="shared" si="1"/>
        <v>0</v>
      </c>
      <c r="BO28" s="24"/>
      <c r="BP28" s="21"/>
      <c r="BQ28" s="21"/>
      <c r="BR28" s="23">
        <v>6</v>
      </c>
      <c r="BS28" s="23"/>
      <c r="BT28" s="24"/>
      <c r="BU28" s="25"/>
    </row>
    <row r="29" spans="1:73" s="22" customFormat="1" ht="154.5" customHeight="1" x14ac:dyDescent="0.25">
      <c r="A29" s="17"/>
      <c r="B29" s="18"/>
      <c r="C29" s="24"/>
      <c r="D29" s="19"/>
      <c r="E29" s="19"/>
      <c r="F29" s="20"/>
      <c r="G29" s="18"/>
      <c r="H29" s="18"/>
      <c r="I29" s="18"/>
      <c r="J29" s="18"/>
      <c r="K29" s="18"/>
      <c r="L29" s="20"/>
      <c r="M29" s="20"/>
      <c r="N29" s="20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0"/>
      <c r="AI29" s="23"/>
      <c r="AJ29" s="23"/>
      <c r="AK29" s="21"/>
      <c r="AL29" s="193"/>
      <c r="AM29" s="20"/>
      <c r="AN29" s="20"/>
      <c r="AO29" s="21"/>
      <c r="AP29" s="21"/>
      <c r="AQ29" s="21"/>
      <c r="AR29" s="21"/>
      <c r="AS29" s="21"/>
      <c r="AT29" s="193"/>
      <c r="AU29" s="20"/>
      <c r="AV29" s="21"/>
      <c r="AW29" s="21"/>
      <c r="AX29" s="21"/>
      <c r="AY29" s="21"/>
      <c r="AZ29" s="21"/>
      <c r="BA29" s="21"/>
      <c r="BB29" s="21"/>
      <c r="BC29" s="21"/>
      <c r="BD29" s="193"/>
      <c r="BE29" s="21"/>
      <c r="BF29" s="21"/>
      <c r="BG29" s="20"/>
      <c r="BH29" s="20"/>
      <c r="BI29" s="23"/>
      <c r="BJ29" s="20"/>
      <c r="BK29" s="20"/>
      <c r="BL29" s="23"/>
      <c r="BM29" s="21"/>
      <c r="BN29" s="181">
        <f t="shared" si="1"/>
        <v>0</v>
      </c>
      <c r="BO29" s="24"/>
      <c r="BP29" s="21"/>
      <c r="BQ29" s="21"/>
      <c r="BR29" s="23">
        <v>6</v>
      </c>
      <c r="BS29" s="23"/>
      <c r="BT29" s="24"/>
      <c r="BU29" s="25"/>
    </row>
    <row r="30" spans="1:73" s="22" customFormat="1" ht="154.5" customHeight="1" x14ac:dyDescent="0.25">
      <c r="A30" s="17"/>
      <c r="B30" s="18"/>
      <c r="C30" s="24"/>
      <c r="D30" s="19"/>
      <c r="E30" s="19"/>
      <c r="F30" s="20"/>
      <c r="G30" s="18"/>
      <c r="H30" s="18"/>
      <c r="I30" s="18"/>
      <c r="J30" s="18"/>
      <c r="K30" s="18"/>
      <c r="L30" s="20"/>
      <c r="M30" s="20"/>
      <c r="N30" s="20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0"/>
      <c r="AI30" s="23"/>
      <c r="AJ30" s="23"/>
      <c r="AK30" s="21"/>
      <c r="AL30" s="193"/>
      <c r="AM30" s="20"/>
      <c r="AN30" s="20"/>
      <c r="AO30" s="21"/>
      <c r="AP30" s="21"/>
      <c r="AQ30" s="21"/>
      <c r="AR30" s="21"/>
      <c r="AS30" s="21"/>
      <c r="AT30" s="193"/>
      <c r="AU30" s="20"/>
      <c r="AV30" s="21"/>
      <c r="AW30" s="21"/>
      <c r="AX30" s="21"/>
      <c r="AY30" s="21"/>
      <c r="AZ30" s="21"/>
      <c r="BA30" s="21"/>
      <c r="BB30" s="21"/>
      <c r="BC30" s="21"/>
      <c r="BD30" s="193"/>
      <c r="BE30" s="23"/>
      <c r="BF30" s="23"/>
      <c r="BG30" s="20"/>
      <c r="BH30" s="20"/>
      <c r="BI30" s="23"/>
      <c r="BJ30" s="20"/>
      <c r="BK30" s="20"/>
      <c r="BL30" s="23"/>
      <c r="BM30" s="21"/>
      <c r="BN30" s="181">
        <f t="shared" si="1"/>
        <v>0</v>
      </c>
      <c r="BO30" s="24"/>
      <c r="BP30" s="21"/>
      <c r="BQ30" s="21"/>
      <c r="BR30" s="23">
        <v>6</v>
      </c>
      <c r="BS30" s="23"/>
      <c r="BT30" s="24"/>
      <c r="BU30" s="25"/>
    </row>
    <row r="31" spans="1:73" s="22" customFormat="1" ht="249.75" customHeight="1" x14ac:dyDescent="0.25">
      <c r="A31" s="17"/>
      <c r="B31" s="18"/>
      <c r="C31" s="24"/>
      <c r="D31" s="19"/>
      <c r="E31" s="19"/>
      <c r="F31" s="20"/>
      <c r="G31" s="18"/>
      <c r="H31" s="18"/>
      <c r="I31" s="18"/>
      <c r="J31" s="18"/>
      <c r="K31" s="18"/>
      <c r="L31" s="20"/>
      <c r="M31" s="20"/>
      <c r="N31" s="20"/>
      <c r="O31" s="23"/>
      <c r="P31" s="23"/>
      <c r="Q31" s="23"/>
      <c r="R31" s="23"/>
      <c r="S31" s="23"/>
      <c r="T31" s="23"/>
      <c r="U31" s="23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0"/>
      <c r="AI31" s="23"/>
      <c r="AJ31" s="23"/>
      <c r="AK31" s="21"/>
      <c r="AL31" s="193"/>
      <c r="AM31" s="23"/>
      <c r="AN31" s="23"/>
      <c r="AO31" s="21"/>
      <c r="AP31" s="21"/>
      <c r="AQ31" s="21"/>
      <c r="AR31" s="21"/>
      <c r="AS31" s="21"/>
      <c r="AT31" s="193"/>
      <c r="AU31" s="23"/>
      <c r="AV31" s="21"/>
      <c r="AW31" s="21"/>
      <c r="AX31" s="21"/>
      <c r="AY31" s="21"/>
      <c r="AZ31" s="21"/>
      <c r="BA31" s="21"/>
      <c r="BB31" s="21"/>
      <c r="BC31" s="21"/>
      <c r="BD31" s="193"/>
      <c r="BE31" s="21"/>
      <c r="BF31" s="20"/>
      <c r="BG31" s="21"/>
      <c r="BH31" s="21"/>
      <c r="BI31" s="23"/>
      <c r="BJ31" s="20"/>
      <c r="BK31" s="20"/>
      <c r="BL31" s="23"/>
      <c r="BM31" s="21"/>
      <c r="BN31" s="181">
        <f t="shared" si="1"/>
        <v>0</v>
      </c>
      <c r="BO31" s="24"/>
      <c r="BP31" s="21"/>
      <c r="BQ31" s="21"/>
      <c r="BR31" s="23">
        <v>6</v>
      </c>
      <c r="BS31" s="23"/>
      <c r="BT31" s="24"/>
      <c r="BU31" s="25"/>
    </row>
    <row r="32" spans="1:73" s="22" customFormat="1" ht="124.5" customHeight="1" x14ac:dyDescent="0.25">
      <c r="A32" s="17"/>
      <c r="B32" s="18"/>
      <c r="C32" s="24"/>
      <c r="D32" s="19"/>
      <c r="E32" s="19"/>
      <c r="F32" s="20"/>
      <c r="G32" s="18"/>
      <c r="H32" s="18"/>
      <c r="I32" s="18"/>
      <c r="J32" s="18"/>
      <c r="K32" s="18"/>
      <c r="L32" s="20"/>
      <c r="M32" s="20"/>
      <c r="N32" s="20"/>
      <c r="O32" s="23"/>
      <c r="P32" s="23"/>
      <c r="Q32" s="23"/>
      <c r="R32" s="23"/>
      <c r="S32" s="23"/>
      <c r="T32" s="23"/>
      <c r="U32" s="23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0"/>
      <c r="AI32" s="23"/>
      <c r="AJ32" s="23"/>
      <c r="AK32" s="21"/>
      <c r="AL32" s="193"/>
      <c r="AM32" s="20"/>
      <c r="AN32" s="20"/>
      <c r="AO32" s="21"/>
      <c r="AP32" s="21"/>
      <c r="AQ32" s="21"/>
      <c r="AR32" s="21"/>
      <c r="AS32" s="21"/>
      <c r="AT32" s="193"/>
      <c r="AU32" s="20"/>
      <c r="AV32" s="21"/>
      <c r="AW32" s="21"/>
      <c r="AX32" s="21"/>
      <c r="AY32" s="21"/>
      <c r="AZ32" s="21"/>
      <c r="BA32" s="21"/>
      <c r="BB32" s="21"/>
      <c r="BC32" s="21"/>
      <c r="BD32" s="193"/>
      <c r="BE32" s="21"/>
      <c r="BF32" s="21"/>
      <c r="BG32" s="20"/>
      <c r="BH32" s="20"/>
      <c r="BI32" s="23"/>
      <c r="BJ32" s="20"/>
      <c r="BK32" s="20"/>
      <c r="BL32" s="23"/>
      <c r="BM32" s="21"/>
      <c r="BN32" s="181">
        <f t="shared" si="1"/>
        <v>0</v>
      </c>
      <c r="BO32" s="24"/>
      <c r="BP32" s="21"/>
      <c r="BQ32" s="21"/>
      <c r="BR32" s="23">
        <v>6</v>
      </c>
      <c r="BS32" s="23"/>
      <c r="BT32" s="24"/>
      <c r="BU32" s="25"/>
    </row>
    <row r="33" spans="1:73" s="22" customFormat="1" ht="124.5" customHeight="1" x14ac:dyDescent="0.25">
      <c r="A33" s="17"/>
      <c r="B33" s="18"/>
      <c r="C33" s="24"/>
      <c r="D33" s="19"/>
      <c r="E33" s="19"/>
      <c r="F33" s="20"/>
      <c r="G33" s="18"/>
      <c r="H33" s="18"/>
      <c r="I33" s="18"/>
      <c r="J33" s="18"/>
      <c r="K33" s="18"/>
      <c r="L33" s="20"/>
      <c r="M33" s="20"/>
      <c r="N33" s="20"/>
      <c r="O33" s="23"/>
      <c r="P33" s="23"/>
      <c r="Q33" s="23"/>
      <c r="R33" s="23"/>
      <c r="S33" s="23"/>
      <c r="T33" s="23"/>
      <c r="U33" s="23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0"/>
      <c r="AI33" s="23"/>
      <c r="AJ33" s="23"/>
      <c r="AK33" s="21"/>
      <c r="AL33" s="193"/>
      <c r="AM33" s="20"/>
      <c r="AN33" s="20"/>
      <c r="AO33" s="21"/>
      <c r="AP33" s="21"/>
      <c r="AQ33" s="21"/>
      <c r="AR33" s="21"/>
      <c r="AS33" s="21"/>
      <c r="AT33" s="193"/>
      <c r="AU33" s="20"/>
      <c r="AV33" s="21"/>
      <c r="AW33" s="21"/>
      <c r="AX33" s="21"/>
      <c r="AY33" s="21"/>
      <c r="AZ33" s="21"/>
      <c r="BA33" s="21"/>
      <c r="BB33" s="21"/>
      <c r="BC33" s="21"/>
      <c r="BD33" s="193"/>
      <c r="BE33" s="21"/>
      <c r="BF33" s="21"/>
      <c r="BG33" s="20"/>
      <c r="BH33" s="20"/>
      <c r="BI33" s="23"/>
      <c r="BJ33" s="20"/>
      <c r="BK33" s="20"/>
      <c r="BL33" s="23"/>
      <c r="BM33" s="21"/>
      <c r="BN33" s="181">
        <f t="shared" si="1"/>
        <v>0</v>
      </c>
      <c r="BO33" s="24"/>
      <c r="BP33" s="21"/>
      <c r="BQ33" s="21"/>
      <c r="BR33" s="23">
        <v>6</v>
      </c>
      <c r="BS33" s="23"/>
      <c r="BT33" s="24"/>
      <c r="BU33" s="25"/>
    </row>
    <row r="34" spans="1:73" s="22" customFormat="1" ht="124.5" customHeight="1" x14ac:dyDescent="0.25">
      <c r="A34" s="17"/>
      <c r="B34" s="18"/>
      <c r="C34" s="24"/>
      <c r="D34" s="19"/>
      <c r="E34" s="19"/>
      <c r="F34" s="20"/>
      <c r="G34" s="18"/>
      <c r="H34" s="18"/>
      <c r="I34" s="18"/>
      <c r="J34" s="18"/>
      <c r="K34" s="18"/>
      <c r="L34" s="20"/>
      <c r="M34" s="20"/>
      <c r="N34" s="20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0"/>
      <c r="AI34" s="23"/>
      <c r="AJ34" s="23"/>
      <c r="AK34" s="21"/>
      <c r="AL34" s="193"/>
      <c r="AM34" s="20"/>
      <c r="AN34" s="20"/>
      <c r="AO34" s="21"/>
      <c r="AP34" s="21"/>
      <c r="AQ34" s="21"/>
      <c r="AR34" s="21"/>
      <c r="AS34" s="21"/>
      <c r="AT34" s="193"/>
      <c r="AU34" s="20"/>
      <c r="AV34" s="21"/>
      <c r="AW34" s="21"/>
      <c r="AX34" s="21"/>
      <c r="AY34" s="21"/>
      <c r="AZ34" s="21"/>
      <c r="BA34" s="21"/>
      <c r="BB34" s="21"/>
      <c r="BC34" s="21"/>
      <c r="BD34" s="193"/>
      <c r="BE34" s="21"/>
      <c r="BF34" s="21"/>
      <c r="BG34" s="20"/>
      <c r="BH34" s="20"/>
      <c r="BI34" s="23"/>
      <c r="BJ34" s="20"/>
      <c r="BK34" s="20"/>
      <c r="BL34" s="23"/>
      <c r="BM34" s="21"/>
      <c r="BN34" s="181">
        <f t="shared" si="1"/>
        <v>0</v>
      </c>
      <c r="BO34" s="24"/>
      <c r="BP34" s="21"/>
      <c r="BQ34" s="21"/>
      <c r="BR34" s="23">
        <v>6</v>
      </c>
      <c r="BS34" s="23"/>
      <c r="BT34" s="24"/>
      <c r="BU34" s="25"/>
    </row>
    <row r="35" spans="1:73" s="22" customFormat="1" ht="124.5" customHeight="1" x14ac:dyDescent="0.25">
      <c r="A35" s="17"/>
      <c r="B35" s="18"/>
      <c r="C35" s="18"/>
      <c r="D35" s="19"/>
      <c r="E35" s="19"/>
      <c r="F35" s="20"/>
      <c r="G35" s="18"/>
      <c r="H35" s="18"/>
      <c r="I35" s="18"/>
      <c r="J35" s="18"/>
      <c r="K35" s="18"/>
      <c r="L35" s="20"/>
      <c r="M35" s="20"/>
      <c r="N35" s="20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0"/>
      <c r="AI35" s="23"/>
      <c r="AJ35" s="23"/>
      <c r="AK35" s="21"/>
      <c r="AL35" s="193"/>
      <c r="AM35" s="20"/>
      <c r="AN35" s="20"/>
      <c r="AO35" s="21"/>
      <c r="AP35" s="21"/>
      <c r="AQ35" s="21"/>
      <c r="AR35" s="21"/>
      <c r="AS35" s="21"/>
      <c r="AT35" s="193"/>
      <c r="AU35" s="20"/>
      <c r="AV35" s="21"/>
      <c r="AW35" s="21"/>
      <c r="AX35" s="21"/>
      <c r="AY35" s="21"/>
      <c r="AZ35" s="21"/>
      <c r="BA35" s="21"/>
      <c r="BB35" s="21"/>
      <c r="BC35" s="21"/>
      <c r="BD35" s="193"/>
      <c r="BE35" s="21"/>
      <c r="BF35" s="21"/>
      <c r="BG35" s="20"/>
      <c r="BH35" s="20"/>
      <c r="BI35" s="23"/>
      <c r="BJ35" s="20"/>
      <c r="BK35" s="20"/>
      <c r="BL35" s="23"/>
      <c r="BM35" s="21"/>
      <c r="BN35" s="181"/>
      <c r="BO35" s="24"/>
      <c r="BP35" s="21"/>
      <c r="BQ35" s="21"/>
      <c r="BR35" s="23"/>
      <c r="BS35" s="23"/>
      <c r="BT35" s="24"/>
      <c r="BU35" s="25"/>
    </row>
    <row r="36" spans="1:73" s="22" customFormat="1" ht="409.5" customHeight="1" x14ac:dyDescent="0.25">
      <c r="A36" s="17"/>
      <c r="B36" s="18"/>
      <c r="C36" s="18"/>
      <c r="D36" s="19"/>
      <c r="E36" s="19"/>
      <c r="F36" s="20"/>
      <c r="G36" s="18"/>
      <c r="H36" s="18"/>
      <c r="I36" s="18"/>
      <c r="J36" s="18"/>
      <c r="K36" s="18"/>
      <c r="L36" s="20"/>
      <c r="M36" s="20"/>
      <c r="N36" s="20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0"/>
      <c r="AI36" s="23"/>
      <c r="AJ36" s="23"/>
      <c r="AK36" s="21"/>
      <c r="AL36" s="193"/>
      <c r="AM36" s="20"/>
      <c r="AN36" s="20"/>
      <c r="AO36" s="21"/>
      <c r="AP36" s="21"/>
      <c r="AQ36" s="21"/>
      <c r="AR36" s="21"/>
      <c r="AS36" s="21"/>
      <c r="AT36" s="193"/>
      <c r="AU36" s="20"/>
      <c r="AV36" s="21"/>
      <c r="AW36" s="21"/>
      <c r="AX36" s="21"/>
      <c r="AY36" s="21"/>
      <c r="AZ36" s="21"/>
      <c r="BA36" s="21"/>
      <c r="BB36" s="21"/>
      <c r="BC36" s="21"/>
      <c r="BD36" s="193"/>
      <c r="BE36" s="23"/>
      <c r="BF36" s="23"/>
      <c r="BG36" s="20"/>
      <c r="BH36" s="20"/>
      <c r="BI36" s="23"/>
      <c r="BJ36" s="20"/>
      <c r="BK36" s="20"/>
      <c r="BL36" s="23"/>
      <c r="BM36" s="21"/>
      <c r="BN36" s="181">
        <f t="shared" ref="BN36:BN47" si="4">W36+Y36+AA36+AC36+AE36+AG36+AI36+AM36+AO36+AQ36+AS36+AU36+AW36+AY36+BA36+BC36+BE36+BG36+BI36+BK36+BM36</f>
        <v>0</v>
      </c>
      <c r="BO36" s="24"/>
      <c r="BP36" s="21"/>
      <c r="BQ36" s="21"/>
      <c r="BR36" s="23"/>
      <c r="BS36" s="23"/>
      <c r="BT36" s="24"/>
      <c r="BU36" s="25"/>
    </row>
    <row r="37" spans="1:73" s="22" customFormat="1" ht="237" customHeight="1" x14ac:dyDescent="0.25">
      <c r="A37" s="17"/>
      <c r="B37" s="18"/>
      <c r="C37" s="18"/>
      <c r="D37" s="19"/>
      <c r="E37" s="19"/>
      <c r="F37" s="20"/>
      <c r="G37" s="18"/>
      <c r="H37" s="18"/>
      <c r="I37" s="18"/>
      <c r="J37" s="18"/>
      <c r="K37" s="18"/>
      <c r="L37" s="20"/>
      <c r="M37" s="20"/>
      <c r="N37" s="20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193"/>
      <c r="BE37" s="21"/>
      <c r="BF37" s="20"/>
      <c r="BG37" s="20"/>
      <c r="BH37" s="20"/>
      <c r="BI37" s="23"/>
      <c r="BJ37" s="20"/>
      <c r="BK37" s="21"/>
      <c r="BL37" s="20"/>
      <c r="BM37" s="21"/>
      <c r="BN37" s="181">
        <f t="shared" si="4"/>
        <v>0</v>
      </c>
      <c r="BO37" s="24"/>
      <c r="BP37" s="21"/>
      <c r="BQ37" s="21"/>
      <c r="BR37" s="23"/>
      <c r="BS37" s="23"/>
      <c r="BT37" s="24"/>
      <c r="BU37" s="25"/>
    </row>
    <row r="38" spans="1:73" s="22" customFormat="1" ht="139.5" customHeight="1" x14ac:dyDescent="0.25">
      <c r="A38" s="17"/>
      <c r="B38" s="18"/>
      <c r="C38" s="18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20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193"/>
      <c r="BE38" s="23"/>
      <c r="BF38" s="23"/>
      <c r="BG38" s="20"/>
      <c r="BH38" s="20"/>
      <c r="BI38" s="23"/>
      <c r="BJ38" s="20"/>
      <c r="BK38" s="21"/>
      <c r="BL38" s="20"/>
      <c r="BM38" s="21"/>
      <c r="BN38" s="181">
        <f t="shared" si="4"/>
        <v>0</v>
      </c>
      <c r="BO38" s="24"/>
      <c r="BP38" s="21"/>
      <c r="BQ38" s="21"/>
      <c r="BR38" s="23"/>
      <c r="BS38" s="23"/>
      <c r="BT38" s="24"/>
      <c r="BU38" s="25"/>
    </row>
    <row r="39" spans="1:73" s="22" customFormat="1" ht="237" customHeight="1" x14ac:dyDescent="0.25">
      <c r="A39" s="17"/>
      <c r="B39" s="18"/>
      <c r="C39" s="18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3"/>
      <c r="P39" s="23"/>
      <c r="Q39" s="23"/>
      <c r="R39" s="23"/>
      <c r="S39" s="23"/>
      <c r="T39" s="23"/>
      <c r="U39" s="23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0"/>
      <c r="AI39" s="23"/>
      <c r="AJ39" s="23"/>
      <c r="AK39" s="21"/>
      <c r="AL39" s="193"/>
      <c r="AM39" s="23"/>
      <c r="AN39" s="23"/>
      <c r="AO39" s="21"/>
      <c r="AP39" s="21"/>
      <c r="AQ39" s="21"/>
      <c r="AR39" s="21"/>
      <c r="AS39" s="21"/>
      <c r="AT39" s="193"/>
      <c r="AU39" s="23"/>
      <c r="AV39" s="21"/>
      <c r="AW39" s="21"/>
      <c r="AX39" s="21"/>
      <c r="AY39" s="21"/>
      <c r="AZ39" s="21"/>
      <c r="BA39" s="21"/>
      <c r="BB39" s="21"/>
      <c r="BC39" s="21"/>
      <c r="BD39" s="193"/>
      <c r="BE39" s="23"/>
      <c r="BF39" s="20"/>
      <c r="BG39" s="21"/>
      <c r="BH39" s="20"/>
      <c r="BI39" s="23"/>
      <c r="BJ39" s="20"/>
      <c r="BK39" s="20"/>
      <c r="BL39" s="23"/>
      <c r="BM39" s="21"/>
      <c r="BN39" s="181">
        <f t="shared" si="4"/>
        <v>0</v>
      </c>
      <c r="BO39" s="24"/>
      <c r="BP39" s="21"/>
      <c r="BQ39" s="21"/>
      <c r="BR39" s="23"/>
      <c r="BS39" s="23"/>
      <c r="BT39" s="24"/>
      <c r="BU39" s="25"/>
    </row>
    <row r="40" spans="1:73" s="22" customFormat="1" ht="122.25" customHeight="1" x14ac:dyDescent="0.25">
      <c r="A40" s="17"/>
      <c r="B40" s="18"/>
      <c r="C40" s="18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3"/>
      <c r="P40" s="23"/>
      <c r="Q40" s="23"/>
      <c r="R40" s="23"/>
      <c r="S40" s="23"/>
      <c r="T40" s="23"/>
      <c r="U40" s="23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193"/>
      <c r="BE40" s="23"/>
      <c r="BF40" s="23"/>
      <c r="BG40" s="20"/>
      <c r="BH40" s="20"/>
      <c r="BI40" s="23"/>
      <c r="BJ40" s="20"/>
      <c r="BK40" s="20"/>
      <c r="BL40" s="23"/>
      <c r="BM40" s="21"/>
      <c r="BN40" s="181">
        <f t="shared" si="4"/>
        <v>0</v>
      </c>
      <c r="BO40" s="24"/>
      <c r="BP40" s="21"/>
      <c r="BQ40" s="21"/>
      <c r="BR40" s="23"/>
      <c r="BS40" s="23"/>
      <c r="BT40" s="24"/>
      <c r="BU40" s="25"/>
    </row>
    <row r="41" spans="1:73" s="22" customFormat="1" ht="122.25" customHeight="1" x14ac:dyDescent="0.25">
      <c r="A41" s="17"/>
      <c r="B41" s="18"/>
      <c r="C41" s="18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3"/>
      <c r="P41" s="23"/>
      <c r="Q41" s="23"/>
      <c r="R41" s="23"/>
      <c r="S41" s="23"/>
      <c r="T41" s="23"/>
      <c r="U41" s="23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193"/>
      <c r="BE41" s="23"/>
      <c r="BF41" s="23"/>
      <c r="BG41" s="20"/>
      <c r="BH41" s="20"/>
      <c r="BI41" s="23"/>
      <c r="BJ41" s="20"/>
      <c r="BK41" s="20"/>
      <c r="BL41" s="23"/>
      <c r="BM41" s="21"/>
      <c r="BN41" s="181">
        <f t="shared" si="4"/>
        <v>0</v>
      </c>
      <c r="BO41" s="24"/>
      <c r="BP41" s="21"/>
      <c r="BQ41" s="21"/>
      <c r="BR41" s="23"/>
      <c r="BS41" s="23"/>
      <c r="BT41" s="24"/>
      <c r="BU41" s="25"/>
    </row>
    <row r="42" spans="1:73" s="22" customFormat="1" ht="122.25" customHeight="1" x14ac:dyDescent="0.25">
      <c r="A42" s="17"/>
      <c r="B42" s="18"/>
      <c r="C42" s="18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3"/>
      <c r="P42" s="23"/>
      <c r="Q42" s="23"/>
      <c r="R42" s="23"/>
      <c r="S42" s="23"/>
      <c r="T42" s="23"/>
      <c r="U42" s="23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193"/>
      <c r="BE42" s="23"/>
      <c r="BF42" s="23"/>
      <c r="BG42" s="20"/>
      <c r="BH42" s="20"/>
      <c r="BI42" s="23"/>
      <c r="BJ42" s="20"/>
      <c r="BK42" s="20"/>
      <c r="BL42" s="23"/>
      <c r="BM42" s="21"/>
      <c r="BN42" s="181">
        <f t="shared" si="4"/>
        <v>0</v>
      </c>
      <c r="BO42" s="24"/>
      <c r="BP42" s="21"/>
      <c r="BQ42" s="21"/>
      <c r="BR42" s="23"/>
      <c r="BS42" s="23"/>
      <c r="BT42" s="24"/>
      <c r="BU42" s="25"/>
    </row>
    <row r="43" spans="1:73" s="22" customFormat="1" ht="122.25" customHeight="1" x14ac:dyDescent="0.25">
      <c r="A43" s="17"/>
      <c r="B43" s="18"/>
      <c r="C43" s="18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3"/>
      <c r="P43" s="23"/>
      <c r="Q43" s="23"/>
      <c r="R43" s="23"/>
      <c r="S43" s="23"/>
      <c r="T43" s="23"/>
      <c r="U43" s="23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193"/>
      <c r="BE43" s="23"/>
      <c r="BF43" s="23"/>
      <c r="BG43" s="20"/>
      <c r="BH43" s="20"/>
      <c r="BI43" s="23"/>
      <c r="BJ43" s="20"/>
      <c r="BK43" s="20"/>
      <c r="BL43" s="23"/>
      <c r="BM43" s="21"/>
      <c r="BN43" s="181">
        <f t="shared" si="4"/>
        <v>0</v>
      </c>
      <c r="BO43" s="24"/>
      <c r="BP43" s="21"/>
      <c r="BQ43" s="21"/>
      <c r="BR43" s="23"/>
      <c r="BS43" s="23"/>
      <c r="BT43" s="24"/>
      <c r="BU43" s="25"/>
    </row>
    <row r="44" spans="1:73" s="22" customFormat="1" ht="122.25" customHeight="1" x14ac:dyDescent="0.25">
      <c r="A44" s="17"/>
      <c r="B44" s="18"/>
      <c r="C44" s="18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193"/>
      <c r="BE44" s="23"/>
      <c r="BF44" s="23"/>
      <c r="BG44" s="20"/>
      <c r="BH44" s="20"/>
      <c r="BI44" s="23"/>
      <c r="BJ44" s="20"/>
      <c r="BK44" s="20"/>
      <c r="BL44" s="23"/>
      <c r="BM44" s="21"/>
      <c r="BN44" s="181">
        <f t="shared" si="4"/>
        <v>0</v>
      </c>
      <c r="BO44" s="24"/>
      <c r="BP44" s="21"/>
      <c r="BQ44" s="21"/>
      <c r="BR44" s="23"/>
      <c r="BS44" s="23"/>
      <c r="BT44" s="24"/>
      <c r="BU44" s="25"/>
    </row>
    <row r="45" spans="1:73" s="22" customFormat="1" ht="255" customHeight="1" x14ac:dyDescent="0.25">
      <c r="A45" s="17"/>
      <c r="B45" s="18"/>
      <c r="C45" s="18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193"/>
      <c r="BE45" s="21"/>
      <c r="BF45" s="21"/>
      <c r="BG45" s="20"/>
      <c r="BH45" s="20"/>
      <c r="BI45" s="23"/>
      <c r="BJ45" s="20"/>
      <c r="BK45" s="20"/>
      <c r="BL45" s="23"/>
      <c r="BM45" s="21"/>
      <c r="BN45" s="181">
        <f t="shared" si="4"/>
        <v>0</v>
      </c>
      <c r="BO45" s="24"/>
      <c r="BP45" s="21"/>
      <c r="BQ45" s="21"/>
      <c r="BR45" s="23"/>
      <c r="BS45" s="23"/>
      <c r="BT45" s="24"/>
      <c r="BU45" s="25"/>
    </row>
    <row r="46" spans="1:73" s="22" customFormat="1" ht="155.25" customHeight="1" x14ac:dyDescent="0.25">
      <c r="A46" s="17"/>
      <c r="B46" s="18"/>
      <c r="C46" s="18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193"/>
      <c r="BE46" s="23"/>
      <c r="BF46" s="23"/>
      <c r="BG46" s="20"/>
      <c r="BH46" s="20"/>
      <c r="BI46" s="23"/>
      <c r="BJ46" s="20"/>
      <c r="BK46" s="20"/>
      <c r="BL46" s="23"/>
      <c r="BM46" s="21"/>
      <c r="BN46" s="181">
        <f t="shared" si="4"/>
        <v>0</v>
      </c>
      <c r="BO46" s="24"/>
      <c r="BP46" s="21"/>
      <c r="BQ46" s="21"/>
      <c r="BR46" s="23"/>
      <c r="BS46" s="23"/>
      <c r="BT46" s="24"/>
      <c r="BU46" s="25"/>
    </row>
    <row r="47" spans="1:73" s="22" customFormat="1" ht="255" customHeight="1" x14ac:dyDescent="0.25">
      <c r="A47" s="17"/>
      <c r="B47" s="18"/>
      <c r="C47" s="18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0"/>
      <c r="P47" s="20"/>
      <c r="Q47" s="21"/>
      <c r="R47" s="21"/>
      <c r="S47" s="21"/>
      <c r="T47" s="21"/>
      <c r="U47" s="20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0"/>
      <c r="BC47" s="21"/>
      <c r="BD47" s="193"/>
      <c r="BE47" s="21"/>
      <c r="BF47" s="21"/>
      <c r="BG47" s="20"/>
      <c r="BH47" s="20"/>
      <c r="BI47" s="23"/>
      <c r="BJ47" s="20"/>
      <c r="BK47" s="20"/>
      <c r="BL47" s="23"/>
      <c r="BM47" s="21"/>
      <c r="BN47" s="181">
        <f t="shared" si="4"/>
        <v>0</v>
      </c>
      <c r="BO47" s="24"/>
      <c r="BP47" s="21"/>
      <c r="BQ47" s="21"/>
      <c r="BR47" s="23"/>
      <c r="BS47" s="23"/>
      <c r="BT47" s="24"/>
      <c r="BU47" s="25"/>
    </row>
    <row r="48" spans="1:73" s="22" customFormat="1" ht="162.75" customHeight="1" x14ac:dyDescent="0.25">
      <c r="A48" s="17"/>
      <c r="B48" s="18"/>
      <c r="C48" s="18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0"/>
      <c r="P48" s="20"/>
      <c r="Q48" s="20"/>
      <c r="R48" s="20"/>
      <c r="S48" s="20"/>
      <c r="T48" s="20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193"/>
      <c r="BE48" s="23"/>
      <c r="BF48" s="23"/>
      <c r="BG48" s="20"/>
      <c r="BH48" s="20"/>
      <c r="BI48" s="23"/>
      <c r="BJ48" s="20"/>
      <c r="BK48" s="20"/>
      <c r="BL48" s="23"/>
      <c r="BM48" s="21"/>
      <c r="BN48" s="181"/>
      <c r="BO48" s="24"/>
      <c r="BP48" s="21"/>
      <c r="BQ48" s="21"/>
      <c r="BR48" s="23"/>
      <c r="BS48" s="23"/>
      <c r="BT48" s="24"/>
      <c r="BU48" s="25"/>
    </row>
    <row r="49" spans="1:73" s="22" customFormat="1" ht="162.75" customHeight="1" x14ac:dyDescent="0.25">
      <c r="A49" s="17"/>
      <c r="B49" s="18"/>
      <c r="C49" s="18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193"/>
      <c r="BE49" s="23"/>
      <c r="BF49" s="23"/>
      <c r="BG49" s="20"/>
      <c r="BH49" s="20"/>
      <c r="BI49" s="23"/>
      <c r="BJ49" s="20"/>
      <c r="BK49" s="20"/>
      <c r="BL49" s="23"/>
      <c r="BM49" s="21"/>
      <c r="BN49" s="181"/>
      <c r="BO49" s="24"/>
      <c r="BP49" s="21"/>
      <c r="BQ49" s="21"/>
      <c r="BR49" s="23"/>
      <c r="BS49" s="23"/>
      <c r="BT49" s="24"/>
      <c r="BU49" s="25"/>
    </row>
    <row r="50" spans="1:73" s="22" customFormat="1" ht="294.75" customHeight="1" x14ac:dyDescent="0.25">
      <c r="A50" s="17"/>
      <c r="B50" s="18"/>
      <c r="C50" s="18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3"/>
      <c r="P50" s="23"/>
      <c r="Q50" s="23"/>
      <c r="R50" s="23"/>
      <c r="S50" s="23"/>
      <c r="T50" s="23"/>
      <c r="U50" s="23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0"/>
      <c r="AI50" s="23"/>
      <c r="AJ50" s="23"/>
      <c r="AK50" s="21"/>
      <c r="AL50" s="193"/>
      <c r="AM50" s="23"/>
      <c r="AN50" s="23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193"/>
      <c r="BE50" s="23"/>
      <c r="BF50" s="23"/>
      <c r="BG50" s="20"/>
      <c r="BH50" s="20"/>
      <c r="BI50" s="23"/>
      <c r="BJ50" s="20"/>
      <c r="BK50" s="20"/>
      <c r="BL50" s="23"/>
      <c r="BM50" s="21"/>
      <c r="BN50" s="181"/>
      <c r="BO50" s="24"/>
      <c r="BP50" s="21"/>
      <c r="BQ50" s="21"/>
      <c r="BR50" s="23"/>
      <c r="BS50" s="23"/>
      <c r="BT50" s="24"/>
      <c r="BU50" s="25"/>
    </row>
    <row r="51" spans="1:73" s="22" customFormat="1" ht="142.5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3"/>
      <c r="P51" s="20"/>
      <c r="Q51" s="23"/>
      <c r="R51" s="23"/>
      <c r="S51" s="23"/>
      <c r="T51" s="23"/>
      <c r="U51" s="23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193"/>
      <c r="BE51" s="23"/>
      <c r="BF51" s="23"/>
      <c r="BG51" s="20"/>
      <c r="BH51" s="20"/>
      <c r="BI51" s="23"/>
      <c r="BJ51" s="20"/>
      <c r="BK51" s="20"/>
      <c r="BL51" s="23"/>
      <c r="BM51" s="21"/>
      <c r="BN51" s="181"/>
      <c r="BO51" s="24"/>
      <c r="BP51" s="21"/>
      <c r="BQ51" s="21"/>
      <c r="BR51" s="23"/>
      <c r="BS51" s="23"/>
      <c r="BT51" s="24"/>
      <c r="BU51" s="25"/>
    </row>
    <row r="52" spans="1:73" s="22" customFormat="1" ht="142.5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3"/>
      <c r="P52" s="23"/>
      <c r="Q52" s="23"/>
      <c r="R52" s="23"/>
      <c r="S52" s="23"/>
      <c r="T52" s="23"/>
      <c r="U52" s="23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193"/>
      <c r="BE52" s="23"/>
      <c r="BF52" s="23"/>
      <c r="BG52" s="20"/>
      <c r="BH52" s="20"/>
      <c r="BI52" s="23"/>
      <c r="BJ52" s="20"/>
      <c r="BK52" s="20"/>
      <c r="BL52" s="23"/>
      <c r="BM52" s="21"/>
      <c r="BN52" s="181"/>
      <c r="BO52" s="24"/>
      <c r="BP52" s="21"/>
      <c r="BQ52" s="21"/>
      <c r="BR52" s="23"/>
      <c r="BS52" s="23"/>
      <c r="BT52" s="24"/>
      <c r="BU52" s="25"/>
    </row>
    <row r="53" spans="1:73" s="22" customFormat="1" ht="187.5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3"/>
      <c r="P53" s="23"/>
      <c r="Q53" s="23"/>
      <c r="R53" s="23"/>
      <c r="S53" s="23"/>
      <c r="T53" s="23"/>
      <c r="U53" s="23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0"/>
      <c r="AQ53" s="23"/>
      <c r="AR53" s="20"/>
      <c r="AS53" s="21"/>
      <c r="AT53" s="21"/>
      <c r="AU53" s="21"/>
      <c r="AV53" s="21"/>
      <c r="AW53" s="21"/>
      <c r="AX53" s="21"/>
      <c r="AY53" s="21"/>
      <c r="AZ53" s="21"/>
      <c r="BA53" s="21"/>
      <c r="BB53" s="20"/>
      <c r="BC53" s="23"/>
      <c r="BD53" s="20"/>
      <c r="BE53" s="23"/>
      <c r="BF53" s="20"/>
      <c r="BG53" s="20"/>
      <c r="BH53" s="20"/>
      <c r="BI53" s="23"/>
      <c r="BJ53" s="20"/>
      <c r="BK53" s="20"/>
      <c r="BL53" s="23"/>
      <c r="BM53" s="21"/>
      <c r="BN53" s="181"/>
      <c r="BO53" s="24"/>
      <c r="BP53" s="21"/>
      <c r="BQ53" s="21"/>
      <c r="BR53" s="23"/>
      <c r="BS53" s="23"/>
      <c r="BT53" s="24"/>
      <c r="BU53" s="25"/>
    </row>
    <row r="54" spans="1:73" s="22" customFormat="1" ht="187.5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3"/>
      <c r="P54" s="23"/>
      <c r="Q54" s="23"/>
      <c r="R54" s="23"/>
      <c r="S54" s="23"/>
      <c r="T54" s="23"/>
      <c r="U54" s="23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0"/>
      <c r="BC54" s="20"/>
      <c r="BD54" s="193"/>
      <c r="BE54" s="182"/>
      <c r="BF54" s="20"/>
      <c r="BG54" s="20"/>
      <c r="BH54" s="20"/>
      <c r="BI54" s="23"/>
      <c r="BJ54" s="20"/>
      <c r="BK54" s="20"/>
      <c r="BL54" s="23"/>
      <c r="BM54" s="21"/>
      <c r="BN54" s="181"/>
      <c r="BO54" s="24"/>
      <c r="BP54" s="21"/>
      <c r="BQ54" s="21"/>
      <c r="BR54" s="23"/>
      <c r="BS54" s="23"/>
      <c r="BT54" s="24"/>
      <c r="BU54" s="25"/>
    </row>
    <row r="55" spans="1:73" s="22" customFormat="1" ht="187.5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0"/>
      <c r="P55" s="20"/>
      <c r="Q55" s="20"/>
      <c r="R55" s="20"/>
      <c r="S55" s="20"/>
      <c r="T55" s="20"/>
      <c r="U55" s="23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0"/>
      <c r="BC55" s="20"/>
      <c r="BD55" s="193"/>
      <c r="BE55" s="182"/>
      <c r="BF55" s="20"/>
      <c r="BG55" s="20"/>
      <c r="BH55" s="20"/>
      <c r="BI55" s="23"/>
      <c r="BJ55" s="20"/>
      <c r="BK55" s="20"/>
      <c r="BL55" s="23"/>
      <c r="BM55" s="21"/>
      <c r="BN55" s="181"/>
      <c r="BO55" s="24"/>
      <c r="BP55" s="21"/>
      <c r="BQ55" s="21"/>
      <c r="BR55" s="23"/>
      <c r="BS55" s="23"/>
      <c r="BT55" s="24"/>
      <c r="BU55" s="25"/>
    </row>
    <row r="56" spans="1:73" s="22" customFormat="1" ht="187.5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3"/>
      <c r="P56" s="20"/>
      <c r="Q56" s="23"/>
      <c r="R56" s="23"/>
      <c r="S56" s="23"/>
      <c r="T56" s="23"/>
      <c r="U56" s="23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193"/>
      <c r="BE56" s="23"/>
      <c r="BF56" s="23"/>
      <c r="BG56" s="20"/>
      <c r="BH56" s="20"/>
      <c r="BI56" s="23"/>
      <c r="BJ56" s="20"/>
      <c r="BK56" s="20"/>
      <c r="BL56" s="23"/>
      <c r="BM56" s="21"/>
      <c r="BN56" s="181"/>
      <c r="BO56" s="24"/>
      <c r="BP56" s="21"/>
      <c r="BQ56" s="21"/>
      <c r="BR56" s="23"/>
      <c r="BS56" s="23"/>
      <c r="BT56" s="24"/>
      <c r="BU56" s="25"/>
    </row>
    <row r="57" spans="1:73" s="22" customFormat="1" ht="187.5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193"/>
      <c r="O57" s="23"/>
      <c r="P57" s="23"/>
      <c r="Q57" s="23"/>
      <c r="R57" s="23"/>
      <c r="S57" s="23"/>
      <c r="T57" s="23"/>
      <c r="U57" s="23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193"/>
      <c r="BE57" s="193"/>
      <c r="BF57" s="20"/>
      <c r="BG57" s="20"/>
      <c r="BH57" s="20"/>
      <c r="BI57" s="23"/>
      <c r="BJ57" s="20"/>
      <c r="BK57" s="20"/>
      <c r="BL57" s="23"/>
      <c r="BM57" s="21"/>
      <c r="BN57" s="181"/>
      <c r="BO57" s="24"/>
      <c r="BP57" s="21"/>
      <c r="BQ57" s="21"/>
      <c r="BR57" s="23"/>
      <c r="BS57" s="23"/>
      <c r="BT57" s="24"/>
      <c r="BU57" s="25"/>
    </row>
    <row r="58" spans="1:73" s="22" customFormat="1" ht="349.5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3"/>
      <c r="P58" s="23"/>
      <c r="Q58" s="23"/>
      <c r="R58" s="23"/>
      <c r="S58" s="23"/>
      <c r="T58" s="23"/>
      <c r="U58" s="23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193"/>
      <c r="BE58" s="193"/>
      <c r="BF58" s="20"/>
      <c r="BG58" s="20"/>
      <c r="BH58" s="20"/>
      <c r="BI58" s="23"/>
      <c r="BJ58" s="23"/>
      <c r="BK58" s="20"/>
      <c r="BL58" s="23"/>
      <c r="BM58" s="21"/>
      <c r="BN58" s="181"/>
      <c r="BO58" s="24"/>
      <c r="BP58" s="21"/>
      <c r="BQ58" s="21"/>
      <c r="BR58" s="23"/>
      <c r="BS58" s="23"/>
      <c r="BT58" s="24"/>
      <c r="BU58" s="25"/>
    </row>
    <row r="59" spans="1:73" s="22" customFormat="1" ht="167.25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3"/>
      <c r="P59" s="23"/>
      <c r="Q59" s="23"/>
      <c r="R59" s="23"/>
      <c r="S59" s="23"/>
      <c r="T59" s="23"/>
      <c r="U59" s="23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181"/>
      <c r="AM59" s="21"/>
      <c r="AN59" s="21"/>
      <c r="AO59" s="21"/>
      <c r="AP59" s="21"/>
      <c r="AQ59" s="21"/>
      <c r="AR59" s="21"/>
      <c r="AS59" s="21"/>
      <c r="AT59" s="181"/>
      <c r="AU59" s="21"/>
      <c r="AV59" s="21"/>
      <c r="AW59" s="21"/>
      <c r="AX59" s="21"/>
      <c r="AY59" s="21"/>
      <c r="AZ59" s="21"/>
      <c r="BA59" s="21"/>
      <c r="BB59" s="21"/>
      <c r="BC59" s="21"/>
      <c r="BD59" s="193"/>
      <c r="BE59" s="193"/>
      <c r="BF59" s="20"/>
      <c r="BG59" s="20"/>
      <c r="BH59" s="20"/>
      <c r="BI59" s="23"/>
      <c r="BJ59" s="20"/>
      <c r="BK59" s="20"/>
      <c r="BL59" s="23"/>
      <c r="BM59" s="21"/>
      <c r="BN59" s="181"/>
      <c r="BO59" s="24"/>
      <c r="BP59" s="21"/>
      <c r="BQ59" s="21"/>
      <c r="BR59" s="23"/>
      <c r="BS59" s="23"/>
      <c r="BT59" s="24"/>
      <c r="BU59" s="25"/>
    </row>
    <row r="60" spans="1:73" s="22" customFormat="1" ht="409.6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3"/>
      <c r="P60" s="23"/>
      <c r="Q60" s="23"/>
      <c r="R60" s="23"/>
      <c r="S60" s="23"/>
      <c r="T60" s="23"/>
      <c r="U60" s="23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0"/>
      <c r="AI60" s="23"/>
      <c r="AJ60" s="20"/>
      <c r="AK60" s="21"/>
      <c r="AL60" s="193"/>
      <c r="AM60" s="23"/>
      <c r="AN60" s="20"/>
      <c r="AO60" s="23"/>
      <c r="AP60" s="20"/>
      <c r="AQ60" s="21"/>
      <c r="AR60" s="21"/>
      <c r="AS60" s="21"/>
      <c r="AT60" s="193"/>
      <c r="AU60" s="23"/>
      <c r="AV60" s="21"/>
      <c r="AW60" s="21"/>
      <c r="AX60" s="21"/>
      <c r="AY60" s="21"/>
      <c r="AZ60" s="21"/>
      <c r="BA60" s="21"/>
      <c r="BB60" s="21"/>
      <c r="BC60" s="21"/>
      <c r="BD60" s="193"/>
      <c r="BE60" s="23"/>
      <c r="BF60" s="20"/>
      <c r="BG60" s="23"/>
      <c r="BH60" s="20"/>
      <c r="BI60" s="23"/>
      <c r="BJ60" s="20"/>
      <c r="BK60" s="23"/>
      <c r="BL60" s="23"/>
      <c r="BM60" s="21"/>
      <c r="BN60" s="181"/>
      <c r="BO60" s="24"/>
      <c r="BP60" s="21"/>
      <c r="BQ60" s="21"/>
      <c r="BR60" s="23"/>
      <c r="BS60" s="23"/>
      <c r="BT60" s="24"/>
      <c r="BU60" s="25"/>
    </row>
    <row r="61" spans="1:73" s="22" customFormat="1" ht="134.2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3"/>
      <c r="P61" s="20"/>
      <c r="Q61" s="23"/>
      <c r="R61" s="23"/>
      <c r="S61" s="23"/>
      <c r="T61" s="23"/>
      <c r="U61" s="23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0"/>
      <c r="AI61" s="23"/>
      <c r="AJ61" s="20"/>
      <c r="AK61" s="21"/>
      <c r="AL61" s="193"/>
      <c r="AM61" s="20"/>
      <c r="AN61" s="20"/>
      <c r="AO61" s="21"/>
      <c r="AP61" s="21"/>
      <c r="AQ61" s="21"/>
      <c r="AR61" s="21"/>
      <c r="AS61" s="21"/>
      <c r="AT61" s="193"/>
      <c r="AU61" s="20"/>
      <c r="AV61" s="21"/>
      <c r="AW61" s="21"/>
      <c r="AX61" s="21"/>
      <c r="AY61" s="21"/>
      <c r="AZ61" s="21"/>
      <c r="BA61" s="21"/>
      <c r="BB61" s="21"/>
      <c r="BC61" s="21"/>
      <c r="BD61" s="193"/>
      <c r="BE61" s="23"/>
      <c r="BF61" s="20"/>
      <c r="BG61" s="23"/>
      <c r="BH61" s="20"/>
      <c r="BI61" s="23"/>
      <c r="BJ61" s="20"/>
      <c r="BK61" s="23"/>
      <c r="BL61" s="23"/>
      <c r="BM61" s="21"/>
      <c r="BN61" s="181"/>
      <c r="BO61" s="24"/>
      <c r="BP61" s="21"/>
      <c r="BQ61" s="21"/>
      <c r="BR61" s="23"/>
      <c r="BS61" s="23"/>
      <c r="BT61" s="24"/>
      <c r="BU61" s="25"/>
    </row>
    <row r="62" spans="1:73" s="22" customFormat="1" ht="134.2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3"/>
      <c r="P62" s="23"/>
      <c r="Q62" s="23"/>
      <c r="R62" s="23"/>
      <c r="S62" s="23"/>
      <c r="T62" s="23"/>
      <c r="U62" s="23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0"/>
      <c r="AI62" s="23"/>
      <c r="AJ62" s="20"/>
      <c r="AK62" s="21"/>
      <c r="AL62" s="193"/>
      <c r="AM62" s="20"/>
      <c r="AN62" s="20"/>
      <c r="AO62" s="21"/>
      <c r="AP62" s="21"/>
      <c r="AQ62" s="21"/>
      <c r="AR62" s="21"/>
      <c r="AS62" s="21"/>
      <c r="AT62" s="193"/>
      <c r="AU62" s="20"/>
      <c r="AV62" s="21"/>
      <c r="AW62" s="21"/>
      <c r="AX62" s="21"/>
      <c r="AY62" s="21"/>
      <c r="AZ62" s="21"/>
      <c r="BA62" s="21"/>
      <c r="BB62" s="21"/>
      <c r="BC62" s="21"/>
      <c r="BD62" s="193"/>
      <c r="BE62" s="23"/>
      <c r="BF62" s="20"/>
      <c r="BG62" s="23"/>
      <c r="BH62" s="20"/>
      <c r="BI62" s="23"/>
      <c r="BJ62" s="20"/>
      <c r="BK62" s="23"/>
      <c r="BL62" s="23"/>
      <c r="BM62" s="21"/>
      <c r="BN62" s="181"/>
      <c r="BO62" s="24"/>
      <c r="BP62" s="21"/>
      <c r="BQ62" s="21"/>
      <c r="BR62" s="23"/>
      <c r="BS62" s="23"/>
      <c r="BT62" s="24"/>
      <c r="BU62" s="25"/>
    </row>
    <row r="63" spans="1:73" s="22" customFormat="1" ht="134.2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0"/>
      <c r="P63" s="20"/>
      <c r="Q63" s="23"/>
      <c r="R63" s="23"/>
      <c r="S63" s="23"/>
      <c r="T63" s="23"/>
      <c r="U63" s="23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0"/>
      <c r="AI63" s="23"/>
      <c r="AJ63" s="20"/>
      <c r="AK63" s="21"/>
      <c r="AL63" s="193"/>
      <c r="AM63" s="20"/>
      <c r="AN63" s="20"/>
      <c r="AO63" s="21"/>
      <c r="AP63" s="21"/>
      <c r="AQ63" s="21"/>
      <c r="AR63" s="21"/>
      <c r="AS63" s="21"/>
      <c r="AT63" s="193"/>
      <c r="AU63" s="20"/>
      <c r="AV63" s="21"/>
      <c r="AW63" s="21"/>
      <c r="AX63" s="21"/>
      <c r="AY63" s="21"/>
      <c r="AZ63" s="21"/>
      <c r="BA63" s="21"/>
      <c r="BB63" s="21"/>
      <c r="BC63" s="21"/>
      <c r="BD63" s="193"/>
      <c r="BE63" s="23"/>
      <c r="BF63" s="20"/>
      <c r="BG63" s="23"/>
      <c r="BH63" s="20"/>
      <c r="BI63" s="23"/>
      <c r="BJ63" s="20"/>
      <c r="BK63" s="23"/>
      <c r="BL63" s="23"/>
      <c r="BM63" s="21"/>
      <c r="BN63" s="181"/>
      <c r="BO63" s="24"/>
      <c r="BP63" s="21"/>
      <c r="BQ63" s="21"/>
      <c r="BR63" s="23"/>
      <c r="BS63" s="23"/>
      <c r="BT63" s="24"/>
      <c r="BU63" s="25"/>
    </row>
    <row r="64" spans="1:73" s="22" customFormat="1" ht="134.2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3"/>
      <c r="P64" s="20"/>
      <c r="Q64" s="20"/>
      <c r="R64" s="20"/>
      <c r="S64" s="20"/>
      <c r="T64" s="20"/>
      <c r="U64" s="23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0"/>
      <c r="AI64" s="23"/>
      <c r="AJ64" s="20"/>
      <c r="AK64" s="21"/>
      <c r="AL64" s="193"/>
      <c r="AM64" s="20"/>
      <c r="AN64" s="20"/>
      <c r="AO64" s="21"/>
      <c r="AP64" s="21"/>
      <c r="AQ64" s="21"/>
      <c r="AR64" s="21"/>
      <c r="AS64" s="21"/>
      <c r="AT64" s="193"/>
      <c r="AU64" s="20"/>
      <c r="AV64" s="21"/>
      <c r="AW64" s="21"/>
      <c r="AX64" s="21"/>
      <c r="AY64" s="21"/>
      <c r="AZ64" s="21"/>
      <c r="BA64" s="21"/>
      <c r="BB64" s="21"/>
      <c r="BC64" s="21"/>
      <c r="BD64" s="193"/>
      <c r="BE64" s="23"/>
      <c r="BF64" s="20"/>
      <c r="BG64" s="23"/>
      <c r="BH64" s="20"/>
      <c r="BI64" s="23"/>
      <c r="BJ64" s="20"/>
      <c r="BK64" s="23"/>
      <c r="BL64" s="23"/>
      <c r="BM64" s="21"/>
      <c r="BN64" s="181"/>
      <c r="BO64" s="24"/>
      <c r="BP64" s="21"/>
      <c r="BQ64" s="21"/>
      <c r="BR64" s="23"/>
      <c r="BS64" s="23"/>
      <c r="BT64" s="24"/>
      <c r="BU64" s="25"/>
    </row>
    <row r="65" spans="1:73" s="22" customFormat="1" ht="134.2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3"/>
      <c r="P65" s="20"/>
      <c r="Q65" s="23"/>
      <c r="R65" s="23"/>
      <c r="S65" s="23"/>
      <c r="T65" s="23"/>
      <c r="U65" s="23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0"/>
      <c r="AI65" s="23"/>
      <c r="AJ65" s="20"/>
      <c r="AK65" s="21"/>
      <c r="AL65" s="193"/>
      <c r="AM65" s="20"/>
      <c r="AN65" s="20"/>
      <c r="AO65" s="21"/>
      <c r="AP65" s="21"/>
      <c r="AQ65" s="21"/>
      <c r="AR65" s="21"/>
      <c r="AS65" s="21"/>
      <c r="AT65" s="193"/>
      <c r="AU65" s="20"/>
      <c r="AV65" s="21"/>
      <c r="AW65" s="21"/>
      <c r="AX65" s="21"/>
      <c r="AY65" s="21"/>
      <c r="AZ65" s="21"/>
      <c r="BA65" s="21"/>
      <c r="BB65" s="21"/>
      <c r="BC65" s="21"/>
      <c r="BD65" s="193"/>
      <c r="BE65" s="23"/>
      <c r="BF65" s="20"/>
      <c r="BG65" s="23"/>
      <c r="BH65" s="20"/>
      <c r="BI65" s="23"/>
      <c r="BJ65" s="20"/>
      <c r="BK65" s="23"/>
      <c r="BL65" s="23"/>
      <c r="BM65" s="21"/>
      <c r="BN65" s="181"/>
      <c r="BO65" s="24"/>
      <c r="BP65" s="21"/>
      <c r="BQ65" s="21"/>
      <c r="BR65" s="23"/>
      <c r="BS65" s="23"/>
      <c r="BT65" s="24"/>
      <c r="BU65" s="25"/>
    </row>
    <row r="66" spans="1:73" s="22" customFormat="1" ht="409.6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3"/>
      <c r="P66" s="23"/>
      <c r="Q66" s="23"/>
      <c r="R66" s="23"/>
      <c r="S66" s="23"/>
      <c r="T66" s="23"/>
      <c r="U66" s="23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0"/>
      <c r="AI66" s="23"/>
      <c r="AJ66" s="23"/>
      <c r="AK66" s="21"/>
      <c r="AL66" s="193"/>
      <c r="AM66" s="23"/>
      <c r="AN66" s="23"/>
      <c r="AO66" s="21"/>
      <c r="AP66" s="21"/>
      <c r="AQ66" s="21"/>
      <c r="AR66" s="21"/>
      <c r="AS66" s="21"/>
      <c r="AT66" s="193"/>
      <c r="AU66" s="23"/>
      <c r="AV66" s="21"/>
      <c r="AW66" s="21"/>
      <c r="AX66" s="21"/>
      <c r="AY66" s="21"/>
      <c r="AZ66" s="21"/>
      <c r="BA66" s="21"/>
      <c r="BB66" s="21"/>
      <c r="BC66" s="21"/>
      <c r="BD66" s="193"/>
      <c r="BE66" s="23"/>
      <c r="BF66" s="23"/>
      <c r="BG66" s="20"/>
      <c r="BH66" s="20"/>
      <c r="BI66" s="23"/>
      <c r="BJ66" s="20"/>
      <c r="BK66" s="20"/>
      <c r="BL66" s="23"/>
      <c r="BM66" s="21"/>
      <c r="BN66" s="181"/>
      <c r="BO66" s="24"/>
      <c r="BP66" s="21"/>
      <c r="BQ66" s="21"/>
      <c r="BR66" s="23"/>
      <c r="BS66" s="23"/>
      <c r="BT66" s="24"/>
      <c r="BU66" s="25"/>
    </row>
    <row r="67" spans="1:73" s="22" customFormat="1" ht="134.2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3"/>
      <c r="P67" s="23"/>
      <c r="Q67" s="23"/>
      <c r="R67" s="23"/>
      <c r="S67" s="23"/>
      <c r="T67" s="23"/>
      <c r="U67" s="23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193"/>
      <c r="BE67" s="193"/>
      <c r="BF67" s="20"/>
      <c r="BG67" s="20"/>
      <c r="BH67" s="20"/>
      <c r="BI67" s="23"/>
      <c r="BJ67" s="20"/>
      <c r="BK67" s="20"/>
      <c r="BL67" s="23"/>
      <c r="BM67" s="21"/>
      <c r="BN67" s="181"/>
      <c r="BO67" s="24"/>
      <c r="BP67" s="21"/>
      <c r="BQ67" s="21"/>
      <c r="BR67" s="23"/>
      <c r="BS67" s="23"/>
      <c r="BT67" s="24"/>
      <c r="BU67" s="25"/>
    </row>
    <row r="68" spans="1:73" s="22" customFormat="1" ht="134.2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3"/>
      <c r="P68" s="23"/>
      <c r="Q68" s="23"/>
      <c r="R68" s="23"/>
      <c r="S68" s="23"/>
      <c r="T68" s="23"/>
      <c r="U68" s="23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193"/>
      <c r="BE68" s="193"/>
      <c r="BF68" s="20"/>
      <c r="BG68" s="20"/>
      <c r="BH68" s="20"/>
      <c r="BI68" s="23"/>
      <c r="BJ68" s="20"/>
      <c r="BK68" s="20"/>
      <c r="BL68" s="23"/>
      <c r="BM68" s="21"/>
      <c r="BN68" s="181"/>
      <c r="BO68" s="24"/>
      <c r="BP68" s="21"/>
      <c r="BQ68" s="21"/>
      <c r="BR68" s="23"/>
      <c r="BS68" s="23"/>
      <c r="BT68" s="24"/>
      <c r="BU68" s="25"/>
    </row>
    <row r="69" spans="1:73" s="22" customFormat="1" ht="134.2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3"/>
      <c r="P69" s="20"/>
      <c r="Q69" s="20"/>
      <c r="R69" s="20"/>
      <c r="S69" s="20"/>
      <c r="T69" s="20"/>
      <c r="U69" s="23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193"/>
      <c r="BE69" s="193"/>
      <c r="BF69" s="20"/>
      <c r="BG69" s="20"/>
      <c r="BH69" s="20"/>
      <c r="BI69" s="23"/>
      <c r="BJ69" s="20"/>
      <c r="BK69" s="20"/>
      <c r="BL69" s="23"/>
      <c r="BM69" s="21"/>
      <c r="BN69" s="181"/>
      <c r="BO69" s="24"/>
      <c r="BP69" s="21"/>
      <c r="BQ69" s="21"/>
      <c r="BR69" s="23"/>
      <c r="BS69" s="23"/>
      <c r="BT69" s="24"/>
      <c r="BU69" s="25"/>
    </row>
    <row r="70" spans="1:73" s="22" customFormat="1" ht="134.2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3"/>
      <c r="P70" s="23"/>
      <c r="Q70" s="23"/>
      <c r="R70" s="23"/>
      <c r="S70" s="23"/>
      <c r="T70" s="23"/>
      <c r="U70" s="23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193"/>
      <c r="BE70" s="193"/>
      <c r="BF70" s="20"/>
      <c r="BG70" s="20"/>
      <c r="BH70" s="20"/>
      <c r="BI70" s="23"/>
      <c r="BJ70" s="20"/>
      <c r="BK70" s="20"/>
      <c r="BL70" s="23"/>
      <c r="BM70" s="21"/>
      <c r="BN70" s="181"/>
      <c r="BO70" s="24"/>
      <c r="BP70" s="21"/>
      <c r="BQ70" s="21"/>
      <c r="BR70" s="23"/>
      <c r="BS70" s="23"/>
      <c r="BT70" s="24"/>
      <c r="BU70" s="25"/>
    </row>
    <row r="71" spans="1:73" s="22" customFormat="1" ht="409.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3"/>
      <c r="P71" s="23"/>
      <c r="Q71" s="23"/>
      <c r="R71" s="23"/>
      <c r="S71" s="23"/>
      <c r="T71" s="23"/>
      <c r="U71" s="23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0"/>
      <c r="AK71" s="23"/>
      <c r="AL71" s="20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193"/>
      <c r="BE71" s="23"/>
      <c r="BF71" s="23"/>
      <c r="BG71" s="20"/>
      <c r="BH71" s="20"/>
      <c r="BI71" s="23"/>
      <c r="BJ71" s="20"/>
      <c r="BK71" s="20"/>
      <c r="BL71" s="23"/>
      <c r="BM71" s="21"/>
      <c r="BN71" s="181"/>
      <c r="BO71" s="24"/>
      <c r="BP71" s="21"/>
      <c r="BQ71" s="21"/>
      <c r="BR71" s="23"/>
      <c r="BS71" s="23"/>
      <c r="BT71" s="24"/>
      <c r="BU71" s="25"/>
    </row>
    <row r="72" spans="1:73" s="22" customFormat="1" ht="132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0"/>
      <c r="P72" s="20"/>
      <c r="Q72" s="23"/>
      <c r="R72" s="23"/>
      <c r="S72" s="23"/>
      <c r="T72" s="23"/>
      <c r="U72" s="23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193"/>
      <c r="BE72" s="193"/>
      <c r="BF72" s="20"/>
      <c r="BG72" s="20"/>
      <c r="BH72" s="20"/>
      <c r="BI72" s="23"/>
      <c r="BJ72" s="20"/>
      <c r="BK72" s="20"/>
      <c r="BL72" s="23"/>
      <c r="BM72" s="21"/>
      <c r="BN72" s="181"/>
      <c r="BO72" s="24"/>
      <c r="BP72" s="21"/>
      <c r="BQ72" s="21"/>
      <c r="BR72" s="23"/>
      <c r="BS72" s="23"/>
      <c r="BT72" s="24"/>
      <c r="BU72" s="25"/>
    </row>
    <row r="73" spans="1:73" s="22" customFormat="1" ht="132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3"/>
      <c r="P73" s="23"/>
      <c r="Q73" s="23"/>
      <c r="R73" s="23"/>
      <c r="S73" s="23"/>
      <c r="T73" s="23"/>
      <c r="U73" s="23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193"/>
      <c r="BE73" s="193"/>
      <c r="BF73" s="20"/>
      <c r="BG73" s="20"/>
      <c r="BH73" s="20"/>
      <c r="BI73" s="23"/>
      <c r="BJ73" s="20"/>
      <c r="BK73" s="20"/>
      <c r="BL73" s="23"/>
      <c r="BM73" s="21"/>
      <c r="BN73" s="181"/>
      <c r="BO73" s="24"/>
      <c r="BP73" s="21"/>
      <c r="BQ73" s="21"/>
      <c r="BR73" s="23"/>
      <c r="BS73" s="23"/>
      <c r="BT73" s="24"/>
      <c r="BU73" s="25"/>
    </row>
    <row r="74" spans="1:73" s="22" customFormat="1" ht="409.6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3"/>
      <c r="P74" s="23"/>
      <c r="Q74" s="23"/>
      <c r="R74" s="23"/>
      <c r="S74" s="23"/>
      <c r="T74" s="23"/>
      <c r="U74" s="23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193"/>
      <c r="BE74" s="23"/>
      <c r="BF74" s="23"/>
      <c r="BG74" s="20"/>
      <c r="BH74" s="20"/>
      <c r="BI74" s="23"/>
      <c r="BJ74" s="20"/>
      <c r="BK74" s="20"/>
      <c r="BL74" s="23"/>
      <c r="BM74" s="21"/>
      <c r="BN74" s="181"/>
      <c r="BO74" s="24"/>
      <c r="BP74" s="21"/>
      <c r="BQ74" s="21"/>
      <c r="BR74" s="23"/>
      <c r="BS74" s="23"/>
      <c r="BT74" s="24"/>
      <c r="BU74" s="25"/>
    </row>
    <row r="75" spans="1:73" s="22" customFormat="1" ht="169.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3"/>
      <c r="P75" s="23"/>
      <c r="Q75" s="23"/>
      <c r="R75" s="23"/>
      <c r="S75" s="23"/>
      <c r="T75" s="23"/>
      <c r="U75" s="23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193"/>
      <c r="BE75" s="193"/>
      <c r="BF75" s="20"/>
      <c r="BG75" s="20"/>
      <c r="BH75" s="20"/>
      <c r="BI75" s="23"/>
      <c r="BJ75" s="20"/>
      <c r="BK75" s="20"/>
      <c r="BL75" s="23"/>
      <c r="BM75" s="21"/>
      <c r="BN75" s="181"/>
      <c r="BO75" s="24"/>
      <c r="BP75" s="21"/>
      <c r="BQ75" s="21"/>
      <c r="BR75" s="23"/>
      <c r="BS75" s="23"/>
      <c r="BT75" s="24"/>
      <c r="BU75" s="25"/>
    </row>
    <row r="76" spans="1:73" s="22" customFormat="1" ht="162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3"/>
      <c r="P76" s="23"/>
      <c r="Q76" s="23"/>
      <c r="R76" s="23"/>
      <c r="S76" s="23"/>
      <c r="T76" s="23"/>
      <c r="U76" s="23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193"/>
      <c r="BE76" s="193"/>
      <c r="BF76" s="20"/>
      <c r="BG76" s="20"/>
      <c r="BH76" s="20"/>
      <c r="BI76" s="23"/>
      <c r="BJ76" s="20"/>
      <c r="BK76" s="23"/>
      <c r="BL76" s="23"/>
      <c r="BM76" s="21"/>
      <c r="BN76" s="181"/>
      <c r="BO76" s="24"/>
      <c r="BP76" s="21"/>
      <c r="BQ76" s="21"/>
      <c r="BR76" s="23"/>
      <c r="BS76" s="23"/>
      <c r="BT76" s="24"/>
      <c r="BU76" s="25"/>
    </row>
    <row r="77" spans="1:73" s="22" customFormat="1" ht="162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3"/>
      <c r="P77" s="20"/>
      <c r="Q77" s="23"/>
      <c r="R77" s="23"/>
      <c r="S77" s="23"/>
      <c r="T77" s="23"/>
      <c r="U77" s="23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193"/>
      <c r="BE77" s="193"/>
      <c r="BF77" s="20"/>
      <c r="BG77" s="20"/>
      <c r="BH77" s="20"/>
      <c r="BI77" s="23"/>
      <c r="BJ77" s="20"/>
      <c r="BK77" s="20"/>
      <c r="BL77" s="23"/>
      <c r="BM77" s="21"/>
      <c r="BN77" s="181"/>
      <c r="BO77" s="24"/>
      <c r="BP77" s="21"/>
      <c r="BQ77" s="21"/>
      <c r="BR77" s="23"/>
      <c r="BS77" s="23"/>
      <c r="BT77" s="24"/>
      <c r="BU77" s="25"/>
    </row>
    <row r="78" spans="1:73" s="22" customFormat="1" ht="409.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3"/>
      <c r="P78" s="23"/>
      <c r="Q78" s="23"/>
      <c r="R78" s="23"/>
      <c r="S78" s="23"/>
      <c r="T78" s="23"/>
      <c r="U78" s="23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193"/>
      <c r="BE78" s="23"/>
      <c r="BF78" s="23"/>
      <c r="BG78" s="20"/>
      <c r="BH78" s="20"/>
      <c r="BI78" s="23"/>
      <c r="BJ78" s="20"/>
      <c r="BK78" s="20"/>
      <c r="BL78" s="23"/>
      <c r="BM78" s="21"/>
      <c r="BN78" s="181"/>
      <c r="BO78" s="24"/>
      <c r="BP78" s="21"/>
      <c r="BQ78" s="21"/>
      <c r="BR78" s="23"/>
      <c r="BS78" s="23"/>
      <c r="BT78" s="24"/>
      <c r="BU78" s="25"/>
    </row>
    <row r="79" spans="1:73" s="22" customFormat="1" ht="154.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3"/>
      <c r="P79" s="23"/>
      <c r="Q79" s="23"/>
      <c r="R79" s="23"/>
      <c r="S79" s="23"/>
      <c r="T79" s="23"/>
      <c r="U79" s="23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193"/>
      <c r="BE79" s="193"/>
      <c r="BF79" s="20"/>
      <c r="BG79" s="20"/>
      <c r="BH79" s="20"/>
      <c r="BI79" s="23"/>
      <c r="BJ79" s="20"/>
      <c r="BK79" s="20"/>
      <c r="BL79" s="23"/>
      <c r="BM79" s="21"/>
      <c r="BN79" s="181"/>
      <c r="BO79" s="24"/>
      <c r="BP79" s="21"/>
      <c r="BQ79" s="21"/>
      <c r="BR79" s="23"/>
      <c r="BS79" s="23"/>
      <c r="BT79" s="24"/>
      <c r="BU79" s="25"/>
    </row>
    <row r="80" spans="1:73" s="22" customFormat="1" ht="186.7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3"/>
      <c r="P80" s="23"/>
      <c r="Q80" s="23"/>
      <c r="R80" s="23"/>
      <c r="S80" s="23"/>
      <c r="T80" s="23"/>
      <c r="U80" s="23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193"/>
      <c r="BE80" s="193"/>
      <c r="BF80" s="20"/>
      <c r="BG80" s="20"/>
      <c r="BH80" s="20"/>
      <c r="BI80" s="23"/>
      <c r="BJ80" s="20"/>
      <c r="BK80" s="20"/>
      <c r="BL80" s="23"/>
      <c r="BM80" s="21"/>
      <c r="BN80" s="181"/>
      <c r="BO80" s="24"/>
      <c r="BP80" s="21"/>
      <c r="BQ80" s="21"/>
      <c r="BR80" s="23"/>
      <c r="BS80" s="23"/>
      <c r="BT80" s="24"/>
      <c r="BU80" s="25"/>
    </row>
    <row r="81" spans="1:73" s="22" customFormat="1" ht="177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3"/>
      <c r="P81" s="23"/>
      <c r="Q81" s="23"/>
      <c r="R81" s="23"/>
      <c r="S81" s="23"/>
      <c r="T81" s="23"/>
      <c r="U81" s="23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193"/>
      <c r="BE81" s="23"/>
      <c r="BF81" s="23"/>
      <c r="BG81" s="20"/>
      <c r="BH81" s="20"/>
      <c r="BI81" s="23"/>
      <c r="BJ81" s="20"/>
      <c r="BK81" s="20"/>
      <c r="BL81" s="23"/>
      <c r="BM81" s="21"/>
      <c r="BN81" s="181"/>
      <c r="BO81" s="24"/>
      <c r="BP81" s="21"/>
      <c r="BQ81" s="21"/>
      <c r="BR81" s="23"/>
      <c r="BS81" s="23"/>
      <c r="BT81" s="24"/>
      <c r="BU81" s="25"/>
    </row>
    <row r="82" spans="1:73" s="22" customFormat="1" ht="177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3"/>
      <c r="P82" s="23"/>
      <c r="Q82" s="23"/>
      <c r="R82" s="23"/>
      <c r="S82" s="23"/>
      <c r="T82" s="23"/>
      <c r="U82" s="23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193"/>
      <c r="BE82" s="182"/>
      <c r="BF82" s="23"/>
      <c r="BG82" s="20"/>
      <c r="BH82" s="20"/>
      <c r="BI82" s="23"/>
      <c r="BJ82" s="20"/>
      <c r="BK82" s="20"/>
      <c r="BL82" s="23"/>
      <c r="BM82" s="21"/>
      <c r="BN82" s="181"/>
      <c r="BO82" s="24"/>
      <c r="BP82" s="21"/>
      <c r="BQ82" s="21"/>
      <c r="BR82" s="23"/>
      <c r="BS82" s="23"/>
      <c r="BT82" s="24"/>
      <c r="BU82" s="25"/>
    </row>
    <row r="83" spans="1:73" s="22" customFormat="1" ht="244.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3"/>
      <c r="P83" s="23"/>
      <c r="Q83" s="23"/>
      <c r="R83" s="23"/>
      <c r="S83" s="23"/>
      <c r="T83" s="23"/>
      <c r="U83" s="23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183"/>
      <c r="BE83" s="23"/>
      <c r="BF83" s="23"/>
      <c r="BG83" s="20"/>
      <c r="BH83" s="20"/>
      <c r="BI83" s="23"/>
      <c r="BJ83" s="20"/>
      <c r="BK83" s="20"/>
      <c r="BL83" s="23"/>
      <c r="BM83" s="21"/>
      <c r="BN83" s="181"/>
      <c r="BO83" s="24"/>
      <c r="BP83" s="21"/>
      <c r="BQ83" s="21"/>
      <c r="BR83" s="23"/>
      <c r="BS83" s="23"/>
      <c r="BT83" s="24"/>
      <c r="BU83" s="25"/>
    </row>
    <row r="84" spans="1:73" s="22" customFormat="1" ht="244.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3"/>
      <c r="P84" s="20"/>
      <c r="Q84" s="23"/>
      <c r="R84" s="23"/>
      <c r="S84" s="23"/>
      <c r="T84" s="23"/>
      <c r="U84" s="23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193"/>
      <c r="BE84" s="182"/>
      <c r="BF84" s="23"/>
      <c r="BG84" s="20"/>
      <c r="BH84" s="20"/>
      <c r="BI84" s="23"/>
      <c r="BJ84" s="20"/>
      <c r="BK84" s="20"/>
      <c r="BL84" s="23"/>
      <c r="BM84" s="21"/>
      <c r="BN84" s="181"/>
      <c r="BO84" s="24"/>
      <c r="BP84" s="21"/>
      <c r="BQ84" s="21"/>
      <c r="BR84" s="23"/>
      <c r="BS84" s="23"/>
      <c r="BT84" s="24"/>
      <c r="BU84" s="25"/>
    </row>
    <row r="85" spans="1:73" s="22" customFormat="1" ht="231.7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3"/>
      <c r="P85" s="23"/>
      <c r="Q85" s="23"/>
      <c r="R85" s="23"/>
      <c r="S85" s="23"/>
      <c r="T85" s="23"/>
      <c r="U85" s="23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193"/>
      <c r="BE85" s="23"/>
      <c r="BF85" s="23"/>
      <c r="BG85" s="20"/>
      <c r="BH85" s="20"/>
      <c r="BI85" s="23"/>
      <c r="BJ85" s="20"/>
      <c r="BK85" s="20"/>
      <c r="BL85" s="23"/>
      <c r="BM85" s="21"/>
      <c r="BN85" s="181"/>
      <c r="BO85" s="24"/>
      <c r="BP85" s="21"/>
      <c r="BQ85" s="21"/>
      <c r="BR85" s="23"/>
      <c r="BS85" s="23"/>
      <c r="BT85" s="24"/>
      <c r="BU85" s="25"/>
    </row>
    <row r="86" spans="1:73" s="22" customFormat="1" ht="231.7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0"/>
      <c r="P86" s="20"/>
      <c r="Q86" s="20"/>
      <c r="R86" s="21"/>
      <c r="S86" s="20"/>
      <c r="T86" s="21"/>
      <c r="U86" s="20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0"/>
      <c r="AQ86" s="20"/>
      <c r="AR86" s="20"/>
      <c r="AS86" s="21"/>
      <c r="AT86" s="21"/>
      <c r="AU86" s="21"/>
      <c r="AV86" s="21"/>
      <c r="AW86" s="21"/>
      <c r="AX86" s="21"/>
      <c r="AY86" s="21"/>
      <c r="AZ86" s="21"/>
      <c r="BA86" s="21"/>
      <c r="BB86" s="20"/>
      <c r="BC86" s="20"/>
      <c r="BD86" s="20"/>
      <c r="BE86" s="193"/>
      <c r="BF86" s="20"/>
      <c r="BG86" s="20"/>
      <c r="BH86" s="20"/>
      <c r="BI86" s="23"/>
      <c r="BJ86" s="20"/>
      <c r="BK86" s="20"/>
      <c r="BL86" s="23"/>
      <c r="BM86" s="21"/>
      <c r="BN86" s="181"/>
      <c r="BO86" s="24"/>
      <c r="BP86" s="21"/>
      <c r="BQ86" s="21"/>
      <c r="BR86" s="23"/>
      <c r="BS86" s="23"/>
      <c r="BT86" s="24"/>
      <c r="BU86" s="25"/>
    </row>
    <row r="87" spans="1:73" s="22" customFormat="1" ht="159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0"/>
      <c r="P87" s="20"/>
      <c r="Q87" s="20"/>
      <c r="R87" s="21"/>
      <c r="S87" s="20"/>
      <c r="T87" s="21"/>
      <c r="U87" s="20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193"/>
      <c r="BE87" s="193"/>
      <c r="BF87" s="20"/>
      <c r="BG87" s="20"/>
      <c r="BH87" s="20"/>
      <c r="BI87" s="23"/>
      <c r="BJ87" s="20"/>
      <c r="BK87" s="20"/>
      <c r="BL87" s="23"/>
      <c r="BM87" s="21"/>
      <c r="BN87" s="181"/>
      <c r="BO87" s="24"/>
      <c r="BP87" s="21"/>
      <c r="BQ87" s="21"/>
      <c r="BR87" s="23"/>
      <c r="BS87" s="23"/>
      <c r="BT87" s="24"/>
      <c r="BU87" s="25"/>
    </row>
    <row r="88" spans="1:73" s="22" customFormat="1" ht="159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193"/>
      <c r="BE88" s="193"/>
      <c r="BF88" s="20"/>
      <c r="BG88" s="20"/>
      <c r="BH88" s="20"/>
      <c r="BI88" s="23"/>
      <c r="BJ88" s="20"/>
      <c r="BK88" s="20"/>
      <c r="BL88" s="23"/>
      <c r="BM88" s="21"/>
      <c r="BN88" s="181"/>
      <c r="BO88" s="24"/>
      <c r="BP88" s="21"/>
      <c r="BQ88" s="21"/>
      <c r="BR88" s="23"/>
      <c r="BS88" s="23"/>
      <c r="BT88" s="24"/>
      <c r="BU88" s="25"/>
    </row>
    <row r="89" spans="1:73" s="22" customFormat="1" ht="408.7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0"/>
      <c r="AI89" s="20"/>
      <c r="AJ89" s="20"/>
      <c r="AK89" s="21"/>
      <c r="AL89" s="193"/>
      <c r="AM89" s="21"/>
      <c r="AN89" s="20"/>
      <c r="AO89" s="21"/>
      <c r="AP89" s="20"/>
      <c r="AQ89" s="21"/>
      <c r="AR89" s="21"/>
      <c r="AS89" s="21"/>
      <c r="AT89" s="193"/>
      <c r="AU89" s="21"/>
      <c r="AV89" s="21"/>
      <c r="AW89" s="21"/>
      <c r="AX89" s="21"/>
      <c r="AY89" s="21"/>
      <c r="AZ89" s="21"/>
      <c r="BA89" s="21"/>
      <c r="BB89" s="21"/>
      <c r="BC89" s="21"/>
      <c r="BD89" s="193"/>
      <c r="BE89" s="21"/>
      <c r="BF89" s="20"/>
      <c r="BG89" s="20"/>
      <c r="BH89" s="20"/>
      <c r="BI89" s="23"/>
      <c r="BJ89" s="20"/>
      <c r="BK89" s="20"/>
      <c r="BL89" s="23"/>
      <c r="BM89" s="21"/>
      <c r="BN89" s="181"/>
      <c r="BO89" s="24"/>
      <c r="BP89" s="21"/>
      <c r="BQ89" s="21"/>
      <c r="BR89" s="23"/>
      <c r="BS89" s="23"/>
      <c r="BT89" s="24"/>
      <c r="BU89" s="25"/>
    </row>
    <row r="90" spans="1:73" s="22" customFormat="1" ht="138.7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0"/>
      <c r="P90" s="20"/>
      <c r="Q90" s="21"/>
      <c r="R90" s="21"/>
      <c r="S90" s="21"/>
      <c r="T90" s="21"/>
      <c r="U90" s="20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18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193"/>
      <c r="BE90" s="193"/>
      <c r="BF90" s="20"/>
      <c r="BG90" s="20"/>
      <c r="BH90" s="20"/>
      <c r="BI90" s="23"/>
      <c r="BJ90" s="20"/>
      <c r="BK90" s="20"/>
      <c r="BL90" s="23"/>
      <c r="BM90" s="21"/>
      <c r="BN90" s="181"/>
      <c r="BO90" s="24"/>
      <c r="BP90" s="21"/>
      <c r="BQ90" s="21"/>
      <c r="BR90" s="23"/>
      <c r="BS90" s="23"/>
      <c r="BT90" s="24"/>
      <c r="BU90" s="25"/>
    </row>
    <row r="91" spans="1:73" s="22" customFormat="1" ht="138.7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18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193"/>
      <c r="BE91" s="193"/>
      <c r="BF91" s="20"/>
      <c r="BG91" s="20"/>
      <c r="BH91" s="20"/>
      <c r="BI91" s="23"/>
      <c r="BJ91" s="20"/>
      <c r="BK91" s="20"/>
      <c r="BL91" s="23"/>
      <c r="BM91" s="21"/>
      <c r="BN91" s="181"/>
      <c r="BO91" s="24"/>
      <c r="BP91" s="21"/>
      <c r="BQ91" s="21"/>
      <c r="BR91" s="23"/>
      <c r="BS91" s="23"/>
      <c r="BT91" s="24"/>
      <c r="BU91" s="25"/>
    </row>
    <row r="92" spans="1:73" s="22" customFormat="1" ht="138.7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18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193"/>
      <c r="BE92" s="193"/>
      <c r="BF92" s="20"/>
      <c r="BG92" s="20"/>
      <c r="BH92" s="20"/>
      <c r="BI92" s="23"/>
      <c r="BJ92" s="20"/>
      <c r="BK92" s="20"/>
      <c r="BL92" s="23"/>
      <c r="BM92" s="21"/>
      <c r="BN92" s="181"/>
      <c r="BO92" s="24"/>
      <c r="BP92" s="21"/>
      <c r="BQ92" s="21"/>
      <c r="BR92" s="23"/>
      <c r="BS92" s="23"/>
      <c r="BT92" s="24"/>
      <c r="BU92" s="25"/>
    </row>
    <row r="93" spans="1:73" s="22" customFormat="1" ht="138.7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18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193"/>
      <c r="BE93" s="193"/>
      <c r="BF93" s="20"/>
      <c r="BG93" s="20"/>
      <c r="BH93" s="20"/>
      <c r="BI93" s="23"/>
      <c r="BJ93" s="20"/>
      <c r="BK93" s="20"/>
      <c r="BL93" s="23"/>
      <c r="BM93" s="21"/>
      <c r="BN93" s="181"/>
      <c r="BO93" s="24"/>
      <c r="BP93" s="21"/>
      <c r="BQ93" s="21"/>
      <c r="BR93" s="23"/>
      <c r="BS93" s="23"/>
      <c r="BT93" s="24"/>
      <c r="BU93" s="25"/>
    </row>
    <row r="94" spans="1:73" s="22" customFormat="1" ht="138.7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18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193"/>
      <c r="BE94" s="193"/>
      <c r="BF94" s="20"/>
      <c r="BG94" s="20"/>
      <c r="BH94" s="20"/>
      <c r="BI94" s="23"/>
      <c r="BJ94" s="20"/>
      <c r="BK94" s="20"/>
      <c r="BL94" s="23"/>
      <c r="BM94" s="21"/>
      <c r="BN94" s="181"/>
      <c r="BO94" s="24"/>
      <c r="BP94" s="21"/>
      <c r="BQ94" s="21"/>
      <c r="BR94" s="23"/>
      <c r="BS94" s="23"/>
      <c r="BT94" s="24"/>
      <c r="BU94" s="25"/>
    </row>
    <row r="95" spans="1:73" s="22" customFormat="1" ht="282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0"/>
      <c r="AI95" s="21"/>
      <c r="AJ95" s="20"/>
      <c r="AK95" s="21"/>
      <c r="AL95" s="193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0"/>
      <c r="BC95" s="20"/>
      <c r="BD95" s="20"/>
      <c r="BE95" s="23"/>
      <c r="BF95" s="23"/>
      <c r="BG95" s="20"/>
      <c r="BH95" s="20"/>
      <c r="BI95" s="21"/>
      <c r="BJ95" s="20"/>
      <c r="BK95" s="23"/>
      <c r="BL95" s="23"/>
      <c r="BM95" s="21"/>
      <c r="BN95" s="21"/>
      <c r="BO95" s="24"/>
      <c r="BP95" s="21"/>
      <c r="BQ95" s="21"/>
      <c r="BR95" s="23"/>
      <c r="BS95" s="23"/>
      <c r="BT95" s="24"/>
      <c r="BU95" s="25"/>
    </row>
    <row r="96" spans="1:73" s="22" customFormat="1" ht="137.2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193"/>
      <c r="BE96" s="23"/>
      <c r="BF96" s="23"/>
      <c r="BG96" s="20"/>
      <c r="BH96" s="20"/>
      <c r="BI96" s="23"/>
      <c r="BJ96" s="20"/>
      <c r="BK96" s="23"/>
      <c r="BL96" s="23"/>
      <c r="BM96" s="21"/>
      <c r="BN96" s="21"/>
      <c r="BO96" s="24"/>
      <c r="BP96" s="21"/>
      <c r="BQ96" s="21"/>
      <c r="BR96" s="23"/>
      <c r="BS96" s="23"/>
      <c r="BT96" s="24"/>
      <c r="BU96" s="25"/>
    </row>
    <row r="97" spans="1:73" s="22" customFormat="1" ht="122.2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193"/>
      <c r="BE97" s="23"/>
      <c r="BF97" s="23"/>
      <c r="BG97" s="20"/>
      <c r="BH97" s="20"/>
      <c r="BI97" s="23"/>
      <c r="BJ97" s="20"/>
      <c r="BK97" s="23"/>
      <c r="BL97" s="23"/>
      <c r="BM97" s="21"/>
      <c r="BN97" s="21"/>
      <c r="BO97" s="24"/>
      <c r="BP97" s="21"/>
      <c r="BQ97" s="21"/>
      <c r="BR97" s="23"/>
      <c r="BS97" s="23"/>
      <c r="BT97" s="24"/>
      <c r="BU97" s="25"/>
    </row>
    <row r="98" spans="1:73" s="22" customFormat="1" ht="122.2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192"/>
      <c r="N98" s="20"/>
      <c r="O98" s="20"/>
      <c r="P98" s="20"/>
      <c r="Q98" s="20"/>
      <c r="R98" s="20"/>
      <c r="S98" s="20"/>
      <c r="T98" s="20"/>
      <c r="U98" s="20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193"/>
      <c r="BE98" s="23"/>
      <c r="BF98" s="23"/>
      <c r="BG98" s="20"/>
      <c r="BH98" s="20"/>
      <c r="BI98" s="23"/>
      <c r="BJ98" s="20"/>
      <c r="BK98" s="23"/>
      <c r="BL98" s="23"/>
      <c r="BM98" s="21"/>
      <c r="BN98" s="21"/>
      <c r="BO98" s="24"/>
      <c r="BP98" s="21"/>
      <c r="BQ98" s="21"/>
      <c r="BR98" s="23"/>
      <c r="BS98" s="23"/>
      <c r="BT98" s="24"/>
      <c r="BU98" s="25"/>
    </row>
    <row r="99" spans="1:73" s="22" customFormat="1" ht="122.2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193"/>
      <c r="BE99" s="23"/>
      <c r="BF99" s="23"/>
      <c r="BG99" s="20"/>
      <c r="BH99" s="20"/>
      <c r="BI99" s="23"/>
      <c r="BJ99" s="20"/>
      <c r="BK99" s="23"/>
      <c r="BL99" s="23"/>
      <c r="BM99" s="21"/>
      <c r="BN99" s="21"/>
      <c r="BO99" s="24"/>
      <c r="BP99" s="21"/>
      <c r="BQ99" s="21"/>
      <c r="BR99" s="23"/>
      <c r="BS99" s="23"/>
      <c r="BT99" s="24"/>
      <c r="BU99" s="25"/>
    </row>
    <row r="100" spans="1:73" s="22" customFormat="1" ht="184.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193"/>
      <c r="BE100" s="21"/>
      <c r="BF100" s="21"/>
      <c r="BG100" s="20"/>
      <c r="BH100" s="20"/>
      <c r="BI100" s="23"/>
      <c r="BJ100" s="20"/>
      <c r="BK100" s="23"/>
      <c r="BL100" s="23"/>
      <c r="BM100" s="21"/>
      <c r="BN100" s="21"/>
      <c r="BO100" s="24"/>
      <c r="BP100" s="21"/>
      <c r="BQ100" s="21"/>
      <c r="BR100" s="23"/>
      <c r="BS100" s="23"/>
      <c r="BT100" s="24"/>
      <c r="BU100" s="25"/>
    </row>
    <row r="101" spans="1:73" s="22" customFormat="1" ht="184.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193"/>
      <c r="BE101" s="23"/>
      <c r="BF101" s="23"/>
      <c r="BG101" s="20"/>
      <c r="BH101" s="20"/>
      <c r="BI101" s="23"/>
      <c r="BJ101" s="20"/>
      <c r="BK101" s="23"/>
      <c r="BL101" s="23"/>
      <c r="BM101" s="21"/>
      <c r="BN101" s="21"/>
      <c r="BO101" s="24"/>
      <c r="BP101" s="21"/>
      <c r="BQ101" s="21"/>
      <c r="BR101" s="23"/>
      <c r="BS101" s="23"/>
      <c r="BT101" s="24"/>
      <c r="BU101" s="25"/>
    </row>
    <row r="102" spans="1:73" s="22" customFormat="1" ht="409.6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3"/>
      <c r="P102" s="23"/>
      <c r="Q102" s="23"/>
      <c r="R102" s="23"/>
      <c r="S102" s="23"/>
      <c r="T102" s="23"/>
      <c r="U102" s="23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193"/>
      <c r="BE102" s="23"/>
      <c r="BF102" s="23"/>
      <c r="BG102" s="20"/>
      <c r="BH102" s="20"/>
      <c r="BI102" s="23"/>
      <c r="BJ102" s="20"/>
      <c r="BK102" s="20"/>
      <c r="BL102" s="23"/>
      <c r="BM102" s="21"/>
      <c r="BN102" s="21"/>
      <c r="BO102" s="24"/>
      <c r="BP102" s="21"/>
      <c r="BQ102" s="21"/>
      <c r="BR102" s="23"/>
      <c r="BS102" s="23"/>
      <c r="BT102" s="24"/>
      <c r="BU102" s="25"/>
    </row>
    <row r="103" spans="1:73" s="22" customFormat="1" ht="204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3"/>
      <c r="P103" s="20"/>
      <c r="Q103" s="23"/>
      <c r="R103" s="23"/>
      <c r="S103" s="23"/>
      <c r="T103" s="23"/>
      <c r="U103" s="23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193"/>
      <c r="BE103" s="20"/>
      <c r="BF103" s="20"/>
      <c r="BG103" s="20"/>
      <c r="BH103" s="20"/>
      <c r="BI103" s="23"/>
      <c r="BJ103" s="20"/>
      <c r="BK103" s="20"/>
      <c r="BL103" s="23"/>
      <c r="BM103" s="21"/>
      <c r="BN103" s="21"/>
      <c r="BO103" s="24"/>
      <c r="BP103" s="21"/>
      <c r="BQ103" s="21"/>
      <c r="BR103" s="23"/>
      <c r="BS103" s="23"/>
      <c r="BT103" s="24"/>
      <c r="BU103" s="25"/>
    </row>
    <row r="104" spans="1:73" s="22" customFormat="1" ht="201.7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3"/>
      <c r="P104" s="23"/>
      <c r="Q104" s="23"/>
      <c r="R104" s="23"/>
      <c r="S104" s="23"/>
      <c r="T104" s="23"/>
      <c r="U104" s="23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181"/>
      <c r="AM104" s="21"/>
      <c r="AN104" s="21"/>
      <c r="AO104" s="21"/>
      <c r="AP104" s="21"/>
      <c r="AQ104" s="21"/>
      <c r="AR104" s="21"/>
      <c r="AS104" s="21"/>
      <c r="AT104" s="181"/>
      <c r="AU104" s="21"/>
      <c r="AV104" s="181"/>
      <c r="AW104" s="21"/>
      <c r="AX104" s="21"/>
      <c r="AY104" s="21"/>
      <c r="AZ104" s="21"/>
      <c r="BA104" s="21"/>
      <c r="BB104" s="21"/>
      <c r="BC104" s="21"/>
      <c r="BD104" s="193"/>
      <c r="BE104" s="23"/>
      <c r="BF104" s="23"/>
      <c r="BG104" s="20"/>
      <c r="BH104" s="20"/>
      <c r="BI104" s="23"/>
      <c r="BJ104" s="20"/>
      <c r="BK104" s="20"/>
      <c r="BL104" s="23"/>
      <c r="BM104" s="21"/>
      <c r="BN104" s="21"/>
      <c r="BO104" s="24"/>
      <c r="BP104" s="21"/>
      <c r="BQ104" s="21"/>
      <c r="BR104" s="23"/>
      <c r="BS104" s="23"/>
      <c r="BT104" s="24"/>
      <c r="BU104" s="25"/>
    </row>
    <row r="105" spans="1:73" s="22" customFormat="1" ht="409.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0"/>
      <c r="AI105" s="21"/>
      <c r="AJ105" s="21"/>
      <c r="AK105" s="21"/>
      <c r="AL105" s="193"/>
      <c r="AM105" s="21"/>
      <c r="AN105" s="20"/>
      <c r="AO105" s="21"/>
      <c r="AP105" s="21"/>
      <c r="AQ105" s="21"/>
      <c r="AR105" s="21"/>
      <c r="AS105" s="21"/>
      <c r="AT105" s="193"/>
      <c r="AU105" s="21"/>
      <c r="AV105" s="181"/>
      <c r="AW105" s="21"/>
      <c r="AX105" s="21"/>
      <c r="AY105" s="21"/>
      <c r="AZ105" s="21"/>
      <c r="BA105" s="21"/>
      <c r="BB105" s="21"/>
      <c r="BC105" s="21"/>
      <c r="BD105" s="193"/>
      <c r="BE105" s="21"/>
      <c r="BF105" s="21"/>
      <c r="BG105" s="20"/>
      <c r="BH105" s="20"/>
      <c r="BI105" s="23"/>
      <c r="BJ105" s="20"/>
      <c r="BK105" s="20"/>
      <c r="BL105" s="23"/>
      <c r="BM105" s="21"/>
      <c r="BN105" s="21"/>
      <c r="BO105" s="24"/>
      <c r="BP105" s="21"/>
      <c r="BQ105" s="21"/>
      <c r="BR105" s="23"/>
      <c r="BS105" s="23"/>
      <c r="BT105" s="24"/>
      <c r="BU105" s="25"/>
    </row>
    <row r="106" spans="1:73" s="22" customFormat="1" ht="152.2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181"/>
      <c r="AM106" s="21"/>
      <c r="AN106" s="21"/>
      <c r="AO106" s="21"/>
      <c r="AP106" s="21"/>
      <c r="AQ106" s="21"/>
      <c r="AR106" s="21"/>
      <c r="AS106" s="21"/>
      <c r="AT106" s="181"/>
      <c r="AU106" s="21"/>
      <c r="AV106" s="181"/>
      <c r="AW106" s="21"/>
      <c r="AX106" s="21"/>
      <c r="AY106" s="21"/>
      <c r="AZ106" s="21"/>
      <c r="BA106" s="21"/>
      <c r="BB106" s="21"/>
      <c r="BC106" s="21"/>
      <c r="BD106" s="193"/>
      <c r="BE106" s="182"/>
      <c r="BF106" s="23"/>
      <c r="BG106" s="20"/>
      <c r="BH106" s="20"/>
      <c r="BI106" s="23"/>
      <c r="BJ106" s="20"/>
      <c r="BK106" s="20"/>
      <c r="BL106" s="23"/>
      <c r="BM106" s="21"/>
      <c r="BN106" s="21"/>
      <c r="BO106" s="24"/>
      <c r="BP106" s="21"/>
      <c r="BQ106" s="21"/>
      <c r="BR106" s="23"/>
      <c r="BS106" s="23"/>
      <c r="BT106" s="24"/>
      <c r="BU106" s="25"/>
    </row>
    <row r="107" spans="1:73" s="22" customFormat="1" ht="152.2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181"/>
      <c r="AM107" s="21"/>
      <c r="AN107" s="21"/>
      <c r="AO107" s="21"/>
      <c r="AP107" s="21"/>
      <c r="AQ107" s="21"/>
      <c r="AR107" s="21"/>
      <c r="AS107" s="21"/>
      <c r="AT107" s="181"/>
      <c r="AU107" s="21"/>
      <c r="AV107" s="181"/>
      <c r="AW107" s="21"/>
      <c r="AX107" s="21"/>
      <c r="AY107" s="21"/>
      <c r="AZ107" s="21"/>
      <c r="BA107" s="21"/>
      <c r="BB107" s="21"/>
      <c r="BC107" s="21"/>
      <c r="BD107" s="193"/>
      <c r="BE107" s="182"/>
      <c r="BF107" s="23"/>
      <c r="BG107" s="20"/>
      <c r="BH107" s="20"/>
      <c r="BI107" s="23"/>
      <c r="BJ107" s="20"/>
      <c r="BK107" s="20"/>
      <c r="BL107" s="23"/>
      <c r="BM107" s="21"/>
      <c r="BN107" s="21"/>
      <c r="BO107" s="24"/>
      <c r="BP107" s="21"/>
      <c r="BQ107" s="21"/>
      <c r="BR107" s="23"/>
      <c r="BS107" s="23"/>
      <c r="BT107" s="24"/>
      <c r="BU107" s="25"/>
    </row>
    <row r="108" spans="1:73" s="22" customFormat="1" ht="152.2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181"/>
      <c r="AM108" s="21"/>
      <c r="AN108" s="21"/>
      <c r="AO108" s="21"/>
      <c r="AP108" s="21"/>
      <c r="AQ108" s="21"/>
      <c r="AR108" s="21"/>
      <c r="AS108" s="21"/>
      <c r="AT108" s="181"/>
      <c r="AU108" s="21"/>
      <c r="AV108" s="181"/>
      <c r="AW108" s="21"/>
      <c r="AX108" s="21"/>
      <c r="AY108" s="21"/>
      <c r="AZ108" s="21"/>
      <c r="BA108" s="21"/>
      <c r="BB108" s="21"/>
      <c r="BC108" s="21"/>
      <c r="BD108" s="193"/>
      <c r="BE108" s="182"/>
      <c r="BF108" s="23"/>
      <c r="BG108" s="20"/>
      <c r="BH108" s="20"/>
      <c r="BI108" s="23"/>
      <c r="BJ108" s="20"/>
      <c r="BK108" s="20"/>
      <c r="BL108" s="23"/>
      <c r="BM108" s="21"/>
      <c r="BN108" s="21"/>
      <c r="BO108" s="24"/>
      <c r="BP108" s="21"/>
      <c r="BQ108" s="21"/>
      <c r="BR108" s="23"/>
      <c r="BS108" s="23"/>
      <c r="BT108" s="24"/>
      <c r="BU108" s="25"/>
    </row>
    <row r="109" spans="1:73" s="22" customFormat="1" ht="152.2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181"/>
      <c r="AM109" s="21"/>
      <c r="AN109" s="21"/>
      <c r="AO109" s="21"/>
      <c r="AP109" s="21"/>
      <c r="AQ109" s="21"/>
      <c r="AR109" s="21"/>
      <c r="AS109" s="21"/>
      <c r="AT109" s="181"/>
      <c r="AU109" s="21"/>
      <c r="AV109" s="181"/>
      <c r="AW109" s="21"/>
      <c r="AX109" s="21"/>
      <c r="AY109" s="21"/>
      <c r="AZ109" s="21"/>
      <c r="BA109" s="21"/>
      <c r="BB109" s="21"/>
      <c r="BC109" s="21"/>
      <c r="BD109" s="193"/>
      <c r="BE109" s="182"/>
      <c r="BF109" s="23"/>
      <c r="BG109" s="20"/>
      <c r="BH109" s="20"/>
      <c r="BI109" s="23"/>
      <c r="BJ109" s="20"/>
      <c r="BK109" s="20"/>
      <c r="BL109" s="23"/>
      <c r="BM109" s="21"/>
      <c r="BN109" s="21"/>
      <c r="BO109" s="24"/>
      <c r="BP109" s="21"/>
      <c r="BQ109" s="21"/>
      <c r="BR109" s="23"/>
      <c r="BS109" s="23"/>
      <c r="BT109" s="24"/>
      <c r="BU109" s="25"/>
    </row>
    <row r="110" spans="1:73" s="22" customFormat="1" ht="152.2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181"/>
      <c r="AM110" s="21"/>
      <c r="AN110" s="21"/>
      <c r="AO110" s="21"/>
      <c r="AP110" s="21"/>
      <c r="AQ110" s="21"/>
      <c r="AR110" s="21"/>
      <c r="AS110" s="21"/>
      <c r="AT110" s="181"/>
      <c r="AU110" s="21"/>
      <c r="AV110" s="181"/>
      <c r="AW110" s="21"/>
      <c r="AX110" s="21"/>
      <c r="AY110" s="21"/>
      <c r="AZ110" s="21"/>
      <c r="BA110" s="21"/>
      <c r="BB110" s="21"/>
      <c r="BC110" s="21"/>
      <c r="BD110" s="193"/>
      <c r="BE110" s="182"/>
      <c r="BF110" s="23"/>
      <c r="BG110" s="20"/>
      <c r="BH110" s="20"/>
      <c r="BI110" s="23"/>
      <c r="BJ110" s="20"/>
      <c r="BK110" s="20"/>
      <c r="BL110" s="23"/>
      <c r="BM110" s="21"/>
      <c r="BN110" s="21"/>
      <c r="BO110" s="24"/>
      <c r="BP110" s="21"/>
      <c r="BQ110" s="21"/>
      <c r="BR110" s="23"/>
      <c r="BS110" s="23"/>
      <c r="BT110" s="24"/>
      <c r="BU110" s="25"/>
    </row>
    <row r="111" spans="1:73" s="22" customFormat="1" ht="409.6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0"/>
      <c r="AI111" s="21"/>
      <c r="AJ111" s="21"/>
      <c r="AK111" s="21"/>
      <c r="AL111" s="193"/>
      <c r="AM111" s="21"/>
      <c r="AN111" s="21"/>
      <c r="AO111" s="21"/>
      <c r="AP111" s="21"/>
      <c r="AQ111" s="21"/>
      <c r="AR111" s="21"/>
      <c r="AS111" s="21"/>
      <c r="AT111" s="193"/>
      <c r="AU111" s="21"/>
      <c r="AV111" s="193"/>
      <c r="AW111" s="23"/>
      <c r="AX111" s="21"/>
      <c r="AY111" s="21"/>
      <c r="AZ111" s="21"/>
      <c r="BA111" s="21"/>
      <c r="BB111" s="21"/>
      <c r="BC111" s="21"/>
      <c r="BD111" s="193"/>
      <c r="BE111" s="21"/>
      <c r="BF111" s="21"/>
      <c r="BG111" s="20"/>
      <c r="BH111" s="20"/>
      <c r="BI111" s="23"/>
      <c r="BJ111" s="20"/>
      <c r="BK111" s="20"/>
      <c r="BL111" s="23"/>
      <c r="BM111" s="21"/>
      <c r="BN111" s="21"/>
      <c r="BO111" s="24"/>
      <c r="BP111" s="21"/>
      <c r="BQ111" s="21"/>
      <c r="BR111" s="23"/>
      <c r="BS111" s="23"/>
      <c r="BT111" s="24"/>
      <c r="BU111" s="25"/>
    </row>
    <row r="112" spans="1:73" s="22" customFormat="1" ht="152.2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0"/>
      <c r="AI112" s="23"/>
      <c r="AJ112" s="20"/>
      <c r="AK112" s="21"/>
      <c r="AL112" s="193"/>
      <c r="AM112" s="23"/>
      <c r="AN112" s="20"/>
      <c r="AO112" s="21"/>
      <c r="AP112" s="21"/>
      <c r="AQ112" s="21"/>
      <c r="AR112" s="21"/>
      <c r="AS112" s="21"/>
      <c r="AT112" s="193"/>
      <c r="AU112" s="23"/>
      <c r="AV112" s="193"/>
      <c r="AW112" s="23"/>
      <c r="AX112" s="21"/>
      <c r="AY112" s="21"/>
      <c r="AZ112" s="21"/>
      <c r="BA112" s="21"/>
      <c r="BB112" s="21"/>
      <c r="BC112" s="21"/>
      <c r="BD112" s="193"/>
      <c r="BE112" s="23"/>
      <c r="BF112" s="23"/>
      <c r="BG112" s="20"/>
      <c r="BH112" s="20"/>
      <c r="BI112" s="23"/>
      <c r="BJ112" s="20"/>
      <c r="BK112" s="20"/>
      <c r="BL112" s="23"/>
      <c r="BM112" s="21"/>
      <c r="BN112" s="21"/>
      <c r="BO112" s="24"/>
      <c r="BP112" s="21"/>
      <c r="BQ112" s="21"/>
      <c r="BR112" s="23"/>
      <c r="BS112" s="23"/>
      <c r="BT112" s="24"/>
      <c r="BU112" s="25"/>
    </row>
    <row r="113" spans="1:73" s="22" customFormat="1" ht="152.2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0"/>
      <c r="AI113" s="23"/>
      <c r="AJ113" s="20"/>
      <c r="AK113" s="21"/>
      <c r="AL113" s="193"/>
      <c r="AM113" s="23"/>
      <c r="AN113" s="20"/>
      <c r="AO113" s="21"/>
      <c r="AP113" s="21"/>
      <c r="AQ113" s="21"/>
      <c r="AR113" s="21"/>
      <c r="AS113" s="21"/>
      <c r="AT113" s="193"/>
      <c r="AU113" s="23"/>
      <c r="AV113" s="193"/>
      <c r="AW113" s="23"/>
      <c r="AX113" s="21"/>
      <c r="AY113" s="21"/>
      <c r="AZ113" s="21"/>
      <c r="BA113" s="21"/>
      <c r="BB113" s="21"/>
      <c r="BC113" s="21"/>
      <c r="BD113" s="193"/>
      <c r="BE113" s="23"/>
      <c r="BF113" s="23"/>
      <c r="BG113" s="20"/>
      <c r="BH113" s="20"/>
      <c r="BI113" s="23"/>
      <c r="BJ113" s="20"/>
      <c r="BK113" s="20"/>
      <c r="BL113" s="23"/>
      <c r="BM113" s="21"/>
      <c r="BN113" s="21"/>
      <c r="BO113" s="24"/>
      <c r="BP113" s="21"/>
      <c r="BQ113" s="21"/>
      <c r="BR113" s="23"/>
      <c r="BS113" s="23"/>
      <c r="BT113" s="24"/>
      <c r="BU113" s="25"/>
    </row>
    <row r="114" spans="1:73" s="22" customFormat="1" ht="152.2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0"/>
      <c r="AI114" s="23"/>
      <c r="AJ114" s="20"/>
      <c r="AK114" s="21"/>
      <c r="AL114" s="193"/>
      <c r="AM114" s="23"/>
      <c r="AN114" s="20"/>
      <c r="AO114" s="21"/>
      <c r="AP114" s="21"/>
      <c r="AQ114" s="21"/>
      <c r="AR114" s="21"/>
      <c r="AS114" s="21"/>
      <c r="AT114" s="193"/>
      <c r="AU114" s="23"/>
      <c r="AV114" s="193"/>
      <c r="AW114" s="23"/>
      <c r="AX114" s="21"/>
      <c r="AY114" s="21"/>
      <c r="AZ114" s="21"/>
      <c r="BA114" s="21"/>
      <c r="BB114" s="21"/>
      <c r="BC114" s="21"/>
      <c r="BD114" s="193"/>
      <c r="BE114" s="23"/>
      <c r="BF114" s="23"/>
      <c r="BG114" s="20"/>
      <c r="BH114" s="20"/>
      <c r="BI114" s="23"/>
      <c r="BJ114" s="20"/>
      <c r="BK114" s="20"/>
      <c r="BL114" s="23"/>
      <c r="BM114" s="21"/>
      <c r="BN114" s="21"/>
      <c r="BO114" s="24"/>
      <c r="BP114" s="21"/>
      <c r="BQ114" s="21"/>
      <c r="BR114" s="23"/>
      <c r="BS114" s="23"/>
      <c r="BT114" s="24"/>
      <c r="BU114" s="25"/>
    </row>
    <row r="115" spans="1:73" s="22" customFormat="1" ht="152.2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0"/>
      <c r="AI115" s="23"/>
      <c r="AJ115" s="20"/>
      <c r="AK115" s="21"/>
      <c r="AL115" s="193"/>
      <c r="AM115" s="23"/>
      <c r="AN115" s="20"/>
      <c r="AO115" s="21"/>
      <c r="AP115" s="21"/>
      <c r="AQ115" s="21"/>
      <c r="AR115" s="21"/>
      <c r="AS115" s="21"/>
      <c r="AT115" s="193"/>
      <c r="AU115" s="23"/>
      <c r="AV115" s="193"/>
      <c r="AW115" s="23"/>
      <c r="AX115" s="21"/>
      <c r="AY115" s="21"/>
      <c r="AZ115" s="21"/>
      <c r="BA115" s="21"/>
      <c r="BB115" s="21"/>
      <c r="BC115" s="21"/>
      <c r="BD115" s="193"/>
      <c r="BE115" s="23"/>
      <c r="BF115" s="23"/>
      <c r="BG115" s="20"/>
      <c r="BH115" s="20"/>
      <c r="BI115" s="23"/>
      <c r="BJ115" s="20"/>
      <c r="BK115" s="20"/>
      <c r="BL115" s="23"/>
      <c r="BM115" s="21"/>
      <c r="BN115" s="21"/>
      <c r="BO115" s="24"/>
      <c r="BP115" s="21"/>
      <c r="BQ115" s="21"/>
      <c r="BR115" s="23"/>
      <c r="BS115" s="23"/>
      <c r="BT115" s="24"/>
      <c r="BU115" s="25"/>
    </row>
    <row r="116" spans="1:73" s="22" customFormat="1" ht="349.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3"/>
      <c r="P116" s="20"/>
      <c r="Q116" s="23"/>
      <c r="R116" s="23"/>
      <c r="S116" s="23"/>
      <c r="T116" s="23"/>
      <c r="U116" s="23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0"/>
      <c r="AI116" s="23"/>
      <c r="AJ116" s="23"/>
      <c r="AK116" s="21"/>
      <c r="AL116" s="193"/>
      <c r="AM116" s="20"/>
      <c r="AN116" s="20"/>
      <c r="AO116" s="21"/>
      <c r="AP116" s="21"/>
      <c r="AQ116" s="21"/>
      <c r="AR116" s="21"/>
      <c r="AS116" s="21"/>
      <c r="AT116" s="193"/>
      <c r="AU116" s="23"/>
      <c r="AV116" s="193"/>
      <c r="AW116" s="20"/>
      <c r="AX116" s="21"/>
      <c r="AY116" s="21"/>
      <c r="AZ116" s="21"/>
      <c r="BA116" s="21"/>
      <c r="BB116" s="21"/>
      <c r="BC116" s="21"/>
      <c r="BD116" s="193"/>
      <c r="BE116" s="23"/>
      <c r="BF116" s="23"/>
      <c r="BG116" s="20"/>
      <c r="BH116" s="20"/>
      <c r="BI116" s="23"/>
      <c r="BJ116" s="20"/>
      <c r="BK116" s="20"/>
      <c r="BL116" s="23"/>
      <c r="BM116" s="21"/>
      <c r="BN116" s="21"/>
      <c r="BO116" s="24"/>
      <c r="BP116" s="21"/>
      <c r="BQ116" s="21"/>
      <c r="BR116" s="23"/>
      <c r="BS116" s="23"/>
      <c r="BT116" s="24"/>
      <c r="BU116" s="25"/>
    </row>
    <row r="117" spans="1:73" s="22" customFormat="1" ht="237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0"/>
      <c r="P117" s="20"/>
      <c r="Q117" s="23"/>
      <c r="R117" s="23"/>
      <c r="S117" s="20"/>
      <c r="T117" s="23"/>
      <c r="U117" s="23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193"/>
      <c r="BE117" s="182"/>
      <c r="BF117" s="23"/>
      <c r="BG117" s="20"/>
      <c r="BH117" s="20"/>
      <c r="BI117" s="23"/>
      <c r="BJ117" s="20"/>
      <c r="BK117" s="20"/>
      <c r="BL117" s="23"/>
      <c r="BM117" s="21"/>
      <c r="BN117" s="21"/>
      <c r="BO117" s="24"/>
      <c r="BP117" s="21"/>
      <c r="BQ117" s="21"/>
      <c r="BR117" s="23"/>
      <c r="BS117" s="23"/>
      <c r="BT117" s="24"/>
      <c r="BU117" s="25"/>
    </row>
    <row r="118" spans="1:73" s="22" customFormat="1" ht="409.6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3"/>
      <c r="P118" s="23"/>
      <c r="Q118" s="23"/>
      <c r="R118" s="23"/>
      <c r="S118" s="23"/>
      <c r="T118" s="23"/>
      <c r="U118" s="23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0"/>
      <c r="BC118" s="20"/>
      <c r="BD118" s="193"/>
      <c r="BE118" s="23"/>
      <c r="BF118" s="23"/>
      <c r="BG118" s="20"/>
      <c r="BH118" s="20"/>
      <c r="BI118" s="23"/>
      <c r="BJ118" s="20"/>
      <c r="BK118" s="20"/>
      <c r="BL118" s="23"/>
      <c r="BM118" s="21"/>
      <c r="BN118" s="21"/>
      <c r="BO118" s="24"/>
      <c r="BP118" s="21"/>
      <c r="BQ118" s="21"/>
      <c r="BR118" s="23"/>
      <c r="BS118" s="23"/>
      <c r="BT118" s="24"/>
      <c r="BU118" s="25"/>
    </row>
    <row r="119" spans="1:73" s="22" customFormat="1" ht="180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193"/>
      <c r="BE119" s="21"/>
      <c r="BF119" s="21"/>
      <c r="BG119" s="20"/>
      <c r="BH119" s="20"/>
      <c r="BI119" s="23"/>
      <c r="BJ119" s="20"/>
      <c r="BK119" s="20"/>
      <c r="BL119" s="23"/>
      <c r="BM119" s="21"/>
      <c r="BN119" s="21"/>
      <c r="BO119" s="24"/>
      <c r="BP119" s="21"/>
      <c r="BQ119" s="21"/>
      <c r="BR119" s="23"/>
      <c r="BS119" s="23"/>
      <c r="BT119" s="24"/>
      <c r="BU119" s="25"/>
    </row>
    <row r="120" spans="1:73" s="22" customFormat="1" ht="180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193"/>
      <c r="BE120" s="182"/>
      <c r="BF120" s="23"/>
      <c r="BG120" s="20"/>
      <c r="BH120" s="20"/>
      <c r="BI120" s="23"/>
      <c r="BJ120" s="20"/>
      <c r="BK120" s="20"/>
      <c r="BL120" s="23"/>
      <c r="BM120" s="21"/>
      <c r="BN120" s="21"/>
      <c r="BO120" s="24"/>
      <c r="BP120" s="21"/>
      <c r="BQ120" s="21"/>
      <c r="BR120" s="23"/>
      <c r="BS120" s="23"/>
      <c r="BT120" s="24"/>
      <c r="BU120" s="25"/>
    </row>
    <row r="121" spans="1:73" s="22" customFormat="1" ht="180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193"/>
      <c r="BE121" s="21"/>
      <c r="BF121" s="20"/>
      <c r="BG121" s="20"/>
      <c r="BH121" s="20"/>
      <c r="BI121" s="23"/>
      <c r="BJ121" s="20"/>
      <c r="BK121" s="20"/>
      <c r="BL121" s="23"/>
      <c r="BM121" s="21"/>
      <c r="BN121" s="21"/>
      <c r="BO121" s="24"/>
      <c r="BP121" s="21"/>
      <c r="BQ121" s="21"/>
      <c r="BR121" s="23"/>
      <c r="BS121" s="23"/>
      <c r="BT121" s="24"/>
      <c r="BU121" s="25"/>
    </row>
    <row r="122" spans="1:73" s="22" customFormat="1" ht="180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193"/>
      <c r="BE122" s="182"/>
      <c r="BF122" s="23"/>
      <c r="BG122" s="20"/>
      <c r="BH122" s="20"/>
      <c r="BI122" s="23"/>
      <c r="BJ122" s="20"/>
      <c r="BK122" s="20"/>
      <c r="BL122" s="23"/>
      <c r="BM122" s="21"/>
      <c r="BN122" s="21"/>
      <c r="BO122" s="24"/>
      <c r="BP122" s="21"/>
      <c r="BQ122" s="21"/>
      <c r="BR122" s="23"/>
      <c r="BS122" s="23"/>
      <c r="BT122" s="24"/>
      <c r="BU122" s="25"/>
    </row>
    <row r="123" spans="1:73" s="22" customFormat="1" ht="409.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193"/>
      <c r="BE123" s="21"/>
      <c r="BF123" s="21"/>
      <c r="BG123" s="20"/>
      <c r="BH123" s="20"/>
      <c r="BI123" s="23"/>
      <c r="BJ123" s="20"/>
      <c r="BK123" s="20"/>
      <c r="BL123" s="23"/>
      <c r="BM123" s="21"/>
      <c r="BN123" s="21"/>
      <c r="BO123" s="24"/>
      <c r="BP123" s="21"/>
      <c r="BQ123" s="21"/>
      <c r="BR123" s="23"/>
      <c r="BS123" s="23"/>
      <c r="BT123" s="24"/>
      <c r="BU123" s="25"/>
    </row>
    <row r="124" spans="1:73" s="22" customFormat="1" ht="144.7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193"/>
      <c r="BE124" s="182"/>
      <c r="BF124" s="23"/>
      <c r="BG124" s="20"/>
      <c r="BH124" s="20"/>
      <c r="BI124" s="23"/>
      <c r="BJ124" s="20"/>
      <c r="BK124" s="20"/>
      <c r="BL124" s="23"/>
      <c r="BM124" s="21"/>
      <c r="BN124" s="21"/>
      <c r="BO124" s="24"/>
      <c r="BP124" s="21"/>
      <c r="BQ124" s="21"/>
      <c r="BR124" s="23"/>
      <c r="BS124" s="23"/>
      <c r="BT124" s="24"/>
      <c r="BU124" s="25"/>
    </row>
    <row r="125" spans="1:73" s="22" customFormat="1" ht="336.7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3"/>
      <c r="P125" s="20"/>
      <c r="Q125" s="23"/>
      <c r="R125" s="23"/>
      <c r="S125" s="23"/>
      <c r="T125" s="23"/>
      <c r="U125" s="23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193"/>
      <c r="BE125" s="182"/>
      <c r="BF125" s="23"/>
      <c r="BG125" s="20"/>
      <c r="BH125" s="20"/>
      <c r="BI125" s="23"/>
      <c r="BJ125" s="20"/>
      <c r="BK125" s="20"/>
      <c r="BL125" s="23"/>
      <c r="BM125" s="21"/>
      <c r="BN125" s="21"/>
      <c r="BO125" s="24"/>
      <c r="BP125" s="21"/>
      <c r="BQ125" s="21"/>
      <c r="BR125" s="23"/>
      <c r="BS125" s="23"/>
      <c r="BT125" s="24"/>
      <c r="BU125" s="25"/>
    </row>
    <row r="126" spans="1:73" s="22" customFormat="1" ht="22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0"/>
      <c r="BC126" s="20"/>
      <c r="BD126" s="20"/>
      <c r="BE126" s="182"/>
      <c r="BF126" s="23"/>
      <c r="BG126" s="20"/>
      <c r="BH126" s="20"/>
      <c r="BI126" s="23"/>
      <c r="BJ126" s="20"/>
      <c r="BK126" s="20"/>
      <c r="BL126" s="23"/>
      <c r="BM126" s="21"/>
      <c r="BN126" s="21"/>
      <c r="BO126" s="24"/>
      <c r="BP126" s="21"/>
      <c r="BQ126" s="21"/>
      <c r="BR126" s="23"/>
      <c r="BS126" s="23"/>
      <c r="BT126" s="24"/>
      <c r="BU126" s="25"/>
    </row>
    <row r="127" spans="1:73" s="22" customFormat="1" ht="22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193"/>
      <c r="BE127" s="182"/>
      <c r="BF127" s="23"/>
      <c r="BG127" s="20"/>
      <c r="BH127" s="20"/>
      <c r="BI127" s="23"/>
      <c r="BJ127" s="20"/>
      <c r="BK127" s="20"/>
      <c r="BL127" s="23"/>
      <c r="BM127" s="21"/>
      <c r="BN127" s="21"/>
      <c r="BO127" s="24"/>
      <c r="BP127" s="21"/>
      <c r="BQ127" s="21"/>
      <c r="BR127" s="23"/>
      <c r="BS127" s="23"/>
      <c r="BT127" s="24"/>
      <c r="BU127" s="25"/>
    </row>
    <row r="128" spans="1:73" s="22" customFormat="1" ht="229.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193"/>
      <c r="BE128" s="21"/>
      <c r="BF128" s="21"/>
      <c r="BG128" s="20"/>
      <c r="BH128" s="20"/>
      <c r="BI128" s="23"/>
      <c r="BJ128" s="20"/>
      <c r="BK128" s="20"/>
      <c r="BL128" s="23"/>
      <c r="BM128" s="21"/>
      <c r="BN128" s="21"/>
      <c r="BO128" s="24"/>
      <c r="BP128" s="21"/>
      <c r="BQ128" s="21"/>
      <c r="BR128" s="23"/>
      <c r="BS128" s="23"/>
      <c r="BT128" s="24"/>
      <c r="BU128" s="25"/>
    </row>
    <row r="129" spans="1:73" s="22" customFormat="1" ht="152.2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181"/>
      <c r="AM129" s="21"/>
      <c r="AN129" s="21"/>
      <c r="AO129" s="21"/>
      <c r="AP129" s="21"/>
      <c r="AQ129" s="21"/>
      <c r="AR129" s="21"/>
      <c r="AS129" s="21"/>
      <c r="AT129" s="181"/>
      <c r="AU129" s="21"/>
      <c r="AV129" s="21"/>
      <c r="AW129" s="21"/>
      <c r="AX129" s="21"/>
      <c r="AY129" s="21"/>
      <c r="AZ129" s="21"/>
      <c r="BA129" s="21"/>
      <c r="BB129" s="21"/>
      <c r="BC129" s="21"/>
      <c r="BD129" s="193"/>
      <c r="BE129" s="182"/>
      <c r="BF129" s="23"/>
      <c r="BG129" s="20"/>
      <c r="BH129" s="20"/>
      <c r="BI129" s="23"/>
      <c r="BJ129" s="20"/>
      <c r="BK129" s="20"/>
      <c r="BL129" s="23"/>
      <c r="BM129" s="21"/>
      <c r="BN129" s="21"/>
      <c r="BO129" s="24"/>
      <c r="BP129" s="21"/>
      <c r="BQ129" s="21"/>
      <c r="BR129" s="23"/>
      <c r="BS129" s="23"/>
      <c r="BT129" s="24"/>
      <c r="BU129" s="25"/>
    </row>
    <row r="130" spans="1:73" s="22" customFormat="1" ht="249.7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0"/>
      <c r="AI130" s="23"/>
      <c r="AJ130" s="23"/>
      <c r="AK130" s="21"/>
      <c r="AL130" s="193"/>
      <c r="AM130" s="23"/>
      <c r="AN130" s="20"/>
      <c r="AO130" s="21"/>
      <c r="AP130" s="21"/>
      <c r="AQ130" s="21"/>
      <c r="AR130" s="21"/>
      <c r="AS130" s="21"/>
      <c r="AT130" s="193"/>
      <c r="AU130" s="23"/>
      <c r="AV130" s="21"/>
      <c r="AW130" s="21"/>
      <c r="AX130" s="21"/>
      <c r="AY130" s="21"/>
      <c r="AZ130" s="21"/>
      <c r="BA130" s="21"/>
      <c r="BB130" s="21"/>
      <c r="BC130" s="21"/>
      <c r="BD130" s="193"/>
      <c r="BE130" s="21"/>
      <c r="BF130" s="21"/>
      <c r="BG130" s="20"/>
      <c r="BH130" s="20"/>
      <c r="BI130" s="23"/>
      <c r="BJ130" s="20"/>
      <c r="BK130" s="20"/>
      <c r="BL130" s="23"/>
      <c r="BM130" s="21"/>
      <c r="BN130" s="21"/>
      <c r="BO130" s="24"/>
      <c r="BP130" s="21"/>
      <c r="BQ130" s="21"/>
      <c r="BR130" s="23"/>
      <c r="BS130" s="23"/>
      <c r="BT130" s="24"/>
      <c r="BU130" s="25"/>
    </row>
    <row r="131" spans="1:73" s="22" customFormat="1" ht="249.7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0"/>
      <c r="AI131" s="23"/>
      <c r="AJ131" s="23"/>
      <c r="AK131" s="21"/>
      <c r="AL131" s="193"/>
      <c r="AM131" s="23"/>
      <c r="AN131" s="20"/>
      <c r="AO131" s="21"/>
      <c r="AP131" s="21"/>
      <c r="AQ131" s="21"/>
      <c r="AR131" s="21"/>
      <c r="AS131" s="21"/>
      <c r="AT131" s="193"/>
      <c r="AU131" s="23"/>
      <c r="AV131" s="21"/>
      <c r="AW131" s="21"/>
      <c r="AX131" s="21"/>
      <c r="AY131" s="21"/>
      <c r="AZ131" s="21"/>
      <c r="BA131" s="21"/>
      <c r="BB131" s="21"/>
      <c r="BC131" s="21"/>
      <c r="BD131" s="193"/>
      <c r="BE131" s="182"/>
      <c r="BF131" s="23"/>
      <c r="BG131" s="20"/>
      <c r="BH131" s="20"/>
      <c r="BI131" s="23"/>
      <c r="BJ131" s="20"/>
      <c r="BK131" s="20"/>
      <c r="BL131" s="23"/>
      <c r="BM131" s="21"/>
      <c r="BN131" s="21"/>
      <c r="BO131" s="24"/>
      <c r="BP131" s="21"/>
      <c r="BQ131" s="21"/>
      <c r="BR131" s="23"/>
      <c r="BS131" s="23"/>
      <c r="BT131" s="24"/>
      <c r="BU131" s="25"/>
    </row>
    <row r="132" spans="1:73" s="22" customFormat="1" ht="234.7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193"/>
      <c r="BE132" s="21"/>
      <c r="BF132" s="21"/>
      <c r="BG132" s="20"/>
      <c r="BH132" s="20"/>
      <c r="BI132" s="23"/>
      <c r="BJ132" s="20"/>
      <c r="BK132" s="20"/>
      <c r="BL132" s="23"/>
      <c r="BM132" s="21"/>
      <c r="BN132" s="21"/>
      <c r="BO132" s="24"/>
      <c r="BP132" s="21"/>
      <c r="BQ132" s="21"/>
      <c r="BR132" s="23"/>
      <c r="BS132" s="23"/>
      <c r="BT132" s="24"/>
      <c r="BU132" s="25"/>
    </row>
    <row r="133" spans="1:73" s="22" customFormat="1" ht="147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193"/>
      <c r="BE133" s="182"/>
      <c r="BF133" s="23"/>
      <c r="BG133" s="20"/>
      <c r="BH133" s="20"/>
      <c r="BI133" s="23"/>
      <c r="BJ133" s="20"/>
      <c r="BK133" s="20"/>
      <c r="BL133" s="23"/>
      <c r="BM133" s="21"/>
      <c r="BN133" s="21"/>
      <c r="BO133" s="24"/>
      <c r="BP133" s="21"/>
      <c r="BQ133" s="21"/>
      <c r="BR133" s="23"/>
      <c r="BS133" s="23"/>
      <c r="BT133" s="24"/>
      <c r="BU133" s="25"/>
    </row>
    <row r="134" spans="1:73" s="22" customFormat="1" ht="409.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193"/>
      <c r="BE134" s="21"/>
      <c r="BF134" s="21"/>
      <c r="BG134" s="20"/>
      <c r="BH134" s="20"/>
      <c r="BI134" s="23"/>
      <c r="BJ134" s="20"/>
      <c r="BK134" s="20"/>
      <c r="BL134" s="23"/>
      <c r="BM134" s="21"/>
      <c r="BN134" s="21"/>
      <c r="BO134" s="24"/>
      <c r="BP134" s="21"/>
      <c r="BQ134" s="21"/>
      <c r="BR134" s="23"/>
      <c r="BS134" s="23"/>
      <c r="BT134" s="24"/>
      <c r="BU134" s="25"/>
    </row>
    <row r="135" spans="1:73" s="22" customFormat="1" ht="152.2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193"/>
      <c r="BE135" s="182"/>
      <c r="BF135" s="23"/>
      <c r="BG135" s="20"/>
      <c r="BH135" s="20"/>
      <c r="BI135" s="23"/>
      <c r="BJ135" s="20"/>
      <c r="BK135" s="20"/>
      <c r="BL135" s="23"/>
      <c r="BM135" s="21"/>
      <c r="BN135" s="21"/>
      <c r="BO135" s="24"/>
      <c r="BP135" s="21"/>
      <c r="BQ135" s="21"/>
      <c r="BR135" s="23"/>
      <c r="BS135" s="23"/>
      <c r="BT135" s="24"/>
      <c r="BU135" s="25"/>
    </row>
    <row r="136" spans="1:73" s="22" customFormat="1" ht="409.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193"/>
      <c r="BE136" s="21"/>
      <c r="BF136" s="21"/>
      <c r="BG136" s="20"/>
      <c r="BH136" s="20"/>
      <c r="BI136" s="23"/>
      <c r="BJ136" s="20"/>
      <c r="BK136" s="20"/>
      <c r="BL136" s="23"/>
      <c r="BM136" s="21"/>
      <c r="BN136" s="21"/>
      <c r="BO136" s="24"/>
      <c r="BP136" s="21"/>
      <c r="BQ136" s="21"/>
      <c r="BR136" s="23"/>
      <c r="BS136" s="23"/>
      <c r="BT136" s="24"/>
      <c r="BU136" s="25"/>
    </row>
    <row r="137" spans="1:73" s="22" customFormat="1" ht="144.7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193"/>
      <c r="BE137" s="182"/>
      <c r="BF137" s="23"/>
      <c r="BG137" s="20"/>
      <c r="BH137" s="20"/>
      <c r="BI137" s="23"/>
      <c r="BJ137" s="20"/>
      <c r="BK137" s="20"/>
      <c r="BL137" s="23"/>
      <c r="BM137" s="21"/>
      <c r="BN137" s="21"/>
      <c r="BO137" s="24"/>
      <c r="BP137" s="21"/>
      <c r="BQ137" s="21"/>
      <c r="BR137" s="23"/>
      <c r="BS137" s="23"/>
      <c r="BT137" s="24"/>
      <c r="BU137" s="25"/>
    </row>
    <row r="138" spans="1:73" s="22" customFormat="1" ht="141.7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193"/>
      <c r="BE138" s="21"/>
      <c r="BF138" s="20"/>
      <c r="BG138" s="20"/>
      <c r="BH138" s="20"/>
      <c r="BI138" s="23"/>
      <c r="BJ138" s="20"/>
      <c r="BK138" s="20"/>
      <c r="BL138" s="23"/>
      <c r="BM138" s="21"/>
      <c r="BN138" s="21"/>
      <c r="BO138" s="24"/>
      <c r="BP138" s="21"/>
      <c r="BQ138" s="21"/>
      <c r="BR138" s="23"/>
      <c r="BS138" s="23"/>
      <c r="BT138" s="24"/>
      <c r="BU138" s="25"/>
    </row>
    <row r="139" spans="1:73" s="22" customFormat="1" ht="141.7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193"/>
      <c r="BE139" s="182"/>
      <c r="BF139" s="23"/>
      <c r="BG139" s="20"/>
      <c r="BH139" s="20"/>
      <c r="BI139" s="23"/>
      <c r="BJ139" s="20"/>
      <c r="BK139" s="20"/>
      <c r="BL139" s="23"/>
      <c r="BM139" s="21"/>
      <c r="BN139" s="21"/>
      <c r="BO139" s="24"/>
      <c r="BP139" s="21"/>
      <c r="BQ139" s="21"/>
      <c r="BR139" s="23"/>
      <c r="BS139" s="23"/>
      <c r="BT139" s="24"/>
      <c r="BU139" s="25"/>
    </row>
    <row r="140" spans="1:73" s="22" customFormat="1" ht="201.7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0"/>
      <c r="BC140" s="20"/>
      <c r="BD140" s="193"/>
      <c r="BE140" s="21"/>
      <c r="BF140" s="21"/>
      <c r="BG140" s="20"/>
      <c r="BH140" s="20"/>
      <c r="BI140" s="23"/>
      <c r="BJ140" s="20"/>
      <c r="BK140" s="20"/>
      <c r="BL140" s="23"/>
      <c r="BM140" s="21"/>
      <c r="BN140" s="21"/>
      <c r="BO140" s="24"/>
      <c r="BP140" s="21"/>
      <c r="BQ140" s="21"/>
      <c r="BR140" s="23"/>
      <c r="BS140" s="23"/>
      <c r="BT140" s="24"/>
      <c r="BU140" s="25"/>
    </row>
    <row r="141" spans="1:73" s="22" customFormat="1" ht="124.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193"/>
      <c r="BE141" s="182"/>
      <c r="BF141" s="23"/>
      <c r="BG141" s="20"/>
      <c r="BH141" s="20"/>
      <c r="BI141" s="23"/>
      <c r="BJ141" s="20"/>
      <c r="BK141" s="20"/>
      <c r="BL141" s="23"/>
      <c r="BM141" s="21"/>
      <c r="BN141" s="21"/>
      <c r="BO141" s="24"/>
      <c r="BP141" s="21"/>
      <c r="BQ141" s="21"/>
      <c r="BR141" s="23"/>
      <c r="BS141" s="23"/>
      <c r="BT141" s="24"/>
      <c r="BU141" s="25"/>
    </row>
    <row r="142" spans="1:73" s="22" customFormat="1" ht="124.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193"/>
      <c r="BE142" s="182"/>
      <c r="BF142" s="23"/>
      <c r="BG142" s="20"/>
      <c r="BH142" s="20"/>
      <c r="BI142" s="23"/>
      <c r="BJ142" s="20"/>
      <c r="BK142" s="20"/>
      <c r="BL142" s="23"/>
      <c r="BM142" s="21"/>
      <c r="BN142" s="21"/>
      <c r="BO142" s="24"/>
      <c r="BP142" s="21"/>
      <c r="BQ142" s="21"/>
      <c r="BR142" s="23"/>
      <c r="BS142" s="23"/>
      <c r="BT142" s="24"/>
      <c r="BU142" s="25"/>
    </row>
    <row r="143" spans="1:73" s="22" customFormat="1" ht="159.7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193"/>
      <c r="BE143" s="21"/>
      <c r="BF143" s="21"/>
      <c r="BG143" s="20"/>
      <c r="BH143" s="20"/>
      <c r="BI143" s="23"/>
      <c r="BJ143" s="20"/>
      <c r="BK143" s="20"/>
      <c r="BL143" s="23"/>
      <c r="BM143" s="21"/>
      <c r="BN143" s="21"/>
      <c r="BO143" s="24"/>
      <c r="BP143" s="21"/>
      <c r="BQ143" s="21"/>
      <c r="BR143" s="23"/>
      <c r="BS143" s="23"/>
      <c r="BT143" s="24"/>
      <c r="BU143" s="25"/>
    </row>
    <row r="144" spans="1:73" s="22" customFormat="1" ht="159.7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1"/>
      <c r="BD144" s="193"/>
      <c r="BE144" s="182"/>
      <c r="BF144" s="23"/>
      <c r="BG144" s="20"/>
      <c r="BH144" s="20"/>
      <c r="BI144" s="23"/>
      <c r="BJ144" s="20"/>
      <c r="BK144" s="20"/>
      <c r="BL144" s="23"/>
      <c r="BM144" s="21"/>
      <c r="BN144" s="21"/>
      <c r="BO144" s="24"/>
      <c r="BP144" s="21"/>
      <c r="BQ144" s="21"/>
      <c r="BR144" s="23"/>
      <c r="BS144" s="23"/>
      <c r="BT144" s="24"/>
      <c r="BU144" s="25"/>
    </row>
    <row r="145" spans="1:73" s="22" customFormat="1" ht="409.6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193"/>
      <c r="BE145" s="21"/>
      <c r="BF145" s="21"/>
      <c r="BG145" s="20"/>
      <c r="BH145" s="20"/>
      <c r="BI145" s="23"/>
      <c r="BJ145" s="20"/>
      <c r="BK145" s="20"/>
      <c r="BL145" s="23"/>
      <c r="BM145" s="21"/>
      <c r="BN145" s="21"/>
      <c r="BO145" s="24"/>
      <c r="BP145" s="21"/>
      <c r="BQ145" s="21"/>
      <c r="BR145" s="23"/>
      <c r="BS145" s="23"/>
      <c r="BT145" s="24"/>
      <c r="BU145" s="25"/>
    </row>
    <row r="146" spans="1:73" s="22" customFormat="1" ht="141.7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1"/>
      <c r="BD146" s="193"/>
      <c r="BE146" s="182"/>
      <c r="BF146" s="23"/>
      <c r="BG146" s="20"/>
      <c r="BH146" s="20"/>
      <c r="BI146" s="23"/>
      <c r="BJ146" s="20"/>
      <c r="BK146" s="20"/>
      <c r="BL146" s="23"/>
      <c r="BM146" s="21"/>
      <c r="BN146" s="21"/>
      <c r="BO146" s="24"/>
      <c r="BP146" s="21"/>
      <c r="BQ146" s="21"/>
      <c r="BR146" s="23"/>
      <c r="BS146" s="23"/>
      <c r="BT146" s="24"/>
      <c r="BU146" s="25"/>
    </row>
    <row r="147" spans="1:73" s="22" customFormat="1" ht="237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193"/>
      <c r="BE147" s="21"/>
      <c r="BF147" s="21"/>
      <c r="BG147" s="20"/>
      <c r="BH147" s="20"/>
      <c r="BI147" s="23"/>
      <c r="BJ147" s="20"/>
      <c r="BK147" s="20"/>
      <c r="BL147" s="23"/>
      <c r="BM147" s="21"/>
      <c r="BN147" s="21"/>
      <c r="BO147" s="24"/>
      <c r="BP147" s="21"/>
      <c r="BQ147" s="21"/>
      <c r="BR147" s="23"/>
      <c r="BS147" s="23"/>
      <c r="BT147" s="24"/>
      <c r="BU147" s="25"/>
    </row>
    <row r="148" spans="1:73" s="22" customFormat="1" ht="174.7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193"/>
      <c r="BE148" s="182"/>
      <c r="BF148" s="20"/>
      <c r="BG148" s="20"/>
      <c r="BH148" s="20"/>
      <c r="BI148" s="23"/>
      <c r="BJ148" s="20"/>
      <c r="BK148" s="20"/>
      <c r="BL148" s="23"/>
      <c r="BM148" s="21"/>
      <c r="BN148" s="21"/>
      <c r="BO148" s="24"/>
      <c r="BP148" s="21"/>
      <c r="BQ148" s="21"/>
      <c r="BR148" s="23"/>
      <c r="BS148" s="23"/>
      <c r="BT148" s="24"/>
      <c r="BU148" s="25"/>
    </row>
    <row r="149" spans="1:73" s="22" customFormat="1" ht="159.7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0"/>
      <c r="BC149" s="20"/>
      <c r="BD149" s="193"/>
      <c r="BE149" s="21"/>
      <c r="BF149" s="21"/>
      <c r="BG149" s="20"/>
      <c r="BH149" s="20"/>
      <c r="BI149" s="23"/>
      <c r="BJ149" s="20"/>
      <c r="BK149" s="20"/>
      <c r="BL149" s="23"/>
      <c r="BM149" s="21"/>
      <c r="BN149" s="21"/>
      <c r="BO149" s="24"/>
      <c r="BP149" s="21"/>
      <c r="BQ149" s="21"/>
      <c r="BR149" s="23"/>
      <c r="BS149" s="23"/>
      <c r="BT149" s="24"/>
      <c r="BU149" s="25"/>
    </row>
    <row r="150" spans="1:73" s="22" customFormat="1" ht="159.7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193"/>
      <c r="BE150" s="182"/>
      <c r="BF150" s="23"/>
      <c r="BG150" s="20"/>
      <c r="BH150" s="20"/>
      <c r="BI150" s="23"/>
      <c r="BJ150" s="20"/>
      <c r="BK150" s="20"/>
      <c r="BL150" s="23"/>
      <c r="BM150" s="21"/>
      <c r="BN150" s="21"/>
      <c r="BO150" s="24"/>
      <c r="BP150" s="21"/>
      <c r="BQ150" s="21"/>
      <c r="BR150" s="23"/>
      <c r="BS150" s="23"/>
      <c r="BT150" s="24"/>
      <c r="BU150" s="25"/>
    </row>
    <row r="151" spans="1:73" s="22" customFormat="1" ht="159.7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193"/>
      <c r="BE151" s="182"/>
      <c r="BF151" s="23"/>
      <c r="BG151" s="20"/>
      <c r="BH151" s="20"/>
      <c r="BI151" s="23"/>
      <c r="BJ151" s="20"/>
      <c r="BK151" s="20"/>
      <c r="BL151" s="23"/>
      <c r="BM151" s="21"/>
      <c r="BN151" s="21"/>
      <c r="BO151" s="24"/>
      <c r="BP151" s="21"/>
      <c r="BQ151" s="21"/>
      <c r="BR151" s="23"/>
      <c r="BS151" s="23"/>
      <c r="BT151" s="24"/>
      <c r="BU151" s="25"/>
    </row>
    <row r="152" spans="1:73" s="22" customFormat="1" ht="249.7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3"/>
      <c r="P152" s="23"/>
      <c r="Q152" s="23"/>
      <c r="R152" s="23"/>
      <c r="S152" s="23"/>
      <c r="T152" s="23"/>
      <c r="U152" s="23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193"/>
      <c r="BE152" s="23"/>
      <c r="BF152" s="23"/>
      <c r="BG152" s="20"/>
      <c r="BH152" s="20"/>
      <c r="BI152" s="23"/>
      <c r="BJ152" s="20"/>
      <c r="BK152" s="23"/>
      <c r="BL152" s="20"/>
      <c r="BM152" s="21"/>
      <c r="BN152" s="21"/>
      <c r="BO152" s="24"/>
      <c r="BP152" s="21"/>
      <c r="BQ152" s="21"/>
      <c r="BR152" s="23"/>
      <c r="BS152" s="23"/>
      <c r="BT152" s="24"/>
      <c r="BU152" s="25"/>
    </row>
    <row r="153" spans="1:73" s="22" customFormat="1" ht="227.2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0"/>
      <c r="AQ153" s="23"/>
      <c r="AR153" s="20"/>
      <c r="AS153" s="21"/>
      <c r="AT153" s="21"/>
      <c r="AU153" s="21"/>
      <c r="AV153" s="21"/>
      <c r="AW153" s="21"/>
      <c r="AX153" s="21"/>
      <c r="AY153" s="21"/>
      <c r="AZ153" s="21"/>
      <c r="BA153" s="21"/>
      <c r="BB153" s="20"/>
      <c r="BC153" s="21"/>
      <c r="BD153" s="193"/>
      <c r="BE153" s="21"/>
      <c r="BF153" s="21"/>
      <c r="BG153" s="20"/>
      <c r="BH153" s="20"/>
      <c r="BI153" s="23"/>
      <c r="BJ153" s="20"/>
      <c r="BK153" s="20"/>
      <c r="BL153" s="23"/>
      <c r="BM153" s="21"/>
      <c r="BN153" s="21"/>
      <c r="BO153" s="24"/>
      <c r="BP153" s="21"/>
      <c r="BQ153" s="21"/>
      <c r="BR153" s="23"/>
      <c r="BS153" s="23"/>
      <c r="BT153" s="24"/>
      <c r="BU153" s="25"/>
    </row>
    <row r="154" spans="1:73" s="22" customFormat="1" ht="150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0"/>
      <c r="P154" s="20"/>
      <c r="Q154" s="20"/>
      <c r="R154" s="20"/>
      <c r="S154" s="20"/>
      <c r="T154" s="20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0"/>
      <c r="AQ154" s="23"/>
      <c r="AR154" s="20"/>
      <c r="AS154" s="21"/>
      <c r="AT154" s="21"/>
      <c r="AU154" s="21"/>
      <c r="AV154" s="21"/>
      <c r="AW154" s="21"/>
      <c r="AX154" s="21"/>
      <c r="AY154" s="21"/>
      <c r="AZ154" s="21"/>
      <c r="BA154" s="21"/>
      <c r="BB154" s="20"/>
      <c r="BC154" s="20"/>
      <c r="BD154" s="193"/>
      <c r="BE154" s="182"/>
      <c r="BF154" s="23"/>
      <c r="BG154" s="20"/>
      <c r="BH154" s="20"/>
      <c r="BI154" s="23"/>
      <c r="BJ154" s="20"/>
      <c r="BK154" s="20"/>
      <c r="BL154" s="23"/>
      <c r="BM154" s="21"/>
      <c r="BN154" s="21"/>
      <c r="BO154" s="24"/>
      <c r="BP154" s="21"/>
      <c r="BQ154" s="21"/>
      <c r="BR154" s="23"/>
      <c r="BS154" s="23"/>
      <c r="BT154" s="24"/>
      <c r="BU154" s="25"/>
    </row>
    <row r="155" spans="1:73" s="22" customFormat="1" ht="142.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0"/>
      <c r="AQ155" s="23"/>
      <c r="AR155" s="20"/>
      <c r="AS155" s="21"/>
      <c r="AT155" s="21"/>
      <c r="AU155" s="21"/>
      <c r="AV155" s="21"/>
      <c r="AW155" s="21"/>
      <c r="AX155" s="21"/>
      <c r="AY155" s="21"/>
      <c r="AZ155" s="21"/>
      <c r="BA155" s="21"/>
      <c r="BB155" s="20"/>
      <c r="BC155" s="20"/>
      <c r="BD155" s="193"/>
      <c r="BE155" s="182"/>
      <c r="BF155" s="23"/>
      <c r="BG155" s="20"/>
      <c r="BH155" s="20"/>
      <c r="BI155" s="23"/>
      <c r="BJ155" s="20"/>
      <c r="BK155" s="20"/>
      <c r="BL155" s="23"/>
      <c r="BM155" s="21"/>
      <c r="BN155" s="21"/>
      <c r="BO155" s="24"/>
      <c r="BP155" s="21"/>
      <c r="BQ155" s="21"/>
      <c r="BR155" s="23"/>
      <c r="BS155" s="23"/>
      <c r="BT155" s="24"/>
      <c r="BU155" s="25"/>
    </row>
    <row r="156" spans="1:73" s="22" customFormat="1" ht="159.7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193"/>
      <c r="AU156" s="20"/>
      <c r="AV156" s="21"/>
      <c r="AW156" s="21"/>
      <c r="AX156" s="21"/>
      <c r="AY156" s="21"/>
      <c r="AZ156" s="21"/>
      <c r="BA156" s="21"/>
      <c r="BB156" s="21"/>
      <c r="BC156" s="21"/>
      <c r="BD156" s="193"/>
      <c r="BE156" s="182"/>
      <c r="BF156" s="23"/>
      <c r="BG156" s="20"/>
      <c r="BH156" s="20"/>
      <c r="BI156" s="23"/>
      <c r="BJ156" s="20"/>
      <c r="BK156" s="20"/>
      <c r="BL156" s="23"/>
      <c r="BM156" s="21"/>
      <c r="BN156" s="21"/>
      <c r="BO156" s="24"/>
      <c r="BP156" s="21"/>
      <c r="BQ156" s="21"/>
      <c r="BR156" s="23"/>
      <c r="BS156" s="23"/>
      <c r="BT156" s="24"/>
      <c r="BU156" s="25"/>
    </row>
    <row r="157" spans="1:73" s="22" customFormat="1" ht="159.7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3"/>
      <c r="N157" s="20"/>
      <c r="O157" s="20"/>
      <c r="P157" s="20"/>
      <c r="Q157" s="20"/>
      <c r="R157" s="20"/>
      <c r="S157" s="20"/>
      <c r="T157" s="20"/>
      <c r="U157" s="20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193"/>
      <c r="BE157" s="182"/>
      <c r="BF157" s="23"/>
      <c r="BG157" s="20"/>
      <c r="BH157" s="20"/>
      <c r="BI157" s="23"/>
      <c r="BJ157" s="20"/>
      <c r="BK157" s="20"/>
      <c r="BL157" s="23"/>
      <c r="BM157" s="21"/>
      <c r="BN157" s="21"/>
      <c r="BO157" s="24"/>
      <c r="BP157" s="21"/>
      <c r="BQ157" s="21"/>
      <c r="BR157" s="23"/>
      <c r="BS157" s="23"/>
      <c r="BT157" s="24"/>
      <c r="BU157" s="25"/>
    </row>
    <row r="158" spans="1:73" s="22" customFormat="1" ht="159.7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4"/>
      <c r="N158" s="20"/>
      <c r="O158" s="20"/>
      <c r="P158" s="20"/>
      <c r="Q158" s="20"/>
      <c r="R158" s="20"/>
      <c r="S158" s="20"/>
      <c r="T158" s="20"/>
      <c r="U158" s="20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193"/>
      <c r="BE158" s="182"/>
      <c r="BF158" s="23"/>
      <c r="BG158" s="20"/>
      <c r="BH158" s="20"/>
      <c r="BI158" s="23"/>
      <c r="BJ158" s="20"/>
      <c r="BK158" s="20"/>
      <c r="BL158" s="23"/>
      <c r="BM158" s="21"/>
      <c r="BN158" s="21"/>
      <c r="BO158" s="24"/>
      <c r="BP158" s="21"/>
      <c r="BQ158" s="21"/>
      <c r="BR158" s="23"/>
      <c r="BS158" s="23"/>
      <c r="BT158" s="24"/>
      <c r="BU158" s="25"/>
    </row>
    <row r="159" spans="1:73" s="22" customFormat="1" ht="409.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193"/>
      <c r="BE159" s="21"/>
      <c r="BF159" s="21"/>
      <c r="BG159" s="20"/>
      <c r="BH159" s="20"/>
      <c r="BI159" s="23"/>
      <c r="BJ159" s="20"/>
      <c r="BK159" s="20"/>
      <c r="BL159" s="23"/>
      <c r="BM159" s="21"/>
      <c r="BN159" s="21"/>
      <c r="BO159" s="24"/>
      <c r="BP159" s="21"/>
      <c r="BQ159" s="21"/>
      <c r="BR159" s="23"/>
      <c r="BS159" s="23"/>
      <c r="BT159" s="24"/>
      <c r="BU159" s="25"/>
    </row>
    <row r="160" spans="1:73" s="22" customFormat="1" ht="156.7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193"/>
      <c r="BE160" s="182"/>
      <c r="BF160" s="23"/>
      <c r="BG160" s="20"/>
      <c r="BH160" s="20"/>
      <c r="BI160" s="23"/>
      <c r="BJ160" s="20"/>
      <c r="BK160" s="20"/>
      <c r="BL160" s="23"/>
      <c r="BM160" s="21"/>
      <c r="BN160" s="21"/>
      <c r="BO160" s="24"/>
      <c r="BP160" s="21"/>
      <c r="BQ160" s="21"/>
      <c r="BR160" s="23"/>
      <c r="BS160" s="23"/>
      <c r="BT160" s="24"/>
      <c r="BU160" s="25"/>
    </row>
    <row r="161" spans="1:73" s="22" customFormat="1" ht="409.6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193"/>
      <c r="BE161" s="21"/>
      <c r="BF161" s="21"/>
      <c r="BG161" s="20"/>
      <c r="BH161" s="20"/>
      <c r="BI161" s="23"/>
      <c r="BJ161" s="20"/>
      <c r="BK161" s="20"/>
      <c r="BL161" s="23"/>
      <c r="BM161" s="21"/>
      <c r="BN161" s="21"/>
      <c r="BO161" s="24"/>
      <c r="BP161" s="21"/>
      <c r="BQ161" s="21"/>
      <c r="BR161" s="23"/>
      <c r="BS161" s="23"/>
      <c r="BT161" s="24"/>
      <c r="BU161" s="25"/>
    </row>
    <row r="162" spans="1:73" s="22" customFormat="1" ht="152.25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193"/>
      <c r="BE162" s="182"/>
      <c r="BF162" s="23"/>
      <c r="BG162" s="20"/>
      <c r="BH162" s="20"/>
      <c r="BI162" s="23"/>
      <c r="BJ162" s="20"/>
      <c r="BK162" s="20"/>
      <c r="BL162" s="23"/>
      <c r="BM162" s="21"/>
      <c r="BN162" s="21"/>
      <c r="BO162" s="24"/>
      <c r="BP162" s="21"/>
      <c r="BQ162" s="21"/>
      <c r="BR162" s="23"/>
      <c r="BS162" s="23"/>
      <c r="BT162" s="24"/>
      <c r="BU162" s="25"/>
    </row>
    <row r="163" spans="1:73" s="22" customFormat="1" ht="209.2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193"/>
      <c r="BE163" s="21"/>
      <c r="BF163" s="21"/>
      <c r="BG163" s="20"/>
      <c r="BH163" s="20"/>
      <c r="BI163" s="23"/>
      <c r="BJ163" s="20"/>
      <c r="BK163" s="20"/>
      <c r="BL163" s="23"/>
      <c r="BM163" s="21"/>
      <c r="BN163" s="21"/>
      <c r="BO163" s="24"/>
      <c r="BP163" s="21"/>
      <c r="BQ163" s="21"/>
      <c r="BR163" s="23"/>
      <c r="BS163" s="23"/>
      <c r="BT163" s="24"/>
      <c r="BU163" s="25"/>
    </row>
    <row r="164" spans="1:73" s="22" customFormat="1" ht="209.2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181"/>
      <c r="AM164" s="21"/>
      <c r="AN164" s="21"/>
      <c r="AO164" s="21"/>
      <c r="AP164" s="21"/>
      <c r="AQ164" s="21"/>
      <c r="AR164" s="21"/>
      <c r="AS164" s="21"/>
      <c r="AT164" s="181"/>
      <c r="AU164" s="21"/>
      <c r="AV164" s="21"/>
      <c r="AW164" s="21"/>
      <c r="AX164" s="21"/>
      <c r="AY164" s="21"/>
      <c r="AZ164" s="21"/>
      <c r="BA164" s="21"/>
      <c r="BB164" s="21"/>
      <c r="BC164" s="21"/>
      <c r="BD164" s="193"/>
      <c r="BE164" s="182"/>
      <c r="BF164" s="23"/>
      <c r="BG164" s="20"/>
      <c r="BH164" s="20"/>
      <c r="BI164" s="23"/>
      <c r="BJ164" s="20"/>
      <c r="BK164" s="20"/>
      <c r="BL164" s="23"/>
      <c r="BM164" s="21"/>
      <c r="BN164" s="21"/>
      <c r="BO164" s="24"/>
      <c r="BP164" s="21"/>
      <c r="BQ164" s="21"/>
      <c r="BR164" s="23"/>
      <c r="BS164" s="23"/>
      <c r="BT164" s="24"/>
      <c r="BU164" s="25"/>
    </row>
    <row r="165" spans="1:73" s="22" customFormat="1" ht="189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0"/>
      <c r="AI165" s="23"/>
      <c r="AJ165" s="23"/>
      <c r="AK165" s="21"/>
      <c r="AL165" s="193"/>
      <c r="AM165" s="20"/>
      <c r="AN165" s="20"/>
      <c r="AO165" s="21"/>
      <c r="AP165" s="21"/>
      <c r="AQ165" s="21"/>
      <c r="AR165" s="21"/>
      <c r="AS165" s="21"/>
      <c r="AT165" s="193"/>
      <c r="AU165" s="23"/>
      <c r="AV165" s="21"/>
      <c r="AW165" s="21"/>
      <c r="AX165" s="21"/>
      <c r="AY165" s="21"/>
      <c r="AZ165" s="21"/>
      <c r="BA165" s="21"/>
      <c r="BB165" s="21"/>
      <c r="BC165" s="21"/>
      <c r="BD165" s="193"/>
      <c r="BE165" s="21"/>
      <c r="BF165" s="21"/>
      <c r="BG165" s="20"/>
      <c r="BH165" s="20"/>
      <c r="BI165" s="23"/>
      <c r="BJ165" s="20"/>
      <c r="BK165" s="20"/>
      <c r="BL165" s="23"/>
      <c r="BM165" s="21"/>
      <c r="BN165" s="21"/>
      <c r="BO165" s="24"/>
      <c r="BP165" s="21"/>
      <c r="BQ165" s="21"/>
      <c r="BR165" s="23"/>
      <c r="BS165" s="23"/>
      <c r="BT165" s="24"/>
      <c r="BU165" s="25"/>
    </row>
    <row r="166" spans="1:73" s="22" customFormat="1" ht="189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0"/>
      <c r="AI166" s="23"/>
      <c r="AJ166" s="23"/>
      <c r="AK166" s="21"/>
      <c r="AL166" s="193"/>
      <c r="AM166" s="20"/>
      <c r="AN166" s="20"/>
      <c r="AO166" s="21"/>
      <c r="AP166" s="21"/>
      <c r="AQ166" s="21"/>
      <c r="AR166" s="21"/>
      <c r="AS166" s="21"/>
      <c r="AT166" s="193"/>
      <c r="AU166" s="23"/>
      <c r="AV166" s="21"/>
      <c r="AW166" s="21"/>
      <c r="AX166" s="21"/>
      <c r="AY166" s="21"/>
      <c r="AZ166" s="21"/>
      <c r="BA166" s="21"/>
      <c r="BB166" s="21"/>
      <c r="BC166" s="21"/>
      <c r="BD166" s="193"/>
      <c r="BE166" s="23"/>
      <c r="BF166" s="23"/>
      <c r="BG166" s="20"/>
      <c r="BH166" s="20"/>
      <c r="BI166" s="23"/>
      <c r="BJ166" s="20"/>
      <c r="BK166" s="20"/>
      <c r="BL166" s="23"/>
      <c r="BM166" s="21"/>
      <c r="BN166" s="21"/>
      <c r="BO166" s="24"/>
      <c r="BP166" s="21"/>
      <c r="BQ166" s="21"/>
      <c r="BR166" s="23"/>
      <c r="BS166" s="23"/>
      <c r="BT166" s="24"/>
      <c r="BU166" s="25"/>
    </row>
    <row r="167" spans="1:73" s="22" customFormat="1" ht="204.7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193"/>
      <c r="BE167" s="21"/>
      <c r="BF167" s="21"/>
      <c r="BG167" s="20"/>
      <c r="BH167" s="20"/>
      <c r="BI167" s="23"/>
      <c r="BJ167" s="20"/>
      <c r="BK167" s="20"/>
      <c r="BL167" s="23"/>
      <c r="BM167" s="21"/>
      <c r="BN167" s="21"/>
      <c r="BO167" s="24"/>
      <c r="BP167" s="21"/>
      <c r="BQ167" s="21"/>
      <c r="BR167" s="23"/>
      <c r="BS167" s="23"/>
      <c r="BT167" s="24"/>
      <c r="BU167" s="25"/>
    </row>
    <row r="168" spans="1:73" s="22" customFormat="1" ht="147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193"/>
      <c r="BE168" s="182"/>
      <c r="BF168" s="23"/>
      <c r="BG168" s="20"/>
      <c r="BH168" s="20"/>
      <c r="BI168" s="23"/>
      <c r="BJ168" s="20"/>
      <c r="BK168" s="20"/>
      <c r="BL168" s="23"/>
      <c r="BM168" s="21"/>
      <c r="BN168" s="21"/>
      <c r="BO168" s="24"/>
      <c r="BP168" s="21"/>
      <c r="BQ168" s="21"/>
      <c r="BR168" s="23"/>
      <c r="BS168" s="23"/>
      <c r="BT168" s="24"/>
      <c r="BU168" s="25"/>
    </row>
    <row r="169" spans="1:73" s="22" customFormat="1" ht="152.2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3"/>
      <c r="P169" s="20"/>
      <c r="Q169" s="23"/>
      <c r="R169" s="23"/>
      <c r="S169" s="23"/>
      <c r="T169" s="23"/>
      <c r="U169" s="23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193"/>
      <c r="BE169" s="182"/>
      <c r="BF169" s="23"/>
      <c r="BG169" s="20"/>
      <c r="BH169" s="20"/>
      <c r="BI169" s="23"/>
      <c r="BJ169" s="20"/>
      <c r="BK169" s="20"/>
      <c r="BL169" s="23"/>
      <c r="BM169" s="21"/>
      <c r="BN169" s="21"/>
      <c r="BO169" s="24"/>
      <c r="BP169" s="21"/>
      <c r="BQ169" s="21"/>
      <c r="BR169" s="23"/>
      <c r="BS169" s="23"/>
      <c r="BT169" s="24"/>
      <c r="BU169" s="25"/>
    </row>
    <row r="170" spans="1:73" s="22" customFormat="1" ht="192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193"/>
      <c r="O170" s="20"/>
      <c r="P170" s="20"/>
      <c r="Q170" s="20"/>
      <c r="R170" s="20"/>
      <c r="S170" s="20"/>
      <c r="T170" s="20"/>
      <c r="U170" s="20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193"/>
      <c r="BE170" s="182"/>
      <c r="BF170" s="23"/>
      <c r="BG170" s="20"/>
      <c r="BH170" s="20"/>
      <c r="BI170" s="23"/>
      <c r="BJ170" s="20"/>
      <c r="BK170" s="20"/>
      <c r="BL170" s="23"/>
      <c r="BM170" s="21"/>
      <c r="BN170" s="21"/>
      <c r="BO170" s="24"/>
      <c r="BP170" s="21"/>
      <c r="BQ170" s="21"/>
      <c r="BR170" s="23"/>
      <c r="BS170" s="23"/>
      <c r="BT170" s="24"/>
      <c r="BU170" s="25"/>
    </row>
    <row r="171" spans="1:73" s="22" customFormat="1" ht="192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193"/>
      <c r="O171" s="20"/>
      <c r="P171" s="20"/>
      <c r="Q171" s="20"/>
      <c r="R171" s="20"/>
      <c r="S171" s="20"/>
      <c r="T171" s="20"/>
      <c r="U171" s="20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193"/>
      <c r="BE171" s="182"/>
      <c r="BF171" s="23"/>
      <c r="BG171" s="20"/>
      <c r="BH171" s="20"/>
      <c r="BI171" s="23"/>
      <c r="BJ171" s="20"/>
      <c r="BK171" s="20"/>
      <c r="BL171" s="23"/>
      <c r="BM171" s="21"/>
      <c r="BN171" s="21"/>
      <c r="BO171" s="24"/>
      <c r="BP171" s="21"/>
      <c r="BQ171" s="21"/>
      <c r="BR171" s="23"/>
      <c r="BS171" s="23"/>
      <c r="BT171" s="24"/>
      <c r="BU171" s="25"/>
    </row>
    <row r="172" spans="1:73" s="22" customFormat="1" ht="409.6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0"/>
      <c r="AI172" s="21"/>
      <c r="AJ172" s="21"/>
      <c r="AK172" s="21"/>
      <c r="AL172" s="193"/>
      <c r="AM172" s="21"/>
      <c r="AN172" s="21"/>
      <c r="AO172" s="21"/>
      <c r="AP172" s="21"/>
      <c r="AQ172" s="21"/>
      <c r="AR172" s="21"/>
      <c r="AS172" s="21"/>
      <c r="AT172" s="193"/>
      <c r="AU172" s="21"/>
      <c r="AV172" s="21"/>
      <c r="AW172" s="21"/>
      <c r="AX172" s="21"/>
      <c r="AY172" s="21"/>
      <c r="AZ172" s="21"/>
      <c r="BA172" s="21"/>
      <c r="BB172" s="21"/>
      <c r="BC172" s="21"/>
      <c r="BD172" s="193"/>
      <c r="BE172" s="21"/>
      <c r="BF172" s="21"/>
      <c r="BG172" s="20"/>
      <c r="BH172" s="20"/>
      <c r="BI172" s="23"/>
      <c r="BJ172" s="20"/>
      <c r="BK172" s="20"/>
      <c r="BL172" s="23"/>
      <c r="BM172" s="21"/>
      <c r="BN172" s="21"/>
      <c r="BO172" s="24"/>
      <c r="BP172" s="21"/>
      <c r="BQ172" s="21"/>
      <c r="BR172" s="23"/>
      <c r="BS172" s="23"/>
      <c r="BT172" s="24"/>
      <c r="BU172" s="25"/>
    </row>
    <row r="173" spans="1:73" s="22" customFormat="1" ht="192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193"/>
      <c r="BE173" s="182"/>
      <c r="BF173" s="23"/>
      <c r="BG173" s="20"/>
      <c r="BH173" s="20"/>
      <c r="BI173" s="23"/>
      <c r="BJ173" s="20"/>
      <c r="BK173" s="20"/>
      <c r="BL173" s="23"/>
      <c r="BM173" s="21"/>
      <c r="BN173" s="21"/>
      <c r="BO173" s="24"/>
      <c r="BP173" s="21"/>
      <c r="BQ173" s="21"/>
      <c r="BR173" s="23"/>
      <c r="BS173" s="23"/>
      <c r="BT173" s="24"/>
      <c r="BU173" s="25"/>
    </row>
    <row r="174" spans="1:73" s="22" customFormat="1" ht="192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193"/>
      <c r="BE174" s="182"/>
      <c r="BF174" s="23"/>
      <c r="BG174" s="20"/>
      <c r="BH174" s="20"/>
      <c r="BI174" s="23"/>
      <c r="BJ174" s="20"/>
      <c r="BK174" s="20"/>
      <c r="BL174" s="23"/>
      <c r="BM174" s="21"/>
      <c r="BN174" s="21"/>
      <c r="BO174" s="24"/>
      <c r="BP174" s="21"/>
      <c r="BQ174" s="21"/>
      <c r="BR174" s="23"/>
      <c r="BS174" s="23"/>
      <c r="BT174" s="24"/>
      <c r="BU174" s="25"/>
    </row>
    <row r="175" spans="1:73" s="22" customFormat="1" ht="192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193"/>
      <c r="BE175" s="182"/>
      <c r="BF175" s="23"/>
      <c r="BG175" s="20"/>
      <c r="BH175" s="20"/>
      <c r="BI175" s="23"/>
      <c r="BJ175" s="20"/>
      <c r="BK175" s="20"/>
      <c r="BL175" s="23"/>
      <c r="BM175" s="21"/>
      <c r="BN175" s="21"/>
      <c r="BO175" s="24"/>
      <c r="BP175" s="21"/>
      <c r="BQ175" s="21"/>
      <c r="BR175" s="23"/>
      <c r="BS175" s="23"/>
      <c r="BT175" s="24"/>
      <c r="BU175" s="25"/>
    </row>
    <row r="176" spans="1:73" s="22" customFormat="1" ht="192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193"/>
      <c r="BE176" s="182"/>
      <c r="BF176" s="23"/>
      <c r="BG176" s="20"/>
      <c r="BH176" s="20"/>
      <c r="BI176" s="23"/>
      <c r="BJ176" s="20"/>
      <c r="BK176" s="20"/>
      <c r="BL176" s="23"/>
      <c r="BM176" s="21"/>
      <c r="BN176" s="21"/>
      <c r="BO176" s="24"/>
      <c r="BP176" s="21"/>
      <c r="BQ176" s="21"/>
      <c r="BR176" s="23"/>
      <c r="BS176" s="23"/>
      <c r="BT176" s="24"/>
      <c r="BU176" s="25"/>
    </row>
    <row r="177" spans="1:73" s="22" customFormat="1" ht="192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193"/>
      <c r="BE177" s="21"/>
      <c r="BF177" s="21"/>
      <c r="BG177" s="20"/>
      <c r="BH177" s="20"/>
      <c r="BI177" s="23"/>
      <c r="BJ177" s="20"/>
      <c r="BK177" s="20"/>
      <c r="BL177" s="23"/>
      <c r="BM177" s="21"/>
      <c r="BN177" s="21"/>
      <c r="BO177" s="24"/>
      <c r="BP177" s="21"/>
      <c r="BQ177" s="21"/>
      <c r="BR177" s="23"/>
      <c r="BS177" s="23"/>
      <c r="BT177" s="24"/>
      <c r="BU177" s="25"/>
    </row>
    <row r="178" spans="1:73" s="22" customFormat="1" ht="192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193"/>
      <c r="BE178" s="182"/>
      <c r="BF178" s="23"/>
      <c r="BG178" s="20"/>
      <c r="BH178" s="20"/>
      <c r="BI178" s="23"/>
      <c r="BJ178" s="20"/>
      <c r="BK178" s="20"/>
      <c r="BL178" s="23"/>
      <c r="BM178" s="21"/>
      <c r="BN178" s="21"/>
      <c r="BO178" s="24"/>
      <c r="BP178" s="21"/>
      <c r="BQ178" s="21"/>
      <c r="BR178" s="23"/>
      <c r="BS178" s="23"/>
      <c r="BT178" s="24"/>
      <c r="BU178" s="25"/>
    </row>
    <row r="179" spans="1:73" s="22" customFormat="1" ht="192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193"/>
      <c r="O179" s="20"/>
      <c r="P179" s="20"/>
      <c r="Q179" s="20"/>
      <c r="R179" s="20"/>
      <c r="S179" s="20"/>
      <c r="T179" s="20"/>
      <c r="U179" s="20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193"/>
      <c r="BE179" s="182"/>
      <c r="BF179" s="23"/>
      <c r="BG179" s="20"/>
      <c r="BH179" s="20"/>
      <c r="BI179" s="23"/>
      <c r="BJ179" s="20"/>
      <c r="BK179" s="20"/>
      <c r="BL179" s="23"/>
      <c r="BM179" s="21"/>
      <c r="BN179" s="21"/>
      <c r="BO179" s="24"/>
      <c r="BP179" s="21"/>
      <c r="BQ179" s="21"/>
      <c r="BR179" s="23"/>
      <c r="BS179" s="23"/>
      <c r="BT179" s="24"/>
      <c r="BU179" s="25"/>
    </row>
    <row r="180" spans="1:73" s="22" customFormat="1" ht="192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193"/>
      <c r="BE180" s="21"/>
      <c r="BF180" s="20"/>
      <c r="BG180" s="20"/>
      <c r="BH180" s="20"/>
      <c r="BI180" s="23"/>
      <c r="BJ180" s="20"/>
      <c r="BK180" s="21"/>
      <c r="BL180" s="21"/>
      <c r="BM180" s="21"/>
      <c r="BN180" s="21"/>
      <c r="BO180" s="24"/>
      <c r="BP180" s="21"/>
      <c r="BQ180" s="21"/>
      <c r="BR180" s="23"/>
      <c r="BS180" s="23"/>
      <c r="BT180" s="24"/>
      <c r="BU180" s="25"/>
    </row>
    <row r="181" spans="1:73" s="22" customFormat="1" ht="192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193"/>
      <c r="BE181" s="182"/>
      <c r="BF181" s="23"/>
      <c r="BG181" s="20"/>
      <c r="BH181" s="20"/>
      <c r="BI181" s="23"/>
      <c r="BJ181" s="20"/>
      <c r="BK181" s="20"/>
      <c r="BL181" s="23"/>
      <c r="BM181" s="21"/>
      <c r="BN181" s="21"/>
      <c r="BO181" s="24"/>
      <c r="BP181" s="21"/>
      <c r="BQ181" s="21"/>
      <c r="BR181" s="23"/>
      <c r="BS181" s="23"/>
      <c r="BT181" s="24"/>
      <c r="BU181" s="25"/>
    </row>
    <row r="182" spans="1:73" s="22" customFormat="1" ht="192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1"/>
      <c r="P182" s="20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193"/>
      <c r="BE182" s="182"/>
      <c r="BF182" s="23"/>
      <c r="BG182" s="20"/>
      <c r="BH182" s="20"/>
      <c r="BI182" s="23"/>
      <c r="BJ182" s="20"/>
      <c r="BK182" s="20"/>
      <c r="BL182" s="23"/>
      <c r="BM182" s="21"/>
      <c r="BN182" s="21"/>
      <c r="BO182" s="24"/>
      <c r="BP182" s="21"/>
      <c r="BQ182" s="21"/>
      <c r="BR182" s="23"/>
      <c r="BS182" s="23"/>
      <c r="BT182" s="24"/>
      <c r="BU182" s="25"/>
    </row>
    <row r="183" spans="1:73" s="22" customFormat="1" ht="409.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0"/>
      <c r="AI183" s="21"/>
      <c r="AJ183" s="21"/>
      <c r="AK183" s="21"/>
      <c r="AL183" s="193"/>
      <c r="AM183" s="21"/>
      <c r="AN183" s="20"/>
      <c r="AO183" s="21"/>
      <c r="AP183" s="21"/>
      <c r="AQ183" s="21"/>
      <c r="AR183" s="21"/>
      <c r="AS183" s="21"/>
      <c r="AT183" s="193"/>
      <c r="AU183" s="21"/>
      <c r="AV183" s="21"/>
      <c r="AW183" s="21"/>
      <c r="AX183" s="21"/>
      <c r="AY183" s="21"/>
      <c r="AZ183" s="21"/>
      <c r="BA183" s="21"/>
      <c r="BB183" s="21"/>
      <c r="BC183" s="21"/>
      <c r="BD183" s="193"/>
      <c r="BE183" s="21"/>
      <c r="BF183" s="21"/>
      <c r="BG183" s="20"/>
      <c r="BH183" s="20"/>
      <c r="BI183" s="23"/>
      <c r="BJ183" s="20"/>
      <c r="BK183" s="20"/>
      <c r="BL183" s="23"/>
      <c r="BM183" s="21"/>
      <c r="BN183" s="21"/>
      <c r="BO183" s="24"/>
      <c r="BP183" s="21"/>
      <c r="BQ183" s="21"/>
      <c r="BR183" s="23"/>
      <c r="BS183" s="23"/>
      <c r="BT183" s="24"/>
      <c r="BU183" s="25"/>
    </row>
    <row r="184" spans="1:73" s="22" customFormat="1" ht="192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193"/>
      <c r="BE184" s="182"/>
      <c r="BF184" s="23"/>
      <c r="BG184" s="20"/>
      <c r="BH184" s="20"/>
      <c r="BI184" s="23"/>
      <c r="BJ184" s="20"/>
      <c r="BK184" s="20"/>
      <c r="BL184" s="23"/>
      <c r="BM184" s="21"/>
      <c r="BN184" s="21"/>
      <c r="BO184" s="24"/>
      <c r="BP184" s="21"/>
      <c r="BQ184" s="21"/>
      <c r="BR184" s="23"/>
      <c r="BS184" s="23"/>
      <c r="BT184" s="24"/>
      <c r="BU184" s="25"/>
    </row>
    <row r="185" spans="1:73" s="22" customFormat="1" ht="192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193"/>
      <c r="BE185" s="182"/>
      <c r="BF185" s="23"/>
      <c r="BG185" s="20"/>
      <c r="BH185" s="20"/>
      <c r="BI185" s="23"/>
      <c r="BJ185" s="20"/>
      <c r="BK185" s="20"/>
      <c r="BL185" s="23"/>
      <c r="BM185" s="21"/>
      <c r="BN185" s="21"/>
      <c r="BO185" s="24"/>
      <c r="BP185" s="21"/>
      <c r="BQ185" s="21"/>
      <c r="BR185" s="23"/>
      <c r="BS185" s="23"/>
      <c r="BT185" s="24"/>
      <c r="BU185" s="25"/>
    </row>
    <row r="186" spans="1:73" s="22" customFormat="1" ht="192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193"/>
      <c r="BE186" s="182"/>
      <c r="BF186" s="23"/>
      <c r="BG186" s="20"/>
      <c r="BH186" s="20"/>
      <c r="BI186" s="23"/>
      <c r="BJ186" s="20"/>
      <c r="BK186" s="20"/>
      <c r="BL186" s="23"/>
      <c r="BM186" s="21"/>
      <c r="BN186" s="21"/>
      <c r="BO186" s="24"/>
      <c r="BP186" s="21"/>
      <c r="BQ186" s="21"/>
      <c r="BR186" s="23"/>
      <c r="BS186" s="23"/>
      <c r="BT186" s="24"/>
      <c r="BU186" s="25"/>
    </row>
    <row r="187" spans="1:73" s="22" customFormat="1" ht="192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193"/>
      <c r="BE187" s="182"/>
      <c r="BF187" s="23"/>
      <c r="BG187" s="20"/>
      <c r="BH187" s="20"/>
      <c r="BI187" s="23"/>
      <c r="BJ187" s="20"/>
      <c r="BK187" s="20"/>
      <c r="BL187" s="23"/>
      <c r="BM187" s="21"/>
      <c r="BN187" s="21"/>
      <c r="BO187" s="24"/>
      <c r="BP187" s="21"/>
      <c r="BQ187" s="21"/>
      <c r="BR187" s="23"/>
      <c r="BS187" s="23"/>
      <c r="BT187" s="24"/>
      <c r="BU187" s="25"/>
    </row>
    <row r="188" spans="1:73" s="22" customFormat="1" ht="192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193"/>
      <c r="O188" s="20"/>
      <c r="P188" s="20"/>
      <c r="Q188" s="20"/>
      <c r="R188" s="20"/>
      <c r="S188" s="20"/>
      <c r="T188" s="20"/>
      <c r="U188" s="20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193"/>
      <c r="BE188" s="182"/>
      <c r="BF188" s="23"/>
      <c r="BG188" s="20"/>
      <c r="BH188" s="20"/>
      <c r="BI188" s="23"/>
      <c r="BJ188" s="20"/>
      <c r="BK188" s="20"/>
      <c r="BL188" s="23"/>
      <c r="BM188" s="21"/>
      <c r="BN188" s="21"/>
      <c r="BO188" s="24"/>
      <c r="BP188" s="21"/>
      <c r="BQ188" s="21"/>
      <c r="BR188" s="23"/>
      <c r="BS188" s="23"/>
      <c r="BT188" s="24"/>
      <c r="BU188" s="25"/>
    </row>
    <row r="189" spans="1:73" s="22" customFormat="1" ht="192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193"/>
      <c r="O189" s="20"/>
      <c r="P189" s="20"/>
      <c r="Q189" s="20"/>
      <c r="R189" s="20"/>
      <c r="S189" s="20"/>
      <c r="T189" s="20"/>
      <c r="U189" s="20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193"/>
      <c r="BE189" s="182"/>
      <c r="BF189" s="23"/>
      <c r="BG189" s="20"/>
      <c r="BH189" s="20"/>
      <c r="BI189" s="23"/>
      <c r="BJ189" s="20"/>
      <c r="BK189" s="20"/>
      <c r="BL189" s="23"/>
      <c r="BM189" s="21"/>
      <c r="BN189" s="21"/>
      <c r="BO189" s="24"/>
      <c r="BP189" s="21"/>
      <c r="BQ189" s="21"/>
      <c r="BR189" s="23"/>
      <c r="BS189" s="23"/>
      <c r="BT189" s="24"/>
      <c r="BU189" s="25"/>
    </row>
    <row r="190" spans="1:73" s="22" customFormat="1" ht="192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193"/>
      <c r="AM190" s="21"/>
      <c r="AN190" s="20"/>
      <c r="AO190" s="21"/>
      <c r="AP190" s="21"/>
      <c r="AQ190" s="21"/>
      <c r="AR190" s="21"/>
      <c r="AS190" s="21"/>
      <c r="AT190" s="193"/>
      <c r="AU190" s="21"/>
      <c r="AV190" s="21"/>
      <c r="AW190" s="21"/>
      <c r="AX190" s="21"/>
      <c r="AY190" s="21"/>
      <c r="AZ190" s="21"/>
      <c r="BA190" s="21"/>
      <c r="BB190" s="21"/>
      <c r="BC190" s="21"/>
      <c r="BD190" s="193"/>
      <c r="BE190" s="21"/>
      <c r="BF190" s="21"/>
      <c r="BG190" s="20"/>
      <c r="BH190" s="20"/>
      <c r="BI190" s="23"/>
      <c r="BJ190" s="20"/>
      <c r="BK190" s="20"/>
      <c r="BL190" s="23"/>
      <c r="BM190" s="21"/>
      <c r="BN190" s="21"/>
      <c r="BO190" s="24"/>
      <c r="BP190" s="21"/>
      <c r="BQ190" s="21"/>
      <c r="BR190" s="23"/>
      <c r="BS190" s="23"/>
      <c r="BT190" s="24"/>
      <c r="BU190" s="25"/>
    </row>
    <row r="191" spans="1:73" s="22" customFormat="1" ht="192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193"/>
      <c r="BE191" s="182"/>
      <c r="BF191" s="23"/>
      <c r="BG191" s="20"/>
      <c r="BH191" s="20"/>
      <c r="BI191" s="23"/>
      <c r="BJ191" s="20"/>
      <c r="BK191" s="20"/>
      <c r="BL191" s="23"/>
      <c r="BM191" s="21"/>
      <c r="BN191" s="21"/>
      <c r="BO191" s="24"/>
      <c r="BP191" s="21"/>
      <c r="BQ191" s="21"/>
      <c r="BR191" s="23"/>
      <c r="BS191" s="23"/>
      <c r="BT191" s="24"/>
      <c r="BU191" s="25"/>
    </row>
    <row r="192" spans="1:73" s="22" customFormat="1" ht="192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0"/>
      <c r="P192" s="20"/>
      <c r="Q192" s="20"/>
      <c r="R192" s="20"/>
      <c r="S192" s="20"/>
      <c r="T192" s="20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193"/>
      <c r="BE192" s="182"/>
      <c r="BF192" s="23"/>
      <c r="BG192" s="20"/>
      <c r="BH192" s="20"/>
      <c r="BI192" s="23"/>
      <c r="BJ192" s="20"/>
      <c r="BK192" s="20"/>
      <c r="BL192" s="23"/>
      <c r="BM192" s="21"/>
      <c r="BN192" s="21"/>
      <c r="BO192" s="24"/>
      <c r="BP192" s="21"/>
      <c r="BQ192" s="21"/>
      <c r="BR192" s="23"/>
      <c r="BS192" s="23"/>
      <c r="BT192" s="24"/>
      <c r="BU192" s="25"/>
    </row>
    <row r="193" spans="1:73" s="22" customFormat="1" ht="192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193"/>
      <c r="BE193" s="182"/>
      <c r="BF193" s="23"/>
      <c r="BG193" s="20"/>
      <c r="BH193" s="20"/>
      <c r="BI193" s="23"/>
      <c r="BJ193" s="20"/>
      <c r="BK193" s="20"/>
      <c r="BL193" s="23"/>
      <c r="BM193" s="21"/>
      <c r="BN193" s="21"/>
      <c r="BO193" s="24"/>
      <c r="BP193" s="21"/>
      <c r="BQ193" s="21"/>
      <c r="BR193" s="23"/>
      <c r="BS193" s="23"/>
      <c r="BT193" s="24"/>
      <c r="BU193" s="25"/>
    </row>
    <row r="194" spans="1:73" s="22" customFormat="1" ht="192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193"/>
      <c r="O194" s="20"/>
      <c r="P194" s="20"/>
      <c r="Q194" s="20"/>
      <c r="R194" s="20"/>
      <c r="S194" s="20"/>
      <c r="T194" s="20"/>
      <c r="U194" s="20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"/>
      <c r="BD194" s="193"/>
      <c r="BE194" s="182"/>
      <c r="BF194" s="23"/>
      <c r="BG194" s="20"/>
      <c r="BH194" s="20"/>
      <c r="BI194" s="23"/>
      <c r="BJ194" s="20"/>
      <c r="BK194" s="20"/>
      <c r="BL194" s="23"/>
      <c r="BM194" s="21"/>
      <c r="BN194" s="21"/>
      <c r="BO194" s="24"/>
      <c r="BP194" s="21"/>
      <c r="BQ194" s="21"/>
      <c r="BR194" s="23"/>
      <c r="BS194" s="23"/>
      <c r="BT194" s="24"/>
      <c r="BU194" s="25"/>
    </row>
    <row r="195" spans="1:73" s="22" customFormat="1" ht="192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193"/>
      <c r="O195" s="20"/>
      <c r="P195" s="20"/>
      <c r="Q195" s="20"/>
      <c r="R195" s="20"/>
      <c r="S195" s="20"/>
      <c r="T195" s="20"/>
      <c r="U195" s="20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193"/>
      <c r="BE195" s="182"/>
      <c r="BF195" s="23"/>
      <c r="BG195" s="20"/>
      <c r="BH195" s="20"/>
      <c r="BI195" s="23"/>
      <c r="BJ195" s="20"/>
      <c r="BK195" s="20"/>
      <c r="BL195" s="23"/>
      <c r="BM195" s="21"/>
      <c r="BN195" s="21"/>
      <c r="BO195" s="24"/>
      <c r="BP195" s="21"/>
      <c r="BQ195" s="21"/>
      <c r="BR195" s="23"/>
      <c r="BS195" s="23"/>
      <c r="BT195" s="24"/>
      <c r="BU195" s="25"/>
    </row>
    <row r="196" spans="1:73" s="22" customFormat="1" ht="192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193"/>
      <c r="O196" s="20"/>
      <c r="P196" s="20"/>
      <c r="Q196" s="20"/>
      <c r="R196" s="20"/>
      <c r="S196" s="20"/>
      <c r="T196" s="20"/>
      <c r="U196" s="20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193"/>
      <c r="BE196" s="182"/>
      <c r="BF196" s="23"/>
      <c r="BG196" s="20"/>
      <c r="BH196" s="20"/>
      <c r="BI196" s="23"/>
      <c r="BJ196" s="20"/>
      <c r="BK196" s="20"/>
      <c r="BL196" s="23"/>
      <c r="BM196" s="21"/>
      <c r="BN196" s="21"/>
      <c r="BO196" s="24"/>
      <c r="BP196" s="21"/>
      <c r="BQ196" s="21"/>
      <c r="BR196" s="23"/>
      <c r="BS196" s="23"/>
      <c r="BT196" s="24"/>
      <c r="BU196" s="25"/>
    </row>
    <row r="197" spans="1:73" s="22" customFormat="1" ht="209.2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3"/>
      <c r="P197" s="23"/>
      <c r="Q197" s="23"/>
      <c r="R197" s="23"/>
      <c r="S197" s="23"/>
      <c r="T197" s="23"/>
      <c r="U197" s="23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193"/>
      <c r="BE197" s="23"/>
      <c r="BF197" s="23"/>
      <c r="BG197" s="20"/>
      <c r="BH197" s="20"/>
      <c r="BI197" s="23"/>
      <c r="BJ197" s="20"/>
      <c r="BK197" s="23"/>
      <c r="BL197" s="23"/>
      <c r="BM197" s="21"/>
      <c r="BN197" s="21"/>
      <c r="BO197" s="24"/>
      <c r="BP197" s="21"/>
      <c r="BQ197" s="21"/>
      <c r="BR197" s="23"/>
      <c r="BS197" s="23"/>
      <c r="BT197" s="24"/>
      <c r="BU197" s="25"/>
    </row>
    <row r="198" spans="1:73" s="22" customFormat="1" ht="162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3"/>
      <c r="P198" s="20"/>
      <c r="Q198" s="23"/>
      <c r="R198" s="23"/>
      <c r="S198" s="23"/>
      <c r="T198" s="23"/>
      <c r="U198" s="23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193"/>
      <c r="BE198" s="23"/>
      <c r="BF198" s="23"/>
      <c r="BG198" s="20"/>
      <c r="BH198" s="20"/>
      <c r="BI198" s="23"/>
      <c r="BJ198" s="20"/>
      <c r="BK198" s="20"/>
      <c r="BL198" s="23"/>
      <c r="BM198" s="21"/>
      <c r="BN198" s="21"/>
      <c r="BO198" s="24"/>
      <c r="BP198" s="21"/>
      <c r="BQ198" s="21"/>
      <c r="BR198" s="23"/>
      <c r="BS198" s="23"/>
      <c r="BT198" s="24"/>
      <c r="BU198" s="25"/>
    </row>
    <row r="199" spans="1:73" s="22" customFormat="1" ht="151.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3"/>
      <c r="P199" s="20"/>
      <c r="Q199" s="23"/>
      <c r="R199" s="23"/>
      <c r="S199" s="23"/>
      <c r="T199" s="23"/>
      <c r="U199" s="23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193"/>
      <c r="BE199" s="23"/>
      <c r="BF199" s="23"/>
      <c r="BG199" s="20"/>
      <c r="BH199" s="20"/>
      <c r="BI199" s="23"/>
      <c r="BJ199" s="20"/>
      <c r="BK199" s="20"/>
      <c r="BL199" s="23"/>
      <c r="BM199" s="21"/>
      <c r="BN199" s="21"/>
      <c r="BO199" s="24"/>
      <c r="BP199" s="21"/>
      <c r="BQ199" s="21"/>
      <c r="BR199" s="23"/>
      <c r="BS199" s="23"/>
      <c r="BT199" s="24"/>
      <c r="BU199" s="25"/>
    </row>
    <row r="200" spans="1:73" s="22" customFormat="1" ht="214.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3"/>
      <c r="P200" s="23"/>
      <c r="Q200" s="23"/>
      <c r="R200" s="23"/>
      <c r="S200" s="23"/>
      <c r="T200" s="23"/>
      <c r="U200" s="23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193"/>
      <c r="BE200" s="23"/>
      <c r="BF200" s="23"/>
      <c r="BG200" s="20"/>
      <c r="BH200" s="20"/>
      <c r="BI200" s="23"/>
      <c r="BJ200" s="20"/>
      <c r="BK200" s="20"/>
      <c r="BL200" s="23"/>
      <c r="BM200" s="21"/>
      <c r="BN200" s="21"/>
      <c r="BO200" s="24"/>
      <c r="BP200" s="21"/>
      <c r="BQ200" s="21"/>
      <c r="BR200" s="23"/>
      <c r="BS200" s="23"/>
      <c r="BT200" s="24"/>
      <c r="BU200" s="25"/>
    </row>
    <row r="201" spans="1:73" s="22" customFormat="1" ht="409.5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3"/>
      <c r="P201" s="23"/>
      <c r="Q201" s="23"/>
      <c r="R201" s="23"/>
      <c r="S201" s="23"/>
      <c r="T201" s="23"/>
      <c r="U201" s="23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0"/>
      <c r="AI201" s="23"/>
      <c r="AJ201" s="20"/>
      <c r="AK201" s="21"/>
      <c r="AL201" s="193"/>
      <c r="AM201" s="23"/>
      <c r="AN201" s="20"/>
      <c r="AO201" s="21"/>
      <c r="AP201" s="21"/>
      <c r="AQ201" s="21"/>
      <c r="AR201" s="21"/>
      <c r="AS201" s="21"/>
      <c r="AT201" s="193"/>
      <c r="AU201" s="23"/>
      <c r="AV201" s="21"/>
      <c r="AW201" s="21"/>
      <c r="AX201" s="21"/>
      <c r="AY201" s="21"/>
      <c r="AZ201" s="21"/>
      <c r="BA201" s="21"/>
      <c r="BB201" s="21"/>
      <c r="BC201" s="21"/>
      <c r="BD201" s="193"/>
      <c r="BE201" s="23"/>
      <c r="BF201" s="23"/>
      <c r="BG201" s="20"/>
      <c r="BH201" s="20"/>
      <c r="BI201" s="23"/>
      <c r="BJ201" s="20"/>
      <c r="BK201" s="20"/>
      <c r="BL201" s="23"/>
      <c r="BM201" s="21"/>
      <c r="BN201" s="21"/>
      <c r="BO201" s="24"/>
      <c r="BP201" s="21"/>
      <c r="BQ201" s="21"/>
      <c r="BR201" s="23"/>
      <c r="BS201" s="23"/>
      <c r="BT201" s="24"/>
      <c r="BU201" s="25"/>
    </row>
    <row r="202" spans="1:73" s="22" customFormat="1" ht="126.7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3"/>
      <c r="P202" s="23"/>
      <c r="Q202" s="23"/>
      <c r="R202" s="23"/>
      <c r="S202" s="23"/>
      <c r="T202" s="23"/>
      <c r="U202" s="23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193"/>
      <c r="BE202" s="182"/>
      <c r="BF202" s="23"/>
      <c r="BG202" s="20"/>
      <c r="BH202" s="20"/>
      <c r="BI202" s="23"/>
      <c r="BJ202" s="20"/>
      <c r="BK202" s="20"/>
      <c r="BL202" s="23"/>
      <c r="BM202" s="21"/>
      <c r="BN202" s="21"/>
      <c r="BO202" s="24"/>
      <c r="BP202" s="21"/>
      <c r="BQ202" s="21"/>
      <c r="BR202" s="23"/>
      <c r="BS202" s="23"/>
      <c r="BT202" s="24"/>
      <c r="BU202" s="25"/>
    </row>
    <row r="203" spans="1:73" s="22" customFormat="1" ht="126.7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3"/>
      <c r="P203" s="23"/>
      <c r="Q203" s="23"/>
      <c r="R203" s="23"/>
      <c r="S203" s="23"/>
      <c r="T203" s="23"/>
      <c r="U203" s="23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193"/>
      <c r="BE203" s="182"/>
      <c r="BF203" s="23"/>
      <c r="BG203" s="20"/>
      <c r="BH203" s="20"/>
      <c r="BI203" s="23"/>
      <c r="BJ203" s="20"/>
      <c r="BK203" s="20"/>
      <c r="BL203" s="23"/>
      <c r="BM203" s="21"/>
      <c r="BN203" s="21"/>
      <c r="BO203" s="24"/>
      <c r="BP203" s="21"/>
      <c r="BQ203" s="21"/>
      <c r="BR203" s="23"/>
      <c r="BS203" s="23"/>
      <c r="BT203" s="24"/>
      <c r="BU203" s="25"/>
    </row>
    <row r="204" spans="1:73" s="22" customFormat="1" ht="126.7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66"/>
      <c r="M204" s="66"/>
      <c r="N204" s="66"/>
      <c r="O204" s="28"/>
      <c r="P204" s="66"/>
      <c r="Q204" s="66"/>
      <c r="R204" s="66"/>
      <c r="S204" s="66"/>
      <c r="T204" s="66"/>
      <c r="U204" s="28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193"/>
      <c r="BE204" s="182"/>
      <c r="BF204" s="23"/>
      <c r="BG204" s="20"/>
      <c r="BH204" s="20"/>
      <c r="BI204" s="23"/>
      <c r="BJ204" s="20"/>
      <c r="BK204" s="20"/>
      <c r="BL204" s="23"/>
      <c r="BM204" s="21"/>
      <c r="BN204" s="21"/>
      <c r="BO204" s="24"/>
      <c r="BP204" s="21"/>
      <c r="BQ204" s="21"/>
      <c r="BR204" s="23"/>
      <c r="BS204" s="23"/>
      <c r="BT204" s="24"/>
      <c r="BU204" s="25"/>
    </row>
    <row r="205" spans="1:73" s="22" customFormat="1" ht="126.7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3"/>
      <c r="P205" s="23"/>
      <c r="Q205" s="23"/>
      <c r="R205" s="23"/>
      <c r="S205" s="23"/>
      <c r="T205" s="23"/>
      <c r="U205" s="23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193"/>
      <c r="BE205" s="182"/>
      <c r="BF205" s="23"/>
      <c r="BG205" s="20"/>
      <c r="BH205" s="20"/>
      <c r="BI205" s="23"/>
      <c r="BJ205" s="20"/>
      <c r="BK205" s="20"/>
      <c r="BL205" s="23"/>
      <c r="BM205" s="21"/>
      <c r="BN205" s="21"/>
      <c r="BO205" s="24"/>
      <c r="BP205" s="21"/>
      <c r="BQ205" s="21"/>
      <c r="BR205" s="23"/>
      <c r="BS205" s="23"/>
      <c r="BT205" s="24"/>
      <c r="BU205" s="25"/>
    </row>
    <row r="206" spans="1:73" s="22" customFormat="1" ht="239.2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3"/>
      <c r="P206" s="23"/>
      <c r="Q206" s="23"/>
      <c r="R206" s="23"/>
      <c r="S206" s="23"/>
      <c r="T206" s="23"/>
      <c r="U206" s="23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193"/>
      <c r="BE206" s="23"/>
      <c r="BF206" s="23"/>
      <c r="BG206" s="20"/>
      <c r="BH206" s="20"/>
      <c r="BI206" s="23"/>
      <c r="BJ206" s="20"/>
      <c r="BK206" s="20"/>
      <c r="BL206" s="23"/>
      <c r="BM206" s="21"/>
      <c r="BN206" s="21"/>
      <c r="BO206" s="24"/>
      <c r="BP206" s="21"/>
      <c r="BQ206" s="21"/>
      <c r="BR206" s="23"/>
      <c r="BS206" s="23"/>
      <c r="BT206" s="24"/>
      <c r="BU206" s="25"/>
    </row>
    <row r="207" spans="1:73" s="22" customFormat="1" ht="154.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3"/>
      <c r="P207" s="20"/>
      <c r="Q207" s="23"/>
      <c r="R207" s="23"/>
      <c r="S207" s="23"/>
      <c r="T207" s="23"/>
      <c r="U207" s="23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181"/>
      <c r="AM207" s="21"/>
      <c r="AN207" s="21"/>
      <c r="AO207" s="21"/>
      <c r="AP207" s="21"/>
      <c r="AQ207" s="21"/>
      <c r="AR207" s="21"/>
      <c r="AS207" s="21"/>
      <c r="AT207" s="181"/>
      <c r="AU207" s="21"/>
      <c r="AV207" s="21"/>
      <c r="AW207" s="21"/>
      <c r="AX207" s="21"/>
      <c r="AY207" s="21"/>
      <c r="AZ207" s="21"/>
      <c r="BA207" s="21"/>
      <c r="BB207" s="21"/>
      <c r="BC207" s="21"/>
      <c r="BD207" s="193"/>
      <c r="BE207" s="182"/>
      <c r="BF207" s="23"/>
      <c r="BG207" s="20"/>
      <c r="BH207" s="20"/>
      <c r="BI207" s="23"/>
      <c r="BJ207" s="20"/>
      <c r="BK207" s="20"/>
      <c r="BL207" s="23"/>
      <c r="BM207" s="21"/>
      <c r="BN207" s="21"/>
      <c r="BO207" s="24"/>
      <c r="BP207" s="21"/>
      <c r="BQ207" s="21"/>
      <c r="BR207" s="23"/>
      <c r="BS207" s="23"/>
      <c r="BT207" s="24"/>
      <c r="BU207" s="25"/>
    </row>
    <row r="208" spans="1:73" s="22" customFormat="1" ht="219.75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3"/>
      <c r="P208" s="20"/>
      <c r="Q208" s="23"/>
      <c r="R208" s="23"/>
      <c r="S208" s="23"/>
      <c r="T208" s="23"/>
      <c r="U208" s="23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0"/>
      <c r="AI208" s="23"/>
      <c r="AJ208" s="23"/>
      <c r="AK208" s="21"/>
      <c r="AL208" s="193"/>
      <c r="AM208" s="20"/>
      <c r="AN208" s="20"/>
      <c r="AO208" s="21"/>
      <c r="AP208" s="21"/>
      <c r="AQ208" s="21"/>
      <c r="AR208" s="21"/>
      <c r="AS208" s="21"/>
      <c r="AT208" s="193"/>
      <c r="AU208" s="23"/>
      <c r="AV208" s="21"/>
      <c r="AW208" s="21"/>
      <c r="AX208" s="21"/>
      <c r="AY208" s="21"/>
      <c r="AZ208" s="21"/>
      <c r="BA208" s="21"/>
      <c r="BB208" s="21"/>
      <c r="BC208" s="21"/>
      <c r="BD208" s="193"/>
      <c r="BE208" s="23"/>
      <c r="BF208" s="23"/>
      <c r="BG208" s="20"/>
      <c r="BH208" s="20"/>
      <c r="BI208" s="23"/>
      <c r="BJ208" s="20"/>
      <c r="BK208" s="20"/>
      <c r="BL208" s="23"/>
      <c r="BM208" s="21"/>
      <c r="BN208" s="21"/>
      <c r="BO208" s="24"/>
      <c r="BP208" s="21"/>
      <c r="BQ208" s="21"/>
      <c r="BR208" s="23"/>
      <c r="BS208" s="23"/>
      <c r="BT208" s="24"/>
      <c r="BU208" s="25"/>
    </row>
    <row r="209" spans="1:73" s="22" customFormat="1" ht="409.6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0"/>
      <c r="AI209" s="21"/>
      <c r="AJ209" s="21"/>
      <c r="AK209" s="21"/>
      <c r="AL209" s="193"/>
      <c r="AM209" s="21"/>
      <c r="AN209" s="21"/>
      <c r="AO209" s="21"/>
      <c r="AP209" s="21"/>
      <c r="AQ209" s="21"/>
      <c r="AR209" s="21"/>
      <c r="AS209" s="21"/>
      <c r="AT209" s="193"/>
      <c r="AU209" s="21"/>
      <c r="AV209" s="21"/>
      <c r="AW209" s="21"/>
      <c r="AX209" s="21"/>
      <c r="AY209" s="21"/>
      <c r="AZ209" s="21"/>
      <c r="BA209" s="21"/>
      <c r="BB209" s="21"/>
      <c r="BC209" s="21"/>
      <c r="BD209" s="193"/>
      <c r="BE209" s="21"/>
      <c r="BF209" s="21"/>
      <c r="BG209" s="20"/>
      <c r="BH209" s="20"/>
      <c r="BI209" s="23"/>
      <c r="BJ209" s="20"/>
      <c r="BK209" s="20"/>
      <c r="BL209" s="23"/>
      <c r="BM209" s="21"/>
      <c r="BN209" s="21"/>
      <c r="BO209" s="24"/>
      <c r="BP209" s="21"/>
      <c r="BQ209" s="21"/>
      <c r="BR209" s="23"/>
      <c r="BS209" s="23"/>
      <c r="BT209" s="24"/>
      <c r="BU209" s="25"/>
    </row>
    <row r="210" spans="1:73" s="22" customFormat="1" ht="162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193"/>
      <c r="BE210" s="23"/>
      <c r="BF210" s="23"/>
      <c r="BG210" s="20"/>
      <c r="BH210" s="20"/>
      <c r="BI210" s="23"/>
      <c r="BJ210" s="20"/>
      <c r="BK210" s="20"/>
      <c r="BL210" s="23"/>
      <c r="BM210" s="21"/>
      <c r="BN210" s="21"/>
      <c r="BO210" s="24"/>
      <c r="BP210" s="21"/>
      <c r="BQ210" s="21"/>
      <c r="BR210" s="23"/>
      <c r="BS210" s="23"/>
      <c r="BT210" s="24"/>
      <c r="BU210" s="25"/>
    </row>
    <row r="211" spans="1:73" s="22" customFormat="1" ht="151.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193"/>
      <c r="BE211" s="182"/>
      <c r="BF211" s="23"/>
      <c r="BG211" s="20"/>
      <c r="BH211" s="20"/>
      <c r="BI211" s="23"/>
      <c r="BJ211" s="20"/>
      <c r="BK211" s="20"/>
      <c r="BL211" s="23"/>
      <c r="BM211" s="21"/>
      <c r="BN211" s="21"/>
      <c r="BO211" s="24"/>
      <c r="BP211" s="21"/>
      <c r="BQ211" s="21"/>
      <c r="BR211" s="23"/>
      <c r="BS211" s="23"/>
      <c r="BT211" s="24"/>
      <c r="BU211" s="25"/>
    </row>
    <row r="212" spans="1:73" s="22" customFormat="1" ht="136.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193"/>
      <c r="BE212" s="23"/>
      <c r="BF212" s="23"/>
      <c r="BG212" s="20"/>
      <c r="BH212" s="20"/>
      <c r="BI212" s="23"/>
      <c r="BJ212" s="20"/>
      <c r="BK212" s="23"/>
      <c r="BL212" s="23"/>
      <c r="BM212" s="21"/>
      <c r="BN212" s="21"/>
      <c r="BO212" s="24"/>
      <c r="BP212" s="21"/>
      <c r="BQ212" s="21"/>
      <c r="BR212" s="23"/>
      <c r="BS212" s="23"/>
      <c r="BT212" s="24"/>
      <c r="BU212" s="25"/>
    </row>
    <row r="213" spans="1:73" s="22" customFormat="1" ht="149.2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193"/>
      <c r="BE213" s="182"/>
      <c r="BF213" s="23"/>
      <c r="BG213" s="20"/>
      <c r="BH213" s="20"/>
      <c r="BI213" s="23"/>
      <c r="BJ213" s="20"/>
      <c r="BK213" s="20"/>
      <c r="BL213" s="23"/>
      <c r="BM213" s="21"/>
      <c r="BN213" s="21"/>
      <c r="BO213" s="24"/>
      <c r="BP213" s="21"/>
      <c r="BQ213" s="21"/>
      <c r="BR213" s="23"/>
      <c r="BS213" s="23"/>
      <c r="BT213" s="24"/>
      <c r="BU213" s="25"/>
    </row>
    <row r="214" spans="1:73" s="22" customFormat="1" ht="211.5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3"/>
      <c r="P214" s="20"/>
      <c r="Q214" s="23"/>
      <c r="R214" s="23"/>
      <c r="S214" s="23"/>
      <c r="T214" s="23"/>
      <c r="U214" s="23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193"/>
      <c r="BE214" s="182"/>
      <c r="BF214" s="23"/>
      <c r="BG214" s="20"/>
      <c r="BH214" s="20"/>
      <c r="BI214" s="23"/>
      <c r="BJ214" s="20"/>
      <c r="BK214" s="20"/>
      <c r="BL214" s="23"/>
      <c r="BM214" s="21"/>
      <c r="BN214" s="21"/>
      <c r="BO214" s="24"/>
      <c r="BP214" s="21"/>
      <c r="BQ214" s="21"/>
      <c r="BR214" s="23"/>
      <c r="BS214" s="23"/>
      <c r="BT214" s="24"/>
      <c r="BU214" s="25"/>
    </row>
    <row r="215" spans="1:73" s="22" customFormat="1" ht="214.5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193"/>
      <c r="O215" s="23"/>
      <c r="P215" s="20"/>
      <c r="Q215" s="23"/>
      <c r="R215" s="23"/>
      <c r="S215" s="23"/>
      <c r="T215" s="23"/>
      <c r="U215" s="23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193"/>
      <c r="BE215" s="182"/>
      <c r="BF215" s="23"/>
      <c r="BG215" s="20"/>
      <c r="BH215" s="20"/>
      <c r="BI215" s="23"/>
      <c r="BJ215" s="20"/>
      <c r="BK215" s="20"/>
      <c r="BL215" s="23"/>
      <c r="BM215" s="21"/>
      <c r="BN215" s="21"/>
      <c r="BO215" s="24"/>
      <c r="BP215" s="21"/>
      <c r="BQ215" s="21"/>
      <c r="BR215" s="23"/>
      <c r="BS215" s="23"/>
      <c r="BT215" s="24"/>
      <c r="BU215" s="25"/>
    </row>
    <row r="216" spans="1:73" s="22" customFormat="1" ht="189.75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3"/>
      <c r="P216" s="23"/>
      <c r="Q216" s="23"/>
      <c r="R216" s="23"/>
      <c r="S216" s="23"/>
      <c r="T216" s="23"/>
      <c r="U216" s="23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0"/>
      <c r="BC216" s="20"/>
      <c r="BD216" s="193"/>
      <c r="BE216" s="23"/>
      <c r="BF216" s="23"/>
      <c r="BG216" s="20"/>
      <c r="BH216" s="20"/>
      <c r="BI216" s="23"/>
      <c r="BJ216" s="20"/>
      <c r="BK216" s="20"/>
      <c r="BL216" s="23"/>
      <c r="BM216" s="21"/>
      <c r="BN216" s="21"/>
      <c r="BO216" s="24"/>
      <c r="BP216" s="21"/>
      <c r="BQ216" s="21"/>
      <c r="BR216" s="23"/>
      <c r="BS216" s="23"/>
      <c r="BT216" s="24"/>
      <c r="BU216" s="25"/>
    </row>
    <row r="217" spans="1:73" s="22" customFormat="1" ht="194.25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193"/>
      <c r="AU217" s="20"/>
      <c r="AV217" s="21"/>
      <c r="AW217" s="21"/>
      <c r="AX217" s="21"/>
      <c r="AY217" s="21"/>
      <c r="AZ217" s="21"/>
      <c r="BA217" s="21"/>
      <c r="BB217" s="21"/>
      <c r="BC217" s="21"/>
      <c r="BD217" s="193"/>
      <c r="BE217" s="182"/>
      <c r="BF217" s="23"/>
      <c r="BG217" s="20"/>
      <c r="BH217" s="20"/>
      <c r="BI217" s="23"/>
      <c r="BJ217" s="20"/>
      <c r="BK217" s="20"/>
      <c r="BL217" s="23"/>
      <c r="BM217" s="21"/>
      <c r="BN217" s="21"/>
      <c r="BO217" s="24"/>
      <c r="BP217" s="21"/>
      <c r="BQ217" s="21"/>
      <c r="BR217" s="23"/>
      <c r="BS217" s="23"/>
      <c r="BT217" s="24"/>
      <c r="BU217" s="25"/>
    </row>
    <row r="218" spans="1:73" s="22" customFormat="1" ht="194.25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3"/>
      <c r="P218" s="23"/>
      <c r="Q218" s="23"/>
      <c r="R218" s="23"/>
      <c r="S218" s="23"/>
      <c r="T218" s="23"/>
      <c r="U218" s="23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193"/>
      <c r="AU218" s="20"/>
      <c r="AV218" s="21"/>
      <c r="AW218" s="21"/>
      <c r="AX218" s="21"/>
      <c r="AY218" s="21"/>
      <c r="AZ218" s="21"/>
      <c r="BA218" s="21"/>
      <c r="BB218" s="21"/>
      <c r="BC218" s="21"/>
      <c r="BD218" s="193"/>
      <c r="BE218" s="182"/>
      <c r="BF218" s="23"/>
      <c r="BG218" s="20"/>
      <c r="BH218" s="20"/>
      <c r="BI218" s="23"/>
      <c r="BJ218" s="20"/>
      <c r="BK218" s="20"/>
      <c r="BL218" s="23"/>
      <c r="BM218" s="21"/>
      <c r="BN218" s="21"/>
      <c r="BO218" s="24"/>
      <c r="BP218" s="21"/>
      <c r="BQ218" s="21"/>
      <c r="BR218" s="23"/>
      <c r="BS218" s="23"/>
      <c r="BT218" s="24"/>
      <c r="BU218" s="25"/>
    </row>
    <row r="219" spans="1:73" s="22" customFormat="1" ht="164.2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193"/>
      <c r="BE219" s="182"/>
      <c r="BF219" s="23"/>
      <c r="BG219" s="20"/>
      <c r="BH219" s="20"/>
      <c r="BI219" s="23"/>
      <c r="BJ219" s="20"/>
      <c r="BK219" s="21"/>
      <c r="BL219" s="20"/>
      <c r="BM219" s="21"/>
      <c r="BN219" s="21"/>
      <c r="BO219" s="24"/>
      <c r="BP219" s="21"/>
      <c r="BQ219" s="21"/>
      <c r="BR219" s="23"/>
      <c r="BS219" s="23"/>
      <c r="BT219" s="24"/>
      <c r="BU219" s="25"/>
    </row>
    <row r="220" spans="1:73" s="22" customFormat="1" ht="194.2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193"/>
      <c r="AU220" s="20"/>
      <c r="AV220" s="21"/>
      <c r="AW220" s="21"/>
      <c r="AX220" s="21"/>
      <c r="AY220" s="21"/>
      <c r="AZ220" s="21"/>
      <c r="BA220" s="21"/>
      <c r="BB220" s="21"/>
      <c r="BC220" s="21"/>
      <c r="BD220" s="193"/>
      <c r="BE220" s="182"/>
      <c r="BF220" s="23"/>
      <c r="BG220" s="20"/>
      <c r="BH220" s="20"/>
      <c r="BI220" s="23"/>
      <c r="BJ220" s="20"/>
      <c r="BK220" s="20"/>
      <c r="BL220" s="23"/>
      <c r="BM220" s="21"/>
      <c r="BN220" s="21"/>
      <c r="BO220" s="24"/>
      <c r="BP220" s="21"/>
      <c r="BQ220" s="21"/>
      <c r="BR220" s="23"/>
      <c r="BS220" s="23"/>
      <c r="BT220" s="24"/>
      <c r="BU220" s="25"/>
    </row>
    <row r="221" spans="1:73" s="22" customFormat="1" ht="194.2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193"/>
      <c r="BE221" s="182"/>
      <c r="BF221" s="23"/>
      <c r="BG221" s="20"/>
      <c r="BH221" s="20"/>
      <c r="BI221" s="23"/>
      <c r="BJ221" s="20"/>
      <c r="BK221" s="20"/>
      <c r="BL221" s="23"/>
      <c r="BM221" s="21"/>
      <c r="BN221" s="21"/>
      <c r="BO221" s="24"/>
      <c r="BP221" s="21"/>
      <c r="BQ221" s="21"/>
      <c r="BR221" s="23"/>
      <c r="BS221" s="23"/>
      <c r="BT221" s="24"/>
      <c r="BU221" s="25"/>
    </row>
    <row r="222" spans="1:73" s="22" customFormat="1" ht="231.7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0"/>
      <c r="BC222" s="20"/>
      <c r="BD222" s="20"/>
      <c r="BE222" s="182"/>
      <c r="BF222" s="23"/>
      <c r="BG222" s="20"/>
      <c r="BH222" s="20"/>
      <c r="BI222" s="29"/>
      <c r="BJ222" s="20"/>
      <c r="BK222" s="29"/>
      <c r="BL222" s="20"/>
      <c r="BM222" s="20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231.7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193"/>
      <c r="BE223" s="182"/>
      <c r="BF223" s="23"/>
      <c r="BG223" s="20"/>
      <c r="BH223" s="20"/>
      <c r="BI223" s="29"/>
      <c r="BJ223" s="20"/>
      <c r="BK223" s="29"/>
      <c r="BL223" s="20"/>
      <c r="BM223" s="20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182.25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3"/>
      <c r="P224" s="23"/>
      <c r="Q224" s="23"/>
      <c r="R224" s="23"/>
      <c r="S224" s="23"/>
      <c r="T224" s="23"/>
      <c r="U224" s="23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0"/>
      <c r="BC224" s="20"/>
      <c r="BD224" s="193"/>
      <c r="BE224" s="23"/>
      <c r="BF224" s="23"/>
      <c r="BG224" s="20"/>
      <c r="BH224" s="20"/>
      <c r="BI224" s="23"/>
      <c r="BJ224" s="20"/>
      <c r="BK224" s="20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182.2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3"/>
      <c r="P225" s="23"/>
      <c r="Q225" s="23"/>
      <c r="R225" s="23"/>
      <c r="S225" s="23"/>
      <c r="T225" s="23"/>
      <c r="U225" s="23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18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0"/>
      <c r="BC225" s="20"/>
      <c r="BD225" s="193"/>
      <c r="BE225" s="182"/>
      <c r="BF225" s="23"/>
      <c r="BG225" s="20"/>
      <c r="BH225" s="20"/>
      <c r="BI225" s="23"/>
      <c r="BJ225" s="20"/>
      <c r="BK225" s="20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177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3"/>
      <c r="P226" s="23"/>
      <c r="Q226" s="23"/>
      <c r="R226" s="23"/>
      <c r="S226" s="23"/>
      <c r="T226" s="23"/>
      <c r="U226" s="23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18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0"/>
      <c r="BC226" s="20"/>
      <c r="BD226" s="193"/>
      <c r="BE226" s="23"/>
      <c r="BF226" s="23"/>
      <c r="BG226" s="20"/>
      <c r="BH226" s="20"/>
      <c r="BI226" s="23"/>
      <c r="BJ226" s="20"/>
      <c r="BK226" s="20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177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18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193"/>
      <c r="BE227" s="182"/>
      <c r="BF227" s="23"/>
      <c r="BG227" s="20"/>
      <c r="BH227" s="20"/>
      <c r="BI227" s="23"/>
      <c r="BJ227" s="20"/>
      <c r="BK227" s="20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177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3"/>
      <c r="P228" s="23"/>
      <c r="Q228" s="23"/>
      <c r="R228" s="23"/>
      <c r="S228" s="23"/>
      <c r="T228" s="23"/>
      <c r="U228" s="23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18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193"/>
      <c r="BE228" s="182"/>
      <c r="BF228" s="23"/>
      <c r="BG228" s="20"/>
      <c r="BH228" s="20"/>
      <c r="BI228" s="23"/>
      <c r="BJ228" s="20"/>
      <c r="BK228" s="20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167.2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3"/>
      <c r="P229" s="23"/>
      <c r="Q229" s="23"/>
      <c r="R229" s="23"/>
      <c r="S229" s="23"/>
      <c r="T229" s="23"/>
      <c r="U229" s="23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18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0"/>
      <c r="BC229" s="20"/>
      <c r="BD229" s="193"/>
      <c r="BE229" s="23"/>
      <c r="BF229" s="23"/>
      <c r="BG229" s="20"/>
      <c r="BH229" s="20"/>
      <c r="BI229" s="23"/>
      <c r="BJ229" s="20"/>
      <c r="BK229" s="20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167.25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18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193"/>
      <c r="BE230" s="182"/>
      <c r="BF230" s="23"/>
      <c r="BG230" s="20"/>
      <c r="BH230" s="20"/>
      <c r="BI230" s="23"/>
      <c r="BJ230" s="20"/>
      <c r="BK230" s="20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167.2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3"/>
      <c r="P231" s="23"/>
      <c r="Q231" s="23"/>
      <c r="R231" s="23"/>
      <c r="S231" s="23"/>
      <c r="T231" s="23"/>
      <c r="U231" s="23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18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193"/>
      <c r="BE231" s="182"/>
      <c r="BF231" s="23"/>
      <c r="BG231" s="20"/>
      <c r="BH231" s="20"/>
      <c r="BI231" s="23"/>
      <c r="BJ231" s="20"/>
      <c r="BK231" s="20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408.7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3"/>
      <c r="P232" s="20"/>
      <c r="Q232" s="23"/>
      <c r="R232" s="23"/>
      <c r="S232" s="23"/>
      <c r="T232" s="23"/>
      <c r="U232" s="23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0"/>
      <c r="AI232" s="20"/>
      <c r="AJ232" s="20"/>
      <c r="AK232" s="21"/>
      <c r="AL232" s="193"/>
      <c r="AM232" s="20"/>
      <c r="AN232" s="20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193"/>
      <c r="BE232" s="23"/>
      <c r="BF232" s="20"/>
      <c r="BG232" s="20"/>
      <c r="BH232" s="20"/>
      <c r="BI232" s="23"/>
      <c r="BJ232" s="20"/>
      <c r="BK232" s="20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238.5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3"/>
      <c r="P233" s="23"/>
      <c r="Q233" s="23"/>
      <c r="R233" s="23"/>
      <c r="S233" s="23"/>
      <c r="T233" s="23"/>
      <c r="U233" s="23"/>
      <c r="V233" s="21"/>
      <c r="W233" s="21"/>
      <c r="X233" s="21"/>
      <c r="Y233" s="21"/>
      <c r="Z233" s="21"/>
      <c r="AA233" s="21"/>
      <c r="AB233" s="21"/>
      <c r="AC233" s="21"/>
      <c r="AD233" s="181"/>
      <c r="AE233" s="21"/>
      <c r="AF233" s="21"/>
      <c r="AG233" s="21"/>
      <c r="AH233" s="20"/>
      <c r="AI233" s="20"/>
      <c r="AJ233" s="20"/>
      <c r="AK233" s="21"/>
      <c r="AL233" s="193"/>
      <c r="AM233" s="20"/>
      <c r="AN233" s="20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193"/>
      <c r="BE233" s="23"/>
      <c r="BF233" s="23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153.7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3"/>
      <c r="P234" s="20"/>
      <c r="Q234" s="23"/>
      <c r="R234" s="23"/>
      <c r="S234" s="23"/>
      <c r="T234" s="23"/>
      <c r="U234" s="23"/>
      <c r="V234" s="21"/>
      <c r="W234" s="21"/>
      <c r="X234" s="21"/>
      <c r="Y234" s="21"/>
      <c r="Z234" s="21"/>
      <c r="AA234" s="21"/>
      <c r="AB234" s="21"/>
      <c r="AC234" s="21"/>
      <c r="AD234" s="181"/>
      <c r="AE234" s="21"/>
      <c r="AF234" s="21"/>
      <c r="AG234" s="21"/>
      <c r="AH234" s="20"/>
      <c r="AI234" s="20"/>
      <c r="AJ234" s="20"/>
      <c r="AK234" s="21"/>
      <c r="AL234" s="193"/>
      <c r="AM234" s="20"/>
      <c r="AN234" s="20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193"/>
      <c r="BE234" s="182"/>
      <c r="BF234" s="23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408.7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193"/>
      <c r="O235" s="20"/>
      <c r="P235" s="20"/>
      <c r="Q235" s="20"/>
      <c r="R235" s="20"/>
      <c r="S235" s="20"/>
      <c r="T235" s="20"/>
      <c r="U235" s="20"/>
      <c r="V235" s="21"/>
      <c r="W235" s="21"/>
      <c r="X235" s="21"/>
      <c r="Y235" s="21"/>
      <c r="Z235" s="21"/>
      <c r="AA235" s="21"/>
      <c r="AB235" s="21"/>
      <c r="AC235" s="21"/>
      <c r="AD235" s="181"/>
      <c r="AE235" s="21"/>
      <c r="AF235" s="21"/>
      <c r="AG235" s="21"/>
      <c r="AH235" s="21"/>
      <c r="AI235" s="21"/>
      <c r="AJ235" s="21"/>
      <c r="AK235" s="21"/>
      <c r="AL235" s="18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193"/>
      <c r="BE235" s="182"/>
      <c r="BF235" s="23"/>
      <c r="BG235" s="20"/>
      <c r="BH235" s="20"/>
      <c r="BI235" s="23"/>
      <c r="BJ235" s="20"/>
      <c r="BK235" s="20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408.7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193"/>
      <c r="O236" s="23"/>
      <c r="P236" s="20"/>
      <c r="Q236" s="23"/>
      <c r="R236" s="23"/>
      <c r="S236" s="23"/>
      <c r="T236" s="23"/>
      <c r="U236" s="23"/>
      <c r="V236" s="21"/>
      <c r="W236" s="21"/>
      <c r="X236" s="21"/>
      <c r="Y236" s="21"/>
      <c r="Z236" s="21"/>
      <c r="AA236" s="21"/>
      <c r="AB236" s="21"/>
      <c r="AC236" s="21"/>
      <c r="AD236" s="193"/>
      <c r="AE236" s="23"/>
      <c r="AF236" s="23"/>
      <c r="AG236" s="23"/>
      <c r="AH236" s="20"/>
      <c r="AI236" s="21"/>
      <c r="AJ236" s="21"/>
      <c r="AK236" s="21"/>
      <c r="AL236" s="193"/>
      <c r="AM236" s="20"/>
      <c r="AN236" s="20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193"/>
      <c r="BE236" s="182"/>
      <c r="BF236" s="23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408.7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3"/>
      <c r="P237" s="23"/>
      <c r="Q237" s="23"/>
      <c r="R237" s="23"/>
      <c r="S237" s="23"/>
      <c r="T237" s="23"/>
      <c r="U237" s="23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0"/>
      <c r="BC237" s="20"/>
      <c r="BD237" s="193"/>
      <c r="BE237" s="23"/>
      <c r="BF237" s="23"/>
      <c r="BG237" s="20"/>
      <c r="BH237" s="20"/>
      <c r="BI237" s="23"/>
      <c r="BJ237" s="20"/>
      <c r="BK237" s="20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159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193"/>
      <c r="BE238" s="182"/>
      <c r="BF238" s="23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159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3"/>
      <c r="P239" s="23"/>
      <c r="Q239" s="23"/>
      <c r="R239" s="23"/>
      <c r="S239" s="23"/>
      <c r="T239" s="23"/>
      <c r="U239" s="23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193"/>
      <c r="BE239" s="182"/>
      <c r="BF239" s="23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241.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193"/>
      <c r="BE240" s="182"/>
      <c r="BF240" s="23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408.7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3"/>
      <c r="P241" s="20"/>
      <c r="Q241" s="23"/>
      <c r="R241" s="23"/>
      <c r="S241" s="23"/>
      <c r="T241" s="23"/>
      <c r="U241" s="23"/>
      <c r="V241" s="21"/>
      <c r="W241" s="21"/>
      <c r="X241" s="21"/>
      <c r="Y241" s="21"/>
      <c r="Z241" s="21"/>
      <c r="AA241" s="21"/>
      <c r="AB241" s="21"/>
      <c r="AC241" s="21"/>
      <c r="AD241" s="193"/>
      <c r="AE241" s="23"/>
      <c r="AF241" s="23"/>
      <c r="AG241" s="23"/>
      <c r="AH241" s="23"/>
      <c r="AI241" s="21"/>
      <c r="AJ241" s="21"/>
      <c r="AK241" s="21"/>
      <c r="AL241" s="193"/>
      <c r="AM241" s="20"/>
      <c r="AN241" s="20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193"/>
      <c r="BE241" s="23"/>
      <c r="BF241" s="23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163.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193"/>
      <c r="O242" s="23"/>
      <c r="P242" s="20"/>
      <c r="Q242" s="23"/>
      <c r="R242" s="23"/>
      <c r="S242" s="23"/>
      <c r="T242" s="23"/>
      <c r="U242" s="23"/>
      <c r="V242" s="21"/>
      <c r="W242" s="21"/>
      <c r="X242" s="21"/>
      <c r="Y242" s="21"/>
      <c r="Z242" s="21"/>
      <c r="AA242" s="21"/>
      <c r="AB242" s="21"/>
      <c r="AC242" s="21"/>
      <c r="AD242" s="193"/>
      <c r="AE242" s="23"/>
      <c r="AF242" s="23"/>
      <c r="AG242" s="23"/>
      <c r="AH242" s="23"/>
      <c r="AI242" s="21"/>
      <c r="AJ242" s="21"/>
      <c r="AK242" s="21"/>
      <c r="AL242" s="193"/>
      <c r="AM242" s="20"/>
      <c r="AN242" s="20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193"/>
      <c r="BE242" s="20"/>
      <c r="BF242" s="20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409.6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3"/>
      <c r="P243" s="23"/>
      <c r="Q243" s="23"/>
      <c r="R243" s="23"/>
      <c r="S243" s="23"/>
      <c r="T243" s="23"/>
      <c r="U243" s="23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0"/>
      <c r="AI243" s="23"/>
      <c r="AJ243" s="23"/>
      <c r="AK243" s="21"/>
      <c r="AL243" s="193"/>
      <c r="AM243" s="23"/>
      <c r="AN243" s="23"/>
      <c r="AO243" s="21"/>
      <c r="AP243" s="21"/>
      <c r="AQ243" s="21"/>
      <c r="AR243" s="21"/>
      <c r="AS243" s="21"/>
      <c r="AT243" s="193"/>
      <c r="AU243" s="23"/>
      <c r="AV243" s="21"/>
      <c r="AW243" s="21"/>
      <c r="AX243" s="21"/>
      <c r="AY243" s="21"/>
      <c r="AZ243" s="21"/>
      <c r="BA243" s="21"/>
      <c r="BB243" s="21"/>
      <c r="BC243" s="21"/>
      <c r="BD243" s="193"/>
      <c r="BE243" s="20"/>
      <c r="BF243" s="23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132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3"/>
      <c r="P244" s="20"/>
      <c r="Q244" s="23"/>
      <c r="R244" s="23"/>
      <c r="S244" s="23"/>
      <c r="T244" s="23"/>
      <c r="U244" s="23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193"/>
      <c r="BE244" s="20"/>
      <c r="BF244" s="20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132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3"/>
      <c r="P245" s="23"/>
      <c r="Q245" s="23"/>
      <c r="R245" s="23"/>
      <c r="S245" s="23"/>
      <c r="T245" s="23"/>
      <c r="U245" s="23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193"/>
      <c r="BE245" s="20"/>
      <c r="BF245" s="20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132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3"/>
      <c r="P246" s="23"/>
      <c r="Q246" s="23"/>
      <c r="R246" s="23"/>
      <c r="S246" s="23"/>
      <c r="T246" s="23"/>
      <c r="U246" s="23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1"/>
      <c r="BD246" s="193"/>
      <c r="BE246" s="20"/>
      <c r="BF246" s="20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132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3"/>
      <c r="P247" s="23"/>
      <c r="Q247" s="23"/>
      <c r="R247" s="23"/>
      <c r="S247" s="23"/>
      <c r="T247" s="23"/>
      <c r="U247" s="23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"/>
      <c r="BD247" s="193"/>
      <c r="BE247" s="20"/>
      <c r="BF247" s="20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254.25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3"/>
      <c r="P248" s="23"/>
      <c r="Q248" s="23"/>
      <c r="R248" s="23"/>
      <c r="S248" s="23"/>
      <c r="T248" s="23"/>
      <c r="U248" s="23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193"/>
      <c r="BE248" s="23"/>
      <c r="BF248" s="23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219.75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3"/>
      <c r="P249" s="20"/>
      <c r="Q249" s="23"/>
      <c r="R249" s="23"/>
      <c r="S249" s="23"/>
      <c r="T249" s="23"/>
      <c r="U249" s="23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193"/>
      <c r="BE249" s="20"/>
      <c r="BF249" s="20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231.7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3"/>
      <c r="P250" s="23"/>
      <c r="Q250" s="23"/>
      <c r="R250" s="23"/>
      <c r="S250" s="23"/>
      <c r="T250" s="23"/>
      <c r="U250" s="23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193"/>
      <c r="BE250" s="23"/>
      <c r="BF250" s="23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149.2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3"/>
      <c r="P251" s="20"/>
      <c r="Q251" s="23"/>
      <c r="R251" s="23"/>
      <c r="S251" s="23"/>
      <c r="T251" s="23"/>
      <c r="U251" s="23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193"/>
      <c r="BE251" s="23"/>
      <c r="BF251" s="23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252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3"/>
      <c r="P252" s="23"/>
      <c r="Q252" s="23"/>
      <c r="R252" s="23"/>
      <c r="S252" s="23"/>
      <c r="T252" s="23"/>
      <c r="U252" s="23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193"/>
      <c r="BE252" s="23"/>
      <c r="BF252" s="23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171.75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3"/>
      <c r="P253" s="20"/>
      <c r="Q253" s="23"/>
      <c r="R253" s="23"/>
      <c r="S253" s="23"/>
      <c r="T253" s="23"/>
      <c r="U253" s="23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193"/>
      <c r="BE253" s="20"/>
      <c r="BF253" s="20"/>
      <c r="BG253" s="20"/>
      <c r="BH253" s="20"/>
      <c r="BI253" s="23"/>
      <c r="BJ253" s="20"/>
      <c r="BK253" s="20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409.6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3"/>
      <c r="P254" s="23"/>
      <c r="Q254" s="23"/>
      <c r="R254" s="23"/>
      <c r="S254" s="23"/>
      <c r="T254" s="23"/>
      <c r="U254" s="23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193"/>
      <c r="BE254" s="23"/>
      <c r="BF254" s="23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169.5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3"/>
      <c r="P255" s="20"/>
      <c r="Q255" s="23"/>
      <c r="R255" s="23"/>
      <c r="S255" s="23"/>
      <c r="T255" s="23"/>
      <c r="U255" s="23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181"/>
      <c r="AM255" s="21"/>
      <c r="AN255" s="21"/>
      <c r="AO255" s="21"/>
      <c r="AP255" s="21"/>
      <c r="AQ255" s="21"/>
      <c r="AR255" s="21"/>
      <c r="AS255" s="21"/>
      <c r="AT255" s="181"/>
      <c r="AU255" s="21"/>
      <c r="AV255" s="181"/>
      <c r="AW255" s="21"/>
      <c r="AX255" s="21"/>
      <c r="AY255" s="21"/>
      <c r="AZ255" s="21"/>
      <c r="BA255" s="21"/>
      <c r="BB255" s="21"/>
      <c r="BC255" s="21"/>
      <c r="BD255" s="193"/>
      <c r="BE255" s="182"/>
      <c r="BF255" s="23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234.7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3"/>
      <c r="P256" s="23"/>
      <c r="Q256" s="23"/>
      <c r="R256" s="23"/>
      <c r="S256" s="23"/>
      <c r="T256" s="23"/>
      <c r="U256" s="23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181"/>
      <c r="AM256" s="21"/>
      <c r="AN256" s="21"/>
      <c r="AO256" s="21"/>
      <c r="AP256" s="21"/>
      <c r="AQ256" s="21"/>
      <c r="AR256" s="21"/>
      <c r="AS256" s="21"/>
      <c r="AT256" s="181"/>
      <c r="AU256" s="21"/>
      <c r="AV256" s="181"/>
      <c r="AW256" s="21"/>
      <c r="AX256" s="21"/>
      <c r="AY256" s="21"/>
      <c r="AZ256" s="21"/>
      <c r="BA256" s="21"/>
      <c r="BB256" s="21"/>
      <c r="BC256" s="21"/>
      <c r="BD256" s="193"/>
      <c r="BE256" s="23"/>
      <c r="BF256" s="23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182.2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3"/>
      <c r="P257" s="20"/>
      <c r="Q257" s="23"/>
      <c r="R257" s="23"/>
      <c r="S257" s="23"/>
      <c r="T257" s="23"/>
      <c r="U257" s="23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181"/>
      <c r="AM257" s="21"/>
      <c r="AN257" s="21"/>
      <c r="AO257" s="21"/>
      <c r="AP257" s="21"/>
      <c r="AQ257" s="21"/>
      <c r="AR257" s="21"/>
      <c r="AS257" s="21"/>
      <c r="AT257" s="181"/>
      <c r="AU257" s="21"/>
      <c r="AV257" s="181"/>
      <c r="AW257" s="21"/>
      <c r="AX257" s="21"/>
      <c r="AY257" s="21"/>
      <c r="AZ257" s="21"/>
      <c r="BA257" s="21"/>
      <c r="BB257" s="21"/>
      <c r="BC257" s="21"/>
      <c r="BD257" s="193"/>
      <c r="BE257" s="193"/>
      <c r="BF257" s="20"/>
      <c r="BG257" s="20"/>
      <c r="BH257" s="20"/>
      <c r="BI257" s="23"/>
      <c r="BJ257" s="20"/>
      <c r="BK257" s="20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257.25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3"/>
      <c r="P258" s="23"/>
      <c r="Q258" s="23"/>
      <c r="R258" s="23"/>
      <c r="S258" s="23"/>
      <c r="T258" s="23"/>
      <c r="U258" s="23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181"/>
      <c r="AM258" s="21"/>
      <c r="AN258" s="21"/>
      <c r="AO258" s="21"/>
      <c r="AP258" s="21"/>
      <c r="AQ258" s="21"/>
      <c r="AR258" s="21"/>
      <c r="AS258" s="21"/>
      <c r="AT258" s="181"/>
      <c r="AU258" s="21"/>
      <c r="AV258" s="181"/>
      <c r="AW258" s="21"/>
      <c r="AX258" s="21"/>
      <c r="AY258" s="21"/>
      <c r="AZ258" s="21"/>
      <c r="BA258" s="21"/>
      <c r="BB258" s="20"/>
      <c r="BC258" s="20"/>
      <c r="BD258" s="193"/>
      <c r="BE258" s="23"/>
      <c r="BF258" s="23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144.75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3"/>
      <c r="P259" s="20"/>
      <c r="Q259" s="23"/>
      <c r="R259" s="23"/>
      <c r="S259" s="23"/>
      <c r="T259" s="23"/>
      <c r="U259" s="23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181"/>
      <c r="AM259" s="21"/>
      <c r="AN259" s="21"/>
      <c r="AO259" s="21"/>
      <c r="AP259" s="21"/>
      <c r="AQ259" s="21"/>
      <c r="AR259" s="21"/>
      <c r="AS259" s="21"/>
      <c r="AT259" s="181"/>
      <c r="AU259" s="21"/>
      <c r="AV259" s="181"/>
      <c r="AW259" s="21"/>
      <c r="AX259" s="21"/>
      <c r="AY259" s="21"/>
      <c r="AZ259" s="21"/>
      <c r="BA259" s="21"/>
      <c r="BB259" s="20"/>
      <c r="BC259" s="20"/>
      <c r="BD259" s="193"/>
      <c r="BE259" s="193"/>
      <c r="BF259" s="20"/>
      <c r="BG259" s="20"/>
      <c r="BH259" s="20"/>
      <c r="BI259" s="23"/>
      <c r="BJ259" s="20"/>
      <c r="BK259" s="20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252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3"/>
      <c r="P260" s="23"/>
      <c r="Q260" s="23"/>
      <c r="R260" s="23"/>
      <c r="S260" s="23"/>
      <c r="T260" s="23"/>
      <c r="U260" s="23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181"/>
      <c r="AM260" s="21"/>
      <c r="AN260" s="21"/>
      <c r="AO260" s="21"/>
      <c r="AP260" s="21"/>
      <c r="AQ260" s="21"/>
      <c r="AR260" s="21"/>
      <c r="AS260" s="21"/>
      <c r="AT260" s="181"/>
      <c r="AU260" s="21"/>
      <c r="AV260" s="181"/>
      <c r="AW260" s="21"/>
      <c r="AX260" s="21"/>
      <c r="AY260" s="21"/>
      <c r="AZ260" s="21"/>
      <c r="BA260" s="21"/>
      <c r="BB260" s="21"/>
      <c r="BC260" s="21"/>
      <c r="BD260" s="193"/>
      <c r="BE260" s="23"/>
      <c r="BF260" s="23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162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3"/>
      <c r="P261" s="20"/>
      <c r="Q261" s="23"/>
      <c r="R261" s="23"/>
      <c r="S261" s="23"/>
      <c r="T261" s="23"/>
      <c r="U261" s="23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181"/>
      <c r="AM261" s="21"/>
      <c r="AN261" s="21"/>
      <c r="AO261" s="21"/>
      <c r="AP261" s="21"/>
      <c r="AQ261" s="21"/>
      <c r="AR261" s="21"/>
      <c r="AS261" s="21"/>
      <c r="AT261" s="181"/>
      <c r="AU261" s="21"/>
      <c r="AV261" s="181"/>
      <c r="AW261" s="21"/>
      <c r="AX261" s="21"/>
      <c r="AY261" s="21"/>
      <c r="AZ261" s="21"/>
      <c r="BA261" s="21"/>
      <c r="BB261" s="21"/>
      <c r="BC261" s="21"/>
      <c r="BD261" s="193"/>
      <c r="BE261" s="182"/>
      <c r="BF261" s="23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254.25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3"/>
      <c r="P262" s="23"/>
      <c r="Q262" s="23"/>
      <c r="R262" s="23"/>
      <c r="S262" s="23"/>
      <c r="T262" s="23"/>
      <c r="U262" s="23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181"/>
      <c r="AM262" s="21"/>
      <c r="AN262" s="21"/>
      <c r="AO262" s="21"/>
      <c r="AP262" s="21"/>
      <c r="AQ262" s="21"/>
      <c r="AR262" s="21"/>
      <c r="AS262" s="21"/>
      <c r="AT262" s="181"/>
      <c r="AU262" s="21"/>
      <c r="AV262" s="181"/>
      <c r="AW262" s="21"/>
      <c r="AX262" s="21"/>
      <c r="AY262" s="21"/>
      <c r="AZ262" s="21"/>
      <c r="BA262" s="21"/>
      <c r="BB262" s="21"/>
      <c r="BC262" s="21"/>
      <c r="BD262" s="193"/>
      <c r="BE262" s="23"/>
      <c r="BF262" s="20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166.5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3"/>
      <c r="P263" s="20"/>
      <c r="Q263" s="23"/>
      <c r="R263" s="23"/>
      <c r="S263" s="23"/>
      <c r="T263" s="23"/>
      <c r="U263" s="23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181"/>
      <c r="AM263" s="21"/>
      <c r="AN263" s="21"/>
      <c r="AO263" s="21"/>
      <c r="AP263" s="21"/>
      <c r="AQ263" s="21"/>
      <c r="AR263" s="21"/>
      <c r="AS263" s="21"/>
      <c r="AT263" s="181"/>
      <c r="AU263" s="21"/>
      <c r="AV263" s="181"/>
      <c r="AW263" s="21"/>
      <c r="AX263" s="21"/>
      <c r="AY263" s="21"/>
      <c r="AZ263" s="21"/>
      <c r="BA263" s="21"/>
      <c r="BB263" s="21"/>
      <c r="BC263" s="21"/>
      <c r="BD263" s="193"/>
      <c r="BE263" s="182"/>
      <c r="BF263" s="23"/>
      <c r="BG263" s="20"/>
      <c r="BH263" s="20"/>
      <c r="BI263" s="23"/>
      <c r="BJ263" s="20"/>
      <c r="BK263" s="20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181.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3"/>
      <c r="P264" s="20"/>
      <c r="Q264" s="23"/>
      <c r="R264" s="23"/>
      <c r="S264" s="20"/>
      <c r="T264" s="20"/>
      <c r="U264" s="23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181"/>
      <c r="AM264" s="21"/>
      <c r="AN264" s="21"/>
      <c r="AO264" s="21"/>
      <c r="AP264" s="21"/>
      <c r="AQ264" s="21"/>
      <c r="AR264" s="21"/>
      <c r="AS264" s="21"/>
      <c r="AT264" s="181"/>
      <c r="AU264" s="21"/>
      <c r="AV264" s="181"/>
      <c r="AW264" s="21"/>
      <c r="AX264" s="21"/>
      <c r="AY264" s="21"/>
      <c r="AZ264" s="21"/>
      <c r="BA264" s="21"/>
      <c r="BB264" s="21"/>
      <c r="BC264" s="21"/>
      <c r="BD264" s="193"/>
      <c r="BE264" s="182"/>
      <c r="BF264" s="23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71" customFormat="1" ht="197.25" customHeight="1" x14ac:dyDescent="0.25">
      <c r="A265" s="17"/>
      <c r="B265" s="18"/>
      <c r="C265" s="18"/>
      <c r="D265" s="19"/>
      <c r="E265" s="19"/>
      <c r="F265" s="66"/>
      <c r="G265" s="18"/>
      <c r="H265" s="18"/>
      <c r="I265" s="18"/>
      <c r="J265" s="18"/>
      <c r="K265" s="18"/>
      <c r="L265" s="66"/>
      <c r="M265" s="66"/>
      <c r="N265" s="66"/>
      <c r="O265" s="19"/>
      <c r="P265" s="19"/>
      <c r="Q265" s="19"/>
      <c r="R265" s="19"/>
      <c r="S265" s="19"/>
      <c r="T265" s="19"/>
      <c r="U265" s="19"/>
      <c r="V265" s="27"/>
      <c r="W265" s="27"/>
      <c r="X265" s="27"/>
      <c r="Y265" s="27"/>
      <c r="Z265" s="27"/>
      <c r="AA265" s="27"/>
      <c r="AB265" s="27"/>
      <c r="AC265" s="27"/>
      <c r="AD265" s="27"/>
      <c r="AE265" s="27"/>
      <c r="AF265" s="27"/>
      <c r="AG265" s="27"/>
      <c r="AH265" s="27"/>
      <c r="AI265" s="27"/>
      <c r="AJ265" s="27"/>
      <c r="AK265" s="27"/>
      <c r="AL265" s="27"/>
      <c r="AM265" s="27"/>
      <c r="AN265" s="27"/>
      <c r="AO265" s="27"/>
      <c r="AP265" s="27"/>
      <c r="AQ265" s="27"/>
      <c r="AR265" s="27"/>
      <c r="AS265" s="27"/>
      <c r="AT265" s="27"/>
      <c r="AU265" s="27"/>
      <c r="AV265" s="27"/>
      <c r="AW265" s="27"/>
      <c r="AX265" s="27"/>
      <c r="AY265" s="27"/>
      <c r="AZ265" s="27"/>
      <c r="BA265" s="27"/>
      <c r="BB265" s="27"/>
      <c r="BC265" s="27"/>
      <c r="BD265" s="183"/>
      <c r="BE265" s="183"/>
      <c r="BF265" s="66"/>
      <c r="BG265" s="66"/>
      <c r="BH265" s="66"/>
      <c r="BI265" s="28"/>
      <c r="BJ265" s="66"/>
      <c r="BK265" s="66"/>
      <c r="BL265" s="28"/>
      <c r="BM265" s="27"/>
      <c r="BN265" s="27"/>
      <c r="BO265" s="17"/>
      <c r="BP265" s="27"/>
      <c r="BQ265" s="27"/>
      <c r="BR265" s="28"/>
      <c r="BS265" s="28"/>
      <c r="BT265" s="17"/>
      <c r="BU265" s="70"/>
    </row>
    <row r="266" spans="1:73" s="22" customFormat="1" ht="136.5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0"/>
      <c r="P266" s="20"/>
      <c r="Q266" s="23"/>
      <c r="R266" s="23"/>
      <c r="S266" s="23"/>
      <c r="T266" s="23"/>
      <c r="U266" s="20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"/>
      <c r="BD266" s="193"/>
      <c r="BE266" s="193"/>
      <c r="BF266" s="20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243.75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0"/>
      <c r="P267" s="20"/>
      <c r="Q267" s="23"/>
      <c r="R267" s="23"/>
      <c r="S267" s="23"/>
      <c r="T267" s="23"/>
      <c r="U267" s="20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193"/>
      <c r="BE267" s="20"/>
      <c r="BF267" s="20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243.75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0"/>
      <c r="P268" s="20"/>
      <c r="Q268" s="23"/>
      <c r="R268" s="23"/>
      <c r="S268" s="23"/>
      <c r="T268" s="23"/>
      <c r="U268" s="20"/>
      <c r="V268" s="21"/>
      <c r="W268" s="21"/>
      <c r="X268" s="21"/>
      <c r="Y268" s="21"/>
      <c r="Z268" s="21"/>
      <c r="AA268" s="21"/>
      <c r="AB268" s="21"/>
      <c r="AC268" s="21"/>
      <c r="AD268" s="181"/>
      <c r="AE268" s="21"/>
      <c r="AF268" s="21"/>
      <c r="AG268" s="21"/>
      <c r="AH268" s="21"/>
      <c r="AI268" s="21"/>
      <c r="AJ268" s="21"/>
      <c r="AK268" s="21"/>
      <c r="AL268" s="181"/>
      <c r="AM268" s="21"/>
      <c r="AN268" s="21"/>
      <c r="AO268" s="21"/>
      <c r="AP268" s="21"/>
      <c r="AQ268" s="21"/>
      <c r="AR268" s="21"/>
      <c r="AS268" s="21"/>
      <c r="AT268" s="181"/>
      <c r="AU268" s="21"/>
      <c r="AV268" s="181"/>
      <c r="AW268" s="21"/>
      <c r="AX268" s="21"/>
      <c r="AY268" s="21"/>
      <c r="AZ268" s="21"/>
      <c r="BA268" s="21"/>
      <c r="BB268" s="21"/>
      <c r="BC268" s="21"/>
      <c r="BD268" s="193"/>
      <c r="BE268" s="193"/>
      <c r="BF268" s="20"/>
      <c r="BG268" s="20"/>
      <c r="BH268" s="20"/>
      <c r="BI268" s="23"/>
      <c r="BJ268" s="20"/>
      <c r="BK268" s="20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179.25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193"/>
      <c r="O269" s="28"/>
      <c r="P269" s="18"/>
      <c r="Q269" s="28"/>
      <c r="R269" s="28"/>
      <c r="S269" s="28"/>
      <c r="T269" s="28"/>
      <c r="U269" s="28"/>
      <c r="V269" s="21"/>
      <c r="W269" s="21"/>
      <c r="X269" s="21"/>
      <c r="Y269" s="21"/>
      <c r="Z269" s="21"/>
      <c r="AA269" s="21"/>
      <c r="AB269" s="21"/>
      <c r="AC269" s="21"/>
      <c r="AD269" s="181"/>
      <c r="AE269" s="21"/>
      <c r="AF269" s="21"/>
      <c r="AG269" s="21"/>
      <c r="AH269" s="20"/>
      <c r="AI269" s="29"/>
      <c r="AJ269" s="29"/>
      <c r="AK269" s="21"/>
      <c r="AL269" s="193"/>
      <c r="AM269" s="29"/>
      <c r="AN269" s="29"/>
      <c r="AO269" s="21"/>
      <c r="AP269" s="21"/>
      <c r="AQ269" s="21"/>
      <c r="AR269" s="21"/>
      <c r="AS269" s="21"/>
      <c r="AT269" s="193"/>
      <c r="AU269" s="29"/>
      <c r="AV269" s="193"/>
      <c r="AW269" s="29"/>
      <c r="AX269" s="21"/>
      <c r="AY269" s="21"/>
      <c r="AZ269" s="21"/>
      <c r="BA269" s="21"/>
      <c r="BB269" s="20"/>
      <c r="BC269" s="23"/>
      <c r="BD269" s="193"/>
      <c r="BE269" s="29"/>
      <c r="BF269" s="29"/>
      <c r="BG269" s="21"/>
      <c r="BH269" s="21"/>
      <c r="BI269" s="21"/>
      <c r="BJ269" s="21"/>
      <c r="BK269" s="21"/>
      <c r="BL269" s="21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264.75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9"/>
      <c r="P270" s="29"/>
      <c r="Q270" s="29"/>
      <c r="R270" s="29"/>
      <c r="S270" s="29"/>
      <c r="T270" s="29"/>
      <c r="U270" s="29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193"/>
      <c r="BE270" s="193"/>
      <c r="BF270" s="20"/>
      <c r="BG270" s="20"/>
      <c r="BH270" s="20"/>
      <c r="BI270" s="23"/>
      <c r="BJ270" s="20"/>
      <c r="BK270" s="20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249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193"/>
      <c r="BE271" s="182"/>
      <c r="BF271" s="23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246.75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9"/>
      <c r="P272" s="29"/>
      <c r="Q272" s="29"/>
      <c r="R272" s="29"/>
      <c r="S272" s="29"/>
      <c r="T272" s="29"/>
      <c r="U272" s="29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181"/>
      <c r="AM272" s="21"/>
      <c r="AN272" s="21"/>
      <c r="AO272" s="21"/>
      <c r="AP272" s="21"/>
      <c r="AQ272" s="21"/>
      <c r="AR272" s="21"/>
      <c r="AS272" s="21"/>
      <c r="AT272" s="181"/>
      <c r="AU272" s="21"/>
      <c r="AV272" s="181"/>
      <c r="AW272" s="21"/>
      <c r="AX272" s="21"/>
      <c r="AY272" s="21"/>
      <c r="AZ272" s="21"/>
      <c r="BA272" s="21"/>
      <c r="BB272" s="20"/>
      <c r="BC272" s="29"/>
      <c r="BD272" s="29"/>
      <c r="BE272" s="29"/>
      <c r="BF272" s="29"/>
      <c r="BG272" s="21"/>
      <c r="BH272" s="21"/>
      <c r="BI272" s="21"/>
      <c r="BJ272" s="21"/>
      <c r="BK272" s="21"/>
      <c r="BL272" s="21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192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3"/>
      <c r="P273" s="20"/>
      <c r="Q273" s="23"/>
      <c r="R273" s="23"/>
      <c r="S273" s="23"/>
      <c r="T273" s="23"/>
      <c r="U273" s="23"/>
      <c r="V273" s="21"/>
      <c r="W273" s="21"/>
      <c r="X273" s="21"/>
      <c r="Y273" s="21"/>
      <c r="Z273" s="21"/>
      <c r="AA273" s="21"/>
      <c r="AB273" s="21"/>
      <c r="AC273" s="21"/>
      <c r="AD273" s="20"/>
      <c r="AE273" s="23"/>
      <c r="AF273" s="23"/>
      <c r="AG273" s="23"/>
      <c r="AH273" s="23"/>
      <c r="AI273" s="29"/>
      <c r="AJ273" s="29"/>
      <c r="AK273" s="21"/>
      <c r="AL273" s="193"/>
      <c r="AM273" s="23"/>
      <c r="AN273" s="23"/>
      <c r="AO273" s="21"/>
      <c r="AP273" s="21"/>
      <c r="AQ273" s="21"/>
      <c r="AR273" s="21"/>
      <c r="AS273" s="21"/>
      <c r="AT273" s="193"/>
      <c r="AU273" s="23"/>
      <c r="AV273" s="193"/>
      <c r="AW273" s="23"/>
      <c r="AX273" s="21"/>
      <c r="AY273" s="21"/>
      <c r="AZ273" s="21"/>
      <c r="BA273" s="21"/>
      <c r="BB273" s="20"/>
      <c r="BC273" s="23"/>
      <c r="BD273" s="193"/>
      <c r="BE273" s="23"/>
      <c r="BF273" s="23"/>
      <c r="BG273" s="21"/>
      <c r="BH273" s="21"/>
      <c r="BI273" s="21"/>
      <c r="BJ273" s="21"/>
      <c r="BK273" s="21"/>
      <c r="BL273" s="21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223.5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3"/>
      <c r="P274" s="20"/>
      <c r="Q274" s="23"/>
      <c r="R274" s="23"/>
      <c r="S274" s="23"/>
      <c r="T274" s="23"/>
      <c r="U274" s="23"/>
      <c r="V274" s="21"/>
      <c r="W274" s="21"/>
      <c r="X274" s="21"/>
      <c r="Y274" s="21"/>
      <c r="Z274" s="21"/>
      <c r="AA274" s="21"/>
      <c r="AB274" s="21"/>
      <c r="AC274" s="21"/>
      <c r="AD274" s="181"/>
      <c r="AE274" s="21"/>
      <c r="AF274" s="21"/>
      <c r="AG274" s="21"/>
      <c r="AH274" s="20"/>
      <c r="AI274" s="29"/>
      <c r="AJ274" s="29"/>
      <c r="AK274" s="21"/>
      <c r="AL274" s="193"/>
      <c r="AM274" s="29"/>
      <c r="AN274" s="29"/>
      <c r="AO274" s="21"/>
      <c r="AP274" s="21"/>
      <c r="AQ274" s="21"/>
      <c r="AR274" s="21"/>
      <c r="AS274" s="21"/>
      <c r="AT274" s="193"/>
      <c r="AU274" s="29"/>
      <c r="AV274" s="193"/>
      <c r="AW274" s="29"/>
      <c r="AX274" s="21"/>
      <c r="AY274" s="21"/>
      <c r="AZ274" s="21"/>
      <c r="BA274" s="21"/>
      <c r="BB274" s="20"/>
      <c r="BC274" s="23"/>
      <c r="BD274" s="193"/>
      <c r="BE274" s="23"/>
      <c r="BF274" s="23"/>
      <c r="BG274" s="21"/>
      <c r="BH274" s="21"/>
      <c r="BI274" s="21"/>
      <c r="BJ274" s="21"/>
      <c r="BK274" s="21"/>
      <c r="BL274" s="21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223.5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193"/>
      <c r="O275" s="23"/>
      <c r="P275" s="20"/>
      <c r="Q275" s="23"/>
      <c r="R275" s="23"/>
      <c r="S275" s="23"/>
      <c r="T275" s="23"/>
      <c r="U275" s="23"/>
      <c r="V275" s="21"/>
      <c r="W275" s="21"/>
      <c r="X275" s="21"/>
      <c r="Y275" s="21"/>
      <c r="Z275" s="21"/>
      <c r="AA275" s="21"/>
      <c r="AB275" s="21"/>
      <c r="AC275" s="21"/>
      <c r="AD275" s="181"/>
      <c r="AE275" s="21"/>
      <c r="AF275" s="21"/>
      <c r="AG275" s="21"/>
      <c r="AH275" s="20"/>
      <c r="AI275" s="29"/>
      <c r="AJ275" s="29"/>
      <c r="AK275" s="21"/>
      <c r="AL275" s="193"/>
      <c r="AM275" s="29"/>
      <c r="AN275" s="29"/>
      <c r="AO275" s="21"/>
      <c r="AP275" s="21"/>
      <c r="AQ275" s="21"/>
      <c r="AR275" s="21"/>
      <c r="AS275" s="21"/>
      <c r="AT275" s="193"/>
      <c r="AU275" s="29"/>
      <c r="AV275" s="193"/>
      <c r="AW275" s="29"/>
      <c r="AX275" s="21"/>
      <c r="AY275" s="21"/>
      <c r="AZ275" s="21"/>
      <c r="BA275" s="21"/>
      <c r="BB275" s="20"/>
      <c r="BC275" s="23"/>
      <c r="BD275" s="193"/>
      <c r="BE275" s="29"/>
      <c r="BF275" s="29"/>
      <c r="BG275" s="21"/>
      <c r="BH275" s="21"/>
      <c r="BI275" s="21"/>
      <c r="BJ275" s="21"/>
      <c r="BK275" s="21"/>
      <c r="BL275" s="21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408.75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3"/>
      <c r="P276" s="23"/>
      <c r="Q276" s="23"/>
      <c r="R276" s="23"/>
      <c r="S276" s="23"/>
      <c r="T276" s="23"/>
      <c r="U276" s="23"/>
      <c r="V276" s="21"/>
      <c r="W276" s="21"/>
      <c r="X276" s="21"/>
      <c r="Y276" s="21"/>
      <c r="Z276" s="21"/>
      <c r="AA276" s="21"/>
      <c r="AB276" s="21"/>
      <c r="AC276" s="21"/>
      <c r="AD276" s="181"/>
      <c r="AE276" s="21"/>
      <c r="AF276" s="21"/>
      <c r="AG276" s="21"/>
      <c r="AH276" s="20"/>
      <c r="AI276" s="29"/>
      <c r="AJ276" s="29"/>
      <c r="AK276" s="21"/>
      <c r="AL276" s="193"/>
      <c r="AM276" s="29"/>
      <c r="AN276" s="29"/>
      <c r="AO276" s="21"/>
      <c r="AP276" s="21"/>
      <c r="AQ276" s="21"/>
      <c r="AR276" s="21"/>
      <c r="AS276" s="21"/>
      <c r="AT276" s="193"/>
      <c r="AU276" s="29"/>
      <c r="AV276" s="193"/>
      <c r="AW276" s="29"/>
      <c r="AX276" s="21"/>
      <c r="AY276" s="21"/>
      <c r="AZ276" s="21"/>
      <c r="BA276" s="21"/>
      <c r="BB276" s="20"/>
      <c r="BC276" s="23"/>
      <c r="BD276" s="193"/>
      <c r="BE276" s="23"/>
      <c r="BF276" s="23"/>
      <c r="BG276" s="21"/>
      <c r="BH276" s="21"/>
      <c r="BI276" s="21"/>
      <c r="BJ276" s="21"/>
      <c r="BK276" s="21"/>
      <c r="BL276" s="21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186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3"/>
      <c r="P277" s="20"/>
      <c r="Q277" s="23"/>
      <c r="R277" s="23"/>
      <c r="S277" s="23"/>
      <c r="T277" s="23"/>
      <c r="U277" s="23"/>
      <c r="V277" s="21"/>
      <c r="W277" s="21"/>
      <c r="X277" s="21"/>
      <c r="Y277" s="21"/>
      <c r="Z277" s="21"/>
      <c r="AA277" s="21"/>
      <c r="AB277" s="21"/>
      <c r="AC277" s="21"/>
      <c r="AD277" s="181"/>
      <c r="AE277" s="21"/>
      <c r="AF277" s="21"/>
      <c r="AG277" s="21"/>
      <c r="AH277" s="20"/>
      <c r="AI277" s="29"/>
      <c r="AJ277" s="29"/>
      <c r="AK277" s="21"/>
      <c r="AL277" s="193"/>
      <c r="AM277" s="29"/>
      <c r="AN277" s="29"/>
      <c r="AO277" s="21"/>
      <c r="AP277" s="21"/>
      <c r="AQ277" s="21"/>
      <c r="AR277" s="21"/>
      <c r="AS277" s="21"/>
      <c r="AT277" s="193"/>
      <c r="AU277" s="29"/>
      <c r="AV277" s="193"/>
      <c r="AW277" s="29"/>
      <c r="AX277" s="21"/>
      <c r="AY277" s="21"/>
      <c r="AZ277" s="21"/>
      <c r="BA277" s="21"/>
      <c r="BB277" s="20"/>
      <c r="BC277" s="23"/>
      <c r="BD277" s="193"/>
      <c r="BE277" s="29"/>
      <c r="BF277" s="29"/>
      <c r="BG277" s="21"/>
      <c r="BH277" s="21"/>
      <c r="BI277" s="21"/>
      <c r="BJ277" s="21"/>
      <c r="BK277" s="21"/>
      <c r="BL277" s="21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409.6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193"/>
      <c r="O278" s="28"/>
      <c r="P278" s="18"/>
      <c r="Q278" s="28"/>
      <c r="R278" s="28"/>
      <c r="S278" s="28"/>
      <c r="T278" s="28"/>
      <c r="U278" s="28"/>
      <c r="V278" s="21"/>
      <c r="W278" s="21"/>
      <c r="X278" s="21"/>
      <c r="Y278" s="21"/>
      <c r="Z278" s="21"/>
      <c r="AA278" s="21"/>
      <c r="AB278" s="21"/>
      <c r="AC278" s="21"/>
      <c r="AD278" s="181"/>
      <c r="AE278" s="21"/>
      <c r="AF278" s="21"/>
      <c r="AG278" s="21"/>
      <c r="AH278" s="20"/>
      <c r="AI278" s="29"/>
      <c r="AJ278" s="29"/>
      <c r="AK278" s="21"/>
      <c r="AL278" s="193"/>
      <c r="AM278" s="29"/>
      <c r="AN278" s="29"/>
      <c r="AO278" s="21"/>
      <c r="AP278" s="21"/>
      <c r="AQ278" s="21"/>
      <c r="AR278" s="21"/>
      <c r="AS278" s="21"/>
      <c r="AT278" s="193"/>
      <c r="AU278" s="29"/>
      <c r="AV278" s="193"/>
      <c r="AW278" s="29"/>
      <c r="AX278" s="21"/>
      <c r="AY278" s="21"/>
      <c r="AZ278" s="21"/>
      <c r="BA278" s="21"/>
      <c r="BB278" s="20"/>
      <c r="BC278" s="23"/>
      <c r="BD278" s="193"/>
      <c r="BE278" s="29"/>
      <c r="BF278" s="29"/>
      <c r="BG278" s="21"/>
      <c r="BH278" s="21"/>
      <c r="BI278" s="21"/>
      <c r="BJ278" s="21"/>
      <c r="BK278" s="21"/>
      <c r="BL278" s="21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216.75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193"/>
      <c r="O279" s="28"/>
      <c r="P279" s="18"/>
      <c r="Q279" s="28"/>
      <c r="R279" s="28"/>
      <c r="S279" s="28"/>
      <c r="T279" s="28"/>
      <c r="U279" s="28"/>
      <c r="V279" s="21"/>
      <c r="W279" s="21"/>
      <c r="X279" s="21"/>
      <c r="Y279" s="21"/>
      <c r="Z279" s="21"/>
      <c r="AA279" s="21"/>
      <c r="AB279" s="21"/>
      <c r="AC279" s="21"/>
      <c r="AD279" s="181"/>
      <c r="AE279" s="21"/>
      <c r="AF279" s="21"/>
      <c r="AG279" s="21"/>
      <c r="AH279" s="20"/>
      <c r="AI279" s="29"/>
      <c r="AJ279" s="29"/>
      <c r="AK279" s="21"/>
      <c r="AL279" s="193"/>
      <c r="AM279" s="29"/>
      <c r="AN279" s="29"/>
      <c r="AO279" s="21"/>
      <c r="AP279" s="21"/>
      <c r="AQ279" s="21"/>
      <c r="AR279" s="21"/>
      <c r="AS279" s="21"/>
      <c r="AT279" s="193"/>
      <c r="AU279" s="29"/>
      <c r="AV279" s="193"/>
      <c r="AW279" s="29"/>
      <c r="AX279" s="21"/>
      <c r="AY279" s="21"/>
      <c r="AZ279" s="21"/>
      <c r="BA279" s="21"/>
      <c r="BB279" s="20"/>
      <c r="BC279" s="23"/>
      <c r="BD279" s="193"/>
      <c r="BE279" s="29"/>
      <c r="BF279" s="29"/>
      <c r="BG279" s="21"/>
      <c r="BH279" s="21"/>
      <c r="BI279" s="21"/>
      <c r="BJ279" s="21"/>
      <c r="BK279" s="21"/>
      <c r="BL279" s="21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254.2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3"/>
      <c r="P280" s="20"/>
      <c r="Q280" s="23"/>
      <c r="R280" s="23"/>
      <c r="S280" s="23"/>
      <c r="T280" s="23"/>
      <c r="U280" s="23"/>
      <c r="V280" s="21"/>
      <c r="W280" s="21"/>
      <c r="X280" s="21"/>
      <c r="Y280" s="21"/>
      <c r="Z280" s="21"/>
      <c r="AA280" s="21"/>
      <c r="AB280" s="21"/>
      <c r="AC280" s="21"/>
      <c r="AD280" s="193"/>
      <c r="AE280" s="29"/>
      <c r="AF280" s="29"/>
      <c r="AG280" s="29"/>
      <c r="AH280" s="29"/>
      <c r="AI280" s="21"/>
      <c r="AJ280" s="21"/>
      <c r="AK280" s="21"/>
      <c r="AL280" s="193"/>
      <c r="AM280" s="29"/>
      <c r="AN280" s="29"/>
      <c r="AO280" s="21"/>
      <c r="AP280" s="21"/>
      <c r="AQ280" s="21"/>
      <c r="AR280" s="21"/>
      <c r="AS280" s="21"/>
      <c r="AT280" s="193"/>
      <c r="AU280" s="29"/>
      <c r="AV280" s="193"/>
      <c r="AW280" s="29"/>
      <c r="AX280" s="21"/>
      <c r="AY280" s="21"/>
      <c r="AZ280" s="21"/>
      <c r="BA280" s="21"/>
      <c r="BB280" s="20"/>
      <c r="BC280" s="23"/>
      <c r="BD280" s="193"/>
      <c r="BE280" s="23"/>
      <c r="BF280" s="23"/>
      <c r="BG280" s="21"/>
      <c r="BH280" s="21"/>
      <c r="BI280" s="21"/>
      <c r="BJ280" s="21"/>
      <c r="BK280" s="21"/>
      <c r="BL280" s="21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147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193"/>
      <c r="O281" s="23"/>
      <c r="P281" s="23"/>
      <c r="Q281" s="23"/>
      <c r="R281" s="23"/>
      <c r="S281" s="23"/>
      <c r="T281" s="23"/>
      <c r="U281" s="23"/>
      <c r="V281" s="21"/>
      <c r="W281" s="21"/>
      <c r="X281" s="21"/>
      <c r="Y281" s="21"/>
      <c r="Z281" s="21"/>
      <c r="AA281" s="21"/>
      <c r="AB281" s="21"/>
      <c r="AC281" s="21"/>
      <c r="AD281" s="193"/>
      <c r="AE281" s="29"/>
      <c r="AF281" s="29"/>
      <c r="AG281" s="29"/>
      <c r="AH281" s="29"/>
      <c r="AI281" s="21"/>
      <c r="AJ281" s="21"/>
      <c r="AK281" s="21"/>
      <c r="AL281" s="193"/>
      <c r="AM281" s="29"/>
      <c r="AN281" s="29"/>
      <c r="AO281" s="21"/>
      <c r="AP281" s="21"/>
      <c r="AQ281" s="21"/>
      <c r="AR281" s="21"/>
      <c r="AS281" s="21"/>
      <c r="AT281" s="193"/>
      <c r="AU281" s="29"/>
      <c r="AV281" s="193"/>
      <c r="AW281" s="29"/>
      <c r="AX281" s="21"/>
      <c r="AY281" s="21"/>
      <c r="AZ281" s="21"/>
      <c r="BA281" s="21"/>
      <c r="BB281" s="20"/>
      <c r="BC281" s="23"/>
      <c r="BD281" s="193"/>
      <c r="BE281" s="29"/>
      <c r="BF281" s="29"/>
      <c r="BG281" s="21"/>
      <c r="BH281" s="21"/>
      <c r="BI281" s="21"/>
      <c r="BJ281" s="21"/>
      <c r="BK281" s="21"/>
      <c r="BL281" s="21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244.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3"/>
      <c r="P282" s="23"/>
      <c r="Q282" s="23"/>
      <c r="R282" s="23"/>
      <c r="S282" s="23"/>
      <c r="T282" s="23"/>
      <c r="U282" s="23"/>
      <c r="V282" s="21"/>
      <c r="W282" s="21"/>
      <c r="X282" s="21"/>
      <c r="Y282" s="21"/>
      <c r="Z282" s="21"/>
      <c r="AA282" s="21"/>
      <c r="AB282" s="21"/>
      <c r="AC282" s="21"/>
      <c r="AD282" s="193"/>
      <c r="AE282" s="63"/>
      <c r="AF282" s="63"/>
      <c r="AG282" s="63"/>
      <c r="AH282" s="63"/>
      <c r="AI282" s="21"/>
      <c r="AJ282" s="21"/>
      <c r="AK282" s="21"/>
      <c r="AL282" s="193"/>
      <c r="AM282" s="63"/>
      <c r="AN282" s="63"/>
      <c r="AO282" s="21"/>
      <c r="AP282" s="21"/>
      <c r="AQ282" s="21"/>
      <c r="AR282" s="21"/>
      <c r="AS282" s="21"/>
      <c r="AT282" s="193"/>
      <c r="AU282" s="29"/>
      <c r="AV282" s="193"/>
      <c r="AW282" s="23"/>
      <c r="AX282" s="21"/>
      <c r="AY282" s="21"/>
      <c r="AZ282" s="21"/>
      <c r="BA282" s="21"/>
      <c r="BB282" s="20"/>
      <c r="BC282" s="23"/>
      <c r="BD282" s="193"/>
      <c r="BE282" s="23"/>
      <c r="BF282" s="23"/>
      <c r="BG282" s="21"/>
      <c r="BH282" s="20"/>
      <c r="BI282" s="23"/>
      <c r="BJ282" s="20"/>
      <c r="BK282" s="21"/>
      <c r="BL282" s="21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244.5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3"/>
      <c r="P283" s="20"/>
      <c r="Q283" s="23"/>
      <c r="R283" s="23"/>
      <c r="S283" s="20"/>
      <c r="T283" s="23"/>
      <c r="U283" s="23"/>
      <c r="V283" s="21"/>
      <c r="W283" s="21"/>
      <c r="X283" s="21"/>
      <c r="Y283" s="21"/>
      <c r="Z283" s="21"/>
      <c r="AA283" s="21"/>
      <c r="AB283" s="21"/>
      <c r="AC283" s="21"/>
      <c r="AD283" s="193"/>
      <c r="AE283" s="63"/>
      <c r="AF283" s="63"/>
      <c r="AG283" s="63"/>
      <c r="AH283" s="63"/>
      <c r="AI283" s="21"/>
      <c r="AJ283" s="21"/>
      <c r="AK283" s="21"/>
      <c r="AL283" s="193"/>
      <c r="AM283" s="63"/>
      <c r="AN283" s="63"/>
      <c r="AO283" s="21"/>
      <c r="AP283" s="21"/>
      <c r="AQ283" s="21"/>
      <c r="AR283" s="21"/>
      <c r="AS283" s="21"/>
      <c r="AT283" s="193"/>
      <c r="AU283" s="29"/>
      <c r="AV283" s="193"/>
      <c r="AW283" s="23"/>
      <c r="AX283" s="21"/>
      <c r="AY283" s="21"/>
      <c r="AZ283" s="21"/>
      <c r="BA283" s="21"/>
      <c r="BB283" s="20"/>
      <c r="BC283" s="23"/>
      <c r="BD283" s="193"/>
      <c r="BE283" s="23"/>
      <c r="BF283" s="23"/>
      <c r="BG283" s="21"/>
      <c r="BH283" s="21"/>
      <c r="BI283" s="21"/>
      <c r="BJ283" s="21"/>
      <c r="BK283" s="21"/>
      <c r="BL283" s="21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244.5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1"/>
      <c r="W284" s="21"/>
      <c r="X284" s="21"/>
      <c r="Y284" s="21"/>
      <c r="Z284" s="21"/>
      <c r="AA284" s="21"/>
      <c r="AB284" s="21"/>
      <c r="AC284" s="21"/>
      <c r="AD284" s="193"/>
      <c r="AE284" s="63"/>
      <c r="AF284" s="63"/>
      <c r="AG284" s="63"/>
      <c r="AH284" s="63"/>
      <c r="AI284" s="21"/>
      <c r="AJ284" s="21"/>
      <c r="AK284" s="21"/>
      <c r="AL284" s="193"/>
      <c r="AM284" s="63"/>
      <c r="AN284" s="63"/>
      <c r="AO284" s="21"/>
      <c r="AP284" s="21"/>
      <c r="AQ284" s="21"/>
      <c r="AR284" s="21"/>
      <c r="AS284" s="21"/>
      <c r="AT284" s="193"/>
      <c r="AU284" s="29"/>
      <c r="AV284" s="193"/>
      <c r="AW284" s="23"/>
      <c r="AX284" s="21"/>
      <c r="AY284" s="21"/>
      <c r="AZ284" s="21"/>
      <c r="BA284" s="21"/>
      <c r="BB284" s="20"/>
      <c r="BC284" s="23"/>
      <c r="BD284" s="193"/>
      <c r="BE284" s="23"/>
      <c r="BF284" s="23"/>
      <c r="BG284" s="21"/>
      <c r="BH284" s="20"/>
      <c r="BI284" s="23"/>
      <c r="BJ284" s="23"/>
      <c r="BK284" s="21"/>
      <c r="BL284" s="21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244.5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3"/>
      <c r="P285" s="20"/>
      <c r="Q285" s="23"/>
      <c r="R285" s="23"/>
      <c r="S285" s="23"/>
      <c r="T285" s="23"/>
      <c r="U285" s="23"/>
      <c r="V285" s="21"/>
      <c r="W285" s="21"/>
      <c r="X285" s="21"/>
      <c r="Y285" s="21"/>
      <c r="Z285" s="21"/>
      <c r="AA285" s="21"/>
      <c r="AB285" s="21"/>
      <c r="AC285" s="21"/>
      <c r="AD285" s="193"/>
      <c r="AE285" s="63"/>
      <c r="AF285" s="63"/>
      <c r="AG285" s="63"/>
      <c r="AH285" s="63"/>
      <c r="AI285" s="21"/>
      <c r="AJ285" s="21"/>
      <c r="AK285" s="21"/>
      <c r="AL285" s="193"/>
      <c r="AM285" s="63"/>
      <c r="AN285" s="63"/>
      <c r="AO285" s="21"/>
      <c r="AP285" s="21"/>
      <c r="AQ285" s="21"/>
      <c r="AR285" s="21"/>
      <c r="AS285" s="21"/>
      <c r="AT285" s="193"/>
      <c r="AU285" s="29"/>
      <c r="AV285" s="193"/>
      <c r="AW285" s="23"/>
      <c r="AX285" s="21"/>
      <c r="AY285" s="21"/>
      <c r="AZ285" s="21"/>
      <c r="BA285" s="21"/>
      <c r="BB285" s="20"/>
      <c r="BC285" s="23"/>
      <c r="BD285" s="193"/>
      <c r="BE285" s="23"/>
      <c r="BF285" s="23"/>
      <c r="BG285" s="21"/>
      <c r="BH285" s="21"/>
      <c r="BI285" s="21"/>
      <c r="BJ285" s="21"/>
      <c r="BK285" s="21"/>
      <c r="BL285" s="21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408.75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3"/>
      <c r="P286" s="20"/>
      <c r="Q286" s="20"/>
      <c r="R286" s="20"/>
      <c r="S286" s="20"/>
      <c r="T286" s="20"/>
      <c r="U286" s="23"/>
      <c r="V286" s="21"/>
      <c r="W286" s="21"/>
      <c r="X286" s="21"/>
      <c r="Y286" s="21"/>
      <c r="Z286" s="21"/>
      <c r="AA286" s="21"/>
      <c r="AB286" s="21"/>
      <c r="AC286" s="21"/>
      <c r="AD286" s="193"/>
      <c r="AE286" s="63"/>
      <c r="AF286" s="63"/>
      <c r="AG286" s="63"/>
      <c r="AH286" s="63"/>
      <c r="AI286" s="21"/>
      <c r="AJ286" s="21"/>
      <c r="AK286" s="21"/>
      <c r="AL286" s="193"/>
      <c r="AM286" s="63"/>
      <c r="AN286" s="63"/>
      <c r="AO286" s="21"/>
      <c r="AP286" s="21"/>
      <c r="AQ286" s="21"/>
      <c r="AR286" s="21"/>
      <c r="AS286" s="21"/>
      <c r="AT286" s="193"/>
      <c r="AU286" s="29"/>
      <c r="AV286" s="193"/>
      <c r="AW286" s="23"/>
      <c r="AX286" s="21"/>
      <c r="AY286" s="21"/>
      <c r="AZ286" s="21"/>
      <c r="BA286" s="21"/>
      <c r="BB286" s="20"/>
      <c r="BC286" s="23"/>
      <c r="BD286" s="193"/>
      <c r="BE286" s="23"/>
      <c r="BF286" s="20"/>
      <c r="BG286" s="21"/>
      <c r="BH286" s="21"/>
      <c r="BI286" s="21"/>
      <c r="BJ286" s="21"/>
      <c r="BK286" s="21"/>
      <c r="BL286" s="21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246.75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3"/>
      <c r="P287" s="20"/>
      <c r="Q287" s="23"/>
      <c r="R287" s="23"/>
      <c r="S287" s="23"/>
      <c r="T287" s="23"/>
      <c r="U287" s="23"/>
      <c r="V287" s="21"/>
      <c r="W287" s="21"/>
      <c r="X287" s="21"/>
      <c r="Y287" s="21"/>
      <c r="Z287" s="21"/>
      <c r="AA287" s="21"/>
      <c r="AB287" s="21"/>
      <c r="AC287" s="21"/>
      <c r="AD287" s="193"/>
      <c r="AE287" s="63"/>
      <c r="AF287" s="63"/>
      <c r="AG287" s="63"/>
      <c r="AH287" s="63"/>
      <c r="AI287" s="21"/>
      <c r="AJ287" s="21"/>
      <c r="AK287" s="21"/>
      <c r="AL287" s="193"/>
      <c r="AM287" s="63"/>
      <c r="AN287" s="63"/>
      <c r="AO287" s="21"/>
      <c r="AP287" s="21"/>
      <c r="AQ287" s="21"/>
      <c r="AR287" s="21"/>
      <c r="AS287" s="21"/>
      <c r="AT287" s="193"/>
      <c r="AU287" s="29"/>
      <c r="AV287" s="193"/>
      <c r="AW287" s="23"/>
      <c r="AX287" s="21"/>
      <c r="AY287" s="21"/>
      <c r="AZ287" s="21"/>
      <c r="BA287" s="21"/>
      <c r="BB287" s="20"/>
      <c r="BC287" s="23"/>
      <c r="BD287" s="193"/>
      <c r="BE287" s="23"/>
      <c r="BF287" s="20"/>
      <c r="BG287" s="21"/>
      <c r="BH287" s="20"/>
      <c r="BI287" s="23"/>
      <c r="BJ287" s="23"/>
      <c r="BK287" s="21"/>
      <c r="BL287" s="21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258.75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3"/>
      <c r="P288" s="20"/>
      <c r="Q288" s="23"/>
      <c r="R288" s="23"/>
      <c r="S288" s="23"/>
      <c r="T288" s="23"/>
      <c r="U288" s="23"/>
      <c r="V288" s="21"/>
      <c r="W288" s="21"/>
      <c r="X288" s="21"/>
      <c r="Y288" s="21"/>
      <c r="Z288" s="21"/>
      <c r="AA288" s="21"/>
      <c r="AB288" s="21"/>
      <c r="AC288" s="21"/>
      <c r="AD288" s="193"/>
      <c r="AE288" s="63"/>
      <c r="AF288" s="63"/>
      <c r="AG288" s="63"/>
      <c r="AH288" s="20"/>
      <c r="AI288" s="21"/>
      <c r="AJ288" s="21"/>
      <c r="AK288" s="21"/>
      <c r="AL288" s="193"/>
      <c r="AM288" s="63"/>
      <c r="AN288" s="20"/>
      <c r="AO288" s="21"/>
      <c r="AP288" s="21"/>
      <c r="AQ288" s="21"/>
      <c r="AR288" s="21"/>
      <c r="AS288" s="21"/>
      <c r="AT288" s="193"/>
      <c r="AU288" s="23"/>
      <c r="AV288" s="193"/>
      <c r="AW288" s="23"/>
      <c r="AX288" s="21"/>
      <c r="AY288" s="21"/>
      <c r="AZ288" s="21"/>
      <c r="BA288" s="21"/>
      <c r="BB288" s="20"/>
      <c r="BC288" s="23"/>
      <c r="BD288" s="193"/>
      <c r="BE288" s="23"/>
      <c r="BF288" s="20"/>
      <c r="BG288" s="21"/>
      <c r="BH288" s="21"/>
      <c r="BI288" s="21"/>
      <c r="BJ288" s="21"/>
      <c r="BK288" s="21"/>
      <c r="BL288" s="21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201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193"/>
      <c r="O289" s="29"/>
      <c r="P289" s="29"/>
      <c r="Q289" s="29"/>
      <c r="R289" s="29"/>
      <c r="S289" s="29"/>
      <c r="T289" s="29"/>
      <c r="U289" s="29"/>
      <c r="V289" s="21"/>
      <c r="W289" s="21"/>
      <c r="X289" s="21"/>
      <c r="Y289" s="21"/>
      <c r="Z289" s="21"/>
      <c r="AA289" s="21"/>
      <c r="AB289" s="21"/>
      <c r="AC289" s="21"/>
      <c r="AD289" s="193"/>
      <c r="AE289" s="63"/>
      <c r="AF289" s="63"/>
      <c r="AG289" s="63"/>
      <c r="AH289" s="20"/>
      <c r="AI289" s="21"/>
      <c r="AJ289" s="21"/>
      <c r="AK289" s="21"/>
      <c r="AL289" s="193"/>
      <c r="AM289" s="63"/>
      <c r="AN289" s="20"/>
      <c r="AO289" s="21"/>
      <c r="AP289" s="21"/>
      <c r="AQ289" s="21"/>
      <c r="AR289" s="21"/>
      <c r="AS289" s="21"/>
      <c r="AT289" s="193"/>
      <c r="AU289" s="23"/>
      <c r="AV289" s="193"/>
      <c r="AW289" s="23"/>
      <c r="AX289" s="21"/>
      <c r="AY289" s="21"/>
      <c r="AZ289" s="21"/>
      <c r="BA289" s="21"/>
      <c r="BB289" s="20"/>
      <c r="BC289" s="23"/>
      <c r="BD289" s="193"/>
      <c r="BE289" s="23"/>
      <c r="BF289" s="20"/>
      <c r="BG289" s="21"/>
      <c r="BH289" s="21"/>
      <c r="BI289" s="21"/>
      <c r="BJ289" s="21"/>
      <c r="BK289" s="21"/>
      <c r="BL289" s="21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191.2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3"/>
      <c r="P290" s="20"/>
      <c r="Q290" s="23"/>
      <c r="R290" s="23"/>
      <c r="S290" s="23"/>
      <c r="T290" s="23"/>
      <c r="U290" s="23"/>
      <c r="V290" s="21"/>
      <c r="W290" s="21"/>
      <c r="X290" s="21"/>
      <c r="Y290" s="21"/>
      <c r="Z290" s="21"/>
      <c r="AA290" s="21"/>
      <c r="AB290" s="21"/>
      <c r="AC290" s="21"/>
      <c r="AD290" s="193"/>
      <c r="AE290" s="63"/>
      <c r="AF290" s="63"/>
      <c r="AG290" s="63"/>
      <c r="AH290" s="20"/>
      <c r="AI290" s="21"/>
      <c r="AJ290" s="21"/>
      <c r="AK290" s="21"/>
      <c r="AL290" s="193"/>
      <c r="AM290" s="63"/>
      <c r="AN290" s="20"/>
      <c r="AO290" s="21"/>
      <c r="AP290" s="21"/>
      <c r="AQ290" s="21"/>
      <c r="AR290" s="21"/>
      <c r="AS290" s="21"/>
      <c r="AT290" s="193"/>
      <c r="AU290" s="23"/>
      <c r="AV290" s="193"/>
      <c r="AW290" s="23"/>
      <c r="AX290" s="21"/>
      <c r="AY290" s="21"/>
      <c r="AZ290" s="21"/>
      <c r="BA290" s="21"/>
      <c r="BB290" s="20"/>
      <c r="BC290" s="23"/>
      <c r="BD290" s="193"/>
      <c r="BE290" s="23"/>
      <c r="BF290" s="23"/>
      <c r="BG290" s="21"/>
      <c r="BH290" s="21"/>
      <c r="BI290" s="21"/>
      <c r="BJ290" s="21"/>
      <c r="BK290" s="21"/>
      <c r="BL290" s="21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191.2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193"/>
      <c r="O291" s="28"/>
      <c r="P291" s="18"/>
      <c r="Q291" s="28"/>
      <c r="R291" s="28"/>
      <c r="S291" s="28"/>
      <c r="T291" s="28"/>
      <c r="U291" s="28"/>
      <c r="V291" s="21"/>
      <c r="W291" s="21"/>
      <c r="X291" s="21"/>
      <c r="Y291" s="21"/>
      <c r="Z291" s="21"/>
      <c r="AA291" s="21"/>
      <c r="AB291" s="21"/>
      <c r="AC291" s="21"/>
      <c r="AD291" s="193"/>
      <c r="AE291" s="63"/>
      <c r="AF291" s="63"/>
      <c r="AG291" s="63"/>
      <c r="AH291" s="20"/>
      <c r="AI291" s="21"/>
      <c r="AJ291" s="21"/>
      <c r="AK291" s="21"/>
      <c r="AL291" s="193"/>
      <c r="AM291" s="63"/>
      <c r="AN291" s="20"/>
      <c r="AO291" s="21"/>
      <c r="AP291" s="21"/>
      <c r="AQ291" s="21"/>
      <c r="AR291" s="21"/>
      <c r="AS291" s="21"/>
      <c r="AT291" s="193"/>
      <c r="AU291" s="23"/>
      <c r="AV291" s="193"/>
      <c r="AW291" s="23"/>
      <c r="AX291" s="21"/>
      <c r="AY291" s="21"/>
      <c r="AZ291" s="21"/>
      <c r="BA291" s="21"/>
      <c r="BB291" s="20"/>
      <c r="BC291" s="23"/>
      <c r="BD291" s="193"/>
      <c r="BE291" s="23"/>
      <c r="BF291" s="20"/>
      <c r="BG291" s="21"/>
      <c r="BH291" s="21"/>
      <c r="BI291" s="21"/>
      <c r="BJ291" s="21"/>
      <c r="BK291" s="21"/>
      <c r="BL291" s="21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247.5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193"/>
      <c r="O292" s="23"/>
      <c r="P292" s="23"/>
      <c r="Q292" s="23"/>
      <c r="R292" s="23"/>
      <c r="S292" s="23"/>
      <c r="T292" s="23"/>
      <c r="U292" s="28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181"/>
      <c r="AM292" s="21"/>
      <c r="AN292" s="21"/>
      <c r="AO292" s="21"/>
      <c r="AP292" s="21"/>
      <c r="AQ292" s="21"/>
      <c r="AR292" s="21"/>
      <c r="AS292" s="21"/>
      <c r="AT292" s="181"/>
      <c r="AU292" s="21"/>
      <c r="AV292" s="181"/>
      <c r="AW292" s="21"/>
      <c r="AX292" s="21"/>
      <c r="AY292" s="21"/>
      <c r="AZ292" s="21"/>
      <c r="BA292" s="21"/>
      <c r="BB292" s="20"/>
      <c r="BC292" s="23"/>
      <c r="BD292" s="193"/>
      <c r="BE292" s="23"/>
      <c r="BF292" s="20"/>
      <c r="BG292" s="21"/>
      <c r="BH292" s="21"/>
      <c r="BI292" s="21"/>
      <c r="BJ292" s="21"/>
      <c r="BK292" s="21"/>
      <c r="BL292" s="21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271.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193"/>
      <c r="O293" s="28"/>
      <c r="P293" s="18"/>
      <c r="Q293" s="28"/>
      <c r="R293" s="28"/>
      <c r="S293" s="28"/>
      <c r="T293" s="28"/>
      <c r="U293" s="28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181"/>
      <c r="AM293" s="21"/>
      <c r="AN293" s="21"/>
      <c r="AO293" s="21"/>
      <c r="AP293" s="21"/>
      <c r="AQ293" s="21"/>
      <c r="AR293" s="21"/>
      <c r="AS293" s="21"/>
      <c r="AT293" s="181"/>
      <c r="AU293" s="21"/>
      <c r="AV293" s="181"/>
      <c r="AW293" s="21"/>
      <c r="AX293" s="21"/>
      <c r="AY293" s="21"/>
      <c r="AZ293" s="21"/>
      <c r="BA293" s="21"/>
      <c r="BB293" s="20"/>
      <c r="BC293" s="23"/>
      <c r="BD293" s="193"/>
      <c r="BE293" s="23"/>
      <c r="BF293" s="20"/>
      <c r="BG293" s="21"/>
      <c r="BH293" s="21"/>
      <c r="BI293" s="21"/>
      <c r="BJ293" s="21"/>
      <c r="BK293" s="21"/>
      <c r="BL293" s="21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261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193"/>
      <c r="O294" s="28"/>
      <c r="P294" s="18"/>
      <c r="Q294" s="28"/>
      <c r="R294" s="28"/>
      <c r="S294" s="28"/>
      <c r="T294" s="28"/>
      <c r="U294" s="28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181"/>
      <c r="AM294" s="21"/>
      <c r="AN294" s="21"/>
      <c r="AO294" s="21"/>
      <c r="AP294" s="21"/>
      <c r="AQ294" s="21"/>
      <c r="AR294" s="21"/>
      <c r="AS294" s="21"/>
      <c r="AT294" s="181"/>
      <c r="AU294" s="21"/>
      <c r="AV294" s="181"/>
      <c r="AW294" s="21"/>
      <c r="AX294" s="21"/>
      <c r="AY294" s="21"/>
      <c r="AZ294" s="21"/>
      <c r="BA294" s="21"/>
      <c r="BB294" s="20"/>
      <c r="BC294" s="23"/>
      <c r="BD294" s="193"/>
      <c r="BE294" s="23"/>
      <c r="BF294" s="20"/>
      <c r="BG294" s="21"/>
      <c r="BH294" s="21"/>
      <c r="BI294" s="21"/>
      <c r="BJ294" s="21"/>
      <c r="BK294" s="21"/>
      <c r="BL294" s="21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204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181"/>
      <c r="AM295" s="21"/>
      <c r="AN295" s="21"/>
      <c r="AO295" s="21"/>
      <c r="AP295" s="21"/>
      <c r="AQ295" s="21"/>
      <c r="AR295" s="21"/>
      <c r="AS295" s="21"/>
      <c r="AT295" s="181"/>
      <c r="AU295" s="21"/>
      <c r="AV295" s="181"/>
      <c r="AW295" s="21"/>
      <c r="AX295" s="21"/>
      <c r="AY295" s="21"/>
      <c r="AZ295" s="21"/>
      <c r="BA295" s="21"/>
      <c r="BB295" s="20"/>
      <c r="BC295" s="23"/>
      <c r="BD295" s="193"/>
      <c r="BE295" s="20"/>
      <c r="BF295" s="20"/>
      <c r="BG295" s="21"/>
      <c r="BH295" s="21"/>
      <c r="BI295" s="21"/>
      <c r="BJ295" s="21"/>
      <c r="BK295" s="21"/>
      <c r="BL295" s="21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204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193"/>
      <c r="O296" s="20"/>
      <c r="P296" s="20"/>
      <c r="Q296" s="20"/>
      <c r="R296" s="20"/>
      <c r="S296" s="20"/>
      <c r="T296" s="20"/>
      <c r="U296" s="20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181"/>
      <c r="AM296" s="21"/>
      <c r="AN296" s="21"/>
      <c r="AO296" s="21"/>
      <c r="AP296" s="21"/>
      <c r="AQ296" s="21"/>
      <c r="AR296" s="21"/>
      <c r="AS296" s="21"/>
      <c r="AT296" s="181"/>
      <c r="AU296" s="21"/>
      <c r="AV296" s="181"/>
      <c r="AW296" s="21"/>
      <c r="AX296" s="21"/>
      <c r="AY296" s="21"/>
      <c r="AZ296" s="21"/>
      <c r="BA296" s="21"/>
      <c r="BB296" s="20"/>
      <c r="BC296" s="23"/>
      <c r="BD296" s="193"/>
      <c r="BE296" s="23"/>
      <c r="BF296" s="20"/>
      <c r="BG296" s="21"/>
      <c r="BH296" s="21"/>
      <c r="BI296" s="21"/>
      <c r="BJ296" s="21"/>
      <c r="BK296" s="21"/>
      <c r="BL296" s="21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204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193"/>
      <c r="O297" s="28"/>
      <c r="P297" s="18"/>
      <c r="Q297" s="28"/>
      <c r="R297" s="28"/>
      <c r="S297" s="28"/>
      <c r="T297" s="28"/>
      <c r="U297" s="28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181"/>
      <c r="AM297" s="21"/>
      <c r="AN297" s="21"/>
      <c r="AO297" s="21"/>
      <c r="AP297" s="21"/>
      <c r="AQ297" s="21"/>
      <c r="AR297" s="21"/>
      <c r="AS297" s="21"/>
      <c r="AT297" s="181"/>
      <c r="AU297" s="21"/>
      <c r="AV297" s="181"/>
      <c r="AW297" s="21"/>
      <c r="AX297" s="21"/>
      <c r="AY297" s="21"/>
      <c r="AZ297" s="21"/>
      <c r="BA297" s="21"/>
      <c r="BB297" s="20"/>
      <c r="BC297" s="23"/>
      <c r="BD297" s="193"/>
      <c r="BE297" s="23"/>
      <c r="BF297" s="20"/>
      <c r="BG297" s="21"/>
      <c r="BH297" s="21"/>
      <c r="BI297" s="21"/>
      <c r="BJ297" s="21"/>
      <c r="BK297" s="21"/>
      <c r="BL297" s="21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283.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3"/>
      <c r="P298" s="20"/>
      <c r="Q298" s="23"/>
      <c r="R298" s="23"/>
      <c r="S298" s="23"/>
      <c r="T298" s="23"/>
      <c r="U298" s="23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181"/>
      <c r="AM298" s="21"/>
      <c r="AN298" s="21"/>
      <c r="AO298" s="21"/>
      <c r="AP298" s="21"/>
      <c r="AQ298" s="21"/>
      <c r="AR298" s="21"/>
      <c r="AS298" s="21"/>
      <c r="AT298" s="181"/>
      <c r="AU298" s="21"/>
      <c r="AV298" s="181"/>
      <c r="AW298" s="21"/>
      <c r="AX298" s="21"/>
      <c r="AY298" s="21"/>
      <c r="AZ298" s="21"/>
      <c r="BA298" s="21"/>
      <c r="BB298" s="20"/>
      <c r="BC298" s="23"/>
      <c r="BD298" s="193"/>
      <c r="BE298" s="23"/>
      <c r="BF298" s="20"/>
      <c r="BG298" s="21"/>
      <c r="BH298" s="21"/>
      <c r="BI298" s="21"/>
      <c r="BJ298" s="21"/>
      <c r="BK298" s="21"/>
      <c r="BL298" s="21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409.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3"/>
      <c r="P299" s="20"/>
      <c r="Q299" s="23"/>
      <c r="R299" s="23"/>
      <c r="S299" s="23"/>
      <c r="T299" s="23"/>
      <c r="U299" s="23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0"/>
      <c r="AI299" s="23"/>
      <c r="AJ299" s="23"/>
      <c r="AK299" s="21"/>
      <c r="AL299" s="193"/>
      <c r="AM299" s="23"/>
      <c r="AN299" s="23"/>
      <c r="AO299" s="21"/>
      <c r="AP299" s="21"/>
      <c r="AQ299" s="21"/>
      <c r="AR299" s="21"/>
      <c r="AS299" s="21"/>
      <c r="AT299" s="193"/>
      <c r="AU299" s="23"/>
      <c r="AV299" s="193"/>
      <c r="AW299" s="23"/>
      <c r="AX299" s="21"/>
      <c r="AY299" s="21"/>
      <c r="AZ299" s="21"/>
      <c r="BA299" s="21"/>
      <c r="BB299" s="20"/>
      <c r="BC299" s="23"/>
      <c r="BD299" s="193"/>
      <c r="BE299" s="23"/>
      <c r="BF299" s="23"/>
      <c r="BG299" s="21"/>
      <c r="BH299" s="21"/>
      <c r="BI299" s="21"/>
      <c r="BJ299" s="21"/>
      <c r="BK299" s="21"/>
      <c r="BL299" s="21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114.75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8"/>
      <c r="P300" s="18"/>
      <c r="Q300" s="28"/>
      <c r="R300" s="28"/>
      <c r="S300" s="28"/>
      <c r="T300" s="28"/>
      <c r="U300" s="28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181"/>
      <c r="AM300" s="21"/>
      <c r="AN300" s="21"/>
      <c r="AO300" s="21"/>
      <c r="AP300" s="21"/>
      <c r="AQ300" s="21"/>
      <c r="AR300" s="21"/>
      <c r="AS300" s="21"/>
      <c r="AT300" s="181"/>
      <c r="AU300" s="21"/>
      <c r="AV300" s="181"/>
      <c r="AW300" s="21"/>
      <c r="AX300" s="21"/>
      <c r="AY300" s="21"/>
      <c r="AZ300" s="21"/>
      <c r="BA300" s="21"/>
      <c r="BB300" s="20"/>
      <c r="BC300" s="23"/>
      <c r="BD300" s="193"/>
      <c r="BE300" s="23"/>
      <c r="BF300" s="20"/>
      <c r="BG300" s="21"/>
      <c r="BH300" s="21"/>
      <c r="BI300" s="21"/>
      <c r="BJ300" s="21"/>
      <c r="BK300" s="21"/>
      <c r="BL300" s="21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114.7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193"/>
      <c r="O301" s="28"/>
      <c r="P301" s="18"/>
      <c r="Q301" s="28"/>
      <c r="R301" s="28"/>
      <c r="S301" s="28"/>
      <c r="T301" s="28"/>
      <c r="U301" s="28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181"/>
      <c r="AM301" s="21"/>
      <c r="AN301" s="21"/>
      <c r="AO301" s="21"/>
      <c r="AP301" s="21"/>
      <c r="AQ301" s="21"/>
      <c r="AR301" s="21"/>
      <c r="AS301" s="21"/>
      <c r="AT301" s="181"/>
      <c r="AU301" s="21"/>
      <c r="AV301" s="181"/>
      <c r="AW301" s="21"/>
      <c r="AX301" s="21"/>
      <c r="AY301" s="21"/>
      <c r="AZ301" s="21"/>
      <c r="BA301" s="21"/>
      <c r="BB301" s="20"/>
      <c r="BC301" s="23"/>
      <c r="BD301" s="193"/>
      <c r="BE301" s="23"/>
      <c r="BF301" s="20"/>
      <c r="BG301" s="21"/>
      <c r="BH301" s="21"/>
      <c r="BI301" s="21"/>
      <c r="BJ301" s="21"/>
      <c r="BK301" s="21"/>
      <c r="BL301" s="21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114.7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193"/>
      <c r="O302" s="28"/>
      <c r="P302" s="18"/>
      <c r="Q302" s="28"/>
      <c r="R302" s="28"/>
      <c r="S302" s="28"/>
      <c r="T302" s="28"/>
      <c r="U302" s="28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181"/>
      <c r="AM302" s="21"/>
      <c r="AN302" s="21"/>
      <c r="AO302" s="21"/>
      <c r="AP302" s="21"/>
      <c r="AQ302" s="21"/>
      <c r="AR302" s="21"/>
      <c r="AS302" s="21"/>
      <c r="AT302" s="181"/>
      <c r="AU302" s="21"/>
      <c r="AV302" s="181"/>
      <c r="AW302" s="21"/>
      <c r="AX302" s="21"/>
      <c r="AY302" s="21"/>
      <c r="AZ302" s="21"/>
      <c r="BA302" s="21"/>
      <c r="BB302" s="20"/>
      <c r="BC302" s="23"/>
      <c r="BD302" s="193"/>
      <c r="BE302" s="23"/>
      <c r="BF302" s="20"/>
      <c r="BG302" s="21"/>
      <c r="BH302" s="21"/>
      <c r="BI302" s="21"/>
      <c r="BJ302" s="21"/>
      <c r="BK302" s="21"/>
      <c r="BL302" s="21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114.75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193"/>
      <c r="O303" s="28"/>
      <c r="P303" s="18"/>
      <c r="Q303" s="28"/>
      <c r="R303" s="28"/>
      <c r="S303" s="28"/>
      <c r="T303" s="28"/>
      <c r="U303" s="28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181"/>
      <c r="AM303" s="21"/>
      <c r="AN303" s="21"/>
      <c r="AO303" s="21"/>
      <c r="AP303" s="21"/>
      <c r="AQ303" s="21"/>
      <c r="AR303" s="21"/>
      <c r="AS303" s="21"/>
      <c r="AT303" s="181"/>
      <c r="AU303" s="21"/>
      <c r="AV303" s="181"/>
      <c r="AW303" s="21"/>
      <c r="AX303" s="21"/>
      <c r="AY303" s="21"/>
      <c r="AZ303" s="21"/>
      <c r="BA303" s="21"/>
      <c r="BB303" s="20"/>
      <c r="BC303" s="23"/>
      <c r="BD303" s="193"/>
      <c r="BE303" s="23"/>
      <c r="BF303" s="20"/>
      <c r="BG303" s="21"/>
      <c r="BH303" s="21"/>
      <c r="BI303" s="21"/>
      <c r="BJ303" s="21"/>
      <c r="BK303" s="21"/>
      <c r="BL303" s="21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114.7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193"/>
      <c r="O304" s="28"/>
      <c r="P304" s="18"/>
      <c r="Q304" s="28"/>
      <c r="R304" s="28"/>
      <c r="S304" s="28"/>
      <c r="T304" s="28"/>
      <c r="U304" s="28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181"/>
      <c r="AM304" s="21"/>
      <c r="AN304" s="21"/>
      <c r="AO304" s="21"/>
      <c r="AP304" s="21"/>
      <c r="AQ304" s="21"/>
      <c r="AR304" s="21"/>
      <c r="AS304" s="21"/>
      <c r="AT304" s="181"/>
      <c r="AU304" s="21"/>
      <c r="AV304" s="181"/>
      <c r="AW304" s="21"/>
      <c r="AX304" s="21"/>
      <c r="AY304" s="21"/>
      <c r="AZ304" s="21"/>
      <c r="BA304" s="21"/>
      <c r="BB304" s="20"/>
      <c r="BC304" s="23"/>
      <c r="BD304" s="193"/>
      <c r="BE304" s="23"/>
      <c r="BF304" s="20"/>
      <c r="BG304" s="21"/>
      <c r="BH304" s="21"/>
      <c r="BI304" s="21"/>
      <c r="BJ304" s="21"/>
      <c r="BK304" s="21"/>
      <c r="BL304" s="21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204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3"/>
      <c r="P305" s="20"/>
      <c r="Q305" s="23"/>
      <c r="R305" s="23"/>
      <c r="S305" s="23"/>
      <c r="T305" s="23"/>
      <c r="U305" s="23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181"/>
      <c r="AM305" s="21"/>
      <c r="AN305" s="21"/>
      <c r="AO305" s="21"/>
      <c r="AP305" s="21"/>
      <c r="AQ305" s="21"/>
      <c r="AR305" s="21"/>
      <c r="AS305" s="21"/>
      <c r="AT305" s="181"/>
      <c r="AU305" s="21"/>
      <c r="AV305" s="181"/>
      <c r="AW305" s="21"/>
      <c r="AX305" s="21"/>
      <c r="AY305" s="21"/>
      <c r="AZ305" s="21"/>
      <c r="BA305" s="21"/>
      <c r="BB305" s="20"/>
      <c r="BC305" s="23"/>
      <c r="BD305" s="193"/>
      <c r="BE305" s="23"/>
      <c r="BF305" s="20"/>
      <c r="BG305" s="21"/>
      <c r="BH305" s="21"/>
      <c r="BI305" s="21"/>
      <c r="BJ305" s="21"/>
      <c r="BK305" s="21"/>
      <c r="BL305" s="21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204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193"/>
      <c r="O306" s="28"/>
      <c r="P306" s="18"/>
      <c r="Q306" s="28"/>
      <c r="R306" s="28"/>
      <c r="S306" s="28"/>
      <c r="T306" s="28"/>
      <c r="U306" s="28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181"/>
      <c r="AM306" s="21"/>
      <c r="AN306" s="21"/>
      <c r="AO306" s="21"/>
      <c r="AP306" s="21"/>
      <c r="AQ306" s="21"/>
      <c r="AR306" s="21"/>
      <c r="AS306" s="21"/>
      <c r="AT306" s="181"/>
      <c r="AU306" s="21"/>
      <c r="AV306" s="181"/>
      <c r="AW306" s="21"/>
      <c r="AX306" s="21"/>
      <c r="AY306" s="21"/>
      <c r="AZ306" s="21"/>
      <c r="BA306" s="21"/>
      <c r="BB306" s="20"/>
      <c r="BC306" s="23"/>
      <c r="BD306" s="193"/>
      <c r="BE306" s="23"/>
      <c r="BF306" s="20"/>
      <c r="BG306" s="21"/>
      <c r="BH306" s="21"/>
      <c r="BI306" s="21"/>
      <c r="BJ306" s="21"/>
      <c r="BK306" s="21"/>
      <c r="BL306" s="21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216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0"/>
      <c r="AK307" s="63"/>
      <c r="AL307" s="181"/>
      <c r="AM307" s="21"/>
      <c r="AN307" s="21"/>
      <c r="AO307" s="21"/>
      <c r="AP307" s="21"/>
      <c r="AQ307" s="21"/>
      <c r="AR307" s="21"/>
      <c r="AS307" s="21"/>
      <c r="AT307" s="181"/>
      <c r="AU307" s="21"/>
      <c r="AV307" s="181"/>
      <c r="AW307" s="21"/>
      <c r="AX307" s="21"/>
      <c r="AY307" s="21"/>
      <c r="AZ307" s="21"/>
      <c r="BA307" s="21"/>
      <c r="BB307" s="20"/>
      <c r="BC307" s="63"/>
      <c r="BD307" s="193"/>
      <c r="BE307" s="63"/>
      <c r="BF307" s="20"/>
      <c r="BG307" s="21"/>
      <c r="BH307" s="21"/>
      <c r="BI307" s="21"/>
      <c r="BJ307" s="21"/>
      <c r="BK307" s="21"/>
      <c r="BL307" s="21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158.2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63"/>
      <c r="P308" s="63"/>
      <c r="Q308" s="63"/>
      <c r="R308" s="63"/>
      <c r="S308" s="63"/>
      <c r="T308" s="63"/>
      <c r="U308" s="63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181"/>
      <c r="AM308" s="21"/>
      <c r="AN308" s="21"/>
      <c r="AO308" s="21"/>
      <c r="AP308" s="21"/>
      <c r="AQ308" s="21"/>
      <c r="AR308" s="21"/>
      <c r="AS308" s="21"/>
      <c r="AT308" s="181"/>
      <c r="AU308" s="21"/>
      <c r="AV308" s="181"/>
      <c r="AW308" s="21"/>
      <c r="AX308" s="21"/>
      <c r="AY308" s="21"/>
      <c r="AZ308" s="21"/>
      <c r="BA308" s="21"/>
      <c r="BB308" s="20"/>
      <c r="BC308" s="23"/>
      <c r="BD308" s="193"/>
      <c r="BE308" s="23"/>
      <c r="BF308" s="20"/>
      <c r="BG308" s="21"/>
      <c r="BH308" s="21"/>
      <c r="BI308" s="21"/>
      <c r="BJ308" s="21"/>
      <c r="BK308" s="21"/>
      <c r="BL308" s="21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141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63"/>
      <c r="P309" s="63"/>
      <c r="Q309" s="63"/>
      <c r="R309" s="63"/>
      <c r="S309" s="63"/>
      <c r="T309" s="63"/>
      <c r="U309" s="63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181"/>
      <c r="AM309" s="21"/>
      <c r="AN309" s="21"/>
      <c r="AO309" s="21"/>
      <c r="AP309" s="21"/>
      <c r="AQ309" s="21"/>
      <c r="AR309" s="21"/>
      <c r="AS309" s="21"/>
      <c r="AT309" s="181"/>
      <c r="AU309" s="21"/>
      <c r="AV309" s="181"/>
      <c r="AW309" s="21"/>
      <c r="AX309" s="21"/>
      <c r="AY309" s="21"/>
      <c r="AZ309" s="21"/>
      <c r="BA309" s="21"/>
      <c r="BB309" s="20"/>
      <c r="BC309" s="23"/>
      <c r="BD309" s="193"/>
      <c r="BE309" s="23"/>
      <c r="BF309" s="20"/>
      <c r="BG309" s="21"/>
      <c r="BH309" s="21"/>
      <c r="BI309" s="21"/>
      <c r="BJ309" s="21"/>
      <c r="BK309" s="21"/>
      <c r="BL309" s="21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256.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3"/>
      <c r="P310" s="20"/>
      <c r="Q310" s="23"/>
      <c r="R310" s="23"/>
      <c r="S310" s="23"/>
      <c r="T310" s="23"/>
      <c r="U310" s="23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0"/>
      <c r="AI310" s="23"/>
      <c r="AJ310" s="23"/>
      <c r="AK310" s="21"/>
      <c r="AL310" s="193"/>
      <c r="AM310" s="23"/>
      <c r="AN310" s="23"/>
      <c r="AO310" s="21"/>
      <c r="AP310" s="21"/>
      <c r="AQ310" s="21"/>
      <c r="AR310" s="21"/>
      <c r="AS310" s="21"/>
      <c r="AT310" s="193"/>
      <c r="AU310" s="29"/>
      <c r="AV310" s="193"/>
      <c r="AW310" s="23"/>
      <c r="AX310" s="21"/>
      <c r="AY310" s="21"/>
      <c r="AZ310" s="21"/>
      <c r="BA310" s="21"/>
      <c r="BB310" s="20"/>
      <c r="BC310" s="23"/>
      <c r="BD310" s="193"/>
      <c r="BE310" s="23"/>
      <c r="BF310" s="23"/>
      <c r="BG310" s="21"/>
      <c r="BH310" s="21"/>
      <c r="BI310" s="21"/>
      <c r="BJ310" s="21"/>
      <c r="BK310" s="21"/>
      <c r="BL310" s="21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153.75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3"/>
      <c r="P311" s="23"/>
      <c r="Q311" s="23"/>
      <c r="R311" s="23"/>
      <c r="S311" s="23"/>
      <c r="T311" s="23"/>
      <c r="U311" s="23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0"/>
      <c r="AI311" s="23"/>
      <c r="AJ311" s="23"/>
      <c r="AK311" s="21"/>
      <c r="AL311" s="193"/>
      <c r="AM311" s="23"/>
      <c r="AN311" s="23"/>
      <c r="AO311" s="21"/>
      <c r="AP311" s="21"/>
      <c r="AQ311" s="21"/>
      <c r="AR311" s="21"/>
      <c r="AS311" s="21"/>
      <c r="AT311" s="193"/>
      <c r="AU311" s="29"/>
      <c r="AV311" s="193"/>
      <c r="AW311" s="23"/>
      <c r="AX311" s="21"/>
      <c r="AY311" s="21"/>
      <c r="AZ311" s="21"/>
      <c r="BA311" s="21"/>
      <c r="BB311" s="20"/>
      <c r="BC311" s="23"/>
      <c r="BD311" s="193"/>
      <c r="BE311" s="23"/>
      <c r="BF311" s="20"/>
      <c r="BG311" s="21"/>
      <c r="BH311" s="21"/>
      <c r="BI311" s="21"/>
      <c r="BJ311" s="21"/>
      <c r="BK311" s="21"/>
      <c r="BL311" s="21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164.25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193"/>
      <c r="O312" s="28"/>
      <c r="P312" s="18"/>
      <c r="Q312" s="28"/>
      <c r="R312" s="28"/>
      <c r="S312" s="28"/>
      <c r="T312" s="28"/>
      <c r="U312" s="28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0"/>
      <c r="AI312" s="23"/>
      <c r="AJ312" s="23"/>
      <c r="AK312" s="21"/>
      <c r="AL312" s="193"/>
      <c r="AM312" s="23"/>
      <c r="AN312" s="23"/>
      <c r="AO312" s="21"/>
      <c r="AP312" s="21"/>
      <c r="AQ312" s="21"/>
      <c r="AR312" s="21"/>
      <c r="AS312" s="21"/>
      <c r="AT312" s="193"/>
      <c r="AU312" s="29"/>
      <c r="AV312" s="193"/>
      <c r="AW312" s="23"/>
      <c r="AX312" s="21"/>
      <c r="AY312" s="21"/>
      <c r="AZ312" s="21"/>
      <c r="BA312" s="21"/>
      <c r="BB312" s="20"/>
      <c r="BC312" s="23"/>
      <c r="BD312" s="193"/>
      <c r="BE312" s="23"/>
      <c r="BF312" s="20"/>
      <c r="BG312" s="21"/>
      <c r="BH312" s="21"/>
      <c r="BI312" s="21"/>
      <c r="BJ312" s="21"/>
      <c r="BK312" s="21"/>
      <c r="BL312" s="21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389.2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9"/>
      <c r="P313" s="29"/>
      <c r="Q313" s="29"/>
      <c r="R313" s="29"/>
      <c r="S313" s="29"/>
      <c r="T313" s="29"/>
      <c r="U313" s="29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0"/>
      <c r="AI313" s="29"/>
      <c r="AJ313" s="29"/>
      <c r="AK313" s="21"/>
      <c r="AL313" s="193"/>
      <c r="AM313" s="29"/>
      <c r="AN313" s="29"/>
      <c r="AO313" s="21"/>
      <c r="AP313" s="21"/>
      <c r="AQ313" s="21"/>
      <c r="AR313" s="21"/>
      <c r="AS313" s="21"/>
      <c r="AT313" s="193"/>
      <c r="AU313" s="29"/>
      <c r="AV313" s="193"/>
      <c r="AW313" s="29"/>
      <c r="AX313" s="21"/>
      <c r="AY313" s="21"/>
      <c r="AZ313" s="21"/>
      <c r="BA313" s="21"/>
      <c r="BB313" s="20"/>
      <c r="BC313" s="23"/>
      <c r="BD313" s="193"/>
      <c r="BE313" s="29"/>
      <c r="BF313" s="29"/>
      <c r="BG313" s="21"/>
      <c r="BH313" s="21"/>
      <c r="BI313" s="21"/>
      <c r="BJ313" s="21"/>
      <c r="BK313" s="21"/>
      <c r="BL313" s="21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121.5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9"/>
      <c r="P314" s="29"/>
      <c r="Q314" s="29"/>
      <c r="R314" s="29"/>
      <c r="S314" s="29"/>
      <c r="T314" s="29"/>
      <c r="U314" s="29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0"/>
      <c r="AI314" s="23"/>
      <c r="AJ314" s="23"/>
      <c r="AK314" s="21"/>
      <c r="AL314" s="193"/>
      <c r="AM314" s="23"/>
      <c r="AN314" s="23"/>
      <c r="AO314" s="21"/>
      <c r="AP314" s="21"/>
      <c r="AQ314" s="21"/>
      <c r="AR314" s="21"/>
      <c r="AS314" s="21"/>
      <c r="AT314" s="193"/>
      <c r="AU314" s="23"/>
      <c r="AV314" s="193"/>
      <c r="AW314" s="23"/>
      <c r="AX314" s="21"/>
      <c r="AY314" s="21"/>
      <c r="AZ314" s="21"/>
      <c r="BA314" s="21"/>
      <c r="BB314" s="20"/>
      <c r="BC314" s="23"/>
      <c r="BD314" s="193"/>
      <c r="BE314" s="23"/>
      <c r="BF314" s="23"/>
      <c r="BG314" s="21"/>
      <c r="BH314" s="21"/>
      <c r="BI314" s="21"/>
      <c r="BJ314" s="21"/>
      <c r="BK314" s="21"/>
      <c r="BL314" s="21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21.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9"/>
      <c r="P315" s="29"/>
      <c r="Q315" s="29"/>
      <c r="R315" s="29"/>
      <c r="S315" s="29"/>
      <c r="T315" s="29"/>
      <c r="U315" s="29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0"/>
      <c r="AI315" s="23"/>
      <c r="AJ315" s="23"/>
      <c r="AK315" s="21"/>
      <c r="AL315" s="193"/>
      <c r="AM315" s="23"/>
      <c r="AN315" s="23"/>
      <c r="AO315" s="21"/>
      <c r="AP315" s="21"/>
      <c r="AQ315" s="21"/>
      <c r="AR315" s="21"/>
      <c r="AS315" s="21"/>
      <c r="AT315" s="193"/>
      <c r="AU315" s="23"/>
      <c r="AV315" s="193"/>
      <c r="AW315" s="23"/>
      <c r="AX315" s="21"/>
      <c r="AY315" s="21"/>
      <c r="AZ315" s="21"/>
      <c r="BA315" s="21"/>
      <c r="BB315" s="20"/>
      <c r="BC315" s="23"/>
      <c r="BD315" s="193"/>
      <c r="BE315" s="23"/>
      <c r="BF315" s="23"/>
      <c r="BG315" s="21"/>
      <c r="BH315" s="21"/>
      <c r="BI315" s="21"/>
      <c r="BJ315" s="21"/>
      <c r="BK315" s="21"/>
      <c r="BL315" s="21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121.5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9"/>
      <c r="P316" s="29"/>
      <c r="Q316" s="29"/>
      <c r="R316" s="29"/>
      <c r="S316" s="29"/>
      <c r="T316" s="29"/>
      <c r="U316" s="29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0"/>
      <c r="AI316" s="23"/>
      <c r="AJ316" s="23"/>
      <c r="AK316" s="21"/>
      <c r="AL316" s="193"/>
      <c r="AM316" s="23"/>
      <c r="AN316" s="23"/>
      <c r="AO316" s="21"/>
      <c r="AP316" s="21"/>
      <c r="AQ316" s="21"/>
      <c r="AR316" s="21"/>
      <c r="AS316" s="21"/>
      <c r="AT316" s="193"/>
      <c r="AU316" s="23"/>
      <c r="AV316" s="193"/>
      <c r="AW316" s="23"/>
      <c r="AX316" s="21"/>
      <c r="AY316" s="21"/>
      <c r="AZ316" s="21"/>
      <c r="BA316" s="21"/>
      <c r="BB316" s="20"/>
      <c r="BC316" s="23"/>
      <c r="BD316" s="193"/>
      <c r="BE316" s="23"/>
      <c r="BF316" s="23"/>
      <c r="BG316" s="21"/>
      <c r="BH316" s="21"/>
      <c r="BI316" s="21"/>
      <c r="BJ316" s="21"/>
      <c r="BK316" s="21"/>
      <c r="BL316" s="21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121.5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9"/>
      <c r="P317" s="29"/>
      <c r="Q317" s="29"/>
      <c r="R317" s="29"/>
      <c r="S317" s="29"/>
      <c r="T317" s="29"/>
      <c r="U317" s="29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0"/>
      <c r="AI317" s="23"/>
      <c r="AJ317" s="23"/>
      <c r="AK317" s="21"/>
      <c r="AL317" s="193"/>
      <c r="AM317" s="23"/>
      <c r="AN317" s="23"/>
      <c r="AO317" s="21"/>
      <c r="AP317" s="21"/>
      <c r="AQ317" s="21"/>
      <c r="AR317" s="21"/>
      <c r="AS317" s="21"/>
      <c r="AT317" s="193"/>
      <c r="AU317" s="23"/>
      <c r="AV317" s="193"/>
      <c r="AW317" s="23"/>
      <c r="AX317" s="21"/>
      <c r="AY317" s="21"/>
      <c r="AZ317" s="21"/>
      <c r="BA317" s="21"/>
      <c r="BB317" s="20"/>
      <c r="BC317" s="23"/>
      <c r="BD317" s="193"/>
      <c r="BE317" s="23"/>
      <c r="BF317" s="23"/>
      <c r="BG317" s="21"/>
      <c r="BH317" s="21"/>
      <c r="BI317" s="21"/>
      <c r="BJ317" s="21"/>
      <c r="BK317" s="21"/>
      <c r="BL317" s="21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121.5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9"/>
      <c r="P318" s="29"/>
      <c r="Q318" s="29"/>
      <c r="R318" s="29"/>
      <c r="S318" s="29"/>
      <c r="T318" s="29"/>
      <c r="U318" s="29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0"/>
      <c r="AI318" s="23"/>
      <c r="AJ318" s="23"/>
      <c r="AK318" s="21"/>
      <c r="AL318" s="193"/>
      <c r="AM318" s="23"/>
      <c r="AN318" s="23"/>
      <c r="AO318" s="21"/>
      <c r="AP318" s="21"/>
      <c r="AQ318" s="21"/>
      <c r="AR318" s="21"/>
      <c r="AS318" s="21"/>
      <c r="AT318" s="193"/>
      <c r="AU318" s="23"/>
      <c r="AV318" s="193"/>
      <c r="AW318" s="23"/>
      <c r="AX318" s="21"/>
      <c r="AY318" s="21"/>
      <c r="AZ318" s="21"/>
      <c r="BA318" s="21"/>
      <c r="BB318" s="20"/>
      <c r="BC318" s="23"/>
      <c r="BD318" s="193"/>
      <c r="BE318" s="23"/>
      <c r="BF318" s="23"/>
      <c r="BG318" s="21"/>
      <c r="BH318" s="21"/>
      <c r="BI318" s="21"/>
      <c r="BJ318" s="21"/>
      <c r="BK318" s="21"/>
      <c r="BL318" s="21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409.6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3"/>
      <c r="P319" s="20"/>
      <c r="Q319" s="23"/>
      <c r="R319" s="23"/>
      <c r="S319" s="23"/>
      <c r="T319" s="23"/>
      <c r="U319" s="23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181"/>
      <c r="AM319" s="21"/>
      <c r="AN319" s="21"/>
      <c r="AO319" s="21"/>
      <c r="AP319" s="21"/>
      <c r="AQ319" s="21"/>
      <c r="AR319" s="21"/>
      <c r="AS319" s="21"/>
      <c r="AT319" s="181"/>
      <c r="AU319" s="21"/>
      <c r="AV319" s="181"/>
      <c r="AW319" s="21"/>
      <c r="AX319" s="21"/>
      <c r="AY319" s="21"/>
      <c r="AZ319" s="21"/>
      <c r="BA319" s="21"/>
      <c r="BB319" s="20"/>
      <c r="BC319" s="23"/>
      <c r="BD319" s="193"/>
      <c r="BE319" s="23"/>
      <c r="BF319" s="20"/>
      <c r="BG319" s="21"/>
      <c r="BH319" s="21"/>
      <c r="BI319" s="21"/>
      <c r="BJ319" s="21"/>
      <c r="BK319" s="21"/>
      <c r="BL319" s="21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409.6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193"/>
      <c r="O320" s="63"/>
      <c r="P320" s="63"/>
      <c r="Q320" s="63"/>
      <c r="R320" s="63"/>
      <c r="S320" s="63"/>
      <c r="T320" s="63"/>
      <c r="U320" s="63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181"/>
      <c r="AM320" s="21"/>
      <c r="AN320" s="21"/>
      <c r="AO320" s="21"/>
      <c r="AP320" s="21"/>
      <c r="AQ320" s="21"/>
      <c r="AR320" s="21"/>
      <c r="AS320" s="21"/>
      <c r="AT320" s="181"/>
      <c r="AU320" s="21"/>
      <c r="AV320" s="181"/>
      <c r="AW320" s="21"/>
      <c r="AX320" s="21"/>
      <c r="AY320" s="21"/>
      <c r="AZ320" s="21"/>
      <c r="BA320" s="21"/>
      <c r="BB320" s="20"/>
      <c r="BC320" s="23"/>
      <c r="BD320" s="193"/>
      <c r="BE320" s="23"/>
      <c r="BF320" s="20"/>
      <c r="BG320" s="21"/>
      <c r="BH320" s="21"/>
      <c r="BI320" s="21"/>
      <c r="BJ320" s="21"/>
      <c r="BK320" s="21"/>
      <c r="BL320" s="21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409.5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9"/>
      <c r="P321" s="29"/>
      <c r="Q321" s="29"/>
      <c r="R321" s="29"/>
      <c r="S321" s="29"/>
      <c r="T321" s="29"/>
      <c r="U321" s="29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181"/>
      <c r="AM321" s="21"/>
      <c r="AN321" s="21"/>
      <c r="AO321" s="21"/>
      <c r="AP321" s="21"/>
      <c r="AQ321" s="21"/>
      <c r="AR321" s="21"/>
      <c r="AS321" s="21"/>
      <c r="AT321" s="181"/>
      <c r="AU321" s="21"/>
      <c r="AV321" s="181"/>
      <c r="AW321" s="21"/>
      <c r="AX321" s="21"/>
      <c r="AY321" s="21"/>
      <c r="AZ321" s="21"/>
      <c r="BA321" s="21"/>
      <c r="BB321" s="20"/>
      <c r="BC321" s="23"/>
      <c r="BD321" s="193"/>
      <c r="BE321" s="29"/>
      <c r="BF321" s="29"/>
      <c r="BG321" s="21"/>
      <c r="BH321" s="21"/>
      <c r="BI321" s="21"/>
      <c r="BJ321" s="21"/>
      <c r="BK321" s="21"/>
      <c r="BL321" s="21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409.5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1"/>
      <c r="BD322" s="193"/>
      <c r="BE322" s="20"/>
      <c r="BF322" s="20"/>
      <c r="BG322" s="20"/>
      <c r="BH322" s="20"/>
      <c r="BI322" s="23"/>
      <c r="BJ322" s="20"/>
      <c r="BK322" s="20"/>
      <c r="BL322" s="23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171.75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1"/>
      <c r="BD323" s="193"/>
      <c r="BE323" s="193"/>
      <c r="BF323" s="20"/>
      <c r="BG323" s="20"/>
      <c r="BH323" s="20"/>
      <c r="BI323" s="23"/>
      <c r="BJ323" s="20"/>
      <c r="BK323" s="20"/>
      <c r="BL323" s="23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251.25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193"/>
      <c r="O324" s="28"/>
      <c r="P324" s="18"/>
      <c r="Q324" s="28"/>
      <c r="R324" s="28"/>
      <c r="S324" s="28"/>
      <c r="T324" s="28"/>
      <c r="U324" s="28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0"/>
      <c r="AI324" s="23"/>
      <c r="AJ324" s="23"/>
      <c r="AK324" s="21"/>
      <c r="AL324" s="193"/>
      <c r="AM324" s="23"/>
      <c r="AN324" s="23"/>
      <c r="AO324" s="21"/>
      <c r="AP324" s="21"/>
      <c r="AQ324" s="21"/>
      <c r="AR324" s="21"/>
      <c r="AS324" s="21"/>
      <c r="AT324" s="193"/>
      <c r="AU324" s="23"/>
      <c r="AV324" s="193"/>
      <c r="AW324" s="23"/>
      <c r="AX324" s="21"/>
      <c r="AY324" s="21"/>
      <c r="AZ324" s="21"/>
      <c r="BA324" s="21"/>
      <c r="BB324" s="20"/>
      <c r="BC324" s="23"/>
      <c r="BD324" s="193"/>
      <c r="BE324" s="23"/>
      <c r="BF324" s="23"/>
      <c r="BG324" s="21"/>
      <c r="BH324" s="21"/>
      <c r="BI324" s="21"/>
      <c r="BJ324" s="21"/>
      <c r="BK324" s="21"/>
      <c r="BL324" s="21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409.5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3"/>
      <c r="P325" s="20"/>
      <c r="Q325" s="23"/>
      <c r="R325" s="23"/>
      <c r="S325" s="23"/>
      <c r="T325" s="23"/>
      <c r="U325" s="23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0"/>
      <c r="AI325" s="23"/>
      <c r="AJ325" s="23"/>
      <c r="AK325" s="21"/>
      <c r="AL325" s="193"/>
      <c r="AM325" s="23"/>
      <c r="AN325" s="23"/>
      <c r="AO325" s="21"/>
      <c r="AP325" s="21"/>
      <c r="AQ325" s="21"/>
      <c r="AR325" s="21"/>
      <c r="AS325" s="21"/>
      <c r="AT325" s="193"/>
      <c r="AU325" s="23"/>
      <c r="AV325" s="193"/>
      <c r="AW325" s="23"/>
      <c r="AX325" s="21"/>
      <c r="AY325" s="21"/>
      <c r="AZ325" s="21"/>
      <c r="BA325" s="21"/>
      <c r="BB325" s="20"/>
      <c r="BC325" s="23"/>
      <c r="BD325" s="193"/>
      <c r="BE325" s="23"/>
      <c r="BF325" s="23"/>
      <c r="BG325" s="21"/>
      <c r="BH325" s="21"/>
      <c r="BI325" s="21"/>
      <c r="BJ325" s="21"/>
      <c r="BK325" s="21"/>
      <c r="BL325" s="21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209.25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193"/>
      <c r="O326" s="28"/>
      <c r="P326" s="18"/>
      <c r="Q326" s="28"/>
      <c r="R326" s="28"/>
      <c r="S326" s="28"/>
      <c r="T326" s="28"/>
      <c r="U326" s="28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0"/>
      <c r="AI326" s="23"/>
      <c r="AJ326" s="23"/>
      <c r="AK326" s="21"/>
      <c r="AL326" s="193"/>
      <c r="AM326" s="23"/>
      <c r="AN326" s="23"/>
      <c r="AO326" s="21"/>
      <c r="AP326" s="21"/>
      <c r="AQ326" s="21"/>
      <c r="AR326" s="21"/>
      <c r="AS326" s="21"/>
      <c r="AT326" s="193"/>
      <c r="AU326" s="23"/>
      <c r="AV326" s="193"/>
      <c r="AW326" s="23"/>
      <c r="AX326" s="21"/>
      <c r="AY326" s="21"/>
      <c r="AZ326" s="21"/>
      <c r="BA326" s="21"/>
      <c r="BB326" s="20"/>
      <c r="BC326" s="23"/>
      <c r="BD326" s="193"/>
      <c r="BE326" s="23"/>
      <c r="BF326" s="23"/>
      <c r="BG326" s="21"/>
      <c r="BH326" s="21"/>
      <c r="BI326" s="21"/>
      <c r="BJ326" s="21"/>
      <c r="BK326" s="21"/>
      <c r="BL326" s="21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198.75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193"/>
      <c r="O327" s="28"/>
      <c r="P327" s="18"/>
      <c r="Q327" s="28"/>
      <c r="R327" s="28"/>
      <c r="S327" s="28"/>
      <c r="T327" s="28"/>
      <c r="U327" s="28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181"/>
      <c r="AM327" s="21"/>
      <c r="AN327" s="21"/>
      <c r="AO327" s="21"/>
      <c r="AP327" s="21"/>
      <c r="AQ327" s="21"/>
      <c r="AR327" s="21"/>
      <c r="AS327" s="21"/>
      <c r="AT327" s="181"/>
      <c r="AU327" s="21"/>
      <c r="AV327" s="181"/>
      <c r="AW327" s="21"/>
      <c r="AX327" s="21"/>
      <c r="AY327" s="21"/>
      <c r="AZ327" s="21"/>
      <c r="BA327" s="21"/>
      <c r="BB327" s="20"/>
      <c r="BC327" s="23"/>
      <c r="BD327" s="193"/>
      <c r="BE327" s="23"/>
      <c r="BF327" s="20"/>
      <c r="BG327" s="21"/>
      <c r="BH327" s="21"/>
      <c r="BI327" s="21"/>
      <c r="BJ327" s="21"/>
      <c r="BK327" s="21"/>
      <c r="BL327" s="21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408.75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193"/>
      <c r="O328" s="28"/>
      <c r="P328" s="18"/>
      <c r="Q328" s="28"/>
      <c r="R328" s="28"/>
      <c r="S328" s="28"/>
      <c r="T328" s="28"/>
      <c r="U328" s="28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181"/>
      <c r="AM328" s="21"/>
      <c r="AN328" s="21"/>
      <c r="AO328" s="21"/>
      <c r="AP328" s="21"/>
      <c r="AQ328" s="21"/>
      <c r="AR328" s="21"/>
      <c r="AS328" s="21"/>
      <c r="AT328" s="181"/>
      <c r="AU328" s="21"/>
      <c r="AV328" s="181"/>
      <c r="AW328" s="21"/>
      <c r="AX328" s="21"/>
      <c r="AY328" s="21"/>
      <c r="AZ328" s="21"/>
      <c r="BA328" s="21"/>
      <c r="BB328" s="20"/>
      <c r="BC328" s="23"/>
      <c r="BD328" s="193"/>
      <c r="BE328" s="23"/>
      <c r="BF328" s="20"/>
      <c r="BG328" s="21"/>
      <c r="BH328" s="21"/>
      <c r="BI328" s="21"/>
      <c r="BJ328" s="21"/>
      <c r="BK328" s="21"/>
      <c r="BL328" s="21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254.2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193"/>
      <c r="O329" s="28"/>
      <c r="P329" s="18"/>
      <c r="Q329" s="28"/>
      <c r="R329" s="28"/>
      <c r="S329" s="28"/>
      <c r="T329" s="28"/>
      <c r="U329" s="28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181"/>
      <c r="AM329" s="21"/>
      <c r="AN329" s="21"/>
      <c r="AO329" s="21"/>
      <c r="AP329" s="21"/>
      <c r="AQ329" s="21"/>
      <c r="AR329" s="21"/>
      <c r="AS329" s="21"/>
      <c r="AT329" s="181"/>
      <c r="AU329" s="21"/>
      <c r="AV329" s="181"/>
      <c r="AW329" s="21"/>
      <c r="AX329" s="21"/>
      <c r="AY329" s="21"/>
      <c r="AZ329" s="21"/>
      <c r="BA329" s="21"/>
      <c r="BB329" s="20"/>
      <c r="BC329" s="23"/>
      <c r="BD329" s="193"/>
      <c r="BE329" s="23"/>
      <c r="BF329" s="20"/>
      <c r="BG329" s="21"/>
      <c r="BH329" s="21"/>
      <c r="BI329" s="21"/>
      <c r="BJ329" s="21"/>
      <c r="BK329" s="21"/>
      <c r="BL329" s="21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261.7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9"/>
      <c r="P330" s="29"/>
      <c r="Q330" s="29"/>
      <c r="R330" s="29"/>
      <c r="S330" s="29"/>
      <c r="T330" s="29"/>
      <c r="U330" s="29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181"/>
      <c r="AM330" s="21"/>
      <c r="AN330" s="21"/>
      <c r="AO330" s="21"/>
      <c r="AP330" s="21"/>
      <c r="AQ330" s="21"/>
      <c r="AR330" s="21"/>
      <c r="AS330" s="21"/>
      <c r="AT330" s="181"/>
      <c r="AU330" s="21"/>
      <c r="AV330" s="181"/>
      <c r="AW330" s="21"/>
      <c r="AX330" s="21"/>
      <c r="AY330" s="21"/>
      <c r="AZ330" s="21"/>
      <c r="BA330" s="21"/>
      <c r="BB330" s="20"/>
      <c r="BC330" s="23"/>
      <c r="BD330" s="193"/>
      <c r="BE330" s="23"/>
      <c r="BF330" s="20"/>
      <c r="BG330" s="21"/>
      <c r="BH330" s="21"/>
      <c r="BI330" s="21"/>
      <c r="BJ330" s="21"/>
      <c r="BK330" s="21"/>
      <c r="BL330" s="21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149.2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8"/>
      <c r="P331" s="18"/>
      <c r="Q331" s="28"/>
      <c r="R331" s="28"/>
      <c r="S331" s="28"/>
      <c r="T331" s="28"/>
      <c r="U331" s="28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181"/>
      <c r="AM331" s="21"/>
      <c r="AN331" s="21"/>
      <c r="AO331" s="21"/>
      <c r="AP331" s="21"/>
      <c r="AQ331" s="21"/>
      <c r="AR331" s="21"/>
      <c r="AS331" s="21"/>
      <c r="AT331" s="181"/>
      <c r="AU331" s="21"/>
      <c r="AV331" s="181"/>
      <c r="AW331" s="21"/>
      <c r="AX331" s="21"/>
      <c r="AY331" s="21"/>
      <c r="AZ331" s="21"/>
      <c r="BA331" s="21"/>
      <c r="BB331" s="20"/>
      <c r="BC331" s="23"/>
      <c r="BD331" s="193"/>
      <c r="BE331" s="23"/>
      <c r="BF331" s="20"/>
      <c r="BG331" s="21"/>
      <c r="BH331" s="21"/>
      <c r="BI331" s="21"/>
      <c r="BJ331" s="21"/>
      <c r="BK331" s="21"/>
      <c r="BL331" s="21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149.2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193"/>
      <c r="O332" s="28"/>
      <c r="P332" s="18"/>
      <c r="Q332" s="28"/>
      <c r="R332" s="28"/>
      <c r="S332" s="28"/>
      <c r="T332" s="28"/>
      <c r="U332" s="28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181"/>
      <c r="AM332" s="21"/>
      <c r="AN332" s="21"/>
      <c r="AO332" s="21"/>
      <c r="AP332" s="21"/>
      <c r="AQ332" s="21"/>
      <c r="AR332" s="21"/>
      <c r="AS332" s="21"/>
      <c r="AT332" s="181"/>
      <c r="AU332" s="21"/>
      <c r="AV332" s="181"/>
      <c r="AW332" s="21"/>
      <c r="AX332" s="21"/>
      <c r="AY332" s="21"/>
      <c r="AZ332" s="21"/>
      <c r="BA332" s="21"/>
      <c r="BB332" s="20"/>
      <c r="BC332" s="23"/>
      <c r="BD332" s="193"/>
      <c r="BE332" s="23"/>
      <c r="BF332" s="20"/>
      <c r="BG332" s="21"/>
      <c r="BH332" s="21"/>
      <c r="BI332" s="21"/>
      <c r="BJ332" s="21"/>
      <c r="BK332" s="21"/>
      <c r="BL332" s="21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149.25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193"/>
      <c r="O333" s="23"/>
      <c r="P333" s="23"/>
      <c r="Q333" s="23"/>
      <c r="R333" s="23"/>
      <c r="S333" s="23"/>
      <c r="T333" s="23"/>
      <c r="U333" s="28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181"/>
      <c r="AM333" s="21"/>
      <c r="AN333" s="21"/>
      <c r="AO333" s="21"/>
      <c r="AP333" s="21"/>
      <c r="AQ333" s="21"/>
      <c r="AR333" s="21"/>
      <c r="AS333" s="21"/>
      <c r="AT333" s="181"/>
      <c r="AU333" s="21"/>
      <c r="AV333" s="181"/>
      <c r="AW333" s="21"/>
      <c r="AX333" s="21"/>
      <c r="AY333" s="21"/>
      <c r="AZ333" s="21"/>
      <c r="BA333" s="21"/>
      <c r="BB333" s="20"/>
      <c r="BC333" s="23"/>
      <c r="BD333" s="193"/>
      <c r="BE333" s="23"/>
      <c r="BF333" s="20"/>
      <c r="BG333" s="21"/>
      <c r="BH333" s="21"/>
      <c r="BI333" s="21"/>
      <c r="BJ333" s="21"/>
      <c r="BK333" s="21"/>
      <c r="BL333" s="21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149.25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193"/>
      <c r="O334" s="28"/>
      <c r="P334" s="18"/>
      <c r="Q334" s="28"/>
      <c r="R334" s="28"/>
      <c r="S334" s="28"/>
      <c r="T334" s="28"/>
      <c r="U334" s="28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181"/>
      <c r="AM334" s="21"/>
      <c r="AN334" s="21"/>
      <c r="AO334" s="21"/>
      <c r="AP334" s="21"/>
      <c r="AQ334" s="21"/>
      <c r="AR334" s="21"/>
      <c r="AS334" s="21"/>
      <c r="AT334" s="181"/>
      <c r="AU334" s="21"/>
      <c r="AV334" s="181"/>
      <c r="AW334" s="21"/>
      <c r="AX334" s="21"/>
      <c r="AY334" s="21"/>
      <c r="AZ334" s="21"/>
      <c r="BA334" s="21"/>
      <c r="BB334" s="20"/>
      <c r="BC334" s="23"/>
      <c r="BD334" s="193"/>
      <c r="BE334" s="23"/>
      <c r="BF334" s="20"/>
      <c r="BG334" s="21"/>
      <c r="BH334" s="21"/>
      <c r="BI334" s="21"/>
      <c r="BJ334" s="21"/>
      <c r="BK334" s="21"/>
      <c r="BL334" s="21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149.25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193"/>
      <c r="O335" s="28"/>
      <c r="P335" s="18"/>
      <c r="Q335" s="28"/>
      <c r="R335" s="28"/>
      <c r="S335" s="28"/>
      <c r="T335" s="28"/>
      <c r="U335" s="28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181"/>
      <c r="AM335" s="21"/>
      <c r="AN335" s="21"/>
      <c r="AO335" s="21"/>
      <c r="AP335" s="21"/>
      <c r="AQ335" s="21"/>
      <c r="AR335" s="21"/>
      <c r="AS335" s="21"/>
      <c r="AT335" s="181"/>
      <c r="AU335" s="21"/>
      <c r="AV335" s="181"/>
      <c r="AW335" s="21"/>
      <c r="AX335" s="21"/>
      <c r="AY335" s="21"/>
      <c r="AZ335" s="21"/>
      <c r="BA335" s="21"/>
      <c r="BB335" s="20"/>
      <c r="BC335" s="23"/>
      <c r="BD335" s="193"/>
      <c r="BE335" s="23"/>
      <c r="BF335" s="20"/>
      <c r="BG335" s="21"/>
      <c r="BH335" s="21"/>
      <c r="BI335" s="21"/>
      <c r="BJ335" s="21"/>
      <c r="BK335" s="21"/>
      <c r="BL335" s="21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267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181"/>
      <c r="AM336" s="21"/>
      <c r="AN336" s="21"/>
      <c r="AO336" s="21"/>
      <c r="AP336" s="21"/>
      <c r="AQ336" s="21"/>
      <c r="AR336" s="21"/>
      <c r="AS336" s="21"/>
      <c r="AT336" s="181"/>
      <c r="AU336" s="21"/>
      <c r="AV336" s="181"/>
      <c r="AW336" s="21"/>
      <c r="AX336" s="21"/>
      <c r="AY336" s="21"/>
      <c r="AZ336" s="21"/>
      <c r="BA336" s="21"/>
      <c r="BB336" s="20"/>
      <c r="BC336" s="23"/>
      <c r="BD336" s="193"/>
      <c r="BE336" s="23"/>
      <c r="BF336" s="23"/>
      <c r="BG336" s="21"/>
      <c r="BH336" s="21"/>
      <c r="BI336" s="21"/>
      <c r="BJ336" s="20"/>
      <c r="BK336" s="23"/>
      <c r="BL336" s="23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154.5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181"/>
      <c r="AM337" s="21"/>
      <c r="AN337" s="21"/>
      <c r="AO337" s="21"/>
      <c r="AP337" s="21"/>
      <c r="AQ337" s="21"/>
      <c r="AR337" s="21"/>
      <c r="AS337" s="21"/>
      <c r="AT337" s="181"/>
      <c r="AU337" s="21"/>
      <c r="AV337" s="181"/>
      <c r="AW337" s="21"/>
      <c r="AX337" s="21"/>
      <c r="AY337" s="21"/>
      <c r="AZ337" s="21"/>
      <c r="BA337" s="21"/>
      <c r="BB337" s="20"/>
      <c r="BC337" s="23"/>
      <c r="BD337" s="193"/>
      <c r="BE337" s="63"/>
      <c r="BF337" s="29"/>
      <c r="BG337" s="21"/>
      <c r="BH337" s="21"/>
      <c r="BI337" s="21"/>
      <c r="BJ337" s="21"/>
      <c r="BK337" s="21"/>
      <c r="BL337" s="21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144.75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181"/>
      <c r="AM338" s="21"/>
      <c r="AN338" s="21"/>
      <c r="AO338" s="21"/>
      <c r="AP338" s="21"/>
      <c r="AQ338" s="21"/>
      <c r="AR338" s="21"/>
      <c r="AS338" s="21"/>
      <c r="AT338" s="181"/>
      <c r="AU338" s="21"/>
      <c r="AV338" s="181"/>
      <c r="AW338" s="21"/>
      <c r="AX338" s="21"/>
      <c r="AY338" s="21"/>
      <c r="AZ338" s="21"/>
      <c r="BA338" s="21"/>
      <c r="BB338" s="20"/>
      <c r="BC338" s="23"/>
      <c r="BD338" s="193"/>
      <c r="BE338" s="63"/>
      <c r="BF338" s="29"/>
      <c r="BG338" s="21"/>
      <c r="BH338" s="21"/>
      <c r="BI338" s="21"/>
      <c r="BJ338" s="21"/>
      <c r="BK338" s="21"/>
      <c r="BL338" s="21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409.6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181"/>
      <c r="AM339" s="21"/>
      <c r="AN339" s="21"/>
      <c r="AO339" s="21"/>
      <c r="AP339" s="21"/>
      <c r="AQ339" s="21"/>
      <c r="AR339" s="21"/>
      <c r="AS339" s="21"/>
      <c r="AT339" s="181"/>
      <c r="AU339" s="21"/>
      <c r="AV339" s="181"/>
      <c r="AW339" s="21"/>
      <c r="AX339" s="21"/>
      <c r="AY339" s="21"/>
      <c r="AZ339" s="21"/>
      <c r="BA339" s="21"/>
      <c r="BB339" s="20"/>
      <c r="BC339" s="20"/>
      <c r="BD339" s="20"/>
      <c r="BE339" s="23"/>
      <c r="BF339" s="20"/>
      <c r="BG339" s="21"/>
      <c r="BH339" s="21"/>
      <c r="BI339" s="21"/>
      <c r="BJ339" s="21"/>
      <c r="BK339" s="21"/>
      <c r="BL339" s="21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252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181"/>
      <c r="AM340" s="21"/>
      <c r="AN340" s="21"/>
      <c r="AO340" s="21"/>
      <c r="AP340" s="21"/>
      <c r="AQ340" s="21"/>
      <c r="AR340" s="21"/>
      <c r="AS340" s="21"/>
      <c r="AT340" s="181"/>
      <c r="AU340" s="21"/>
      <c r="AV340" s="181"/>
      <c r="AW340" s="21"/>
      <c r="AX340" s="21"/>
      <c r="AY340" s="21"/>
      <c r="AZ340" s="21"/>
      <c r="BA340" s="21"/>
      <c r="BB340" s="20"/>
      <c r="BC340" s="23"/>
      <c r="BD340" s="193"/>
      <c r="BE340" s="23"/>
      <c r="BF340" s="20"/>
      <c r="BG340" s="21"/>
      <c r="BH340" s="21"/>
      <c r="BI340" s="21"/>
      <c r="BJ340" s="21"/>
      <c r="BK340" s="21"/>
      <c r="BL340" s="21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220.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9"/>
      <c r="P341" s="29"/>
      <c r="Q341" s="29"/>
      <c r="R341" s="29"/>
      <c r="S341" s="29"/>
      <c r="T341" s="29"/>
      <c r="U341" s="29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181"/>
      <c r="AM341" s="21"/>
      <c r="AN341" s="21"/>
      <c r="AO341" s="21"/>
      <c r="AP341" s="21"/>
      <c r="AQ341" s="21"/>
      <c r="AR341" s="21"/>
      <c r="AS341" s="21"/>
      <c r="AT341" s="181"/>
      <c r="AU341" s="21"/>
      <c r="AV341" s="181"/>
      <c r="AW341" s="21"/>
      <c r="AX341" s="21"/>
      <c r="AY341" s="21"/>
      <c r="AZ341" s="21"/>
      <c r="BA341" s="21"/>
      <c r="BB341" s="20"/>
      <c r="BC341" s="23"/>
      <c r="BD341" s="193"/>
      <c r="BE341" s="29"/>
      <c r="BF341" s="29"/>
      <c r="BG341" s="21"/>
      <c r="BH341" s="21"/>
      <c r="BI341" s="21"/>
      <c r="BJ341" s="21"/>
      <c r="BK341" s="21"/>
      <c r="BL341" s="21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220.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181"/>
      <c r="AM342" s="21"/>
      <c r="AN342" s="21"/>
      <c r="AO342" s="21"/>
      <c r="AP342" s="21"/>
      <c r="AQ342" s="21"/>
      <c r="AR342" s="21"/>
      <c r="AS342" s="21"/>
      <c r="AT342" s="181"/>
      <c r="AU342" s="21"/>
      <c r="AV342" s="181"/>
      <c r="AW342" s="21"/>
      <c r="AX342" s="21"/>
      <c r="AY342" s="21"/>
      <c r="AZ342" s="21"/>
      <c r="BA342" s="21"/>
      <c r="BB342" s="20"/>
      <c r="BC342" s="23"/>
      <c r="BD342" s="193"/>
      <c r="BE342" s="20"/>
      <c r="BF342" s="20"/>
      <c r="BG342" s="21"/>
      <c r="BH342" s="21"/>
      <c r="BI342" s="21"/>
      <c r="BJ342" s="21"/>
      <c r="BK342" s="21"/>
      <c r="BL342" s="21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220.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181"/>
      <c r="AM343" s="21"/>
      <c r="AN343" s="21"/>
      <c r="AO343" s="21"/>
      <c r="AP343" s="21"/>
      <c r="AQ343" s="21"/>
      <c r="AR343" s="21"/>
      <c r="AS343" s="21"/>
      <c r="AT343" s="181"/>
      <c r="AU343" s="21"/>
      <c r="AV343" s="181"/>
      <c r="AW343" s="21"/>
      <c r="AX343" s="21"/>
      <c r="AY343" s="21"/>
      <c r="AZ343" s="21"/>
      <c r="BA343" s="21"/>
      <c r="BB343" s="20"/>
      <c r="BC343" s="23"/>
      <c r="BD343" s="193"/>
      <c r="BE343" s="23"/>
      <c r="BF343" s="20"/>
      <c r="BG343" s="21"/>
      <c r="BH343" s="21"/>
      <c r="BI343" s="21"/>
      <c r="BJ343" s="21"/>
      <c r="BK343" s="21"/>
      <c r="BL343" s="21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409.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9"/>
      <c r="P344" s="29"/>
      <c r="Q344" s="29"/>
      <c r="R344" s="29"/>
      <c r="S344" s="29"/>
      <c r="T344" s="29"/>
      <c r="U344" s="29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0"/>
      <c r="AI344" s="29"/>
      <c r="AJ344" s="29"/>
      <c r="AK344" s="21"/>
      <c r="AL344" s="193"/>
      <c r="AM344" s="29"/>
      <c r="AN344" s="29"/>
      <c r="AO344" s="21"/>
      <c r="AP344" s="21"/>
      <c r="AQ344" s="21"/>
      <c r="AR344" s="21"/>
      <c r="AS344" s="21"/>
      <c r="AT344" s="193"/>
      <c r="AU344" s="29"/>
      <c r="AV344" s="193"/>
      <c r="AW344" s="29"/>
      <c r="AX344" s="21"/>
      <c r="AY344" s="21"/>
      <c r="AZ344" s="21"/>
      <c r="BA344" s="21"/>
      <c r="BB344" s="20"/>
      <c r="BC344" s="23"/>
      <c r="BD344" s="193"/>
      <c r="BE344" s="29"/>
      <c r="BF344" s="29"/>
      <c r="BG344" s="21"/>
      <c r="BH344" s="21"/>
      <c r="BI344" s="21"/>
      <c r="BJ344" s="21"/>
      <c r="BK344" s="21"/>
      <c r="BL344" s="21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144.7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9"/>
      <c r="P345" s="29"/>
      <c r="Q345" s="29"/>
      <c r="R345" s="29"/>
      <c r="S345" s="29"/>
      <c r="T345" s="29"/>
      <c r="U345" s="29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0"/>
      <c r="AI345" s="29"/>
      <c r="AJ345" s="29"/>
      <c r="AK345" s="21"/>
      <c r="AL345" s="193"/>
      <c r="AM345" s="29"/>
      <c r="AN345" s="29"/>
      <c r="AO345" s="21"/>
      <c r="AP345" s="21"/>
      <c r="AQ345" s="21"/>
      <c r="AR345" s="21"/>
      <c r="AS345" s="21"/>
      <c r="AT345" s="193"/>
      <c r="AU345" s="29"/>
      <c r="AV345" s="193"/>
      <c r="AW345" s="29"/>
      <c r="AX345" s="21"/>
      <c r="AY345" s="21"/>
      <c r="AZ345" s="21"/>
      <c r="BA345" s="21"/>
      <c r="BB345" s="20"/>
      <c r="BC345" s="23"/>
      <c r="BD345" s="193"/>
      <c r="BE345" s="29"/>
      <c r="BF345" s="29"/>
      <c r="BG345" s="21"/>
      <c r="BH345" s="21"/>
      <c r="BI345" s="21"/>
      <c r="BJ345" s="21"/>
      <c r="BK345" s="21"/>
      <c r="BL345" s="21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144.7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9"/>
      <c r="P346" s="29"/>
      <c r="Q346" s="29"/>
      <c r="R346" s="29"/>
      <c r="S346" s="29"/>
      <c r="T346" s="29"/>
      <c r="U346" s="29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0"/>
      <c r="AI346" s="29"/>
      <c r="AJ346" s="29"/>
      <c r="AK346" s="21"/>
      <c r="AL346" s="193"/>
      <c r="AM346" s="29"/>
      <c r="AN346" s="29"/>
      <c r="AO346" s="21"/>
      <c r="AP346" s="21"/>
      <c r="AQ346" s="21"/>
      <c r="AR346" s="21"/>
      <c r="AS346" s="21"/>
      <c r="AT346" s="193"/>
      <c r="AU346" s="29"/>
      <c r="AV346" s="193"/>
      <c r="AW346" s="29"/>
      <c r="AX346" s="21"/>
      <c r="AY346" s="21"/>
      <c r="AZ346" s="21"/>
      <c r="BA346" s="21"/>
      <c r="BB346" s="20"/>
      <c r="BC346" s="23"/>
      <c r="BD346" s="193"/>
      <c r="BE346" s="29"/>
      <c r="BF346" s="29"/>
      <c r="BG346" s="21"/>
      <c r="BH346" s="21"/>
      <c r="BI346" s="21"/>
      <c r="BJ346" s="21"/>
      <c r="BK346" s="21"/>
      <c r="BL346" s="21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144.7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9"/>
      <c r="P347" s="29"/>
      <c r="Q347" s="29"/>
      <c r="R347" s="29"/>
      <c r="S347" s="29"/>
      <c r="T347" s="29"/>
      <c r="U347" s="29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0"/>
      <c r="AI347" s="29"/>
      <c r="AJ347" s="29"/>
      <c r="AK347" s="21"/>
      <c r="AL347" s="193"/>
      <c r="AM347" s="29"/>
      <c r="AN347" s="29"/>
      <c r="AO347" s="21"/>
      <c r="AP347" s="21"/>
      <c r="AQ347" s="21"/>
      <c r="AR347" s="21"/>
      <c r="AS347" s="21"/>
      <c r="AT347" s="193"/>
      <c r="AU347" s="29"/>
      <c r="AV347" s="193"/>
      <c r="AW347" s="29"/>
      <c r="AX347" s="21"/>
      <c r="AY347" s="21"/>
      <c r="AZ347" s="21"/>
      <c r="BA347" s="21"/>
      <c r="BB347" s="20"/>
      <c r="BC347" s="23"/>
      <c r="BD347" s="193"/>
      <c r="BE347" s="29"/>
      <c r="BF347" s="29"/>
      <c r="BG347" s="21"/>
      <c r="BH347" s="21"/>
      <c r="BI347" s="21"/>
      <c r="BJ347" s="21"/>
      <c r="BK347" s="21"/>
      <c r="BL347" s="21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144.7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9"/>
      <c r="P348" s="29"/>
      <c r="Q348" s="29"/>
      <c r="R348" s="29"/>
      <c r="S348" s="29"/>
      <c r="T348" s="29"/>
      <c r="U348" s="29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0"/>
      <c r="AI348" s="29"/>
      <c r="AJ348" s="29"/>
      <c r="AK348" s="21"/>
      <c r="AL348" s="193"/>
      <c r="AM348" s="29"/>
      <c r="AN348" s="29"/>
      <c r="AO348" s="21"/>
      <c r="AP348" s="21"/>
      <c r="AQ348" s="21"/>
      <c r="AR348" s="21"/>
      <c r="AS348" s="21"/>
      <c r="AT348" s="193"/>
      <c r="AU348" s="29"/>
      <c r="AV348" s="193"/>
      <c r="AW348" s="29"/>
      <c r="AX348" s="21"/>
      <c r="AY348" s="21"/>
      <c r="AZ348" s="21"/>
      <c r="BA348" s="21"/>
      <c r="BB348" s="20"/>
      <c r="BC348" s="23"/>
      <c r="BD348" s="193"/>
      <c r="BE348" s="29"/>
      <c r="BF348" s="29"/>
      <c r="BG348" s="21"/>
      <c r="BH348" s="21"/>
      <c r="BI348" s="21"/>
      <c r="BJ348" s="21"/>
      <c r="BK348" s="21"/>
      <c r="BL348" s="21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144.7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9"/>
      <c r="P349" s="29"/>
      <c r="Q349" s="29"/>
      <c r="R349" s="29"/>
      <c r="S349" s="29"/>
      <c r="T349" s="29"/>
      <c r="U349" s="29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0"/>
      <c r="AI349" s="29"/>
      <c r="AJ349" s="29"/>
      <c r="AK349" s="21"/>
      <c r="AL349" s="193"/>
      <c r="AM349" s="29"/>
      <c r="AN349" s="29"/>
      <c r="AO349" s="21"/>
      <c r="AP349" s="21"/>
      <c r="AQ349" s="21"/>
      <c r="AR349" s="21"/>
      <c r="AS349" s="21"/>
      <c r="AT349" s="193"/>
      <c r="AU349" s="29"/>
      <c r="AV349" s="193"/>
      <c r="AW349" s="29"/>
      <c r="AX349" s="21"/>
      <c r="AY349" s="21"/>
      <c r="AZ349" s="21"/>
      <c r="BA349" s="21"/>
      <c r="BB349" s="20"/>
      <c r="BC349" s="23"/>
      <c r="BD349" s="193"/>
      <c r="BE349" s="29"/>
      <c r="BF349" s="29"/>
      <c r="BG349" s="21"/>
      <c r="BH349" s="21"/>
      <c r="BI349" s="21"/>
      <c r="BJ349" s="21"/>
      <c r="BK349" s="21"/>
      <c r="BL349" s="21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409.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9"/>
      <c r="P350" s="29"/>
      <c r="Q350" s="29"/>
      <c r="R350" s="29"/>
      <c r="S350" s="29"/>
      <c r="T350" s="29"/>
      <c r="U350" s="29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181"/>
      <c r="AM350" s="21"/>
      <c r="AN350" s="21"/>
      <c r="AO350" s="21"/>
      <c r="AP350" s="21"/>
      <c r="AQ350" s="21"/>
      <c r="AR350" s="21"/>
      <c r="AS350" s="21"/>
      <c r="AT350" s="181"/>
      <c r="AU350" s="21"/>
      <c r="AV350" s="181"/>
      <c r="AW350" s="21"/>
      <c r="AX350" s="21"/>
      <c r="AY350" s="21"/>
      <c r="AZ350" s="21"/>
      <c r="BA350" s="21"/>
      <c r="BB350" s="20"/>
      <c r="BC350" s="23"/>
      <c r="BD350" s="193"/>
      <c r="BE350" s="63"/>
      <c r="BF350" s="29"/>
      <c r="BG350" s="21"/>
      <c r="BH350" s="21"/>
      <c r="BI350" s="21"/>
      <c r="BJ350" s="21"/>
      <c r="BK350" s="21"/>
      <c r="BL350" s="21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408.7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181"/>
      <c r="AM351" s="21"/>
      <c r="AN351" s="21"/>
      <c r="AO351" s="21"/>
      <c r="AP351" s="21"/>
      <c r="AQ351" s="21"/>
      <c r="AR351" s="21"/>
      <c r="AS351" s="21"/>
      <c r="AT351" s="181"/>
      <c r="AU351" s="21"/>
      <c r="AV351" s="181"/>
      <c r="AW351" s="21"/>
      <c r="AX351" s="21"/>
      <c r="AY351" s="21"/>
      <c r="AZ351" s="21"/>
      <c r="BA351" s="21"/>
      <c r="BB351" s="20"/>
      <c r="BC351" s="23"/>
      <c r="BD351" s="193"/>
      <c r="BE351" s="20"/>
      <c r="BF351" s="20"/>
      <c r="BG351" s="21"/>
      <c r="BH351" s="21"/>
      <c r="BI351" s="21"/>
      <c r="BJ351" s="21"/>
      <c r="BK351" s="21"/>
      <c r="BL351" s="21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146.2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181"/>
      <c r="AM352" s="21"/>
      <c r="AN352" s="21"/>
      <c r="AO352" s="21"/>
      <c r="AP352" s="21"/>
      <c r="AQ352" s="21"/>
      <c r="AR352" s="21"/>
      <c r="AS352" s="21"/>
      <c r="AT352" s="181"/>
      <c r="AU352" s="21"/>
      <c r="AV352" s="181"/>
      <c r="AW352" s="21"/>
      <c r="AX352" s="21"/>
      <c r="AY352" s="21"/>
      <c r="AZ352" s="21"/>
      <c r="BA352" s="21"/>
      <c r="BB352" s="20"/>
      <c r="BC352" s="23"/>
      <c r="BD352" s="193"/>
      <c r="BE352" s="63"/>
      <c r="BF352" s="29"/>
      <c r="BG352" s="21"/>
      <c r="BH352" s="21"/>
      <c r="BI352" s="21"/>
      <c r="BJ352" s="21"/>
      <c r="BK352" s="21"/>
      <c r="BL352" s="21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408.7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181"/>
      <c r="AM353" s="21"/>
      <c r="AN353" s="21"/>
      <c r="AO353" s="21"/>
      <c r="AP353" s="21"/>
      <c r="AQ353" s="21"/>
      <c r="AR353" s="21"/>
      <c r="AS353" s="21"/>
      <c r="AT353" s="181"/>
      <c r="AU353" s="21"/>
      <c r="AV353" s="181"/>
      <c r="AW353" s="21"/>
      <c r="AX353" s="21"/>
      <c r="AY353" s="21"/>
      <c r="AZ353" s="21"/>
      <c r="BA353" s="21"/>
      <c r="BB353" s="20"/>
      <c r="BC353" s="23"/>
      <c r="BD353" s="193"/>
      <c r="BE353" s="20"/>
      <c r="BF353" s="20"/>
      <c r="BG353" s="21"/>
      <c r="BH353" s="21"/>
      <c r="BI353" s="21"/>
      <c r="BJ353" s="21"/>
      <c r="BK353" s="21"/>
      <c r="BL353" s="21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156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181"/>
      <c r="AM354" s="21"/>
      <c r="AN354" s="21"/>
      <c r="AO354" s="21"/>
      <c r="AP354" s="21"/>
      <c r="AQ354" s="21"/>
      <c r="AR354" s="21"/>
      <c r="AS354" s="21"/>
      <c r="AT354" s="181"/>
      <c r="AU354" s="21"/>
      <c r="AV354" s="181"/>
      <c r="AW354" s="21"/>
      <c r="AX354" s="21"/>
      <c r="AY354" s="21"/>
      <c r="AZ354" s="21"/>
      <c r="BA354" s="21"/>
      <c r="BB354" s="20"/>
      <c r="BC354" s="23"/>
      <c r="BD354" s="193"/>
      <c r="BE354" s="63"/>
      <c r="BF354" s="29"/>
      <c r="BG354" s="21"/>
      <c r="BH354" s="21"/>
      <c r="BI354" s="21"/>
      <c r="BJ354" s="21"/>
      <c r="BK354" s="21"/>
      <c r="BL354" s="21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132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9"/>
      <c r="P355" s="29"/>
      <c r="Q355" s="29"/>
      <c r="R355" s="29"/>
      <c r="S355" s="29"/>
      <c r="T355" s="29"/>
      <c r="U355" s="29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181"/>
      <c r="AM355" s="21"/>
      <c r="AN355" s="21"/>
      <c r="AO355" s="21"/>
      <c r="AP355" s="21"/>
      <c r="AQ355" s="21"/>
      <c r="AR355" s="21"/>
      <c r="AS355" s="21"/>
      <c r="AT355" s="181"/>
      <c r="AU355" s="21"/>
      <c r="AV355" s="181"/>
      <c r="AW355" s="21"/>
      <c r="AX355" s="21"/>
      <c r="AY355" s="21"/>
      <c r="AZ355" s="21"/>
      <c r="BA355" s="21"/>
      <c r="BB355" s="20"/>
      <c r="BC355" s="23"/>
      <c r="BD355" s="193"/>
      <c r="BE355" s="29"/>
      <c r="BF355" s="29"/>
      <c r="BG355" s="21"/>
      <c r="BH355" s="21"/>
      <c r="BI355" s="21"/>
      <c r="BJ355" s="21"/>
      <c r="BK355" s="21"/>
      <c r="BL355" s="21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132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9"/>
      <c r="P356" s="29"/>
      <c r="Q356" s="29"/>
      <c r="R356" s="29"/>
      <c r="S356" s="29"/>
      <c r="T356" s="29"/>
      <c r="U356" s="29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181"/>
      <c r="AM356" s="21"/>
      <c r="AN356" s="21"/>
      <c r="AO356" s="21"/>
      <c r="AP356" s="21"/>
      <c r="AQ356" s="21"/>
      <c r="AR356" s="21"/>
      <c r="AS356" s="21"/>
      <c r="AT356" s="181"/>
      <c r="AU356" s="21"/>
      <c r="AV356" s="181"/>
      <c r="AW356" s="21"/>
      <c r="AX356" s="21"/>
      <c r="AY356" s="21"/>
      <c r="AZ356" s="21"/>
      <c r="BA356" s="21"/>
      <c r="BB356" s="20"/>
      <c r="BC356" s="23"/>
      <c r="BD356" s="193"/>
      <c r="BE356" s="63"/>
      <c r="BF356" s="29"/>
      <c r="BG356" s="21"/>
      <c r="BH356" s="21"/>
      <c r="BI356" s="21"/>
      <c r="BJ356" s="21"/>
      <c r="BK356" s="21"/>
      <c r="BL356" s="21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246.7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3"/>
      <c r="P357" s="20"/>
      <c r="Q357" s="23"/>
      <c r="R357" s="23"/>
      <c r="S357" s="23"/>
      <c r="T357" s="23"/>
      <c r="U357" s="23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181"/>
      <c r="AM357" s="21"/>
      <c r="AN357" s="21"/>
      <c r="AO357" s="21"/>
      <c r="AP357" s="21"/>
      <c r="AQ357" s="21"/>
      <c r="AR357" s="21"/>
      <c r="AS357" s="21"/>
      <c r="AT357" s="181"/>
      <c r="AU357" s="21"/>
      <c r="AV357" s="181"/>
      <c r="AW357" s="21"/>
      <c r="AX357" s="21"/>
      <c r="AY357" s="21"/>
      <c r="AZ357" s="21"/>
      <c r="BA357" s="21"/>
      <c r="BB357" s="20"/>
      <c r="BC357" s="23"/>
      <c r="BD357" s="193"/>
      <c r="BE357" s="23"/>
      <c r="BF357" s="23"/>
      <c r="BG357" s="21"/>
      <c r="BH357" s="21"/>
      <c r="BI357" s="21"/>
      <c r="BJ357" s="21"/>
      <c r="BK357" s="21"/>
      <c r="BL357" s="21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184.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3"/>
      <c r="P358" s="23"/>
      <c r="Q358" s="23"/>
      <c r="R358" s="23"/>
      <c r="S358" s="23"/>
      <c r="T358" s="23"/>
      <c r="U358" s="23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181"/>
      <c r="AM358" s="21"/>
      <c r="AN358" s="21"/>
      <c r="AO358" s="21"/>
      <c r="AP358" s="21"/>
      <c r="AQ358" s="21"/>
      <c r="AR358" s="21"/>
      <c r="AS358" s="21"/>
      <c r="AT358" s="181"/>
      <c r="AU358" s="21"/>
      <c r="AV358" s="181"/>
      <c r="AW358" s="21"/>
      <c r="AX358" s="21"/>
      <c r="AY358" s="21"/>
      <c r="AZ358" s="21"/>
      <c r="BA358" s="21"/>
      <c r="BB358" s="20"/>
      <c r="BC358" s="23"/>
      <c r="BD358" s="184"/>
      <c r="BE358" s="185"/>
      <c r="BF358" s="29"/>
      <c r="BG358" s="21"/>
      <c r="BH358" s="21"/>
      <c r="BI358" s="21"/>
      <c r="BJ358" s="21"/>
      <c r="BK358" s="21"/>
      <c r="BL358" s="21"/>
      <c r="BM358" s="21"/>
      <c r="BN358" s="195"/>
      <c r="BO358" s="24"/>
      <c r="BP358" s="21"/>
      <c r="BQ358" s="21"/>
      <c r="BR358" s="23"/>
      <c r="BS358" s="23"/>
      <c r="BT358" s="24"/>
      <c r="BU358" s="25"/>
    </row>
    <row r="359" spans="1:73" s="22" customFormat="1" ht="184.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193"/>
      <c r="O359" s="28"/>
      <c r="P359" s="18"/>
      <c r="Q359" s="28"/>
      <c r="R359" s="28"/>
      <c r="S359" s="28"/>
      <c r="T359" s="28"/>
      <c r="U359" s="28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181"/>
      <c r="AM359" s="21"/>
      <c r="AN359" s="21"/>
      <c r="AO359" s="21"/>
      <c r="AP359" s="21"/>
      <c r="AQ359" s="21"/>
      <c r="AR359" s="21"/>
      <c r="AS359" s="21"/>
      <c r="AT359" s="181"/>
      <c r="AU359" s="21"/>
      <c r="AV359" s="181"/>
      <c r="AW359" s="21"/>
      <c r="AX359" s="21"/>
      <c r="AY359" s="21"/>
      <c r="AZ359" s="21"/>
      <c r="BA359" s="21"/>
      <c r="BB359" s="20"/>
      <c r="BC359" s="23"/>
      <c r="BD359" s="184"/>
      <c r="BE359" s="185"/>
      <c r="BF359" s="29"/>
      <c r="BG359" s="21"/>
      <c r="BH359" s="21"/>
      <c r="BI359" s="21"/>
      <c r="BJ359" s="21"/>
      <c r="BK359" s="21"/>
      <c r="BL359" s="21"/>
      <c r="BM359" s="21"/>
      <c r="BN359" s="195"/>
      <c r="BO359" s="24"/>
      <c r="BP359" s="21"/>
      <c r="BQ359" s="21"/>
      <c r="BR359" s="23"/>
      <c r="BS359" s="23"/>
      <c r="BT359" s="24"/>
      <c r="BU359" s="25"/>
    </row>
    <row r="360" spans="1:73" s="22" customFormat="1" ht="184.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181"/>
      <c r="AM360" s="21"/>
      <c r="AN360" s="21"/>
      <c r="AO360" s="21"/>
      <c r="AP360" s="21"/>
      <c r="AQ360" s="21"/>
      <c r="AR360" s="21"/>
      <c r="AS360" s="21"/>
      <c r="AT360" s="181"/>
      <c r="AU360" s="21"/>
      <c r="AV360" s="181"/>
      <c r="AW360" s="21"/>
      <c r="AX360" s="21"/>
      <c r="AY360" s="21"/>
      <c r="AZ360" s="21"/>
      <c r="BA360" s="21"/>
      <c r="BB360" s="20"/>
      <c r="BC360" s="23"/>
      <c r="BD360" s="193"/>
      <c r="BE360" s="20"/>
      <c r="BF360" s="20"/>
      <c r="BG360" s="21"/>
      <c r="BH360" s="21"/>
      <c r="BI360" s="21"/>
      <c r="BJ360" s="21"/>
      <c r="BK360" s="21"/>
      <c r="BL360" s="21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184.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181"/>
      <c r="AM361" s="21"/>
      <c r="AN361" s="21"/>
      <c r="AO361" s="21"/>
      <c r="AP361" s="21"/>
      <c r="AQ361" s="21"/>
      <c r="AR361" s="21"/>
      <c r="AS361" s="21"/>
      <c r="AT361" s="181"/>
      <c r="AU361" s="21"/>
      <c r="AV361" s="181"/>
      <c r="AW361" s="21"/>
      <c r="AX361" s="21"/>
      <c r="AY361" s="21"/>
      <c r="AZ361" s="21"/>
      <c r="BA361" s="21"/>
      <c r="BB361" s="20"/>
      <c r="BC361" s="23"/>
      <c r="BD361" s="184"/>
      <c r="BE361" s="185"/>
      <c r="BF361" s="20"/>
      <c r="BG361" s="21"/>
      <c r="BH361" s="21"/>
      <c r="BI361" s="21"/>
      <c r="BJ361" s="21"/>
      <c r="BK361" s="21"/>
      <c r="BL361" s="21"/>
      <c r="BM361" s="21"/>
      <c r="BN361" s="195"/>
      <c r="BO361" s="24"/>
      <c r="BP361" s="21"/>
      <c r="BQ361" s="21"/>
      <c r="BR361" s="23"/>
      <c r="BS361" s="23"/>
      <c r="BT361" s="24"/>
      <c r="BU361" s="25"/>
    </row>
    <row r="362" spans="1:73" s="22" customFormat="1" ht="189.7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63"/>
      <c r="P362" s="63"/>
      <c r="Q362" s="63"/>
      <c r="R362" s="63"/>
      <c r="S362" s="63"/>
      <c r="T362" s="63"/>
      <c r="U362" s="63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181"/>
      <c r="AM362" s="21"/>
      <c r="AN362" s="21"/>
      <c r="AO362" s="21"/>
      <c r="AP362" s="21"/>
      <c r="AQ362" s="21"/>
      <c r="AR362" s="21"/>
      <c r="AS362" s="21"/>
      <c r="AT362" s="181"/>
      <c r="AU362" s="21"/>
      <c r="AV362" s="181"/>
      <c r="AW362" s="21"/>
      <c r="AX362" s="21"/>
      <c r="AY362" s="21"/>
      <c r="AZ362" s="21"/>
      <c r="BA362" s="21"/>
      <c r="BB362" s="20"/>
      <c r="BC362" s="23"/>
      <c r="BD362" s="184"/>
      <c r="BE362" s="185"/>
      <c r="BF362" s="20"/>
      <c r="BG362" s="21"/>
      <c r="BH362" s="21"/>
      <c r="BI362" s="21"/>
      <c r="BJ362" s="21"/>
      <c r="BK362" s="21"/>
      <c r="BL362" s="21"/>
      <c r="BM362" s="21"/>
      <c r="BN362" s="195"/>
      <c r="BO362" s="24"/>
      <c r="BP362" s="21"/>
      <c r="BQ362" s="21"/>
      <c r="BR362" s="23"/>
      <c r="BS362" s="23"/>
      <c r="BT362" s="24"/>
      <c r="BU362" s="25"/>
    </row>
    <row r="363" spans="1:73" s="22" customFormat="1" ht="184.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181"/>
      <c r="AM363" s="21"/>
      <c r="AN363" s="21"/>
      <c r="AO363" s="21"/>
      <c r="AP363" s="21"/>
      <c r="AQ363" s="21"/>
      <c r="AR363" s="21"/>
      <c r="AS363" s="21"/>
      <c r="AT363" s="181"/>
      <c r="AU363" s="21"/>
      <c r="AV363" s="181"/>
      <c r="AW363" s="21"/>
      <c r="AX363" s="21"/>
      <c r="AY363" s="21"/>
      <c r="AZ363" s="21"/>
      <c r="BA363" s="21"/>
      <c r="BB363" s="20"/>
      <c r="BC363" s="23"/>
      <c r="BD363" s="193"/>
      <c r="BE363" s="20"/>
      <c r="BF363" s="20"/>
      <c r="BG363" s="21"/>
      <c r="BH363" s="21"/>
      <c r="BI363" s="21"/>
      <c r="BJ363" s="20"/>
      <c r="BK363" s="23"/>
      <c r="BL363" s="23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184.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181"/>
      <c r="AM364" s="21"/>
      <c r="AN364" s="21"/>
      <c r="AO364" s="21"/>
      <c r="AP364" s="21"/>
      <c r="AQ364" s="21"/>
      <c r="AR364" s="21"/>
      <c r="AS364" s="21"/>
      <c r="AT364" s="181"/>
      <c r="AU364" s="21"/>
      <c r="AV364" s="181"/>
      <c r="AW364" s="21"/>
      <c r="AX364" s="21"/>
      <c r="AY364" s="21"/>
      <c r="AZ364" s="21"/>
      <c r="BA364" s="21"/>
      <c r="BB364" s="20"/>
      <c r="BC364" s="23"/>
      <c r="BD364" s="186"/>
      <c r="BE364" s="185"/>
      <c r="BF364" s="20"/>
      <c r="BG364" s="21"/>
      <c r="BH364" s="21"/>
      <c r="BI364" s="21"/>
      <c r="BJ364" s="20"/>
      <c r="BK364" s="23"/>
      <c r="BL364" s="23"/>
      <c r="BM364" s="21"/>
      <c r="BN364" s="195"/>
      <c r="BO364" s="24"/>
      <c r="BP364" s="21"/>
      <c r="BQ364" s="21"/>
      <c r="BR364" s="23"/>
      <c r="BS364" s="23"/>
      <c r="BT364" s="24"/>
      <c r="BU364" s="25"/>
    </row>
    <row r="365" spans="1:73" s="22" customFormat="1" ht="184.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9"/>
      <c r="P365" s="29"/>
      <c r="Q365" s="29"/>
      <c r="R365" s="29"/>
      <c r="S365" s="29"/>
      <c r="T365" s="29"/>
      <c r="U365" s="29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181"/>
      <c r="AM365" s="21"/>
      <c r="AN365" s="21"/>
      <c r="AO365" s="21"/>
      <c r="AP365" s="21"/>
      <c r="AQ365" s="21"/>
      <c r="AR365" s="21"/>
      <c r="AS365" s="21"/>
      <c r="AT365" s="181"/>
      <c r="AU365" s="21"/>
      <c r="AV365" s="181"/>
      <c r="AW365" s="21"/>
      <c r="AX365" s="21"/>
      <c r="AY365" s="21"/>
      <c r="AZ365" s="21"/>
      <c r="BA365" s="21"/>
      <c r="BB365" s="20"/>
      <c r="BC365" s="23"/>
      <c r="BD365" s="193"/>
      <c r="BE365" s="29"/>
      <c r="BF365" s="29"/>
      <c r="BG365" s="21"/>
      <c r="BH365" s="21"/>
      <c r="BI365" s="21"/>
      <c r="BJ365" s="21"/>
      <c r="BK365" s="21"/>
      <c r="BL365" s="21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184.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9"/>
      <c r="P366" s="29"/>
      <c r="Q366" s="29"/>
      <c r="R366" s="29"/>
      <c r="S366" s="29"/>
      <c r="T366" s="29"/>
      <c r="U366" s="29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181"/>
      <c r="AM366" s="21"/>
      <c r="AN366" s="21"/>
      <c r="AO366" s="21"/>
      <c r="AP366" s="21"/>
      <c r="AQ366" s="21"/>
      <c r="AR366" s="21"/>
      <c r="AS366" s="21"/>
      <c r="AT366" s="181"/>
      <c r="AU366" s="21"/>
      <c r="AV366" s="181"/>
      <c r="AW366" s="21"/>
      <c r="AX366" s="21"/>
      <c r="AY366" s="21"/>
      <c r="AZ366" s="21"/>
      <c r="BA366" s="21"/>
      <c r="BB366" s="20"/>
      <c r="BC366" s="23"/>
      <c r="BD366" s="193"/>
      <c r="BE366" s="23"/>
      <c r="BF366" s="20"/>
      <c r="BG366" s="21"/>
      <c r="BH366" s="21"/>
      <c r="BI366" s="21"/>
      <c r="BJ366" s="21"/>
      <c r="BK366" s="21"/>
      <c r="BL366" s="21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184.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9"/>
      <c r="P367" s="29"/>
      <c r="Q367" s="29"/>
      <c r="R367" s="29"/>
      <c r="S367" s="29"/>
      <c r="T367" s="29"/>
      <c r="U367" s="29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181"/>
      <c r="AM367" s="21"/>
      <c r="AN367" s="21"/>
      <c r="AO367" s="21"/>
      <c r="AP367" s="21"/>
      <c r="AQ367" s="21"/>
      <c r="AR367" s="21"/>
      <c r="AS367" s="21"/>
      <c r="AT367" s="181"/>
      <c r="AU367" s="21"/>
      <c r="AV367" s="181"/>
      <c r="AW367" s="21"/>
      <c r="AX367" s="21"/>
      <c r="AY367" s="21"/>
      <c r="AZ367" s="21"/>
      <c r="BA367" s="21"/>
      <c r="BB367" s="20"/>
      <c r="BC367" s="23"/>
      <c r="BD367" s="193"/>
      <c r="BE367" s="29"/>
      <c r="BF367" s="29"/>
      <c r="BG367" s="21"/>
      <c r="BH367" s="21"/>
      <c r="BI367" s="21"/>
      <c r="BJ367" s="21"/>
      <c r="BK367" s="21"/>
      <c r="BL367" s="21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184.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9"/>
      <c r="P368" s="29"/>
      <c r="Q368" s="29"/>
      <c r="R368" s="29"/>
      <c r="S368" s="29"/>
      <c r="T368" s="29"/>
      <c r="U368" s="29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181"/>
      <c r="AM368" s="21"/>
      <c r="AN368" s="21"/>
      <c r="AO368" s="21"/>
      <c r="AP368" s="21"/>
      <c r="AQ368" s="21"/>
      <c r="AR368" s="21"/>
      <c r="AS368" s="21"/>
      <c r="AT368" s="181"/>
      <c r="AU368" s="21"/>
      <c r="AV368" s="181"/>
      <c r="AW368" s="21"/>
      <c r="AX368" s="21"/>
      <c r="AY368" s="21"/>
      <c r="AZ368" s="21"/>
      <c r="BA368" s="21"/>
      <c r="BB368" s="20"/>
      <c r="BC368" s="23"/>
      <c r="BD368" s="193"/>
      <c r="BE368" s="23"/>
      <c r="BF368" s="20"/>
      <c r="BG368" s="21"/>
      <c r="BH368" s="21"/>
      <c r="BI368" s="21"/>
      <c r="BJ368" s="21"/>
      <c r="BK368" s="21"/>
      <c r="BL368" s="21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212.2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3"/>
      <c r="P369" s="23"/>
      <c r="Q369" s="23"/>
      <c r="R369" s="23"/>
      <c r="S369" s="23"/>
      <c r="T369" s="23"/>
      <c r="U369" s="23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21"/>
      <c r="BD369" s="193"/>
      <c r="BE369" s="23"/>
      <c r="BF369" s="23"/>
      <c r="BG369" s="21"/>
      <c r="BH369" s="21"/>
      <c r="BI369" s="21"/>
      <c r="BJ369" s="21"/>
      <c r="BK369" s="21"/>
      <c r="BL369" s="21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409.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3"/>
      <c r="P370" s="20"/>
      <c r="Q370" s="23"/>
      <c r="R370" s="23"/>
      <c r="S370" s="23"/>
      <c r="T370" s="23"/>
      <c r="U370" s="23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21"/>
      <c r="BD370" s="193"/>
      <c r="BE370" s="23"/>
      <c r="BF370" s="23"/>
      <c r="BG370" s="21"/>
      <c r="BH370" s="21"/>
      <c r="BI370" s="21"/>
      <c r="BJ370" s="21"/>
      <c r="BK370" s="21"/>
      <c r="BL370" s="21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186.7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193"/>
      <c r="O371" s="28"/>
      <c r="P371" s="18"/>
      <c r="Q371" s="28"/>
      <c r="R371" s="28"/>
      <c r="S371" s="28"/>
      <c r="T371" s="28"/>
      <c r="U371" s="28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21"/>
      <c r="BD371" s="181"/>
      <c r="BE371" s="21"/>
      <c r="BF371" s="21"/>
      <c r="BG371" s="21"/>
      <c r="BH371" s="21"/>
      <c r="BI371" s="21"/>
      <c r="BJ371" s="21"/>
      <c r="BK371" s="21"/>
      <c r="BL371" s="21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222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1"/>
      <c r="BD372" s="193"/>
      <c r="BE372" s="23"/>
      <c r="BF372" s="23"/>
      <c r="BG372" s="21"/>
      <c r="BH372" s="21"/>
      <c r="BI372" s="21"/>
      <c r="BJ372" s="21"/>
      <c r="BK372" s="21"/>
      <c r="BL372" s="20"/>
      <c r="BM372" s="23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222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0"/>
      <c r="P373" s="20"/>
      <c r="Q373" s="23"/>
      <c r="R373" s="23"/>
      <c r="S373" s="23"/>
      <c r="T373" s="23"/>
      <c r="U373" s="23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1"/>
      <c r="BD373" s="181"/>
      <c r="BE373" s="21"/>
      <c r="BF373" s="21"/>
      <c r="BG373" s="21"/>
      <c r="BH373" s="21"/>
      <c r="BI373" s="21"/>
      <c r="BJ373" s="21"/>
      <c r="BK373" s="21"/>
      <c r="BL373" s="21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222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0"/>
      <c r="P374" s="20"/>
      <c r="Q374" s="23"/>
      <c r="R374" s="23"/>
      <c r="S374" s="23"/>
      <c r="T374" s="23"/>
      <c r="U374" s="23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21"/>
      <c r="BD374" s="181"/>
      <c r="BE374" s="21"/>
      <c r="BF374" s="21"/>
      <c r="BG374" s="21"/>
      <c r="BH374" s="21"/>
      <c r="BI374" s="21"/>
      <c r="BJ374" s="21"/>
      <c r="BK374" s="21"/>
      <c r="BL374" s="21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257.2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3"/>
      <c r="P375" s="20"/>
      <c r="Q375" s="23"/>
      <c r="R375" s="23"/>
      <c r="S375" s="23"/>
      <c r="T375" s="23"/>
      <c r="U375" s="23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21"/>
      <c r="BD375" s="193"/>
      <c r="BE375" s="23"/>
      <c r="BF375" s="23"/>
      <c r="BG375" s="21"/>
      <c r="BH375" s="21"/>
      <c r="BI375" s="21"/>
      <c r="BJ375" s="21"/>
      <c r="BK375" s="21"/>
      <c r="BL375" s="21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182.2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193"/>
      <c r="O376" s="28"/>
      <c r="P376" s="18"/>
      <c r="Q376" s="28"/>
      <c r="R376" s="28"/>
      <c r="S376" s="28"/>
      <c r="T376" s="28"/>
      <c r="U376" s="28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1"/>
      <c r="BD376" s="181"/>
      <c r="BE376" s="21"/>
      <c r="BF376" s="21"/>
      <c r="BG376" s="21"/>
      <c r="BH376" s="21"/>
      <c r="BI376" s="21"/>
      <c r="BJ376" s="21"/>
      <c r="BK376" s="21"/>
      <c r="BL376" s="21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229.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9"/>
      <c r="P377" s="29"/>
      <c r="Q377" s="29"/>
      <c r="R377" s="29"/>
      <c r="S377" s="29"/>
      <c r="T377" s="29"/>
      <c r="U377" s="29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21"/>
      <c r="BD377" s="181"/>
      <c r="BE377" s="21"/>
      <c r="BF377" s="21"/>
      <c r="BG377" s="21"/>
      <c r="BH377" s="21"/>
      <c r="BI377" s="21"/>
      <c r="BJ377" s="21"/>
      <c r="BK377" s="21"/>
      <c r="BL377" s="21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409.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3"/>
      <c r="P378" s="20"/>
      <c r="Q378" s="23"/>
      <c r="R378" s="23"/>
      <c r="S378" s="23"/>
      <c r="T378" s="23"/>
      <c r="U378" s="23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0"/>
      <c r="AI378" s="23"/>
      <c r="AJ378" s="23"/>
      <c r="AK378" s="23"/>
      <c r="AL378" s="193"/>
      <c r="AM378" s="23"/>
      <c r="AN378" s="23"/>
      <c r="AO378" s="21"/>
      <c r="AP378" s="21"/>
      <c r="AQ378" s="21"/>
      <c r="AR378" s="21"/>
      <c r="AS378" s="21"/>
      <c r="AT378" s="193"/>
      <c r="AU378" s="23"/>
      <c r="AV378" s="193"/>
      <c r="AW378" s="23"/>
      <c r="AX378" s="21"/>
      <c r="AY378" s="21"/>
      <c r="AZ378" s="21"/>
      <c r="BA378" s="21"/>
      <c r="BB378" s="20"/>
      <c r="BC378" s="23"/>
      <c r="BD378" s="193"/>
      <c r="BE378" s="23"/>
      <c r="BF378" s="23"/>
      <c r="BG378" s="21"/>
      <c r="BH378" s="21"/>
      <c r="BI378" s="21"/>
      <c r="BJ378" s="21"/>
      <c r="BK378" s="21"/>
      <c r="BL378" s="21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141.7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8"/>
      <c r="P379" s="18"/>
      <c r="Q379" s="28"/>
      <c r="R379" s="28"/>
      <c r="S379" s="28"/>
      <c r="T379" s="28"/>
      <c r="U379" s="28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0"/>
      <c r="AK379" s="23"/>
      <c r="AL379" s="23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0"/>
      <c r="BC379" s="23"/>
      <c r="BD379" s="193"/>
      <c r="BE379" s="23"/>
      <c r="BF379" s="23"/>
      <c r="BG379" s="21"/>
      <c r="BH379" s="21"/>
      <c r="BI379" s="21"/>
      <c r="BJ379" s="21"/>
      <c r="BK379" s="21"/>
      <c r="BL379" s="21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141.7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193"/>
      <c r="O380" s="28"/>
      <c r="P380" s="18"/>
      <c r="Q380" s="28"/>
      <c r="R380" s="28"/>
      <c r="S380" s="28"/>
      <c r="T380" s="28"/>
      <c r="U380" s="28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0"/>
      <c r="AK380" s="23"/>
      <c r="AL380" s="23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0"/>
      <c r="BC380" s="23"/>
      <c r="BD380" s="193"/>
      <c r="BE380" s="23"/>
      <c r="BF380" s="23"/>
      <c r="BG380" s="21"/>
      <c r="BH380" s="21"/>
      <c r="BI380" s="21"/>
      <c r="BJ380" s="21"/>
      <c r="BK380" s="21"/>
      <c r="BL380" s="21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141.7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193"/>
      <c r="O381" s="23"/>
      <c r="P381" s="23"/>
      <c r="Q381" s="23"/>
      <c r="R381" s="23"/>
      <c r="S381" s="23"/>
      <c r="T381" s="23"/>
      <c r="U381" s="28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0"/>
      <c r="AK381" s="23"/>
      <c r="AL381" s="23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0"/>
      <c r="BC381" s="23"/>
      <c r="BD381" s="193"/>
      <c r="BE381" s="23"/>
      <c r="BF381" s="23"/>
      <c r="BG381" s="21"/>
      <c r="BH381" s="21"/>
      <c r="BI381" s="21"/>
      <c r="BJ381" s="21"/>
      <c r="BK381" s="21"/>
      <c r="BL381" s="21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141.7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193"/>
      <c r="O382" s="28"/>
      <c r="P382" s="18"/>
      <c r="Q382" s="28"/>
      <c r="R382" s="28"/>
      <c r="S382" s="28"/>
      <c r="T382" s="28"/>
      <c r="U382" s="28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0"/>
      <c r="AK382" s="23"/>
      <c r="AL382" s="23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0"/>
      <c r="BC382" s="23"/>
      <c r="BD382" s="193"/>
      <c r="BE382" s="23"/>
      <c r="BF382" s="23"/>
      <c r="BG382" s="21"/>
      <c r="BH382" s="21"/>
      <c r="BI382" s="21"/>
      <c r="BJ382" s="21"/>
      <c r="BK382" s="21"/>
      <c r="BL382" s="21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141.7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193"/>
      <c r="O383" s="28"/>
      <c r="P383" s="18"/>
      <c r="Q383" s="28"/>
      <c r="R383" s="28"/>
      <c r="S383" s="28"/>
      <c r="T383" s="28"/>
      <c r="U383" s="28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0"/>
      <c r="AK383" s="23"/>
      <c r="AL383" s="23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0"/>
      <c r="BC383" s="23"/>
      <c r="BD383" s="193"/>
      <c r="BE383" s="23"/>
      <c r="BF383" s="23"/>
      <c r="BG383" s="21"/>
      <c r="BH383" s="21"/>
      <c r="BI383" s="21"/>
      <c r="BJ383" s="21"/>
      <c r="BK383" s="21"/>
      <c r="BL383" s="21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201.7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3"/>
      <c r="P384" s="20"/>
      <c r="Q384" s="23"/>
      <c r="R384" s="23"/>
      <c r="S384" s="23"/>
      <c r="T384" s="23"/>
      <c r="U384" s="23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21"/>
      <c r="BD384" s="193"/>
      <c r="BE384" s="23"/>
      <c r="BF384" s="23"/>
      <c r="BG384" s="21"/>
      <c r="BH384" s="21"/>
      <c r="BI384" s="21"/>
      <c r="BJ384" s="21"/>
      <c r="BK384" s="21"/>
      <c r="BL384" s="21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201.7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193"/>
      <c r="O385" s="28"/>
      <c r="P385" s="18"/>
      <c r="Q385" s="28"/>
      <c r="R385" s="28"/>
      <c r="S385" s="28"/>
      <c r="T385" s="28"/>
      <c r="U385" s="28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1"/>
      <c r="BC385" s="21"/>
      <c r="BD385" s="181"/>
      <c r="BE385" s="21"/>
      <c r="BF385" s="21"/>
      <c r="BG385" s="21"/>
      <c r="BH385" s="21"/>
      <c r="BI385" s="21"/>
      <c r="BJ385" s="21"/>
      <c r="BK385" s="21"/>
      <c r="BL385" s="21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201.7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3"/>
      <c r="P386" s="20"/>
      <c r="Q386" s="23"/>
      <c r="R386" s="23"/>
      <c r="S386" s="23"/>
      <c r="T386" s="23"/>
      <c r="U386" s="23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21"/>
      <c r="BD386" s="193"/>
      <c r="BE386" s="23"/>
      <c r="BF386" s="23"/>
      <c r="BG386" s="21"/>
      <c r="BH386" s="21"/>
      <c r="BI386" s="21"/>
      <c r="BJ386" s="21"/>
      <c r="BK386" s="21"/>
      <c r="BL386" s="21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201.7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193"/>
      <c r="O387" s="28"/>
      <c r="P387" s="18"/>
      <c r="Q387" s="28"/>
      <c r="R387" s="28"/>
      <c r="S387" s="28"/>
      <c r="T387" s="28"/>
      <c r="U387" s="28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21"/>
      <c r="BD387" s="181"/>
      <c r="BE387" s="21"/>
      <c r="BF387" s="21"/>
      <c r="BG387" s="21"/>
      <c r="BH387" s="21"/>
      <c r="BI387" s="21"/>
      <c r="BJ387" s="21"/>
      <c r="BK387" s="21"/>
      <c r="BL387" s="21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409.6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3"/>
      <c r="P388" s="20"/>
      <c r="Q388" s="20"/>
      <c r="R388" s="20"/>
      <c r="S388" s="20"/>
      <c r="T388" s="20"/>
      <c r="U388" s="23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1"/>
      <c r="BD388" s="181"/>
      <c r="BE388" s="21"/>
      <c r="BF388" s="21"/>
      <c r="BG388" s="21"/>
      <c r="BH388" s="21"/>
      <c r="BI388" s="21"/>
      <c r="BJ388" s="21"/>
      <c r="BK388" s="21"/>
      <c r="BL388" s="21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201.7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3"/>
      <c r="P389" s="20"/>
      <c r="Q389" s="20"/>
      <c r="R389" s="20"/>
      <c r="S389" s="20"/>
      <c r="T389" s="20"/>
      <c r="U389" s="23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21"/>
      <c r="BD389" s="181"/>
      <c r="BE389" s="21"/>
      <c r="BF389" s="21"/>
      <c r="BG389" s="21"/>
      <c r="BH389" s="21"/>
      <c r="BI389" s="21"/>
      <c r="BJ389" s="21"/>
      <c r="BK389" s="21"/>
      <c r="BL389" s="21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201.7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3"/>
      <c r="P390" s="20"/>
      <c r="Q390" s="23"/>
      <c r="R390" s="23"/>
      <c r="S390" s="23"/>
      <c r="T390" s="23"/>
      <c r="U390" s="23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0"/>
      <c r="AK390" s="23"/>
      <c r="AL390" s="23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0"/>
      <c r="BC390" s="23"/>
      <c r="BD390" s="193"/>
      <c r="BE390" s="23"/>
      <c r="BF390" s="23"/>
      <c r="BG390" s="21"/>
      <c r="BH390" s="21"/>
      <c r="BI390" s="21"/>
      <c r="BJ390" s="21"/>
      <c r="BK390" s="21"/>
      <c r="BL390" s="21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201.7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23"/>
      <c r="P391" s="20"/>
      <c r="Q391" s="28"/>
      <c r="R391" s="28"/>
      <c r="S391" s="28"/>
      <c r="T391" s="28"/>
      <c r="U391" s="28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21"/>
      <c r="BD391" s="181"/>
      <c r="BE391" s="21"/>
      <c r="BF391" s="21"/>
      <c r="BG391" s="21"/>
      <c r="BH391" s="21"/>
      <c r="BI391" s="21"/>
      <c r="BJ391" s="21"/>
      <c r="BK391" s="21"/>
      <c r="BL391" s="21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201.7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3"/>
      <c r="P392" s="20"/>
      <c r="Q392" s="20"/>
      <c r="R392" s="20"/>
      <c r="S392" s="20"/>
      <c r="T392" s="20"/>
      <c r="U392" s="23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21"/>
      <c r="BD392" s="181"/>
      <c r="BE392" s="21"/>
      <c r="BF392" s="21"/>
      <c r="BG392" s="21"/>
      <c r="BH392" s="21"/>
      <c r="BI392" s="21"/>
      <c r="BJ392" s="21"/>
      <c r="BK392" s="21"/>
      <c r="BL392" s="21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201.7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193"/>
      <c r="O393" s="28"/>
      <c r="P393" s="18"/>
      <c r="Q393" s="28"/>
      <c r="R393" s="28"/>
      <c r="S393" s="28"/>
      <c r="T393" s="28"/>
      <c r="U393" s="28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21"/>
      <c r="BD393" s="181"/>
      <c r="BE393" s="21"/>
      <c r="BF393" s="21"/>
      <c r="BG393" s="21"/>
      <c r="BH393" s="21"/>
      <c r="BI393" s="21"/>
      <c r="BJ393" s="21"/>
      <c r="BK393" s="21"/>
      <c r="BL393" s="21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259.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9"/>
      <c r="P394" s="29"/>
      <c r="Q394" s="29"/>
      <c r="R394" s="29"/>
      <c r="S394" s="29"/>
      <c r="T394" s="29"/>
      <c r="U394" s="29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21"/>
      <c r="BD394" s="193"/>
      <c r="BE394" s="29"/>
      <c r="BF394" s="29"/>
      <c r="BG394" s="21"/>
      <c r="BH394" s="21"/>
      <c r="BI394" s="21"/>
      <c r="BJ394" s="20"/>
      <c r="BK394" s="63"/>
      <c r="BL394" s="29"/>
      <c r="BM394" s="21"/>
      <c r="BN394" s="195"/>
      <c r="BO394" s="24"/>
      <c r="BP394" s="21"/>
      <c r="BQ394" s="21"/>
      <c r="BR394" s="23"/>
      <c r="BS394" s="23"/>
      <c r="BT394" s="24"/>
      <c r="BU394" s="25"/>
    </row>
    <row r="395" spans="1:73" s="22" customFormat="1" ht="244.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0"/>
      <c r="P395" s="20"/>
      <c r="Q395" s="29"/>
      <c r="R395" s="29"/>
      <c r="S395" s="29"/>
      <c r="T395" s="29"/>
      <c r="U395" s="29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21"/>
      <c r="BD395" s="193"/>
      <c r="BE395" s="187"/>
      <c r="BF395" s="29"/>
      <c r="BG395" s="21"/>
      <c r="BH395" s="21"/>
      <c r="BI395" s="21"/>
      <c r="BJ395" s="20"/>
      <c r="BK395" s="63"/>
      <c r="BL395" s="29"/>
      <c r="BM395" s="21"/>
      <c r="BN395" s="195"/>
      <c r="BO395" s="24"/>
      <c r="BP395" s="21"/>
      <c r="BQ395" s="21"/>
      <c r="BR395" s="23"/>
      <c r="BS395" s="23"/>
      <c r="BT395" s="24"/>
      <c r="BU395" s="25"/>
    </row>
    <row r="396" spans="1:73" s="22" customFormat="1" ht="219.7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63"/>
      <c r="P396" s="63"/>
      <c r="Q396" s="63"/>
      <c r="R396" s="63"/>
      <c r="S396" s="63"/>
      <c r="T396" s="63"/>
      <c r="U396" s="63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21"/>
      <c r="BD396" s="186"/>
      <c r="BE396" s="188"/>
      <c r="BF396" s="189"/>
      <c r="BG396" s="21"/>
      <c r="BH396" s="21"/>
      <c r="BI396" s="21"/>
      <c r="BJ396" s="21"/>
      <c r="BK396" s="21"/>
      <c r="BL396" s="21"/>
      <c r="BM396" s="21"/>
      <c r="BN396" s="195"/>
      <c r="BO396" s="24"/>
      <c r="BP396" s="21"/>
      <c r="BQ396" s="21"/>
      <c r="BR396" s="23"/>
      <c r="BS396" s="23"/>
      <c r="BT396" s="24"/>
      <c r="BU396" s="25"/>
    </row>
    <row r="397" spans="1:73" s="22" customFormat="1" ht="219.7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9"/>
      <c r="P397" s="29"/>
      <c r="Q397" s="29"/>
      <c r="R397" s="29"/>
      <c r="S397" s="29"/>
      <c r="T397" s="29"/>
      <c r="U397" s="29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1"/>
      <c r="BD397" s="193"/>
      <c r="BE397" s="29"/>
      <c r="BF397" s="29"/>
      <c r="BG397" s="21"/>
      <c r="BH397" s="21"/>
      <c r="BI397" s="21"/>
      <c r="BJ397" s="21"/>
      <c r="BK397" s="21"/>
      <c r="BL397" s="21"/>
      <c r="BM397" s="21"/>
      <c r="BN397" s="195"/>
      <c r="BO397" s="24"/>
      <c r="BP397" s="21"/>
      <c r="BQ397" s="21"/>
      <c r="BR397" s="23"/>
      <c r="BS397" s="23"/>
      <c r="BT397" s="24"/>
      <c r="BU397" s="25"/>
    </row>
    <row r="398" spans="1:73" s="22" customFormat="1" ht="219.7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9"/>
      <c r="P398" s="29"/>
      <c r="Q398" s="29"/>
      <c r="R398" s="29"/>
      <c r="S398" s="29"/>
      <c r="T398" s="29"/>
      <c r="U398" s="29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1"/>
      <c r="BD398" s="186"/>
      <c r="BE398" s="188"/>
      <c r="BF398" s="189"/>
      <c r="BG398" s="21"/>
      <c r="BH398" s="21"/>
      <c r="BI398" s="21"/>
      <c r="BJ398" s="21"/>
      <c r="BK398" s="21"/>
      <c r="BL398" s="21"/>
      <c r="BM398" s="21"/>
      <c r="BN398" s="195"/>
      <c r="BO398" s="24"/>
      <c r="BP398" s="21"/>
      <c r="BQ398" s="21"/>
      <c r="BR398" s="23"/>
      <c r="BS398" s="23"/>
      <c r="BT398" s="24"/>
      <c r="BU398" s="25"/>
    </row>
    <row r="399" spans="1:73" s="22" customFormat="1" ht="409.6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9"/>
      <c r="P399" s="29"/>
      <c r="Q399" s="29"/>
      <c r="R399" s="29"/>
      <c r="S399" s="29"/>
      <c r="T399" s="29"/>
      <c r="U399" s="29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1"/>
      <c r="BD399" s="193"/>
      <c r="BE399" s="29"/>
      <c r="BF399" s="20"/>
      <c r="BG399" s="21"/>
      <c r="BH399" s="21"/>
      <c r="BI399" s="21"/>
      <c r="BJ399" s="21"/>
      <c r="BK399" s="21"/>
      <c r="BL399" s="21"/>
      <c r="BM399" s="21"/>
      <c r="BN399" s="195"/>
      <c r="BO399" s="24"/>
      <c r="BP399" s="21"/>
      <c r="BQ399" s="21"/>
      <c r="BR399" s="23"/>
      <c r="BS399" s="23"/>
      <c r="BT399" s="24"/>
      <c r="BU399" s="25"/>
    </row>
    <row r="400" spans="1:73" s="22" customFormat="1" ht="409.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"/>
      <c r="O400" s="29"/>
      <c r="P400" s="29"/>
      <c r="Q400" s="29"/>
      <c r="R400" s="29"/>
      <c r="S400" s="29"/>
      <c r="T400" s="29"/>
      <c r="U400" s="29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0"/>
      <c r="AI400" s="29"/>
      <c r="AJ400" s="29"/>
      <c r="AK400" s="21"/>
      <c r="AL400" s="193"/>
      <c r="AM400" s="29"/>
      <c r="AN400" s="29"/>
      <c r="AO400" s="21"/>
      <c r="AP400" s="21"/>
      <c r="AQ400" s="21"/>
      <c r="AR400" s="21"/>
      <c r="AS400" s="21"/>
      <c r="AT400" s="193"/>
      <c r="AU400" s="29"/>
      <c r="AV400" s="193"/>
      <c r="AW400" s="29"/>
      <c r="AX400" s="21"/>
      <c r="AY400" s="21"/>
      <c r="AZ400" s="21"/>
      <c r="BA400" s="21"/>
      <c r="BB400" s="21"/>
      <c r="BC400" s="21"/>
      <c r="BD400" s="193"/>
      <c r="BE400" s="29"/>
      <c r="BF400" s="29"/>
      <c r="BG400" s="21"/>
      <c r="BH400" s="21"/>
      <c r="BI400" s="21"/>
      <c r="BJ400" s="21"/>
      <c r="BK400" s="21"/>
      <c r="BL400" s="21"/>
      <c r="BM400" s="21"/>
      <c r="BN400" s="195"/>
      <c r="BO400" s="24"/>
      <c r="BP400" s="21"/>
      <c r="BQ400" s="21"/>
      <c r="BR400" s="23"/>
      <c r="BS400" s="23"/>
      <c r="BT400" s="24"/>
      <c r="BU400" s="25"/>
    </row>
    <row r="401" spans="1:75" s="22" customFormat="1" ht="137.2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9"/>
      <c r="P401" s="29"/>
      <c r="Q401" s="29"/>
      <c r="R401" s="29"/>
      <c r="S401" s="29"/>
      <c r="T401" s="29"/>
      <c r="U401" s="29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1"/>
      <c r="BD401" s="186"/>
      <c r="BE401" s="188"/>
      <c r="BF401" s="189"/>
      <c r="BG401" s="21"/>
      <c r="BH401" s="21"/>
      <c r="BI401" s="21"/>
      <c r="BJ401" s="21"/>
      <c r="BK401" s="21"/>
      <c r="BL401" s="21"/>
      <c r="BM401" s="21"/>
      <c r="BN401" s="195"/>
      <c r="BO401" s="24"/>
      <c r="BP401" s="21"/>
      <c r="BQ401" s="21"/>
      <c r="BR401" s="23"/>
      <c r="BS401" s="23"/>
      <c r="BT401" s="24"/>
      <c r="BU401" s="25"/>
    </row>
    <row r="402" spans="1:75" s="22" customFormat="1" ht="137.2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29"/>
      <c r="P402" s="29"/>
      <c r="Q402" s="29"/>
      <c r="R402" s="29"/>
      <c r="S402" s="29"/>
      <c r="T402" s="29"/>
      <c r="U402" s="29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1"/>
      <c r="BD402" s="186"/>
      <c r="BE402" s="188"/>
      <c r="BF402" s="189"/>
      <c r="BG402" s="21"/>
      <c r="BH402" s="21"/>
      <c r="BI402" s="21"/>
      <c r="BJ402" s="21"/>
      <c r="BK402" s="21"/>
      <c r="BL402" s="21"/>
      <c r="BM402" s="21"/>
      <c r="BN402" s="195"/>
      <c r="BO402" s="24"/>
      <c r="BP402" s="21"/>
      <c r="BQ402" s="21"/>
      <c r="BR402" s="23"/>
      <c r="BS402" s="23"/>
      <c r="BT402" s="24"/>
      <c r="BU402" s="25"/>
    </row>
    <row r="403" spans="1:75" s="22" customFormat="1" ht="137.2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29"/>
      <c r="P403" s="29"/>
      <c r="Q403" s="29"/>
      <c r="R403" s="29"/>
      <c r="S403" s="29"/>
      <c r="T403" s="29"/>
      <c r="U403" s="29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21"/>
      <c r="BD403" s="186"/>
      <c r="BE403" s="188"/>
      <c r="BF403" s="189"/>
      <c r="BG403" s="21"/>
      <c r="BH403" s="21"/>
      <c r="BI403" s="21"/>
      <c r="BJ403" s="21"/>
      <c r="BK403" s="21"/>
      <c r="BL403" s="21"/>
      <c r="BM403" s="21"/>
      <c r="BN403" s="195"/>
      <c r="BO403" s="24"/>
      <c r="BP403" s="21"/>
      <c r="BQ403" s="21"/>
      <c r="BR403" s="23"/>
      <c r="BS403" s="23"/>
      <c r="BT403" s="24"/>
      <c r="BU403" s="25"/>
    </row>
    <row r="404" spans="1:75" s="22" customFormat="1" ht="137.2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9"/>
      <c r="P404" s="29"/>
      <c r="Q404" s="29"/>
      <c r="R404" s="29"/>
      <c r="S404" s="29"/>
      <c r="T404" s="29"/>
      <c r="U404" s="29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21"/>
      <c r="BD404" s="186"/>
      <c r="BE404" s="188"/>
      <c r="BF404" s="189"/>
      <c r="BG404" s="21"/>
      <c r="BH404" s="21"/>
      <c r="BI404" s="21"/>
      <c r="BJ404" s="21"/>
      <c r="BK404" s="21"/>
      <c r="BL404" s="21"/>
      <c r="BM404" s="21"/>
      <c r="BN404" s="195"/>
      <c r="BO404" s="24"/>
      <c r="BP404" s="21"/>
      <c r="BQ404" s="21"/>
      <c r="BR404" s="23"/>
      <c r="BS404" s="23"/>
      <c r="BT404" s="24"/>
      <c r="BU404" s="25"/>
    </row>
    <row r="405" spans="1:75" s="22" customFormat="1" ht="137.2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"/>
      <c r="O405" s="29"/>
      <c r="P405" s="29"/>
      <c r="Q405" s="29"/>
      <c r="R405" s="29"/>
      <c r="S405" s="29"/>
      <c r="T405" s="29"/>
      <c r="U405" s="29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21"/>
      <c r="BD405" s="186"/>
      <c r="BE405" s="188"/>
      <c r="BF405" s="189"/>
      <c r="BG405" s="21"/>
      <c r="BH405" s="21"/>
      <c r="BI405" s="21"/>
      <c r="BJ405" s="21"/>
      <c r="BK405" s="21"/>
      <c r="BL405" s="21"/>
      <c r="BM405" s="21"/>
      <c r="BN405" s="195"/>
      <c r="BO405" s="24"/>
      <c r="BP405" s="21"/>
      <c r="BQ405" s="21"/>
      <c r="BR405" s="23"/>
      <c r="BS405" s="23"/>
      <c r="BT405" s="24"/>
      <c r="BU405" s="25"/>
    </row>
    <row r="406" spans="1:75" s="22" customFormat="1" ht="291.7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9"/>
      <c r="P406" s="29"/>
      <c r="Q406" s="29"/>
      <c r="R406" s="29"/>
      <c r="S406" s="29"/>
      <c r="T406" s="29"/>
      <c r="U406" s="29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0"/>
      <c r="BC406" s="21"/>
      <c r="BD406" s="193"/>
      <c r="BE406" s="29"/>
      <c r="BF406" s="20"/>
      <c r="BG406" s="23"/>
      <c r="BH406" s="21"/>
      <c r="BI406" s="21"/>
      <c r="BJ406" s="21"/>
      <c r="BK406" s="21"/>
      <c r="BL406" s="21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5" s="22" customFormat="1" ht="291.7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9"/>
      <c r="P407" s="29"/>
      <c r="Q407" s="29"/>
      <c r="R407" s="29"/>
      <c r="S407" s="29"/>
      <c r="T407" s="29"/>
      <c r="U407" s="29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0"/>
      <c r="BC407" s="21"/>
      <c r="BD407" s="193"/>
      <c r="BE407" s="182"/>
      <c r="BF407" s="20"/>
      <c r="BG407" s="23"/>
      <c r="BH407" s="21"/>
      <c r="BI407" s="21"/>
      <c r="BJ407" s="21"/>
      <c r="BK407" s="21"/>
      <c r="BL407" s="21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5" s="22" customFormat="1" ht="197.2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0"/>
      <c r="O408" s="23"/>
      <c r="P408" s="23"/>
      <c r="Q408" s="23"/>
      <c r="R408" s="23"/>
      <c r="S408" s="23"/>
      <c r="T408" s="23"/>
      <c r="U408" s="20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1"/>
      <c r="BD408" s="193"/>
      <c r="BE408" s="20"/>
      <c r="BF408" s="20"/>
      <c r="BG408" s="21"/>
      <c r="BH408" s="21"/>
      <c r="BI408" s="21"/>
      <c r="BJ408" s="21"/>
      <c r="BK408" s="21"/>
      <c r="BL408" s="21"/>
      <c r="BM408" s="21"/>
      <c r="BN408" s="195"/>
      <c r="BO408" s="24"/>
      <c r="BP408" s="21"/>
      <c r="BQ408" s="21"/>
      <c r="BR408" s="23"/>
      <c r="BS408" s="23"/>
      <c r="BT408" s="24"/>
      <c r="BU408" s="25"/>
    </row>
    <row r="409" spans="1:75" s="22" customFormat="1" ht="197.2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"/>
      <c r="O409" s="23"/>
      <c r="P409" s="23"/>
      <c r="Q409" s="23"/>
      <c r="R409" s="23"/>
      <c r="S409" s="23"/>
      <c r="T409" s="23"/>
      <c r="U409" s="20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1"/>
      <c r="BD409" s="184"/>
      <c r="BE409" s="189"/>
      <c r="BF409" s="189"/>
      <c r="BG409" s="21"/>
      <c r="BH409" s="21"/>
      <c r="BI409" s="21"/>
      <c r="BJ409" s="21"/>
      <c r="BK409" s="21"/>
      <c r="BL409" s="21"/>
      <c r="BM409" s="21"/>
      <c r="BN409" s="195"/>
      <c r="BO409" s="24"/>
      <c r="BP409" s="21"/>
      <c r="BQ409" s="21"/>
      <c r="BR409" s="23"/>
      <c r="BS409" s="23"/>
      <c r="BT409" s="24"/>
      <c r="BU409" s="25"/>
    </row>
    <row r="410" spans="1:75" s="22" customFormat="1" ht="279.7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0"/>
      <c r="O410" s="190"/>
      <c r="P410" s="190"/>
      <c r="Q410" s="190"/>
      <c r="R410" s="190"/>
      <c r="S410" s="190"/>
      <c r="T410" s="190"/>
      <c r="U410" s="190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21"/>
      <c r="BD410" s="193"/>
      <c r="BE410" s="63"/>
      <c r="BF410" s="63"/>
      <c r="BG410" s="21"/>
      <c r="BH410" s="21"/>
      <c r="BI410" s="21"/>
      <c r="BJ410" s="21"/>
      <c r="BK410" s="21"/>
      <c r="BL410" s="21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5" s="22" customFormat="1" ht="171.7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3"/>
      <c r="P411" s="23"/>
      <c r="Q411" s="23"/>
      <c r="R411" s="23"/>
      <c r="S411" s="23"/>
      <c r="T411" s="23"/>
      <c r="U411" s="23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1"/>
      <c r="BD411" s="193"/>
      <c r="BE411" s="23"/>
      <c r="BF411" s="23"/>
      <c r="BG411" s="21"/>
      <c r="BH411" s="21"/>
      <c r="BI411" s="21"/>
      <c r="BJ411" s="21"/>
      <c r="BK411" s="21"/>
      <c r="BL411" s="21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5" s="22" customFormat="1" ht="129.7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3"/>
      <c r="P412" s="23"/>
      <c r="Q412" s="23"/>
      <c r="R412" s="23"/>
      <c r="S412" s="23"/>
      <c r="T412" s="23"/>
      <c r="U412" s="23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1"/>
      <c r="BD412" s="191"/>
      <c r="BE412" s="29"/>
      <c r="BF412" s="29"/>
      <c r="BG412" s="21"/>
      <c r="BH412" s="21"/>
      <c r="BI412" s="21"/>
      <c r="BJ412" s="21"/>
      <c r="BK412" s="21"/>
      <c r="BL412" s="21"/>
      <c r="BM412" s="21"/>
      <c r="BN412" s="195"/>
      <c r="BO412" s="24"/>
      <c r="BP412" s="21"/>
      <c r="BQ412" s="21"/>
      <c r="BR412" s="23"/>
      <c r="BS412" s="23"/>
      <c r="BT412" s="24"/>
      <c r="BU412" s="25"/>
    </row>
    <row r="413" spans="1:75" s="22" customFormat="1" ht="187.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9"/>
      <c r="O413" s="29"/>
      <c r="P413" s="29"/>
      <c r="Q413" s="29"/>
      <c r="R413" s="29"/>
      <c r="S413" s="29"/>
      <c r="T413" s="29"/>
      <c r="U413" s="29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21"/>
      <c r="BD413" s="193"/>
      <c r="BE413" s="23"/>
      <c r="BF413" s="23"/>
      <c r="BG413" s="21"/>
      <c r="BH413" s="21"/>
      <c r="BI413" s="21"/>
      <c r="BJ413" s="21"/>
      <c r="BK413" s="21"/>
      <c r="BL413" s="21"/>
      <c r="BM413" s="23"/>
      <c r="BN413" s="21"/>
      <c r="BO413" s="24"/>
      <c r="BP413" s="21"/>
      <c r="BQ413" s="21"/>
      <c r="BR413" s="21"/>
      <c r="BS413" s="21"/>
      <c r="BT413" s="23"/>
      <c r="BU413" s="24"/>
      <c r="BV413" s="25"/>
      <c r="BW413" s="30"/>
    </row>
    <row r="414" spans="1:75" s="22" customFormat="1" ht="187.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193"/>
      <c r="O414" s="28"/>
      <c r="P414" s="18"/>
      <c r="Q414" s="28"/>
      <c r="R414" s="28"/>
      <c r="S414" s="28"/>
      <c r="T414" s="28"/>
      <c r="U414" s="28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21"/>
      <c r="BD414" s="21"/>
      <c r="BE414" s="21"/>
      <c r="BF414" s="21"/>
      <c r="BG414" s="21"/>
      <c r="BH414" s="21"/>
      <c r="BI414" s="21"/>
      <c r="BJ414" s="21"/>
      <c r="BK414" s="21"/>
      <c r="BL414" s="21"/>
      <c r="BM414" s="23"/>
      <c r="BN414" s="21"/>
      <c r="BO414" s="24"/>
      <c r="BP414" s="25"/>
      <c r="BQ414" s="21"/>
      <c r="BR414" s="21"/>
      <c r="BS414" s="21"/>
      <c r="BT414" s="23"/>
      <c r="BU414" s="24"/>
      <c r="BV414" s="25"/>
      <c r="BW414" s="30"/>
    </row>
    <row r="415" spans="1:75" s="22" customFormat="1" ht="409.6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23"/>
      <c r="P415" s="23"/>
      <c r="Q415" s="23"/>
      <c r="R415" s="23"/>
      <c r="S415" s="23"/>
      <c r="T415" s="23"/>
      <c r="U415" s="23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3"/>
      <c r="AV415" s="21"/>
      <c r="AW415" s="23"/>
      <c r="AX415" s="21"/>
      <c r="AY415" s="21"/>
      <c r="AZ415" s="21"/>
      <c r="BA415" s="21"/>
      <c r="BB415" s="21"/>
      <c r="BC415" s="21"/>
      <c r="BD415" s="21"/>
      <c r="BE415" s="21"/>
      <c r="BF415" s="21"/>
      <c r="BG415" s="21"/>
      <c r="BH415" s="21"/>
      <c r="BI415" s="21"/>
      <c r="BJ415" s="21"/>
      <c r="BK415" s="21"/>
      <c r="BL415" s="21"/>
      <c r="BM415" s="23"/>
      <c r="BN415" s="21"/>
      <c r="BO415" s="24"/>
      <c r="BP415" s="25"/>
      <c r="BQ415" s="21"/>
      <c r="BR415" s="21"/>
      <c r="BS415" s="21"/>
      <c r="BT415" s="23"/>
      <c r="BU415" s="24"/>
      <c r="BV415" s="25"/>
      <c r="BW415" s="30"/>
    </row>
    <row r="416" spans="1:75" s="22" customFormat="1" ht="409.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"/>
      <c r="O416" s="23"/>
      <c r="P416" s="23"/>
      <c r="Q416" s="23"/>
      <c r="R416" s="23"/>
      <c r="S416" s="23"/>
      <c r="T416" s="23"/>
      <c r="U416" s="23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21"/>
      <c r="BD416" s="193"/>
      <c r="BE416" s="23"/>
      <c r="BF416" s="23"/>
      <c r="BG416" s="21"/>
      <c r="BH416" s="21"/>
      <c r="BI416" s="21"/>
      <c r="BJ416" s="21"/>
      <c r="BK416" s="21"/>
      <c r="BL416" s="21"/>
      <c r="BM416" s="23"/>
      <c r="BN416" s="21"/>
      <c r="BO416" s="24"/>
      <c r="BP416" s="25"/>
      <c r="BQ416" s="21"/>
      <c r="BR416" s="21"/>
      <c r="BS416" s="21"/>
      <c r="BT416" s="23"/>
      <c r="BU416" s="24"/>
      <c r="BV416" s="25"/>
      <c r="BW416" s="30"/>
    </row>
    <row r="417" spans="1:75" s="22" customFormat="1" ht="194.2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193"/>
      <c r="O417" s="28"/>
      <c r="P417" s="18"/>
      <c r="Q417" s="28"/>
      <c r="R417" s="28"/>
      <c r="S417" s="28"/>
      <c r="T417" s="28"/>
      <c r="U417" s="28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21"/>
      <c r="BD417" s="21"/>
      <c r="BE417" s="21"/>
      <c r="BF417" s="21"/>
      <c r="BG417" s="21"/>
      <c r="BH417" s="21"/>
      <c r="BI417" s="21"/>
      <c r="BJ417" s="21"/>
      <c r="BK417" s="21"/>
      <c r="BL417" s="21"/>
      <c r="BM417" s="23"/>
      <c r="BN417" s="21"/>
      <c r="BO417" s="24"/>
      <c r="BP417" s="25"/>
      <c r="BQ417" s="36"/>
      <c r="BR417" s="36"/>
      <c r="BS417" s="36"/>
      <c r="BT417" s="40"/>
      <c r="BU417" s="26"/>
      <c r="BV417" s="36"/>
      <c r="BW417" s="30"/>
    </row>
    <row r="418" spans="1:75" s="22" customFormat="1" ht="219.7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18"/>
      <c r="M418" s="18"/>
      <c r="N418" s="18"/>
      <c r="O418" s="18"/>
      <c r="P418" s="18"/>
      <c r="Q418" s="18"/>
      <c r="R418" s="18"/>
      <c r="S418" s="18"/>
      <c r="T418" s="18"/>
      <c r="U418" s="18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21"/>
      <c r="BD418" s="21"/>
      <c r="BE418" s="21"/>
      <c r="BF418" s="21"/>
      <c r="BG418" s="21"/>
      <c r="BH418" s="21"/>
      <c r="BI418" s="21"/>
      <c r="BJ418" s="21"/>
      <c r="BK418" s="21"/>
      <c r="BL418" s="21"/>
      <c r="BM418" s="21"/>
      <c r="BN418" s="21"/>
      <c r="BO418" s="24"/>
      <c r="BP418" s="25"/>
      <c r="BQ418" s="36"/>
      <c r="BR418" s="36"/>
      <c r="BS418" s="36"/>
      <c r="BT418" s="40"/>
      <c r="BU418" s="26"/>
      <c r="BV418" s="36"/>
      <c r="BW418" s="30"/>
    </row>
    <row r="419" spans="1:75" s="22" customFormat="1" ht="198.7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18"/>
      <c r="M419" s="20"/>
      <c r="N419" s="21"/>
      <c r="O419" s="182"/>
      <c r="P419" s="182"/>
      <c r="Q419" s="182"/>
      <c r="R419" s="182"/>
      <c r="S419" s="182"/>
      <c r="T419" s="182"/>
      <c r="U419" s="182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21"/>
      <c r="BD419" s="21"/>
      <c r="BE419" s="21"/>
      <c r="BF419" s="21"/>
      <c r="BG419" s="21"/>
      <c r="BH419" s="21"/>
      <c r="BI419" s="21"/>
      <c r="BJ419" s="21"/>
      <c r="BK419" s="21"/>
      <c r="BL419" s="21"/>
      <c r="BM419" s="23"/>
      <c r="BN419" s="21"/>
      <c r="BO419" s="24"/>
      <c r="BP419" s="25"/>
      <c r="BQ419" s="21"/>
      <c r="BR419" s="21"/>
      <c r="BS419" s="21"/>
      <c r="BT419" s="23"/>
      <c r="BU419" s="24"/>
      <c r="BV419" s="25"/>
      <c r="BW419" s="30"/>
    </row>
    <row r="420" spans="1:75" s="22" customFormat="1" ht="198.7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18"/>
      <c r="M420" s="20"/>
      <c r="N420" s="21"/>
      <c r="O420" s="23"/>
      <c r="P420" s="23"/>
      <c r="Q420" s="23"/>
      <c r="R420" s="23"/>
      <c r="S420" s="23"/>
      <c r="T420" s="23"/>
      <c r="U420" s="23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21"/>
      <c r="BD420" s="21"/>
      <c r="BE420" s="21"/>
      <c r="BF420" s="21"/>
      <c r="BG420" s="21"/>
      <c r="BH420" s="21"/>
      <c r="BI420" s="21"/>
      <c r="BJ420" s="21"/>
      <c r="BK420" s="21"/>
      <c r="BL420" s="21"/>
      <c r="BM420" s="23"/>
      <c r="BN420" s="21"/>
      <c r="BO420" s="24"/>
      <c r="BP420" s="25"/>
      <c r="BQ420" s="21"/>
      <c r="BR420" s="21"/>
      <c r="BS420" s="21"/>
      <c r="BT420" s="23"/>
      <c r="BU420" s="24"/>
      <c r="BV420" s="25"/>
      <c r="BW420" s="30"/>
    </row>
    <row r="421" spans="1:75" s="22" customFormat="1" ht="198.7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18"/>
      <c r="M421" s="20"/>
      <c r="N421" s="21"/>
      <c r="O421" s="28"/>
      <c r="P421" s="18"/>
      <c r="Q421" s="28"/>
      <c r="R421" s="28"/>
      <c r="S421" s="28"/>
      <c r="T421" s="28"/>
      <c r="U421" s="28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21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1"/>
      <c r="BB421" s="21"/>
      <c r="BC421" s="21"/>
      <c r="BD421" s="21"/>
      <c r="BE421" s="21"/>
      <c r="BF421" s="21"/>
      <c r="BG421" s="21"/>
      <c r="BH421" s="21"/>
      <c r="BI421" s="21"/>
      <c r="BJ421" s="21"/>
      <c r="BK421" s="21"/>
      <c r="BL421" s="21"/>
      <c r="BM421" s="23"/>
      <c r="BN421" s="21"/>
      <c r="BO421" s="24"/>
      <c r="BP421" s="25"/>
      <c r="BQ421" s="21"/>
      <c r="BR421" s="21"/>
      <c r="BS421" s="21"/>
      <c r="BT421" s="23"/>
      <c r="BU421" s="24"/>
      <c r="BV421" s="25"/>
      <c r="BW421" s="30"/>
    </row>
    <row r="422" spans="1:75" s="22" customFormat="1" ht="146.25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18"/>
      <c r="M422" s="20"/>
      <c r="N422" s="21"/>
      <c r="O422" s="28"/>
      <c r="P422" s="18"/>
      <c r="Q422" s="28"/>
      <c r="R422" s="28"/>
      <c r="S422" s="28"/>
      <c r="T422" s="28"/>
      <c r="U422" s="28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  <c r="BA422" s="21"/>
      <c r="BB422" s="21"/>
      <c r="BC422" s="21"/>
      <c r="BD422" s="21"/>
      <c r="BE422" s="21"/>
      <c r="BF422" s="21"/>
      <c r="BG422" s="21"/>
      <c r="BH422" s="21"/>
      <c r="BI422" s="21"/>
      <c r="BJ422" s="21"/>
      <c r="BK422" s="21"/>
      <c r="BL422" s="21"/>
      <c r="BM422" s="23"/>
      <c r="BN422" s="21"/>
      <c r="BO422" s="24"/>
      <c r="BP422" s="25"/>
      <c r="BQ422" s="21"/>
      <c r="BR422" s="21"/>
      <c r="BS422" s="21"/>
      <c r="BT422" s="23"/>
      <c r="BU422" s="24"/>
      <c r="BV422" s="25"/>
      <c r="BW422" s="30"/>
    </row>
    <row r="423" spans="1:75" s="22" customFormat="1" ht="227.2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18"/>
      <c r="M423" s="20"/>
      <c r="N423" s="21"/>
      <c r="O423" s="28"/>
      <c r="P423" s="18"/>
      <c r="Q423" s="28"/>
      <c r="R423" s="28"/>
      <c r="S423" s="28"/>
      <c r="T423" s="28"/>
      <c r="U423" s="28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21"/>
      <c r="BB423" s="21"/>
      <c r="BC423" s="21"/>
      <c r="BD423" s="21"/>
      <c r="BE423" s="21"/>
      <c r="BF423" s="21"/>
      <c r="BG423" s="21"/>
      <c r="BH423" s="21"/>
      <c r="BI423" s="21"/>
      <c r="BJ423" s="21"/>
      <c r="BK423" s="21"/>
      <c r="BL423" s="21"/>
      <c r="BM423" s="23"/>
      <c r="BN423" s="21"/>
      <c r="BO423" s="24"/>
      <c r="BP423" s="25"/>
      <c r="BQ423" s="21"/>
      <c r="BR423" s="21"/>
      <c r="BS423" s="21"/>
      <c r="BT423" s="23"/>
      <c r="BU423" s="24"/>
      <c r="BV423" s="25"/>
      <c r="BW423" s="30"/>
    </row>
    <row r="424" spans="1:75" s="22" customFormat="1" ht="154.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18"/>
      <c r="M424" s="20"/>
      <c r="N424" s="21"/>
      <c r="O424" s="28"/>
      <c r="P424" s="28"/>
      <c r="Q424" s="28"/>
      <c r="R424" s="28"/>
      <c r="S424" s="28"/>
      <c r="T424" s="28"/>
      <c r="U424" s="28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1"/>
      <c r="BC424" s="21"/>
      <c r="BD424" s="21"/>
      <c r="BE424" s="21"/>
      <c r="BF424" s="21"/>
      <c r="BG424" s="21"/>
      <c r="BH424" s="21"/>
      <c r="BI424" s="21"/>
      <c r="BJ424" s="21"/>
      <c r="BK424" s="21"/>
      <c r="BL424" s="21"/>
      <c r="BM424" s="23"/>
      <c r="BN424" s="21"/>
      <c r="BO424" s="24"/>
      <c r="BP424" s="25"/>
      <c r="BQ424" s="21"/>
      <c r="BR424" s="21"/>
      <c r="BS424" s="21"/>
      <c r="BT424" s="23"/>
      <c r="BU424" s="24"/>
      <c r="BV424" s="25"/>
      <c r="BW424" s="30"/>
    </row>
    <row r="425" spans="1:75" s="22" customFormat="1" ht="154.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18"/>
      <c r="M425" s="20"/>
      <c r="N425" s="21"/>
      <c r="O425" s="28"/>
      <c r="P425" s="18"/>
      <c r="Q425" s="28"/>
      <c r="R425" s="28"/>
      <c r="S425" s="28"/>
      <c r="T425" s="28"/>
      <c r="U425" s="28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1"/>
      <c r="BB425" s="21"/>
      <c r="BC425" s="21"/>
      <c r="BD425" s="21"/>
      <c r="BE425" s="21"/>
      <c r="BF425" s="21"/>
      <c r="BG425" s="21"/>
      <c r="BH425" s="21"/>
      <c r="BI425" s="21"/>
      <c r="BJ425" s="21"/>
      <c r="BK425" s="21"/>
      <c r="BL425" s="21"/>
      <c r="BM425" s="23"/>
      <c r="BN425" s="21"/>
      <c r="BO425" s="24"/>
      <c r="BP425" s="25"/>
      <c r="BQ425" s="36"/>
      <c r="BR425" s="36"/>
      <c r="BS425" s="36"/>
      <c r="BT425" s="40"/>
      <c r="BU425" s="26"/>
      <c r="BV425" s="36"/>
      <c r="BW425" s="30"/>
    </row>
    <row r="426" spans="1:75" s="22" customFormat="1" ht="182.2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18"/>
      <c r="M426" s="20"/>
      <c r="N426" s="21"/>
      <c r="O426" s="23"/>
      <c r="P426" s="23"/>
      <c r="Q426" s="23"/>
      <c r="R426" s="23"/>
      <c r="S426" s="23"/>
      <c r="T426" s="23"/>
      <c r="U426" s="23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1"/>
      <c r="BC426" s="21"/>
      <c r="BD426" s="21"/>
      <c r="BE426" s="21"/>
      <c r="BF426" s="21"/>
      <c r="BG426" s="21"/>
      <c r="BH426" s="21"/>
      <c r="BI426" s="21"/>
      <c r="BJ426" s="21"/>
      <c r="BK426" s="21"/>
      <c r="BL426" s="23"/>
      <c r="BM426" s="21"/>
      <c r="BN426" s="21"/>
      <c r="BO426" s="24"/>
      <c r="BP426" s="25"/>
      <c r="BQ426" s="36"/>
      <c r="BR426" s="36"/>
      <c r="BS426" s="36"/>
      <c r="BT426" s="40"/>
      <c r="BU426" s="26"/>
      <c r="BV426" s="36"/>
      <c r="BW426" s="30"/>
    </row>
    <row r="427" spans="1:75" s="22" customFormat="1" ht="182.2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18"/>
      <c r="M427" s="20"/>
      <c r="N427" s="21"/>
      <c r="O427" s="23"/>
      <c r="P427" s="23"/>
      <c r="Q427" s="23"/>
      <c r="R427" s="23"/>
      <c r="S427" s="23"/>
      <c r="T427" s="23"/>
      <c r="U427" s="28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21"/>
      <c r="AM427" s="21"/>
      <c r="AN427" s="21"/>
      <c r="AO427" s="21"/>
      <c r="AP427" s="21"/>
      <c r="AQ427" s="21"/>
      <c r="AR427" s="21"/>
      <c r="AS427" s="21"/>
      <c r="AT427" s="21"/>
      <c r="AU427" s="21"/>
      <c r="AV427" s="21"/>
      <c r="AW427" s="21"/>
      <c r="AX427" s="21"/>
      <c r="AY427" s="21"/>
      <c r="AZ427" s="21"/>
      <c r="BA427" s="21"/>
      <c r="BB427" s="21"/>
      <c r="BC427" s="21"/>
      <c r="BD427" s="21"/>
      <c r="BE427" s="21"/>
      <c r="BF427" s="21"/>
      <c r="BG427" s="21"/>
      <c r="BH427" s="21"/>
      <c r="BI427" s="21"/>
      <c r="BJ427" s="21"/>
      <c r="BK427" s="21"/>
      <c r="BL427" s="21"/>
      <c r="BM427" s="21"/>
      <c r="BN427" s="21"/>
      <c r="BO427" s="24"/>
      <c r="BP427" s="25"/>
      <c r="BQ427" s="36"/>
      <c r="BR427" s="36"/>
      <c r="BS427" s="36"/>
      <c r="BT427" s="40"/>
      <c r="BU427" s="26"/>
      <c r="BV427" s="36"/>
      <c r="BW427" s="30"/>
    </row>
    <row r="428" spans="1:75" s="22" customFormat="1" ht="312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18"/>
      <c r="M428" s="20"/>
      <c r="N428" s="21"/>
      <c r="O428" s="28"/>
      <c r="P428" s="28"/>
      <c r="Q428" s="28"/>
      <c r="R428" s="28"/>
      <c r="S428" s="28"/>
      <c r="T428" s="28"/>
      <c r="U428" s="28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21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1"/>
      <c r="BB428" s="21"/>
      <c r="BC428" s="21"/>
      <c r="BD428" s="181"/>
      <c r="BE428" s="21"/>
      <c r="BF428" s="21"/>
      <c r="BG428" s="23"/>
      <c r="BH428" s="21"/>
      <c r="BI428" s="21"/>
      <c r="BJ428" s="21"/>
      <c r="BK428" s="21"/>
      <c r="BL428" s="23"/>
      <c r="BM428" s="21"/>
      <c r="BN428" s="21"/>
      <c r="BO428" s="24"/>
      <c r="BP428" s="25"/>
      <c r="BQ428" s="26"/>
    </row>
    <row r="429" spans="1:75" s="22" customFormat="1" ht="174.7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18"/>
      <c r="M429" s="20"/>
      <c r="N429" s="21"/>
      <c r="O429" s="28"/>
      <c r="P429" s="18"/>
      <c r="Q429" s="28"/>
      <c r="R429" s="28"/>
      <c r="S429" s="28"/>
      <c r="T429" s="28"/>
      <c r="U429" s="28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  <c r="BA429" s="21"/>
      <c r="BB429" s="21"/>
      <c r="BC429" s="21"/>
      <c r="BD429" s="21"/>
      <c r="BE429" s="21"/>
      <c r="BF429" s="21"/>
      <c r="BG429" s="23"/>
      <c r="BH429" s="21"/>
      <c r="BI429" s="21"/>
      <c r="BJ429" s="21"/>
      <c r="BK429" s="21"/>
      <c r="BL429" s="23"/>
      <c r="BM429" s="21"/>
      <c r="BN429" s="21"/>
      <c r="BO429" s="24"/>
      <c r="BP429" s="25"/>
      <c r="BQ429" s="26"/>
    </row>
    <row r="430" spans="1:75" s="22" customFormat="1" ht="167.2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18"/>
      <c r="M430" s="20"/>
      <c r="N430" s="21"/>
      <c r="O430" s="23"/>
      <c r="P430" s="23"/>
      <c r="Q430" s="23"/>
      <c r="R430" s="23"/>
      <c r="S430" s="23"/>
      <c r="T430" s="23"/>
      <c r="U430" s="23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21"/>
      <c r="AM430" s="21"/>
      <c r="AN430" s="21"/>
      <c r="AO430" s="21"/>
      <c r="AP430" s="21"/>
      <c r="AQ430" s="21"/>
      <c r="AR430" s="21"/>
      <c r="AS430" s="21"/>
      <c r="AT430" s="21"/>
      <c r="AU430" s="21"/>
      <c r="AV430" s="21"/>
      <c r="AW430" s="21"/>
      <c r="AX430" s="21"/>
      <c r="AY430" s="21"/>
      <c r="AZ430" s="21"/>
      <c r="BA430" s="21"/>
      <c r="BB430" s="21"/>
      <c r="BC430" s="21"/>
      <c r="BD430" s="181"/>
      <c r="BE430" s="21"/>
      <c r="BF430" s="21"/>
      <c r="BG430" s="23"/>
      <c r="BH430" s="21"/>
      <c r="BI430" s="21"/>
      <c r="BJ430" s="21"/>
      <c r="BK430" s="21"/>
      <c r="BL430" s="23"/>
      <c r="BM430" s="21"/>
      <c r="BN430" s="21"/>
      <c r="BO430" s="24"/>
      <c r="BP430" s="25"/>
      <c r="BQ430" s="26"/>
    </row>
    <row r="431" spans="1:75" s="22" customFormat="1" ht="167.2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18"/>
      <c r="M431" s="20"/>
      <c r="N431" s="21"/>
      <c r="O431" s="23"/>
      <c r="P431" s="23"/>
      <c r="Q431" s="23"/>
      <c r="R431" s="23"/>
      <c r="S431" s="23"/>
      <c r="T431" s="23"/>
      <c r="U431" s="23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21"/>
      <c r="AM431" s="21"/>
      <c r="AN431" s="21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  <c r="BA431" s="21"/>
      <c r="BB431" s="21"/>
      <c r="BC431" s="21"/>
      <c r="BD431" s="21"/>
      <c r="BE431" s="21"/>
      <c r="BF431" s="21"/>
      <c r="BG431" s="23"/>
      <c r="BH431" s="21"/>
      <c r="BI431" s="21"/>
      <c r="BJ431" s="21"/>
      <c r="BK431" s="21"/>
      <c r="BL431" s="23"/>
      <c r="BM431" s="21"/>
      <c r="BN431" s="21"/>
      <c r="BO431" s="24"/>
      <c r="BP431" s="25"/>
      <c r="BQ431" s="26"/>
    </row>
    <row r="432" spans="1:75" s="22" customFormat="1" ht="167.25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18"/>
      <c r="M432" s="20"/>
      <c r="N432" s="21"/>
      <c r="O432" s="23"/>
      <c r="P432" s="23"/>
      <c r="Q432" s="28"/>
      <c r="R432" s="28"/>
      <c r="S432" s="28"/>
      <c r="T432" s="28"/>
      <c r="U432" s="28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21"/>
      <c r="AM432" s="21"/>
      <c r="AN432" s="21"/>
      <c r="AO432" s="21"/>
      <c r="AP432" s="21"/>
      <c r="AQ432" s="21"/>
      <c r="AR432" s="21"/>
      <c r="AS432" s="21"/>
      <c r="AT432" s="21"/>
      <c r="AU432" s="21"/>
      <c r="AV432" s="21"/>
      <c r="AW432" s="21"/>
      <c r="AX432" s="21"/>
      <c r="AY432" s="21"/>
      <c r="AZ432" s="21"/>
      <c r="BA432" s="21"/>
      <c r="BB432" s="21"/>
      <c r="BC432" s="21"/>
      <c r="BD432" s="21"/>
      <c r="BE432" s="21"/>
      <c r="BF432" s="21"/>
      <c r="BG432" s="23"/>
      <c r="BH432" s="21"/>
      <c r="BI432" s="21"/>
      <c r="BJ432" s="21"/>
      <c r="BK432" s="21"/>
      <c r="BL432" s="23"/>
      <c r="BM432" s="21"/>
      <c r="BN432" s="21"/>
      <c r="BO432" s="24"/>
      <c r="BP432" s="25"/>
      <c r="BQ432" s="26"/>
    </row>
    <row r="433" spans="1:73" s="22" customFormat="1" ht="372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18"/>
      <c r="M433" s="20"/>
      <c r="N433" s="21"/>
      <c r="O433" s="18"/>
      <c r="P433" s="18"/>
      <c r="Q433" s="18"/>
      <c r="R433" s="18"/>
      <c r="S433" s="18"/>
      <c r="T433" s="18"/>
      <c r="U433" s="18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21"/>
      <c r="AM433" s="21"/>
      <c r="AN433" s="21"/>
      <c r="AO433" s="21"/>
      <c r="AP433" s="21"/>
      <c r="AQ433" s="21"/>
      <c r="AR433" s="21"/>
      <c r="AS433" s="21"/>
      <c r="AT433" s="21"/>
      <c r="AU433" s="21"/>
      <c r="AV433" s="21"/>
      <c r="AW433" s="21"/>
      <c r="AX433" s="21"/>
      <c r="AY433" s="21"/>
      <c r="AZ433" s="21"/>
      <c r="BA433" s="21"/>
      <c r="BB433" s="21"/>
      <c r="BC433" s="21"/>
      <c r="BD433" s="21"/>
      <c r="BE433" s="21"/>
      <c r="BF433" s="21"/>
      <c r="BG433" s="21"/>
      <c r="BH433" s="21"/>
      <c r="BI433" s="21"/>
      <c r="BJ433" s="21"/>
      <c r="BK433" s="21"/>
      <c r="BL433" s="21"/>
      <c r="BM433" s="21"/>
      <c r="BN433" s="21"/>
      <c r="BO433" s="24"/>
      <c r="BP433" s="21"/>
      <c r="BQ433" s="21"/>
      <c r="BR433" s="21"/>
      <c r="BS433" s="21"/>
    </row>
    <row r="434" spans="1:73" s="22" customFormat="1" ht="257.25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18"/>
      <c r="M434" s="20"/>
      <c r="N434" s="21"/>
      <c r="O434" s="18"/>
      <c r="P434" s="18"/>
      <c r="Q434" s="27"/>
      <c r="R434" s="27"/>
      <c r="S434" s="27"/>
      <c r="T434" s="27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21"/>
      <c r="AM434" s="21"/>
      <c r="AN434" s="21"/>
      <c r="AO434" s="21"/>
      <c r="AP434" s="21"/>
      <c r="AQ434" s="21"/>
      <c r="AR434" s="21"/>
      <c r="AS434" s="21"/>
      <c r="AT434" s="21"/>
      <c r="AU434" s="21"/>
      <c r="AV434" s="21"/>
      <c r="AW434" s="21"/>
      <c r="AX434" s="21"/>
      <c r="AY434" s="21"/>
      <c r="AZ434" s="21"/>
      <c r="BA434" s="21"/>
      <c r="BB434" s="21"/>
      <c r="BC434" s="21"/>
      <c r="BD434" s="21"/>
      <c r="BE434" s="21"/>
      <c r="BF434" s="21"/>
      <c r="BG434" s="21"/>
      <c r="BH434" s="21"/>
      <c r="BI434" s="21"/>
      <c r="BJ434" s="21"/>
      <c r="BK434" s="21"/>
      <c r="BL434" s="21"/>
      <c r="BM434" s="21"/>
      <c r="BN434" s="21"/>
      <c r="BO434" s="24"/>
      <c r="BP434" s="21"/>
      <c r="BQ434" s="21"/>
      <c r="BR434" s="21"/>
      <c r="BS434" s="21"/>
    </row>
    <row r="435" spans="1:73" s="22" customFormat="1" ht="254.25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18"/>
      <c r="M435" s="20"/>
      <c r="N435" s="21"/>
      <c r="O435" s="18"/>
      <c r="P435" s="18"/>
      <c r="Q435" s="27"/>
      <c r="R435" s="27"/>
      <c r="S435" s="27"/>
      <c r="T435" s="27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21"/>
      <c r="BD435" s="21"/>
      <c r="BE435" s="21"/>
      <c r="BF435" s="21"/>
      <c r="BG435" s="21"/>
      <c r="BH435" s="21"/>
      <c r="BI435" s="21"/>
      <c r="BJ435" s="21"/>
      <c r="BK435" s="21"/>
      <c r="BL435" s="21"/>
      <c r="BM435" s="21"/>
      <c r="BN435" s="21"/>
      <c r="BO435" s="24"/>
      <c r="BP435" s="21"/>
      <c r="BQ435" s="21"/>
      <c r="BR435" s="21"/>
      <c r="BS435" s="21"/>
    </row>
    <row r="436" spans="1:73" s="22" customFormat="1" ht="319.5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18"/>
      <c r="M436" s="20"/>
      <c r="N436" s="21"/>
      <c r="O436" s="23"/>
      <c r="P436" s="23"/>
      <c r="Q436" s="23"/>
      <c r="R436" s="23"/>
      <c r="S436" s="23"/>
      <c r="T436" s="23"/>
      <c r="U436" s="28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21"/>
      <c r="AM436" s="21"/>
      <c r="AN436" s="21"/>
      <c r="AO436" s="21"/>
      <c r="AP436" s="21"/>
      <c r="AQ436" s="21"/>
      <c r="AR436" s="21"/>
      <c r="AS436" s="21"/>
      <c r="AT436" s="21"/>
      <c r="AU436" s="21"/>
      <c r="AV436" s="21"/>
      <c r="AW436" s="21"/>
      <c r="AX436" s="21"/>
      <c r="AY436" s="21"/>
      <c r="AZ436" s="21"/>
      <c r="BA436" s="21"/>
      <c r="BB436" s="21"/>
      <c r="BC436" s="21"/>
      <c r="BD436" s="21"/>
      <c r="BE436" s="21"/>
      <c r="BF436" s="21"/>
      <c r="BG436" s="21"/>
      <c r="BH436" s="21"/>
      <c r="BI436" s="21"/>
      <c r="BJ436" s="21"/>
      <c r="BK436" s="21"/>
      <c r="BL436" s="21"/>
      <c r="BM436" s="21"/>
      <c r="BN436" s="21"/>
      <c r="BO436" s="24"/>
      <c r="BP436" s="21"/>
      <c r="BQ436" s="21"/>
      <c r="BR436" s="21"/>
      <c r="BS436" s="21"/>
    </row>
    <row r="437" spans="1:73" s="22" customFormat="1" ht="409.6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18"/>
      <c r="M437" s="18"/>
      <c r="N437" s="18"/>
      <c r="O437" s="28"/>
      <c r="P437" s="18"/>
      <c r="Q437" s="28"/>
      <c r="R437" s="28"/>
      <c r="S437" s="28"/>
      <c r="T437" s="28"/>
      <c r="U437" s="28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21"/>
      <c r="AM437" s="21"/>
      <c r="AN437" s="21"/>
      <c r="AO437" s="21"/>
      <c r="AP437" s="21"/>
      <c r="AQ437" s="21"/>
      <c r="AR437" s="21"/>
      <c r="AS437" s="21"/>
      <c r="AT437" s="21"/>
      <c r="AU437" s="21"/>
      <c r="AV437" s="21"/>
      <c r="AW437" s="21"/>
      <c r="AX437" s="21"/>
      <c r="AY437" s="21"/>
      <c r="AZ437" s="21"/>
      <c r="BA437" s="21"/>
      <c r="BB437" s="21"/>
      <c r="BC437" s="21"/>
      <c r="BD437" s="21"/>
      <c r="BE437" s="21"/>
      <c r="BF437" s="21"/>
      <c r="BG437" s="21"/>
      <c r="BH437" s="21"/>
      <c r="BI437" s="21"/>
      <c r="BJ437" s="21"/>
      <c r="BK437" s="21"/>
      <c r="BL437" s="21"/>
      <c r="BM437" s="21"/>
      <c r="BN437" s="21"/>
      <c r="BO437" s="24"/>
      <c r="BP437" s="21"/>
      <c r="BQ437" s="21"/>
      <c r="BR437" s="21"/>
      <c r="BS437" s="21"/>
    </row>
    <row r="438" spans="1:73" s="22" customFormat="1" ht="141.7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18"/>
      <c r="M438" s="20"/>
      <c r="N438" s="21"/>
      <c r="O438" s="23"/>
      <c r="P438" s="23"/>
      <c r="Q438" s="23"/>
      <c r="R438" s="23"/>
      <c r="S438" s="23"/>
      <c r="T438" s="23"/>
      <c r="U438" s="28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21"/>
      <c r="AM438" s="21"/>
      <c r="AN438" s="21"/>
      <c r="AO438" s="21"/>
      <c r="AP438" s="21"/>
      <c r="AQ438" s="21"/>
      <c r="AR438" s="21"/>
      <c r="AS438" s="21"/>
      <c r="AT438" s="21"/>
      <c r="AU438" s="21"/>
      <c r="AV438" s="21"/>
      <c r="AW438" s="21"/>
      <c r="AX438" s="21"/>
      <c r="AY438" s="21"/>
      <c r="AZ438" s="21"/>
      <c r="BA438" s="21"/>
      <c r="BB438" s="21"/>
      <c r="BC438" s="21"/>
      <c r="BD438" s="21"/>
      <c r="BE438" s="21"/>
      <c r="BF438" s="21"/>
      <c r="BG438" s="21"/>
      <c r="BH438" s="21"/>
      <c r="BI438" s="21"/>
      <c r="BJ438" s="21"/>
      <c r="BK438" s="21"/>
      <c r="BL438" s="21"/>
      <c r="BM438" s="21"/>
      <c r="BN438" s="21"/>
      <c r="BO438" s="24"/>
      <c r="BP438" s="21"/>
      <c r="BQ438" s="21"/>
      <c r="BR438" s="21"/>
      <c r="BS438" s="21"/>
    </row>
    <row r="439" spans="1:73" s="22" customFormat="1" ht="141.75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18"/>
      <c r="M439" s="20"/>
      <c r="N439" s="18"/>
      <c r="O439" s="23"/>
      <c r="P439" s="23"/>
      <c r="Q439" s="23"/>
      <c r="R439" s="23"/>
      <c r="S439" s="23"/>
      <c r="T439" s="23"/>
      <c r="U439" s="23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21"/>
      <c r="AM439" s="21"/>
      <c r="AN439" s="21"/>
      <c r="AO439" s="21"/>
      <c r="AP439" s="21"/>
      <c r="AQ439" s="21"/>
      <c r="AR439" s="21"/>
      <c r="AS439" s="21"/>
      <c r="AT439" s="21"/>
      <c r="AU439" s="21"/>
      <c r="AV439" s="21"/>
      <c r="AW439" s="21"/>
      <c r="AX439" s="21"/>
      <c r="AY439" s="21"/>
      <c r="AZ439" s="21"/>
      <c r="BA439" s="21"/>
      <c r="BB439" s="21"/>
      <c r="BC439" s="21"/>
      <c r="BD439" s="21"/>
      <c r="BE439" s="21"/>
      <c r="BF439" s="21"/>
      <c r="BG439" s="21"/>
      <c r="BH439" s="21"/>
      <c r="BI439" s="21"/>
      <c r="BJ439" s="21"/>
      <c r="BK439" s="21"/>
      <c r="BL439" s="21"/>
      <c r="BM439" s="21"/>
      <c r="BN439" s="21"/>
      <c r="BO439" s="24"/>
      <c r="BP439" s="21"/>
      <c r="BQ439" s="21"/>
      <c r="BR439" s="21"/>
      <c r="BS439" s="21"/>
    </row>
    <row r="440" spans="1:73" s="22" customFormat="1" ht="292.5" customHeight="1" x14ac:dyDescent="0.45">
      <c r="A440" s="17"/>
      <c r="B440" s="18"/>
      <c r="C440" s="176"/>
      <c r="D440" s="19"/>
      <c r="E440" s="19"/>
      <c r="F440" s="20"/>
      <c r="G440" s="18"/>
      <c r="H440" s="18"/>
      <c r="I440" s="18"/>
      <c r="J440" s="18"/>
      <c r="K440" s="18"/>
      <c r="L440" s="18"/>
      <c r="M440" s="20"/>
      <c r="N440" s="21"/>
      <c r="O440" s="27"/>
      <c r="P440" s="18"/>
      <c r="Q440" s="27"/>
      <c r="R440" s="27"/>
      <c r="S440" s="27"/>
      <c r="T440" s="27"/>
      <c r="U440" s="27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21"/>
      <c r="AM440" s="21"/>
      <c r="AN440" s="21"/>
      <c r="AO440" s="21"/>
      <c r="AP440" s="21"/>
      <c r="AQ440" s="21"/>
      <c r="AR440" s="21"/>
      <c r="AS440" s="21"/>
      <c r="AT440" s="21"/>
      <c r="AU440" s="21"/>
      <c r="AV440" s="21"/>
      <c r="AW440" s="21"/>
      <c r="AX440" s="21"/>
      <c r="AY440" s="21"/>
      <c r="AZ440" s="21"/>
      <c r="BA440" s="21"/>
      <c r="BB440" s="21"/>
      <c r="BC440" s="21"/>
      <c r="BD440" s="21"/>
      <c r="BE440" s="21"/>
      <c r="BF440" s="21"/>
      <c r="BG440" s="21"/>
      <c r="BH440" s="21"/>
      <c r="BI440" s="21"/>
      <c r="BJ440" s="21"/>
      <c r="BK440" s="21"/>
      <c r="BL440" s="21"/>
      <c r="BM440" s="21"/>
      <c r="BN440" s="21"/>
      <c r="BO440" s="24"/>
      <c r="BP440" s="21"/>
      <c r="BQ440" s="21"/>
      <c r="BR440" s="21"/>
      <c r="BS440" s="24"/>
      <c r="BT440" s="25"/>
      <c r="BU440" s="26"/>
    </row>
    <row r="441" spans="1:73" s="22" customFormat="1" ht="177" customHeight="1" x14ac:dyDescent="0.45">
      <c r="A441" s="17"/>
      <c r="B441" s="18"/>
      <c r="C441" s="176"/>
      <c r="D441" s="19"/>
      <c r="E441" s="19"/>
      <c r="F441" s="20"/>
      <c r="G441" s="18"/>
      <c r="H441" s="18"/>
      <c r="I441" s="18"/>
      <c r="J441" s="18"/>
      <c r="K441" s="18"/>
      <c r="L441" s="18"/>
      <c r="M441" s="20"/>
      <c r="N441" s="21"/>
      <c r="O441" s="18"/>
      <c r="P441" s="18"/>
      <c r="Q441" s="27"/>
      <c r="R441" s="27"/>
      <c r="S441" s="27"/>
      <c r="T441" s="27"/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21"/>
      <c r="AM441" s="21"/>
      <c r="AN441" s="21"/>
      <c r="AO441" s="21"/>
      <c r="AP441" s="21"/>
      <c r="AQ441" s="21"/>
      <c r="AR441" s="21"/>
      <c r="AS441" s="21"/>
      <c r="AT441" s="21"/>
      <c r="AU441" s="21"/>
      <c r="AV441" s="21"/>
      <c r="AW441" s="21"/>
      <c r="AX441" s="21"/>
      <c r="AY441" s="21"/>
      <c r="AZ441" s="21"/>
      <c r="BA441" s="21"/>
      <c r="BB441" s="21"/>
      <c r="BC441" s="21"/>
      <c r="BD441" s="21"/>
      <c r="BE441" s="21"/>
      <c r="BF441" s="21"/>
      <c r="BG441" s="21"/>
      <c r="BH441" s="21"/>
      <c r="BI441" s="21"/>
      <c r="BJ441" s="21"/>
      <c r="BK441" s="21"/>
      <c r="BL441" s="21"/>
      <c r="BM441" s="21"/>
      <c r="BN441" s="21"/>
      <c r="BO441" s="21"/>
      <c r="BP441" s="21"/>
      <c r="BQ441" s="21"/>
      <c r="BR441" s="21"/>
      <c r="BS441" s="24"/>
      <c r="BT441" s="25"/>
      <c r="BU441" s="26"/>
    </row>
  </sheetData>
  <autoFilter ref="A2:BW34"/>
  <mergeCells count="5">
    <mergeCell ref="M157:M158"/>
    <mergeCell ref="A1:BT1"/>
    <mergeCell ref="J3:J5"/>
    <mergeCell ref="K3:K5"/>
    <mergeCell ref="A6:L6"/>
  </mergeCells>
  <pageMargins left="0" right="0" top="0" bottom="0" header="0" footer="0"/>
  <pageSetup paperSize="9" scale="12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2019-08-27T13:29:50Z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Очередь_№_127_Льготники.xlsx</vt:lpwstr>
  </property>
</Properties>
</file>