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ОЗК_МСП_Стройматериалы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закупки'!$A$5:$P$62</definedName>
    <definedName name="_xlnm.Print_Area" localSheetId="0">'Расчет НМЦ лота закупки'!$A$1:$P$61</definedName>
  </definedNames>
  <calcPr calcId="152511" concurrentCalc="0"/>
</workbook>
</file>

<file path=xl/calcChain.xml><?xml version="1.0" encoding="utf-8"?>
<calcChain xmlns="http://schemas.openxmlformats.org/spreadsheetml/2006/main">
  <c r="M56" i="1" l="1"/>
  <c r="M59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M58" i="1"/>
  <c r="M57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P59" i="1"/>
  <c r="J59" i="1"/>
  <c r="J61" i="1"/>
  <c r="J60" i="1"/>
  <c r="M61" i="1"/>
  <c r="M60" i="1"/>
  <c r="G61" i="1"/>
  <c r="G60" i="1"/>
  <c r="P61" i="1"/>
  <c r="P60" i="1"/>
</calcChain>
</file>

<file path=xl/sharedStrings.xml><?xml version="1.0" encoding="utf-8"?>
<sst xmlns="http://schemas.openxmlformats.org/spreadsheetml/2006/main" count="165" uniqueCount="69">
  <si>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</si>
  <si>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</si>
  <si>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</si>
  <si>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</si>
  <si>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</si>
  <si>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</si>
  <si>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</si>
  <si>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</si>
  <si>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</si>
  <si>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</si>
  <si>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</si>
  <si>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</si>
  <si>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</si>
  <si>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</si>
  <si>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>КП №2</t>
  </si>
  <si>
    <t>х</t>
  </si>
  <si>
    <t>Расчет начальной максимальной цены лота/закупки (Лот 401L)</t>
  </si>
  <si>
    <t>Битум БНИ-V</t>
  </si>
  <si>
    <t>Т</t>
  </si>
  <si>
    <t>-</t>
  </si>
  <si>
    <t>Рубемаст РНК 350/7.5</t>
  </si>
  <si>
    <t>РУЛ</t>
  </si>
  <si>
    <t>Пена монтажная Makroflex 750мл</t>
  </si>
  <si>
    <t>ШТ</t>
  </si>
  <si>
    <t>Цемент ПЦ 500-Д0</t>
  </si>
  <si>
    <t>Известь гашеная</t>
  </si>
  <si>
    <t>КГ</t>
  </si>
  <si>
    <t>Бетон М200</t>
  </si>
  <si>
    <t>М3</t>
  </si>
  <si>
    <t>Песок для строит. работ класс I мелкий</t>
  </si>
  <si>
    <t>Щебень гранитный фракция 5-20</t>
  </si>
  <si>
    <t>Мастика битумно-полимерная МБПХ</t>
  </si>
  <si>
    <t>Лист ПВХ 2050х3050х4 белый</t>
  </si>
  <si>
    <t>ЛСТ</t>
  </si>
  <si>
    <t>Бетон М300</t>
  </si>
  <si>
    <t>Доска обрезная хвойных пород 25мм</t>
  </si>
  <si>
    <t>Клей Момент 400г</t>
  </si>
  <si>
    <t>Конек оцинкованный 250х250х2000</t>
  </si>
  <si>
    <t>Кронштейн У-обр. 600ии для АКЛ Егоза</t>
  </si>
  <si>
    <t>Лента малярная 50ммх50м</t>
  </si>
  <si>
    <t>Лист ПВХ 2050х3050х3 белый</t>
  </si>
  <si>
    <t>Лист профилированный С8 0,55х1150х2000</t>
  </si>
  <si>
    <t xml:space="preserve">Мастика кровельная </t>
  </si>
  <si>
    <t>Пена монтажная огнестойкая 750мл</t>
  </si>
  <si>
    <t>Сетка штукатурная 10х10х0,8 1000мм</t>
  </si>
  <si>
    <t>М</t>
  </si>
  <si>
    <t>Смесь сухая Пескобетон М300 50кг</t>
  </si>
  <si>
    <t>УП</t>
  </si>
  <si>
    <t>Стеклоизол К-4,0 стеклохолст 10м</t>
  </si>
  <si>
    <t>Известь гидратная</t>
  </si>
  <si>
    <t>Штукатурка Ротбанд</t>
  </si>
  <si>
    <t>Блок дверной металлический 2000х900</t>
  </si>
  <si>
    <t>Доска обрезная хвойных пород 25х150х6000</t>
  </si>
  <si>
    <t>Доска обрезная хвойных пород 50х150х6000</t>
  </si>
  <si>
    <t>Линолеум Respect Step 3м</t>
  </si>
  <si>
    <t>М2</t>
  </si>
  <si>
    <t>Шпатлевка финишная гипсовая Старатели</t>
  </si>
  <si>
    <t>Линолеум Комфорт 2м</t>
  </si>
  <si>
    <t>ДСП 3500х1750х16</t>
  </si>
  <si>
    <t>Штукатурка гипсовая Ротбанд</t>
  </si>
  <si>
    <t>Цемент ПЦ 500-Д20-Н</t>
  </si>
  <si>
    <t>Линолеум Tarkett Moda 3м</t>
  </si>
  <si>
    <t>Обои винил. на флиз. основе АРТ 1,06х10м</t>
  </si>
  <si>
    <t>Клей обойный Quelyd спец-флизелин 300г</t>
  </si>
  <si>
    <t>Рубемаст РНК 400 10м</t>
  </si>
  <si>
    <t>Пена монтажная PROFFLEX 850мл</t>
  </si>
  <si>
    <t>Труба ПП армированная D20 РN25 SPK</t>
  </si>
  <si>
    <t>Дверь межкомнатная Микс 900х2000</t>
  </si>
  <si>
    <t>Утеплитель Изолайт П50 50х500х1000 8шт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</si>
</sst>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4" fontId="2" fillId="0" borderId="0" xfId="0" applyNumberFormat="1" applyFont="1"/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abSelected="1" view="pageBreakPreview" topLeftCell="A43" zoomScale="112" zoomScaleNormal="112" zoomScaleSheetLayoutView="112" workbookViewId="0">
      <selection activeCell="J21" sqref="J21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49.5703125" style="4" customWidth="1"/>
    <col min="4" max="4" width="5" style="1" customWidth="1"/>
    <col min="5" max="5" width="7.710937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7" style="10" customWidth="1"/>
    <col min="15" max="15" width="12.28515625" style="10" customWidth="1"/>
    <col min="16" max="16" width="13.5703125" style="10" customWidth="1"/>
    <col min="17" max="16384" width="9.140625" style="1"/>
  </cols>
  <sheetData>
    <row r="1" spans="1:16" x14ac:dyDescent="0.25">
      <c r="P1" s="11" t="s">
        <v>12</v>
      </c>
    </row>
    <row r="2" spans="1:16" s="3" customFormat="1" ht="27.75" customHeight="1" x14ac:dyDescent="0.2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5">
      <c r="B3" s="5"/>
      <c r="C3" s="6"/>
    </row>
    <row r="4" spans="1:16" ht="15.75" customHeight="1" x14ac:dyDescent="0.25">
      <c r="A4" s="24" t="s">
        <v>2</v>
      </c>
      <c r="B4" s="23" t="s">
        <v>6</v>
      </c>
      <c r="C4" s="23" t="s">
        <v>0</v>
      </c>
      <c r="D4" s="23" t="s">
        <v>1</v>
      </c>
      <c r="E4" s="30" t="s">
        <v>8</v>
      </c>
      <c r="F4" s="31"/>
      <c r="G4" s="32"/>
      <c r="H4" s="27" t="s">
        <v>11</v>
      </c>
      <c r="I4" s="28"/>
      <c r="J4" s="29"/>
      <c r="K4" s="26" t="s">
        <v>13</v>
      </c>
      <c r="L4" s="26"/>
      <c r="M4" s="26"/>
      <c r="N4" s="26" t="s">
        <v>14</v>
      </c>
      <c r="O4" s="26"/>
      <c r="P4" s="26"/>
    </row>
    <row r="5" spans="1:16" s="3" customFormat="1" ht="31.5" customHeight="1" x14ac:dyDescent="0.25">
      <c r="A5" s="24"/>
      <c r="B5" s="23"/>
      <c r="C5" s="23"/>
      <c r="D5" s="23"/>
      <c r="E5" s="17" t="s">
        <v>4</v>
      </c>
      <c r="F5" s="17" t="s">
        <v>5</v>
      </c>
      <c r="G5" s="17" t="s">
        <v>7</v>
      </c>
      <c r="H5" s="17" t="s">
        <v>4</v>
      </c>
      <c r="I5" s="7" t="s">
        <v>5</v>
      </c>
      <c r="J5" s="17" t="s">
        <v>7</v>
      </c>
      <c r="K5" s="17" t="s">
        <v>4</v>
      </c>
      <c r="L5" s="17" t="s">
        <v>5</v>
      </c>
      <c r="M5" s="17" t="s">
        <v>7</v>
      </c>
      <c r="N5" s="17" t="s">
        <v>4</v>
      </c>
      <c r="O5" s="17" t="s">
        <v>5</v>
      </c>
      <c r="P5" s="17" t="s">
        <v>7</v>
      </c>
    </row>
    <row r="6" spans="1:16" s="3" customFormat="1" ht="15" customHeight="1" x14ac:dyDescent="0.25">
      <c r="A6" s="18">
        <v>1</v>
      </c>
      <c r="B6" s="20">
        <v>2328314</v>
      </c>
      <c r="C6" s="20" t="s">
        <v>17</v>
      </c>
      <c r="D6" s="20" t="s">
        <v>18</v>
      </c>
      <c r="E6" s="20">
        <v>0.16500000000000001</v>
      </c>
      <c r="F6" s="12">
        <v>63000</v>
      </c>
      <c r="G6" s="12">
        <f>E6*F6</f>
        <v>10395</v>
      </c>
      <c r="H6" s="20">
        <v>0.16500000000000001</v>
      </c>
      <c r="I6" s="21">
        <v>37275</v>
      </c>
      <c r="J6" s="12">
        <f t="shared" ref="J6:J58" si="0">H6*I6</f>
        <v>6150.375</v>
      </c>
      <c r="K6" s="20">
        <v>0.16500000000000001</v>
      </c>
      <c r="L6" s="12">
        <v>64260</v>
      </c>
      <c r="M6" s="12">
        <f t="shared" ref="M6:M58" si="1">K6*L6</f>
        <v>10602.9</v>
      </c>
      <c r="N6" s="20">
        <v>0.16500000000000001</v>
      </c>
      <c r="O6" s="12">
        <v>63000</v>
      </c>
      <c r="P6" s="12">
        <f t="shared" ref="P6:P58" si="2">N6*O6</f>
        <v>10395</v>
      </c>
    </row>
    <row r="7" spans="1:16" s="3" customFormat="1" ht="15" customHeight="1" x14ac:dyDescent="0.25">
      <c r="A7" s="18">
        <v>2</v>
      </c>
      <c r="B7" s="20" t="s">
        <v>19</v>
      </c>
      <c r="C7" s="20" t="s">
        <v>20</v>
      </c>
      <c r="D7" s="20" t="s">
        <v>21</v>
      </c>
      <c r="E7" s="20">
        <v>72</v>
      </c>
      <c r="F7" s="12">
        <v>1248.3333333333335</v>
      </c>
      <c r="G7" s="12">
        <f t="shared" ref="G7:G58" si="3">E7*F7</f>
        <v>89880.000000000015</v>
      </c>
      <c r="H7" s="20">
        <v>72</v>
      </c>
      <c r="I7" s="21">
        <v>0</v>
      </c>
      <c r="J7" s="12">
        <f t="shared" si="0"/>
        <v>0</v>
      </c>
      <c r="K7" s="20">
        <v>72</v>
      </c>
      <c r="L7" s="12">
        <v>1273.3000000000002</v>
      </c>
      <c r="M7" s="12">
        <f t="shared" si="1"/>
        <v>91677.6</v>
      </c>
      <c r="N7" s="20">
        <v>72</v>
      </c>
      <c r="O7" s="12">
        <v>1248.3333333333335</v>
      </c>
      <c r="P7" s="12">
        <f t="shared" si="2"/>
        <v>89880.000000000015</v>
      </c>
    </row>
    <row r="8" spans="1:16" s="3" customFormat="1" ht="15" customHeight="1" x14ac:dyDescent="0.25">
      <c r="A8" s="18">
        <v>3</v>
      </c>
      <c r="B8" s="20">
        <v>2051875</v>
      </c>
      <c r="C8" s="20" t="s">
        <v>22</v>
      </c>
      <c r="D8" s="20" t="s">
        <v>23</v>
      </c>
      <c r="E8" s="20">
        <v>15</v>
      </c>
      <c r="F8" s="12">
        <v>952.00000000000011</v>
      </c>
      <c r="G8" s="12">
        <f t="shared" si="3"/>
        <v>14280.000000000002</v>
      </c>
      <c r="H8" s="20">
        <v>15</v>
      </c>
      <c r="I8" s="21">
        <v>594.30999999999995</v>
      </c>
      <c r="J8" s="12">
        <f t="shared" si="0"/>
        <v>8914.65</v>
      </c>
      <c r="K8" s="20">
        <v>15</v>
      </c>
      <c r="L8" s="12">
        <v>971.04166666666674</v>
      </c>
      <c r="M8" s="12">
        <f t="shared" si="1"/>
        <v>14565.625000000002</v>
      </c>
      <c r="N8" s="20">
        <v>15</v>
      </c>
      <c r="O8" s="12">
        <v>952.00000000000011</v>
      </c>
      <c r="P8" s="12">
        <f t="shared" si="2"/>
        <v>14280.000000000002</v>
      </c>
    </row>
    <row r="9" spans="1:16" s="3" customFormat="1" ht="15" customHeight="1" x14ac:dyDescent="0.25">
      <c r="A9" s="18">
        <v>4</v>
      </c>
      <c r="B9" s="20">
        <v>2110411</v>
      </c>
      <c r="C9" s="20" t="s">
        <v>24</v>
      </c>
      <c r="D9" s="20" t="s">
        <v>18</v>
      </c>
      <c r="E9" s="20">
        <v>0.6</v>
      </c>
      <c r="F9" s="12">
        <v>10266.666666666668</v>
      </c>
      <c r="G9" s="12">
        <f t="shared" si="3"/>
        <v>6160.0000000000009</v>
      </c>
      <c r="H9" s="20">
        <v>0.6</v>
      </c>
      <c r="I9" s="21">
        <v>9266.4</v>
      </c>
      <c r="J9" s="12">
        <f t="shared" si="0"/>
        <v>5559.8399999999992</v>
      </c>
      <c r="K9" s="20">
        <v>0.6</v>
      </c>
      <c r="L9" s="12">
        <v>10472</v>
      </c>
      <c r="M9" s="12">
        <f t="shared" si="1"/>
        <v>6283.2</v>
      </c>
      <c r="N9" s="20">
        <v>0.6</v>
      </c>
      <c r="O9" s="12">
        <v>10266.666666666668</v>
      </c>
      <c r="P9" s="12">
        <f t="shared" si="2"/>
        <v>6160.0000000000009</v>
      </c>
    </row>
    <row r="10" spans="1:16" s="3" customFormat="1" ht="15" customHeight="1" x14ac:dyDescent="0.25">
      <c r="A10" s="18">
        <v>5</v>
      </c>
      <c r="B10" s="20">
        <v>2005085</v>
      </c>
      <c r="C10" s="20" t="s">
        <v>25</v>
      </c>
      <c r="D10" s="20" t="s">
        <v>26</v>
      </c>
      <c r="E10" s="20">
        <v>450</v>
      </c>
      <c r="F10" s="12">
        <v>14.000000000000002</v>
      </c>
      <c r="G10" s="12">
        <f t="shared" si="3"/>
        <v>6300.0000000000009</v>
      </c>
      <c r="H10" s="20">
        <v>450</v>
      </c>
      <c r="I10" s="21">
        <v>40.89</v>
      </c>
      <c r="J10" s="12">
        <f t="shared" si="0"/>
        <v>18400.5</v>
      </c>
      <c r="K10" s="20">
        <v>450</v>
      </c>
      <c r="L10" s="12">
        <v>14.283333333333335</v>
      </c>
      <c r="M10" s="12">
        <f t="shared" si="1"/>
        <v>6427.5000000000009</v>
      </c>
      <c r="N10" s="20">
        <v>450</v>
      </c>
      <c r="O10" s="12">
        <v>14.000000000000002</v>
      </c>
      <c r="P10" s="12">
        <f t="shared" si="2"/>
        <v>6300.0000000000009</v>
      </c>
    </row>
    <row r="11" spans="1:16" s="3" customFormat="1" ht="15" customHeight="1" x14ac:dyDescent="0.25">
      <c r="A11" s="18">
        <v>6</v>
      </c>
      <c r="B11" s="20">
        <v>2075287</v>
      </c>
      <c r="C11" s="20" t="s">
        <v>27</v>
      </c>
      <c r="D11" s="20" t="s">
        <v>28</v>
      </c>
      <c r="E11" s="20">
        <v>36</v>
      </c>
      <c r="F11" s="12">
        <v>8925</v>
      </c>
      <c r="G11" s="12">
        <f t="shared" si="3"/>
        <v>321300</v>
      </c>
      <c r="H11" s="20">
        <v>36</v>
      </c>
      <c r="I11" s="21">
        <v>7176.06</v>
      </c>
      <c r="J11" s="12">
        <f t="shared" si="0"/>
        <v>258338.16</v>
      </c>
      <c r="K11" s="20">
        <v>36</v>
      </c>
      <c r="L11" s="12">
        <v>9103.5000000000018</v>
      </c>
      <c r="M11" s="12">
        <f t="shared" si="1"/>
        <v>327726.00000000006</v>
      </c>
      <c r="N11" s="20">
        <v>36</v>
      </c>
      <c r="O11" s="12">
        <v>8925</v>
      </c>
      <c r="P11" s="12">
        <f t="shared" si="2"/>
        <v>321300</v>
      </c>
    </row>
    <row r="12" spans="1:16" s="3" customFormat="1" ht="15" customHeight="1" x14ac:dyDescent="0.25">
      <c r="A12" s="18">
        <v>7</v>
      </c>
      <c r="B12" s="20">
        <v>2303154</v>
      </c>
      <c r="C12" s="20" t="s">
        <v>29</v>
      </c>
      <c r="D12" s="20" t="s">
        <v>28</v>
      </c>
      <c r="E12" s="20">
        <v>30</v>
      </c>
      <c r="F12" s="12">
        <v>910</v>
      </c>
      <c r="G12" s="12">
        <f t="shared" si="3"/>
        <v>27300</v>
      </c>
      <c r="H12" s="20">
        <v>30</v>
      </c>
      <c r="I12" s="21">
        <v>792.41</v>
      </c>
      <c r="J12" s="12">
        <f t="shared" si="0"/>
        <v>23772.3</v>
      </c>
      <c r="K12" s="20">
        <v>30</v>
      </c>
      <c r="L12" s="12">
        <v>928.19999999999993</v>
      </c>
      <c r="M12" s="12">
        <f t="shared" si="1"/>
        <v>27845.999999999996</v>
      </c>
      <c r="N12" s="20">
        <v>30</v>
      </c>
      <c r="O12" s="12">
        <v>910</v>
      </c>
      <c r="P12" s="12">
        <f t="shared" si="2"/>
        <v>27300</v>
      </c>
    </row>
    <row r="13" spans="1:16" s="3" customFormat="1" ht="15" customHeight="1" x14ac:dyDescent="0.25">
      <c r="A13" s="18">
        <v>8</v>
      </c>
      <c r="B13" s="20">
        <v>2321933</v>
      </c>
      <c r="C13" s="20" t="s">
        <v>30</v>
      </c>
      <c r="D13" s="20" t="s">
        <v>28</v>
      </c>
      <c r="E13" s="20">
        <v>24</v>
      </c>
      <c r="F13" s="12">
        <v>7000</v>
      </c>
      <c r="G13" s="12">
        <f t="shared" si="3"/>
        <v>168000</v>
      </c>
      <c r="H13" s="20">
        <v>24</v>
      </c>
      <c r="I13" s="21">
        <v>5934.4</v>
      </c>
      <c r="J13" s="12">
        <f t="shared" si="0"/>
        <v>142425.59999999998</v>
      </c>
      <c r="K13" s="20">
        <v>24</v>
      </c>
      <c r="L13" s="12">
        <v>7140</v>
      </c>
      <c r="M13" s="12">
        <f t="shared" si="1"/>
        <v>171360</v>
      </c>
      <c r="N13" s="20">
        <v>24</v>
      </c>
      <c r="O13" s="12">
        <v>7000</v>
      </c>
      <c r="P13" s="12">
        <f t="shared" si="2"/>
        <v>168000</v>
      </c>
    </row>
    <row r="14" spans="1:16" s="3" customFormat="1" ht="15" customHeight="1" x14ac:dyDescent="0.25">
      <c r="A14" s="18">
        <v>9</v>
      </c>
      <c r="B14" s="20">
        <v>2072803</v>
      </c>
      <c r="C14" s="20" t="s">
        <v>31</v>
      </c>
      <c r="D14" s="20" t="s">
        <v>26</v>
      </c>
      <c r="E14" s="20">
        <v>50</v>
      </c>
      <c r="F14" s="12">
        <v>189.00000000000003</v>
      </c>
      <c r="G14" s="12">
        <f t="shared" si="3"/>
        <v>9450.0000000000018</v>
      </c>
      <c r="H14" s="20">
        <v>50</v>
      </c>
      <c r="I14" s="21">
        <v>1002.27</v>
      </c>
      <c r="J14" s="12">
        <f t="shared" si="0"/>
        <v>50113.5</v>
      </c>
      <c r="K14" s="20">
        <v>50</v>
      </c>
      <c r="L14" s="12">
        <v>192.78333333333333</v>
      </c>
      <c r="M14" s="12">
        <f t="shared" si="1"/>
        <v>9639.1666666666661</v>
      </c>
      <c r="N14" s="20">
        <v>50</v>
      </c>
      <c r="O14" s="12">
        <v>189.00000000000003</v>
      </c>
      <c r="P14" s="12">
        <f t="shared" si="2"/>
        <v>9450.0000000000018</v>
      </c>
    </row>
    <row r="15" spans="1:16" s="3" customFormat="1" ht="15" customHeight="1" x14ac:dyDescent="0.25">
      <c r="A15" s="18">
        <v>10</v>
      </c>
      <c r="B15" s="20">
        <v>2110411</v>
      </c>
      <c r="C15" s="20" t="s">
        <v>24</v>
      </c>
      <c r="D15" s="20" t="s">
        <v>18</v>
      </c>
      <c r="E15" s="20">
        <v>1.8</v>
      </c>
      <c r="F15" s="12">
        <v>10266.666666666668</v>
      </c>
      <c r="G15" s="12">
        <f t="shared" si="3"/>
        <v>18480.000000000004</v>
      </c>
      <c r="H15" s="20">
        <v>1.8</v>
      </c>
      <c r="I15" s="21">
        <v>9266.4</v>
      </c>
      <c r="J15" s="12">
        <f t="shared" si="0"/>
        <v>16679.52</v>
      </c>
      <c r="K15" s="20">
        <v>1.8</v>
      </c>
      <c r="L15" s="12">
        <v>10472</v>
      </c>
      <c r="M15" s="12">
        <f t="shared" si="1"/>
        <v>18849.600000000002</v>
      </c>
      <c r="N15" s="20">
        <v>1.8</v>
      </c>
      <c r="O15" s="12">
        <v>10266.666666666668</v>
      </c>
      <c r="P15" s="12">
        <f t="shared" si="2"/>
        <v>18480.000000000004</v>
      </c>
    </row>
    <row r="16" spans="1:16" s="3" customFormat="1" ht="15" customHeight="1" x14ac:dyDescent="0.25">
      <c r="A16" s="18">
        <v>11</v>
      </c>
      <c r="B16" s="20">
        <v>2372271</v>
      </c>
      <c r="C16" s="20" t="s">
        <v>32</v>
      </c>
      <c r="D16" s="20" t="s">
        <v>33</v>
      </c>
      <c r="E16" s="20">
        <v>37</v>
      </c>
      <c r="F16" s="12">
        <v>5574.375</v>
      </c>
      <c r="G16" s="12">
        <f t="shared" si="3"/>
        <v>206251.875</v>
      </c>
      <c r="H16" s="20">
        <v>37</v>
      </c>
      <c r="I16" s="21">
        <v>2430.73</v>
      </c>
      <c r="J16" s="12">
        <f t="shared" si="0"/>
        <v>89937.01</v>
      </c>
      <c r="K16" s="20">
        <v>37</v>
      </c>
      <c r="L16" s="12">
        <v>5685.8333333333339</v>
      </c>
      <c r="M16" s="12">
        <f t="shared" si="1"/>
        <v>210375.83333333334</v>
      </c>
      <c r="N16" s="20">
        <v>37</v>
      </c>
      <c r="O16" s="12">
        <v>5574.375</v>
      </c>
      <c r="P16" s="12">
        <f t="shared" si="2"/>
        <v>206251.875</v>
      </c>
    </row>
    <row r="17" spans="1:16" s="3" customFormat="1" ht="15" customHeight="1" x14ac:dyDescent="0.25">
      <c r="A17" s="18">
        <v>12</v>
      </c>
      <c r="B17" s="20">
        <v>2005181</v>
      </c>
      <c r="C17" s="20" t="s">
        <v>34</v>
      </c>
      <c r="D17" s="20" t="s">
        <v>28</v>
      </c>
      <c r="E17" s="20">
        <v>6</v>
      </c>
      <c r="F17" s="12">
        <v>10721.666666666668</v>
      </c>
      <c r="G17" s="12">
        <f t="shared" si="3"/>
        <v>64330.000000000007</v>
      </c>
      <c r="H17" s="20">
        <v>6</v>
      </c>
      <c r="I17" s="21">
        <v>7436.9</v>
      </c>
      <c r="J17" s="12">
        <f t="shared" si="0"/>
        <v>44621.399999999994</v>
      </c>
      <c r="K17" s="20">
        <v>6</v>
      </c>
      <c r="L17" s="12">
        <v>10936.1</v>
      </c>
      <c r="M17" s="12">
        <f t="shared" si="1"/>
        <v>65616.600000000006</v>
      </c>
      <c r="N17" s="20">
        <v>6</v>
      </c>
      <c r="O17" s="12">
        <v>10721.666666666668</v>
      </c>
      <c r="P17" s="12">
        <f t="shared" si="2"/>
        <v>64330.000000000007</v>
      </c>
    </row>
    <row r="18" spans="1:16" s="3" customFormat="1" ht="15" customHeight="1" x14ac:dyDescent="0.25">
      <c r="A18" s="18">
        <v>13</v>
      </c>
      <c r="B18" s="20">
        <v>2068715</v>
      </c>
      <c r="C18" s="20" t="s">
        <v>35</v>
      </c>
      <c r="D18" s="20" t="s">
        <v>28</v>
      </c>
      <c r="E18" s="20">
        <v>1</v>
      </c>
      <c r="F18" s="12">
        <v>28700</v>
      </c>
      <c r="G18" s="12">
        <f t="shared" si="3"/>
        <v>28700</v>
      </c>
      <c r="H18" s="20">
        <v>1</v>
      </c>
      <c r="I18" s="21">
        <v>14214.2</v>
      </c>
      <c r="J18" s="12">
        <f t="shared" si="0"/>
        <v>14214.2</v>
      </c>
      <c r="K18" s="20">
        <v>1</v>
      </c>
      <c r="L18" s="12">
        <v>29274.000000000004</v>
      </c>
      <c r="M18" s="12">
        <f t="shared" si="1"/>
        <v>29274.000000000004</v>
      </c>
      <c r="N18" s="20">
        <v>1</v>
      </c>
      <c r="O18" s="12">
        <v>28700</v>
      </c>
      <c r="P18" s="12">
        <f t="shared" si="2"/>
        <v>28700</v>
      </c>
    </row>
    <row r="19" spans="1:16" s="3" customFormat="1" ht="15" customHeight="1" x14ac:dyDescent="0.25">
      <c r="A19" s="18">
        <v>14</v>
      </c>
      <c r="B19" s="20" t="s">
        <v>19</v>
      </c>
      <c r="C19" s="20" t="s">
        <v>36</v>
      </c>
      <c r="D19" s="20" t="s">
        <v>23</v>
      </c>
      <c r="E19" s="20">
        <v>20</v>
      </c>
      <c r="F19" s="12">
        <v>500.50000000000006</v>
      </c>
      <c r="G19" s="12">
        <f t="shared" si="3"/>
        <v>10010.000000000002</v>
      </c>
      <c r="H19" s="20">
        <v>20</v>
      </c>
      <c r="I19" s="21">
        <v>0</v>
      </c>
      <c r="J19" s="12">
        <f t="shared" si="0"/>
        <v>0</v>
      </c>
      <c r="K19" s="20">
        <v>20</v>
      </c>
      <c r="L19" s="12">
        <v>510.51666666666671</v>
      </c>
      <c r="M19" s="12">
        <f t="shared" si="1"/>
        <v>10210.333333333334</v>
      </c>
      <c r="N19" s="20">
        <v>20</v>
      </c>
      <c r="O19" s="12">
        <v>500.50000000000006</v>
      </c>
      <c r="P19" s="12">
        <f t="shared" si="2"/>
        <v>10010.000000000002</v>
      </c>
    </row>
    <row r="20" spans="1:16" s="3" customFormat="1" ht="15" customHeight="1" x14ac:dyDescent="0.25">
      <c r="A20" s="18">
        <v>15</v>
      </c>
      <c r="B20" s="20" t="s">
        <v>19</v>
      </c>
      <c r="C20" s="20" t="s">
        <v>37</v>
      </c>
      <c r="D20" s="20" t="s">
        <v>23</v>
      </c>
      <c r="E20" s="20">
        <v>20</v>
      </c>
      <c r="F20" s="12">
        <v>630</v>
      </c>
      <c r="G20" s="12">
        <f t="shared" si="3"/>
        <v>12600</v>
      </c>
      <c r="H20" s="20">
        <v>20</v>
      </c>
      <c r="I20" s="21">
        <v>0</v>
      </c>
      <c r="J20" s="12">
        <f t="shared" si="0"/>
        <v>0</v>
      </c>
      <c r="K20" s="20">
        <v>20</v>
      </c>
      <c r="L20" s="12">
        <v>642.6</v>
      </c>
      <c r="M20" s="12">
        <f t="shared" si="1"/>
        <v>12852</v>
      </c>
      <c r="N20" s="20">
        <v>20</v>
      </c>
      <c r="O20" s="12">
        <v>630</v>
      </c>
      <c r="P20" s="12">
        <f t="shared" si="2"/>
        <v>12600</v>
      </c>
    </row>
    <row r="21" spans="1:16" s="3" customFormat="1" ht="15" customHeight="1" x14ac:dyDescent="0.25">
      <c r="A21" s="18">
        <v>16</v>
      </c>
      <c r="B21" s="20" t="s">
        <v>19</v>
      </c>
      <c r="C21" s="20" t="s">
        <v>38</v>
      </c>
      <c r="D21" s="20" t="s">
        <v>23</v>
      </c>
      <c r="E21" s="20">
        <v>60</v>
      </c>
      <c r="F21" s="12">
        <v>408.33333333333337</v>
      </c>
      <c r="G21" s="12">
        <f t="shared" si="3"/>
        <v>24500.000000000004</v>
      </c>
      <c r="H21" s="20">
        <v>60</v>
      </c>
      <c r="I21" s="21">
        <v>0</v>
      </c>
      <c r="J21" s="12">
        <f t="shared" si="0"/>
        <v>0</v>
      </c>
      <c r="K21" s="20">
        <v>60</v>
      </c>
      <c r="L21" s="12">
        <v>416.5</v>
      </c>
      <c r="M21" s="12">
        <f t="shared" si="1"/>
        <v>24990</v>
      </c>
      <c r="N21" s="20">
        <v>60</v>
      </c>
      <c r="O21" s="12">
        <v>408.33333333333337</v>
      </c>
      <c r="P21" s="12">
        <f t="shared" si="2"/>
        <v>24500.000000000004</v>
      </c>
    </row>
    <row r="22" spans="1:16" s="3" customFormat="1" ht="15" customHeight="1" x14ac:dyDescent="0.25">
      <c r="A22" s="18">
        <v>17</v>
      </c>
      <c r="B22" s="20">
        <v>2057339</v>
      </c>
      <c r="C22" s="20" t="s">
        <v>39</v>
      </c>
      <c r="D22" s="20" t="s">
        <v>23</v>
      </c>
      <c r="E22" s="20">
        <v>50</v>
      </c>
      <c r="F22" s="12">
        <v>128.33333333333334</v>
      </c>
      <c r="G22" s="12">
        <f t="shared" si="3"/>
        <v>6416.666666666667</v>
      </c>
      <c r="H22" s="20">
        <v>50</v>
      </c>
      <c r="I22" s="21">
        <v>189.45</v>
      </c>
      <c r="J22" s="12">
        <f t="shared" si="0"/>
        <v>9472.5</v>
      </c>
      <c r="K22" s="20">
        <v>50</v>
      </c>
      <c r="L22" s="12">
        <v>130.9</v>
      </c>
      <c r="M22" s="12">
        <f t="shared" si="1"/>
        <v>6545</v>
      </c>
      <c r="N22" s="20">
        <v>50</v>
      </c>
      <c r="O22" s="12">
        <v>128.33333333333334</v>
      </c>
      <c r="P22" s="12">
        <f t="shared" si="2"/>
        <v>6416.666666666667</v>
      </c>
    </row>
    <row r="23" spans="1:16" s="3" customFormat="1" ht="15" customHeight="1" x14ac:dyDescent="0.25">
      <c r="A23" s="18">
        <v>18</v>
      </c>
      <c r="B23" s="20">
        <v>2385240</v>
      </c>
      <c r="C23" s="20" t="s">
        <v>40</v>
      </c>
      <c r="D23" s="20" t="s">
        <v>33</v>
      </c>
      <c r="E23" s="20">
        <v>8</v>
      </c>
      <c r="F23" s="12">
        <v>4201.875</v>
      </c>
      <c r="G23" s="12">
        <f t="shared" si="3"/>
        <v>33615</v>
      </c>
      <c r="H23" s="20">
        <v>8</v>
      </c>
      <c r="I23" s="21">
        <v>5331.04</v>
      </c>
      <c r="J23" s="12">
        <f t="shared" si="0"/>
        <v>42648.32</v>
      </c>
      <c r="K23" s="20">
        <v>8</v>
      </c>
      <c r="L23" s="12">
        <v>4285.916666666667</v>
      </c>
      <c r="M23" s="12">
        <f t="shared" si="1"/>
        <v>34287.333333333336</v>
      </c>
      <c r="N23" s="20">
        <v>8</v>
      </c>
      <c r="O23" s="12">
        <v>4201.875</v>
      </c>
      <c r="P23" s="12">
        <f t="shared" si="2"/>
        <v>33615</v>
      </c>
    </row>
    <row r="24" spans="1:16" s="3" customFormat="1" ht="15" customHeight="1" x14ac:dyDescent="0.25">
      <c r="A24" s="18">
        <v>19</v>
      </c>
      <c r="B24" s="20">
        <v>2372271</v>
      </c>
      <c r="C24" s="20" t="s">
        <v>32</v>
      </c>
      <c r="D24" s="20" t="s">
        <v>33</v>
      </c>
      <c r="E24" s="20">
        <v>27</v>
      </c>
      <c r="F24" s="12">
        <v>5574.375</v>
      </c>
      <c r="G24" s="12">
        <f t="shared" si="3"/>
        <v>150508.125</v>
      </c>
      <c r="H24" s="20">
        <v>27</v>
      </c>
      <c r="I24" s="21">
        <v>2430.73</v>
      </c>
      <c r="J24" s="12">
        <f t="shared" si="0"/>
        <v>65629.710000000006</v>
      </c>
      <c r="K24" s="20">
        <v>27</v>
      </c>
      <c r="L24" s="12">
        <v>5686.666666666667</v>
      </c>
      <c r="M24" s="12">
        <f t="shared" si="1"/>
        <v>153540</v>
      </c>
      <c r="N24" s="20">
        <v>27</v>
      </c>
      <c r="O24" s="12">
        <v>5574.375</v>
      </c>
      <c r="P24" s="12">
        <f t="shared" si="2"/>
        <v>150508.125</v>
      </c>
    </row>
    <row r="25" spans="1:16" s="3" customFormat="1" ht="15" customHeight="1" x14ac:dyDescent="0.25">
      <c r="A25" s="18">
        <v>20</v>
      </c>
      <c r="B25" s="20">
        <v>2124315</v>
      </c>
      <c r="C25" s="20" t="s">
        <v>41</v>
      </c>
      <c r="D25" s="20" t="s">
        <v>33</v>
      </c>
      <c r="E25" s="20">
        <v>10</v>
      </c>
      <c r="F25" s="12">
        <v>1215</v>
      </c>
      <c r="G25" s="12">
        <f t="shared" si="3"/>
        <v>12150</v>
      </c>
      <c r="H25" s="20">
        <v>10</v>
      </c>
      <c r="I25" s="21">
        <v>1515.12</v>
      </c>
      <c r="J25" s="12">
        <f t="shared" si="0"/>
        <v>15151.199999999999</v>
      </c>
      <c r="K25" s="20">
        <v>10</v>
      </c>
      <c r="L25" s="12">
        <v>1239.3000000000002</v>
      </c>
      <c r="M25" s="12">
        <f t="shared" si="1"/>
        <v>12393.000000000002</v>
      </c>
      <c r="N25" s="20">
        <v>10</v>
      </c>
      <c r="O25" s="12">
        <v>1215</v>
      </c>
      <c r="P25" s="12">
        <f t="shared" si="2"/>
        <v>12150</v>
      </c>
    </row>
    <row r="26" spans="1:16" s="3" customFormat="1" ht="15" customHeight="1" x14ac:dyDescent="0.25">
      <c r="A26" s="18">
        <v>21</v>
      </c>
      <c r="B26" s="20">
        <v>2124315</v>
      </c>
      <c r="C26" s="20" t="s">
        <v>41</v>
      </c>
      <c r="D26" s="20" t="s">
        <v>33</v>
      </c>
      <c r="E26" s="20">
        <v>254</v>
      </c>
      <c r="F26" s="12">
        <v>1215</v>
      </c>
      <c r="G26" s="12">
        <f t="shared" si="3"/>
        <v>308610</v>
      </c>
      <c r="H26" s="20">
        <v>254</v>
      </c>
      <c r="I26" s="21">
        <v>1515.12</v>
      </c>
      <c r="J26" s="12">
        <f t="shared" si="0"/>
        <v>384840.48</v>
      </c>
      <c r="K26" s="20">
        <v>254</v>
      </c>
      <c r="L26" s="12">
        <v>1239.3000000000002</v>
      </c>
      <c r="M26" s="12">
        <f t="shared" si="1"/>
        <v>314782.20000000007</v>
      </c>
      <c r="N26" s="20">
        <v>254</v>
      </c>
      <c r="O26" s="12">
        <v>1215</v>
      </c>
      <c r="P26" s="12">
        <f t="shared" si="2"/>
        <v>308610</v>
      </c>
    </row>
    <row r="27" spans="1:16" s="3" customFormat="1" ht="15" customHeight="1" x14ac:dyDescent="0.25">
      <c r="A27" s="18">
        <v>22</v>
      </c>
      <c r="B27" s="20" t="s">
        <v>19</v>
      </c>
      <c r="C27" s="20" t="s">
        <v>42</v>
      </c>
      <c r="D27" s="20" t="s">
        <v>26</v>
      </c>
      <c r="E27" s="20">
        <v>7</v>
      </c>
      <c r="F27" s="12">
        <v>1878.3333333333335</v>
      </c>
      <c r="G27" s="12">
        <f t="shared" si="3"/>
        <v>13148.333333333334</v>
      </c>
      <c r="H27" s="20">
        <v>7</v>
      </c>
      <c r="I27" s="21">
        <v>0</v>
      </c>
      <c r="J27" s="12">
        <f t="shared" si="0"/>
        <v>0</v>
      </c>
      <c r="K27" s="20">
        <v>7</v>
      </c>
      <c r="L27" s="12">
        <v>1915.9</v>
      </c>
      <c r="M27" s="12">
        <f t="shared" si="1"/>
        <v>13411.300000000001</v>
      </c>
      <c r="N27" s="20">
        <v>7</v>
      </c>
      <c r="O27" s="12">
        <v>1878.3333333333335</v>
      </c>
      <c r="P27" s="12">
        <f t="shared" si="2"/>
        <v>13148.333333333334</v>
      </c>
    </row>
    <row r="28" spans="1:16" s="3" customFormat="1" ht="15" customHeight="1" x14ac:dyDescent="0.25">
      <c r="A28" s="18">
        <v>23</v>
      </c>
      <c r="B28" s="20" t="s">
        <v>19</v>
      </c>
      <c r="C28" s="20" t="s">
        <v>43</v>
      </c>
      <c r="D28" s="20" t="s">
        <v>23</v>
      </c>
      <c r="E28" s="20">
        <v>20</v>
      </c>
      <c r="F28" s="12">
        <v>1250.6666666666667</v>
      </c>
      <c r="G28" s="12">
        <f t="shared" si="3"/>
        <v>25013.333333333336</v>
      </c>
      <c r="H28" s="20">
        <v>20</v>
      </c>
      <c r="I28" s="21">
        <v>0</v>
      </c>
      <c r="J28" s="12">
        <f t="shared" si="0"/>
        <v>0</v>
      </c>
      <c r="K28" s="20">
        <v>20</v>
      </c>
      <c r="L28" s="12">
        <v>1275.8333333333335</v>
      </c>
      <c r="M28" s="12">
        <f t="shared" si="1"/>
        <v>25516.666666666672</v>
      </c>
      <c r="N28" s="20">
        <v>20</v>
      </c>
      <c r="O28" s="12">
        <v>1250.6666666666667</v>
      </c>
      <c r="P28" s="12">
        <f t="shared" si="2"/>
        <v>25013.333333333336</v>
      </c>
    </row>
    <row r="29" spans="1:16" s="3" customFormat="1" ht="15" customHeight="1" x14ac:dyDescent="0.25">
      <c r="A29" s="18">
        <v>24</v>
      </c>
      <c r="B29" s="20" t="s">
        <v>19</v>
      </c>
      <c r="C29" s="20" t="s">
        <v>44</v>
      </c>
      <c r="D29" s="20" t="s">
        <v>45</v>
      </c>
      <c r="E29" s="20">
        <v>2</v>
      </c>
      <c r="F29" s="12">
        <v>116.66666666666667</v>
      </c>
      <c r="G29" s="12">
        <f t="shared" si="3"/>
        <v>233.33333333333334</v>
      </c>
      <c r="H29" s="20">
        <v>2</v>
      </c>
      <c r="I29" s="21">
        <v>0</v>
      </c>
      <c r="J29" s="12">
        <f t="shared" si="0"/>
        <v>0</v>
      </c>
      <c r="K29" s="20">
        <v>2</v>
      </c>
      <c r="L29" s="12">
        <v>119.00000000000001</v>
      </c>
      <c r="M29" s="12">
        <f t="shared" si="1"/>
        <v>238.00000000000003</v>
      </c>
      <c r="N29" s="20">
        <v>2</v>
      </c>
      <c r="O29" s="12">
        <v>116.66666666666667</v>
      </c>
      <c r="P29" s="12">
        <f t="shared" si="2"/>
        <v>233.33333333333334</v>
      </c>
    </row>
    <row r="30" spans="1:16" s="3" customFormat="1" ht="15" customHeight="1" x14ac:dyDescent="0.25">
      <c r="A30" s="18">
        <v>25</v>
      </c>
      <c r="B30" s="20">
        <v>2372889</v>
      </c>
      <c r="C30" s="20" t="s">
        <v>46</v>
      </c>
      <c r="D30" s="20" t="s">
        <v>47</v>
      </c>
      <c r="E30" s="20">
        <v>50</v>
      </c>
      <c r="F30" s="12">
        <v>291.66666666666669</v>
      </c>
      <c r="G30" s="12">
        <f t="shared" si="3"/>
        <v>14583.333333333334</v>
      </c>
      <c r="H30" s="20">
        <v>50</v>
      </c>
      <c r="I30" s="21">
        <v>532.5</v>
      </c>
      <c r="J30" s="12">
        <f t="shared" si="0"/>
        <v>26625</v>
      </c>
      <c r="K30" s="20">
        <v>50</v>
      </c>
      <c r="L30" s="12">
        <v>297.5</v>
      </c>
      <c r="M30" s="12">
        <f t="shared" si="1"/>
        <v>14875</v>
      </c>
      <c r="N30" s="20">
        <v>50</v>
      </c>
      <c r="O30" s="12">
        <v>291.66666666666669</v>
      </c>
      <c r="P30" s="12">
        <f t="shared" si="2"/>
        <v>14583.333333333334</v>
      </c>
    </row>
    <row r="31" spans="1:16" s="3" customFormat="1" ht="15" customHeight="1" x14ac:dyDescent="0.25">
      <c r="A31" s="18">
        <v>26</v>
      </c>
      <c r="B31" s="20">
        <v>2325858</v>
      </c>
      <c r="C31" s="20" t="s">
        <v>48</v>
      </c>
      <c r="D31" s="20" t="s">
        <v>21</v>
      </c>
      <c r="E31" s="20">
        <v>46</v>
      </c>
      <c r="F31" s="12">
        <v>1960</v>
      </c>
      <c r="G31" s="12">
        <f t="shared" si="3"/>
        <v>90160</v>
      </c>
      <c r="H31" s="20">
        <v>46</v>
      </c>
      <c r="I31" s="21">
        <v>1114.45</v>
      </c>
      <c r="J31" s="12">
        <f t="shared" si="0"/>
        <v>51264.700000000004</v>
      </c>
      <c r="K31" s="20">
        <v>46</v>
      </c>
      <c r="L31" s="12">
        <v>1999.2</v>
      </c>
      <c r="M31" s="12">
        <f t="shared" si="1"/>
        <v>91963.199999999997</v>
      </c>
      <c r="N31" s="20">
        <v>46</v>
      </c>
      <c r="O31" s="12">
        <v>1960</v>
      </c>
      <c r="P31" s="12">
        <f t="shared" si="2"/>
        <v>90160</v>
      </c>
    </row>
    <row r="32" spans="1:16" s="3" customFormat="1" ht="15" customHeight="1" x14ac:dyDescent="0.25">
      <c r="A32" s="18">
        <v>27</v>
      </c>
      <c r="B32" s="20">
        <v>2005085</v>
      </c>
      <c r="C32" s="20" t="s">
        <v>49</v>
      </c>
      <c r="D32" s="20" t="s">
        <v>26</v>
      </c>
      <c r="E32" s="20">
        <v>150</v>
      </c>
      <c r="F32" s="12">
        <v>14.000000000000002</v>
      </c>
      <c r="G32" s="12">
        <f t="shared" si="3"/>
        <v>2100.0000000000005</v>
      </c>
      <c r="H32" s="20">
        <v>150</v>
      </c>
      <c r="I32" s="21">
        <v>40.89</v>
      </c>
      <c r="J32" s="12">
        <f t="shared" si="0"/>
        <v>6133.5</v>
      </c>
      <c r="K32" s="20">
        <v>150</v>
      </c>
      <c r="L32" s="12">
        <v>14.283333333333335</v>
      </c>
      <c r="M32" s="12">
        <f t="shared" si="1"/>
        <v>2142.5000000000005</v>
      </c>
      <c r="N32" s="20">
        <v>150</v>
      </c>
      <c r="O32" s="12">
        <v>14.000000000000002</v>
      </c>
      <c r="P32" s="12">
        <f t="shared" si="2"/>
        <v>2100.0000000000005</v>
      </c>
    </row>
    <row r="33" spans="1:16" s="3" customFormat="1" ht="15" customHeight="1" x14ac:dyDescent="0.25">
      <c r="A33" s="18">
        <v>28</v>
      </c>
      <c r="B33" s="20">
        <v>2013320</v>
      </c>
      <c r="C33" s="20" t="s">
        <v>50</v>
      </c>
      <c r="D33" s="20" t="s">
        <v>26</v>
      </c>
      <c r="E33" s="20">
        <v>25</v>
      </c>
      <c r="F33" s="12">
        <v>23.333333333333336</v>
      </c>
      <c r="G33" s="12">
        <f t="shared" si="3"/>
        <v>583.33333333333337</v>
      </c>
      <c r="H33" s="20">
        <v>25</v>
      </c>
      <c r="I33" s="21">
        <v>39.53</v>
      </c>
      <c r="J33" s="12">
        <f t="shared" si="0"/>
        <v>988.25</v>
      </c>
      <c r="K33" s="20">
        <v>25</v>
      </c>
      <c r="L33" s="12">
        <v>23.8</v>
      </c>
      <c r="M33" s="12">
        <f t="shared" si="1"/>
        <v>595</v>
      </c>
      <c r="N33" s="20">
        <v>25</v>
      </c>
      <c r="O33" s="12">
        <v>23.333333333333336</v>
      </c>
      <c r="P33" s="12">
        <f t="shared" si="2"/>
        <v>583.33333333333337</v>
      </c>
    </row>
    <row r="34" spans="1:16" s="3" customFormat="1" ht="15" customHeight="1" x14ac:dyDescent="0.25">
      <c r="A34" s="18">
        <v>29</v>
      </c>
      <c r="B34" s="20">
        <v>2051875</v>
      </c>
      <c r="C34" s="20" t="s">
        <v>22</v>
      </c>
      <c r="D34" s="20" t="s">
        <v>23</v>
      </c>
      <c r="E34" s="20">
        <v>5</v>
      </c>
      <c r="F34" s="12">
        <v>952.00000000000011</v>
      </c>
      <c r="G34" s="12">
        <f t="shared" si="3"/>
        <v>4760.0000000000009</v>
      </c>
      <c r="H34" s="20">
        <v>5</v>
      </c>
      <c r="I34" s="21">
        <v>594.30999999999995</v>
      </c>
      <c r="J34" s="12">
        <f t="shared" si="0"/>
        <v>2971.5499999999997</v>
      </c>
      <c r="K34" s="20">
        <v>5</v>
      </c>
      <c r="L34" s="12">
        <v>971.66666666666674</v>
      </c>
      <c r="M34" s="12">
        <f t="shared" si="1"/>
        <v>4858.3333333333339</v>
      </c>
      <c r="N34" s="20">
        <v>5</v>
      </c>
      <c r="O34" s="12">
        <v>952.00000000000011</v>
      </c>
      <c r="P34" s="12">
        <f t="shared" si="2"/>
        <v>4760.0000000000009</v>
      </c>
    </row>
    <row r="35" spans="1:16" s="3" customFormat="1" ht="15" customHeight="1" x14ac:dyDescent="0.25">
      <c r="A35" s="18">
        <v>30</v>
      </c>
      <c r="B35" s="20">
        <v>2075287</v>
      </c>
      <c r="C35" s="20" t="s">
        <v>27</v>
      </c>
      <c r="D35" s="20" t="s">
        <v>28</v>
      </c>
      <c r="E35" s="20">
        <v>18</v>
      </c>
      <c r="F35" s="12">
        <v>8925</v>
      </c>
      <c r="G35" s="12">
        <f t="shared" si="3"/>
        <v>160650</v>
      </c>
      <c r="H35" s="20">
        <v>18</v>
      </c>
      <c r="I35" s="21">
        <v>7176.06</v>
      </c>
      <c r="J35" s="12">
        <f t="shared" si="0"/>
        <v>129169.08</v>
      </c>
      <c r="K35" s="20">
        <v>18</v>
      </c>
      <c r="L35" s="12">
        <v>9103.5000000000018</v>
      </c>
      <c r="M35" s="12">
        <f t="shared" si="1"/>
        <v>163863.00000000003</v>
      </c>
      <c r="N35" s="20">
        <v>18</v>
      </c>
      <c r="O35" s="12">
        <v>8925</v>
      </c>
      <c r="P35" s="12">
        <f t="shared" si="2"/>
        <v>160650</v>
      </c>
    </row>
    <row r="36" spans="1:16" s="3" customFormat="1" ht="15" customHeight="1" x14ac:dyDescent="0.25">
      <c r="A36" s="18">
        <v>31</v>
      </c>
      <c r="B36" s="20">
        <v>2116829</v>
      </c>
      <c r="C36" s="20" t="s">
        <v>51</v>
      </c>
      <c r="D36" s="20" t="s">
        <v>23</v>
      </c>
      <c r="E36" s="20">
        <v>2</v>
      </c>
      <c r="F36" s="12">
        <v>18666.666666666668</v>
      </c>
      <c r="G36" s="12">
        <f t="shared" si="3"/>
        <v>37333.333333333336</v>
      </c>
      <c r="H36" s="20">
        <v>2</v>
      </c>
      <c r="I36" s="21">
        <v>23054.76</v>
      </c>
      <c r="J36" s="12">
        <f t="shared" si="0"/>
        <v>46109.52</v>
      </c>
      <c r="K36" s="20">
        <v>2</v>
      </c>
      <c r="L36" s="12">
        <v>19040</v>
      </c>
      <c r="M36" s="12">
        <f t="shared" si="1"/>
        <v>38080</v>
      </c>
      <c r="N36" s="20">
        <v>2</v>
      </c>
      <c r="O36" s="12">
        <v>18666.666666666668</v>
      </c>
      <c r="P36" s="12">
        <f t="shared" si="2"/>
        <v>37333.333333333336</v>
      </c>
    </row>
    <row r="37" spans="1:16" s="3" customFormat="1" ht="15" customHeight="1" x14ac:dyDescent="0.25">
      <c r="A37" s="18">
        <v>32</v>
      </c>
      <c r="B37" s="20">
        <v>2217348</v>
      </c>
      <c r="C37" s="20" t="s">
        <v>52</v>
      </c>
      <c r="D37" s="20" t="s">
        <v>28</v>
      </c>
      <c r="E37" s="20">
        <v>1</v>
      </c>
      <c r="F37" s="12">
        <v>28700</v>
      </c>
      <c r="G37" s="12">
        <f t="shared" si="3"/>
        <v>28700</v>
      </c>
      <c r="H37" s="20">
        <v>1</v>
      </c>
      <c r="I37" s="21">
        <v>25168</v>
      </c>
      <c r="J37" s="12">
        <f t="shared" si="0"/>
        <v>25168</v>
      </c>
      <c r="K37" s="20">
        <v>1</v>
      </c>
      <c r="L37" s="12">
        <v>29274.000000000004</v>
      </c>
      <c r="M37" s="12">
        <f t="shared" si="1"/>
        <v>29274.000000000004</v>
      </c>
      <c r="N37" s="20">
        <v>1</v>
      </c>
      <c r="O37" s="12">
        <v>28700</v>
      </c>
      <c r="P37" s="12">
        <f t="shared" si="2"/>
        <v>28700</v>
      </c>
    </row>
    <row r="38" spans="1:16" s="3" customFormat="1" ht="15" customHeight="1" x14ac:dyDescent="0.25">
      <c r="A38" s="18">
        <v>33</v>
      </c>
      <c r="B38" s="20">
        <v>2274214</v>
      </c>
      <c r="C38" s="20" t="s">
        <v>53</v>
      </c>
      <c r="D38" s="20" t="s">
        <v>28</v>
      </c>
      <c r="E38" s="20">
        <v>1</v>
      </c>
      <c r="F38" s="12">
        <v>28700</v>
      </c>
      <c r="G38" s="12">
        <f t="shared" si="3"/>
        <v>28700</v>
      </c>
      <c r="H38" s="20">
        <v>1</v>
      </c>
      <c r="I38" s="21">
        <v>14214.2</v>
      </c>
      <c r="J38" s="12">
        <f t="shared" si="0"/>
        <v>14214.2</v>
      </c>
      <c r="K38" s="20">
        <v>1</v>
      </c>
      <c r="L38" s="12">
        <v>29274.000000000004</v>
      </c>
      <c r="M38" s="12">
        <f t="shared" si="1"/>
        <v>29274.000000000004</v>
      </c>
      <c r="N38" s="20">
        <v>1</v>
      </c>
      <c r="O38" s="12">
        <v>28700</v>
      </c>
      <c r="P38" s="12">
        <f t="shared" si="2"/>
        <v>28700</v>
      </c>
    </row>
    <row r="39" spans="1:16" s="3" customFormat="1" ht="15" customHeight="1" x14ac:dyDescent="0.25">
      <c r="A39" s="18">
        <v>34</v>
      </c>
      <c r="B39" s="20">
        <v>2287747</v>
      </c>
      <c r="C39" s="20" t="s">
        <v>54</v>
      </c>
      <c r="D39" s="20" t="s">
        <v>55</v>
      </c>
      <c r="E39" s="20">
        <v>75</v>
      </c>
      <c r="F39" s="12">
        <v>877.5</v>
      </c>
      <c r="G39" s="12">
        <f t="shared" si="3"/>
        <v>65812.5</v>
      </c>
      <c r="H39" s="20">
        <v>75</v>
      </c>
      <c r="I39" s="21">
        <v>743.6</v>
      </c>
      <c r="J39" s="12">
        <f t="shared" si="0"/>
        <v>55770</v>
      </c>
      <c r="K39" s="20">
        <v>75</v>
      </c>
      <c r="L39" s="12">
        <v>895.05</v>
      </c>
      <c r="M39" s="12">
        <f t="shared" si="1"/>
        <v>67128.75</v>
      </c>
      <c r="N39" s="20">
        <v>75</v>
      </c>
      <c r="O39" s="12">
        <v>877.5</v>
      </c>
      <c r="P39" s="12">
        <f t="shared" si="2"/>
        <v>65812.5</v>
      </c>
    </row>
    <row r="40" spans="1:16" s="3" customFormat="1" ht="15" customHeight="1" x14ac:dyDescent="0.25">
      <c r="A40" s="18">
        <v>35</v>
      </c>
      <c r="B40" s="20">
        <v>2301591</v>
      </c>
      <c r="C40" s="20" t="s">
        <v>56</v>
      </c>
      <c r="D40" s="20" t="s">
        <v>26</v>
      </c>
      <c r="E40" s="20">
        <v>280</v>
      </c>
      <c r="F40" s="12">
        <v>25.666666666666668</v>
      </c>
      <c r="G40" s="12">
        <f t="shared" si="3"/>
        <v>7186.666666666667</v>
      </c>
      <c r="H40" s="20">
        <v>280</v>
      </c>
      <c r="I40" s="21">
        <v>29.74</v>
      </c>
      <c r="J40" s="12">
        <f t="shared" si="0"/>
        <v>8327.1999999999989</v>
      </c>
      <c r="K40" s="20">
        <v>280</v>
      </c>
      <c r="L40" s="12">
        <v>26.25</v>
      </c>
      <c r="M40" s="12">
        <f t="shared" si="1"/>
        <v>7350</v>
      </c>
      <c r="N40" s="20">
        <v>280</v>
      </c>
      <c r="O40" s="12">
        <v>25.666666666666668</v>
      </c>
      <c r="P40" s="12">
        <f t="shared" si="2"/>
        <v>7186.666666666667</v>
      </c>
    </row>
    <row r="41" spans="1:16" s="3" customFormat="1" ht="15" customHeight="1" x14ac:dyDescent="0.25">
      <c r="A41" s="18">
        <v>36</v>
      </c>
      <c r="B41" s="20">
        <v>2303129</v>
      </c>
      <c r="C41" s="20" t="s">
        <v>57</v>
      </c>
      <c r="D41" s="20" t="s">
        <v>55</v>
      </c>
      <c r="E41" s="20">
        <v>56</v>
      </c>
      <c r="F41" s="12">
        <v>877.5</v>
      </c>
      <c r="G41" s="12">
        <f t="shared" si="3"/>
        <v>49140</v>
      </c>
      <c r="H41" s="20">
        <v>56</v>
      </c>
      <c r="I41" s="21">
        <v>743.6</v>
      </c>
      <c r="J41" s="12">
        <f t="shared" si="0"/>
        <v>41641.599999999999</v>
      </c>
      <c r="K41" s="20">
        <v>56</v>
      </c>
      <c r="L41" s="12">
        <v>895.05</v>
      </c>
      <c r="M41" s="12">
        <f t="shared" si="1"/>
        <v>50122.799999999996</v>
      </c>
      <c r="N41" s="20">
        <v>56</v>
      </c>
      <c r="O41" s="12">
        <v>877.5</v>
      </c>
      <c r="P41" s="12">
        <f t="shared" si="2"/>
        <v>49140</v>
      </c>
    </row>
    <row r="42" spans="1:16" s="3" customFormat="1" ht="15" customHeight="1" x14ac:dyDescent="0.25">
      <c r="A42" s="18">
        <v>37</v>
      </c>
      <c r="B42" s="20">
        <v>2303142</v>
      </c>
      <c r="C42" s="20" t="s">
        <v>58</v>
      </c>
      <c r="D42" s="20" t="s">
        <v>33</v>
      </c>
      <c r="E42" s="20">
        <v>50</v>
      </c>
      <c r="F42" s="12">
        <v>2250</v>
      </c>
      <c r="G42" s="12">
        <f t="shared" si="3"/>
        <v>112500</v>
      </c>
      <c r="H42" s="20">
        <v>50</v>
      </c>
      <c r="I42" s="21">
        <v>1051.31</v>
      </c>
      <c r="J42" s="12">
        <f t="shared" si="0"/>
        <v>52565.5</v>
      </c>
      <c r="K42" s="20">
        <v>50</v>
      </c>
      <c r="L42" s="12">
        <v>2295</v>
      </c>
      <c r="M42" s="12">
        <f t="shared" si="1"/>
        <v>114750</v>
      </c>
      <c r="N42" s="20">
        <v>50</v>
      </c>
      <c r="O42" s="12">
        <v>2250</v>
      </c>
      <c r="P42" s="12">
        <f t="shared" si="2"/>
        <v>112500</v>
      </c>
    </row>
    <row r="43" spans="1:16" s="3" customFormat="1" ht="15" customHeight="1" x14ac:dyDescent="0.25">
      <c r="A43" s="18">
        <v>38</v>
      </c>
      <c r="B43" s="20">
        <v>2303154</v>
      </c>
      <c r="C43" s="20" t="s">
        <v>29</v>
      </c>
      <c r="D43" s="20" t="s">
        <v>28</v>
      </c>
      <c r="E43" s="20">
        <v>10</v>
      </c>
      <c r="F43" s="12">
        <v>910</v>
      </c>
      <c r="G43" s="12">
        <f t="shared" si="3"/>
        <v>9100</v>
      </c>
      <c r="H43" s="20">
        <v>10</v>
      </c>
      <c r="I43" s="21">
        <v>792.41</v>
      </c>
      <c r="J43" s="12">
        <f t="shared" si="0"/>
        <v>7924.0999999999995</v>
      </c>
      <c r="K43" s="20">
        <v>10</v>
      </c>
      <c r="L43" s="12">
        <v>928.19999999999993</v>
      </c>
      <c r="M43" s="12">
        <f t="shared" si="1"/>
        <v>9282</v>
      </c>
      <c r="N43" s="20">
        <v>10</v>
      </c>
      <c r="O43" s="12">
        <v>910</v>
      </c>
      <c r="P43" s="12">
        <f t="shared" si="2"/>
        <v>9100</v>
      </c>
    </row>
    <row r="44" spans="1:16" s="3" customFormat="1" ht="15" customHeight="1" x14ac:dyDescent="0.25">
      <c r="A44" s="18">
        <v>39</v>
      </c>
      <c r="B44" s="20">
        <v>2303311</v>
      </c>
      <c r="C44" s="20" t="s">
        <v>59</v>
      </c>
      <c r="D44" s="20" t="s">
        <v>26</v>
      </c>
      <c r="E44" s="20">
        <v>230</v>
      </c>
      <c r="F44" s="12">
        <v>23.333333333333336</v>
      </c>
      <c r="G44" s="12">
        <f t="shared" si="3"/>
        <v>5366.666666666667</v>
      </c>
      <c r="H44" s="20">
        <v>230</v>
      </c>
      <c r="I44" s="21">
        <v>37.75</v>
      </c>
      <c r="J44" s="12">
        <f t="shared" si="0"/>
        <v>8682.5</v>
      </c>
      <c r="K44" s="20">
        <v>230</v>
      </c>
      <c r="L44" s="12">
        <v>23.8</v>
      </c>
      <c r="M44" s="12">
        <f t="shared" si="1"/>
        <v>5474</v>
      </c>
      <c r="N44" s="20">
        <v>230</v>
      </c>
      <c r="O44" s="12">
        <v>23.333333333333336</v>
      </c>
      <c r="P44" s="12">
        <f t="shared" si="2"/>
        <v>5366.666666666667</v>
      </c>
    </row>
    <row r="45" spans="1:16" s="3" customFormat="1" ht="15" customHeight="1" x14ac:dyDescent="0.25">
      <c r="A45" s="18">
        <v>40</v>
      </c>
      <c r="B45" s="20">
        <v>2385240</v>
      </c>
      <c r="C45" s="20" t="s">
        <v>40</v>
      </c>
      <c r="D45" s="20" t="s">
        <v>33</v>
      </c>
      <c r="E45" s="20">
        <v>29</v>
      </c>
      <c r="F45" s="12">
        <v>4201.875</v>
      </c>
      <c r="G45" s="12">
        <f t="shared" si="3"/>
        <v>121854.375</v>
      </c>
      <c r="H45" s="20">
        <v>29</v>
      </c>
      <c r="I45" s="21">
        <v>5331.04</v>
      </c>
      <c r="J45" s="12">
        <f t="shared" si="0"/>
        <v>154600.16</v>
      </c>
      <c r="K45" s="20">
        <v>29</v>
      </c>
      <c r="L45" s="12">
        <v>4286.666666666667</v>
      </c>
      <c r="M45" s="12">
        <f t="shared" si="1"/>
        <v>124313.33333333334</v>
      </c>
      <c r="N45" s="20">
        <v>29</v>
      </c>
      <c r="O45" s="12">
        <v>4201.875</v>
      </c>
      <c r="P45" s="12">
        <f t="shared" si="2"/>
        <v>121854.375</v>
      </c>
    </row>
    <row r="46" spans="1:16" s="3" customFormat="1" ht="15" customHeight="1" x14ac:dyDescent="0.25">
      <c r="A46" s="18">
        <v>41</v>
      </c>
      <c r="B46" s="20">
        <v>2321433</v>
      </c>
      <c r="C46" s="20" t="s">
        <v>60</v>
      </c>
      <c r="D46" s="20" t="s">
        <v>18</v>
      </c>
      <c r="E46" s="20">
        <v>0.3</v>
      </c>
      <c r="F46" s="12">
        <v>10266.666666666668</v>
      </c>
      <c r="G46" s="12">
        <f t="shared" si="3"/>
        <v>3080.0000000000005</v>
      </c>
      <c r="H46" s="20">
        <v>0.3</v>
      </c>
      <c r="I46" s="21">
        <v>8997.2199999999993</v>
      </c>
      <c r="J46" s="12">
        <f t="shared" si="0"/>
        <v>2699.1659999999997</v>
      </c>
      <c r="K46" s="20">
        <v>0.3</v>
      </c>
      <c r="L46" s="12">
        <v>10472</v>
      </c>
      <c r="M46" s="12">
        <f t="shared" si="1"/>
        <v>3141.6</v>
      </c>
      <c r="N46" s="20">
        <v>0.3</v>
      </c>
      <c r="O46" s="12">
        <v>10266.666666666668</v>
      </c>
      <c r="P46" s="12">
        <f t="shared" si="2"/>
        <v>3080.0000000000005</v>
      </c>
    </row>
    <row r="47" spans="1:16" s="3" customFormat="1" ht="15" customHeight="1" x14ac:dyDescent="0.25">
      <c r="A47" s="18">
        <v>42</v>
      </c>
      <c r="B47" s="20">
        <v>2321933</v>
      </c>
      <c r="C47" s="20" t="s">
        <v>30</v>
      </c>
      <c r="D47" s="20" t="s">
        <v>28</v>
      </c>
      <c r="E47" s="20">
        <v>8</v>
      </c>
      <c r="F47" s="12">
        <v>7000</v>
      </c>
      <c r="G47" s="12">
        <f t="shared" si="3"/>
        <v>56000</v>
      </c>
      <c r="H47" s="20">
        <v>8</v>
      </c>
      <c r="I47" s="21">
        <v>5834.4</v>
      </c>
      <c r="J47" s="12">
        <f t="shared" si="0"/>
        <v>46675.199999999997</v>
      </c>
      <c r="K47" s="20">
        <v>8</v>
      </c>
      <c r="L47" s="12">
        <v>7140</v>
      </c>
      <c r="M47" s="12">
        <f t="shared" si="1"/>
        <v>57120</v>
      </c>
      <c r="N47" s="20">
        <v>8</v>
      </c>
      <c r="O47" s="12">
        <v>7000</v>
      </c>
      <c r="P47" s="12">
        <f t="shared" si="2"/>
        <v>56000</v>
      </c>
    </row>
    <row r="48" spans="1:16" s="3" customFormat="1" ht="15" customHeight="1" x14ac:dyDescent="0.25">
      <c r="A48" s="18">
        <v>43</v>
      </c>
      <c r="B48" s="20">
        <v>2325656</v>
      </c>
      <c r="C48" s="20" t="s">
        <v>61</v>
      </c>
      <c r="D48" s="20" t="s">
        <v>55</v>
      </c>
      <c r="E48" s="20">
        <v>240</v>
      </c>
      <c r="F48" s="12">
        <v>877.5</v>
      </c>
      <c r="G48" s="12">
        <f t="shared" si="3"/>
        <v>210600</v>
      </c>
      <c r="H48" s="20">
        <v>240</v>
      </c>
      <c r="I48" s="21">
        <v>1007.3</v>
      </c>
      <c r="J48" s="12">
        <f t="shared" si="0"/>
        <v>241752</v>
      </c>
      <c r="K48" s="20">
        <v>240</v>
      </c>
      <c r="L48" s="12">
        <v>895.05</v>
      </c>
      <c r="M48" s="12">
        <f t="shared" si="1"/>
        <v>214812</v>
      </c>
      <c r="N48" s="20">
        <v>240</v>
      </c>
      <c r="O48" s="12">
        <v>877.5</v>
      </c>
      <c r="P48" s="12">
        <f t="shared" si="2"/>
        <v>210600</v>
      </c>
    </row>
    <row r="49" spans="1:16" s="3" customFormat="1" ht="15" customHeight="1" x14ac:dyDescent="0.25">
      <c r="A49" s="18">
        <v>44</v>
      </c>
      <c r="B49" s="20">
        <v>2327448</v>
      </c>
      <c r="C49" s="20" t="s">
        <v>62</v>
      </c>
      <c r="D49" s="20" t="s">
        <v>21</v>
      </c>
      <c r="E49" s="20">
        <v>10</v>
      </c>
      <c r="F49" s="12">
        <v>1079.1666666666667</v>
      </c>
      <c r="G49" s="12">
        <f t="shared" si="3"/>
        <v>10791.666666666668</v>
      </c>
      <c r="H49" s="20">
        <v>10</v>
      </c>
      <c r="I49" s="21">
        <v>2519.87</v>
      </c>
      <c r="J49" s="12">
        <f t="shared" si="0"/>
        <v>25198.699999999997</v>
      </c>
      <c r="K49" s="20">
        <v>10</v>
      </c>
      <c r="L49" s="12">
        <v>1100.7500000000002</v>
      </c>
      <c r="M49" s="12">
        <f t="shared" si="1"/>
        <v>11007.500000000002</v>
      </c>
      <c r="N49" s="20">
        <v>10</v>
      </c>
      <c r="O49" s="12">
        <v>1079.1666666666667</v>
      </c>
      <c r="P49" s="12">
        <f t="shared" si="2"/>
        <v>10791.666666666668</v>
      </c>
    </row>
    <row r="50" spans="1:16" s="3" customFormat="1" ht="15" customHeight="1" x14ac:dyDescent="0.25">
      <c r="A50" s="18">
        <v>45</v>
      </c>
      <c r="B50" s="20">
        <v>2327751</v>
      </c>
      <c r="C50" s="20" t="s">
        <v>63</v>
      </c>
      <c r="D50" s="20" t="s">
        <v>23</v>
      </c>
      <c r="E50" s="20">
        <v>5</v>
      </c>
      <c r="F50" s="12">
        <v>564.66666666666674</v>
      </c>
      <c r="G50" s="12">
        <f t="shared" si="3"/>
        <v>2823.3333333333339</v>
      </c>
      <c r="H50" s="20">
        <v>5</v>
      </c>
      <c r="I50" s="21">
        <v>477.62</v>
      </c>
      <c r="J50" s="12">
        <f t="shared" si="0"/>
        <v>2388.1</v>
      </c>
      <c r="K50" s="20">
        <v>5</v>
      </c>
      <c r="L50" s="12">
        <v>576.66666666666674</v>
      </c>
      <c r="M50" s="12">
        <f t="shared" si="1"/>
        <v>2883.3333333333339</v>
      </c>
      <c r="N50" s="20">
        <v>5</v>
      </c>
      <c r="O50" s="12">
        <v>564.66666666666674</v>
      </c>
      <c r="P50" s="12">
        <f t="shared" si="2"/>
        <v>2823.3333333333339</v>
      </c>
    </row>
    <row r="51" spans="1:16" s="3" customFormat="1" ht="15" customHeight="1" x14ac:dyDescent="0.25">
      <c r="A51" s="18">
        <v>46</v>
      </c>
      <c r="B51" s="20">
        <v>2328314</v>
      </c>
      <c r="C51" s="20" t="s">
        <v>17</v>
      </c>
      <c r="D51" s="20" t="s">
        <v>18</v>
      </c>
      <c r="E51" s="20">
        <v>5.5E-2</v>
      </c>
      <c r="F51" s="12">
        <v>63000</v>
      </c>
      <c r="G51" s="12">
        <f t="shared" si="3"/>
        <v>3465</v>
      </c>
      <c r="H51" s="20">
        <v>5.5E-2</v>
      </c>
      <c r="I51" s="21">
        <v>37275</v>
      </c>
      <c r="J51" s="12">
        <f t="shared" si="0"/>
        <v>2050.125</v>
      </c>
      <c r="K51" s="20">
        <v>5.5E-2</v>
      </c>
      <c r="L51" s="12">
        <v>64260</v>
      </c>
      <c r="M51" s="12">
        <f t="shared" si="1"/>
        <v>3534.3</v>
      </c>
      <c r="N51" s="20">
        <v>5.5E-2</v>
      </c>
      <c r="O51" s="12">
        <v>63000</v>
      </c>
      <c r="P51" s="12">
        <f t="shared" si="2"/>
        <v>3465</v>
      </c>
    </row>
    <row r="52" spans="1:16" s="3" customFormat="1" ht="15" customHeight="1" x14ac:dyDescent="0.25">
      <c r="A52" s="18">
        <v>47</v>
      </c>
      <c r="B52" s="20">
        <v>2337459</v>
      </c>
      <c r="C52" s="20" t="s">
        <v>64</v>
      </c>
      <c r="D52" s="20" t="s">
        <v>21</v>
      </c>
      <c r="E52" s="20">
        <v>70</v>
      </c>
      <c r="F52" s="12">
        <v>1446.6666666666667</v>
      </c>
      <c r="G52" s="12">
        <f t="shared" si="3"/>
        <v>101266.66666666667</v>
      </c>
      <c r="H52" s="20">
        <v>70</v>
      </c>
      <c r="I52" s="21">
        <v>583.44000000000005</v>
      </c>
      <c r="J52" s="12">
        <f t="shared" si="0"/>
        <v>40840.800000000003</v>
      </c>
      <c r="K52" s="20">
        <v>70</v>
      </c>
      <c r="L52" s="12">
        <v>1475.6000000000001</v>
      </c>
      <c r="M52" s="12">
        <f t="shared" si="1"/>
        <v>103292.00000000001</v>
      </c>
      <c r="N52" s="20">
        <v>70</v>
      </c>
      <c r="O52" s="12">
        <v>1446.6666666666667</v>
      </c>
      <c r="P52" s="12">
        <f t="shared" si="2"/>
        <v>101266.66666666667</v>
      </c>
    </row>
    <row r="53" spans="1:16" s="3" customFormat="1" ht="15" customHeight="1" x14ac:dyDescent="0.25">
      <c r="A53" s="18">
        <v>48</v>
      </c>
      <c r="B53" s="20">
        <v>2348049</v>
      </c>
      <c r="C53" s="20" t="s">
        <v>65</v>
      </c>
      <c r="D53" s="20" t="s">
        <v>23</v>
      </c>
      <c r="E53" s="20">
        <v>8</v>
      </c>
      <c r="F53" s="12">
        <v>963.66666666666674</v>
      </c>
      <c r="G53" s="12">
        <f t="shared" si="3"/>
        <v>7709.3333333333339</v>
      </c>
      <c r="H53" s="20">
        <v>8</v>
      </c>
      <c r="I53" s="21">
        <v>399.81</v>
      </c>
      <c r="J53" s="12">
        <f t="shared" si="0"/>
        <v>3198.48</v>
      </c>
      <c r="K53" s="20">
        <v>8</v>
      </c>
      <c r="L53" s="12">
        <v>983.33333333333337</v>
      </c>
      <c r="M53" s="12">
        <f t="shared" si="1"/>
        <v>7866.666666666667</v>
      </c>
      <c r="N53" s="20">
        <v>8</v>
      </c>
      <c r="O53" s="12">
        <v>963.66666666666674</v>
      </c>
      <c r="P53" s="12">
        <f t="shared" si="2"/>
        <v>7709.3333333333339</v>
      </c>
    </row>
    <row r="54" spans="1:16" s="3" customFormat="1" ht="15" customHeight="1" x14ac:dyDescent="0.25">
      <c r="A54" s="18">
        <v>49</v>
      </c>
      <c r="B54" s="20">
        <v>2368107</v>
      </c>
      <c r="C54" s="20" t="s">
        <v>66</v>
      </c>
      <c r="D54" s="20" t="s">
        <v>45</v>
      </c>
      <c r="E54" s="20">
        <v>20</v>
      </c>
      <c r="F54" s="12">
        <v>128.33333333333334</v>
      </c>
      <c r="G54" s="12">
        <f t="shared" si="3"/>
        <v>2566.666666666667</v>
      </c>
      <c r="H54" s="20">
        <v>20</v>
      </c>
      <c r="I54" s="21">
        <v>171.77</v>
      </c>
      <c r="J54" s="12">
        <f t="shared" si="0"/>
        <v>3435.4</v>
      </c>
      <c r="K54" s="20">
        <v>20</v>
      </c>
      <c r="L54" s="12">
        <v>130.9</v>
      </c>
      <c r="M54" s="12">
        <f t="shared" si="1"/>
        <v>2618</v>
      </c>
      <c r="N54" s="20">
        <v>20</v>
      </c>
      <c r="O54" s="12">
        <v>128.33333333333334</v>
      </c>
      <c r="P54" s="12">
        <f t="shared" si="2"/>
        <v>2566.666666666667</v>
      </c>
    </row>
    <row r="55" spans="1:16" s="3" customFormat="1" ht="15" customHeight="1" x14ac:dyDescent="0.25">
      <c r="A55" s="18">
        <v>50</v>
      </c>
      <c r="B55" s="20">
        <v>2372271</v>
      </c>
      <c r="C55" s="20" t="s">
        <v>32</v>
      </c>
      <c r="D55" s="20" t="s">
        <v>33</v>
      </c>
      <c r="E55" s="20">
        <v>19</v>
      </c>
      <c r="F55" s="12">
        <v>5574.375</v>
      </c>
      <c r="G55" s="12">
        <f t="shared" si="3"/>
        <v>105913.125</v>
      </c>
      <c r="H55" s="20">
        <v>19</v>
      </c>
      <c r="I55" s="21">
        <v>2430.73</v>
      </c>
      <c r="J55" s="12">
        <f t="shared" si="0"/>
        <v>46183.87</v>
      </c>
      <c r="K55" s="20">
        <v>19</v>
      </c>
      <c r="L55" s="12">
        <v>5685.8333333333339</v>
      </c>
      <c r="M55" s="12">
        <f t="shared" si="1"/>
        <v>108030.83333333334</v>
      </c>
      <c r="N55" s="20">
        <v>19</v>
      </c>
      <c r="O55" s="12">
        <v>5574.375</v>
      </c>
      <c r="P55" s="12">
        <f t="shared" si="2"/>
        <v>105913.125</v>
      </c>
    </row>
    <row r="56" spans="1:16" s="3" customFormat="1" ht="15" customHeight="1" x14ac:dyDescent="0.25">
      <c r="A56" s="18">
        <v>51</v>
      </c>
      <c r="B56" s="20">
        <v>2379356</v>
      </c>
      <c r="C56" s="20" t="s">
        <v>67</v>
      </c>
      <c r="D56" s="20" t="s">
        <v>23</v>
      </c>
      <c r="E56" s="20">
        <v>1</v>
      </c>
      <c r="F56" s="12">
        <v>13472.67</v>
      </c>
      <c r="G56" s="12">
        <f t="shared" si="3"/>
        <v>13472.67</v>
      </c>
      <c r="H56" s="20">
        <v>1</v>
      </c>
      <c r="I56" s="21">
        <v>5844.04</v>
      </c>
      <c r="J56" s="12">
        <f t="shared" si="0"/>
        <v>5844.04</v>
      </c>
      <c r="K56" s="20">
        <v>1</v>
      </c>
      <c r="L56" s="12">
        <v>13742.13</v>
      </c>
      <c r="M56" s="12">
        <f t="shared" si="1"/>
        <v>13742.13</v>
      </c>
      <c r="N56" s="20">
        <v>1</v>
      </c>
      <c r="O56" s="12">
        <v>13472.67</v>
      </c>
      <c r="P56" s="12">
        <f t="shared" si="2"/>
        <v>13472.67</v>
      </c>
    </row>
    <row r="57" spans="1:16" s="3" customFormat="1" ht="15" customHeight="1" x14ac:dyDescent="0.25">
      <c r="A57" s="18">
        <v>52</v>
      </c>
      <c r="B57" s="20">
        <v>2381674</v>
      </c>
      <c r="C57" s="20" t="s">
        <v>68</v>
      </c>
      <c r="D57" s="20" t="s">
        <v>47</v>
      </c>
      <c r="E57" s="20">
        <v>2</v>
      </c>
      <c r="F57" s="12">
        <v>945</v>
      </c>
      <c r="G57" s="12">
        <f t="shared" si="3"/>
        <v>1890</v>
      </c>
      <c r="H57" s="20">
        <v>2</v>
      </c>
      <c r="I57" s="21">
        <v>546.77</v>
      </c>
      <c r="J57" s="12">
        <f t="shared" si="0"/>
        <v>1093.54</v>
      </c>
      <c r="K57" s="20">
        <v>2</v>
      </c>
      <c r="L57" s="12">
        <v>963.90000000000009</v>
      </c>
      <c r="M57" s="12">
        <f t="shared" si="1"/>
        <v>1927.8000000000002</v>
      </c>
      <c r="N57" s="20">
        <v>2</v>
      </c>
      <c r="O57" s="12">
        <v>945</v>
      </c>
      <c r="P57" s="12">
        <f t="shared" si="2"/>
        <v>1890</v>
      </c>
    </row>
    <row r="58" spans="1:16" s="3" customFormat="1" ht="15" customHeight="1" x14ac:dyDescent="0.25">
      <c r="A58" s="18">
        <v>53</v>
      </c>
      <c r="B58" s="20">
        <v>2385240</v>
      </c>
      <c r="C58" s="20" t="s">
        <v>40</v>
      </c>
      <c r="D58" s="20" t="s">
        <v>33</v>
      </c>
      <c r="E58" s="20">
        <v>4</v>
      </c>
      <c r="F58" s="12">
        <v>4357.5</v>
      </c>
      <c r="G58" s="12">
        <f t="shared" si="3"/>
        <v>17430</v>
      </c>
      <c r="H58" s="20">
        <v>4</v>
      </c>
      <c r="I58" s="21">
        <v>5331.04</v>
      </c>
      <c r="J58" s="12">
        <f t="shared" si="0"/>
        <v>21324.16</v>
      </c>
      <c r="K58" s="20">
        <v>4</v>
      </c>
      <c r="L58" s="12">
        <v>4444.6500000000005</v>
      </c>
      <c r="M58" s="12">
        <f t="shared" si="1"/>
        <v>17778.600000000002</v>
      </c>
      <c r="N58" s="20">
        <v>4</v>
      </c>
      <c r="O58" s="12">
        <v>4357.5</v>
      </c>
      <c r="P58" s="12">
        <f t="shared" si="2"/>
        <v>17430</v>
      </c>
    </row>
    <row r="59" spans="1:16" s="8" customFormat="1" ht="15" customHeight="1" x14ac:dyDescent="0.25">
      <c r="A59" s="25" t="s">
        <v>9</v>
      </c>
      <c r="B59" s="25"/>
      <c r="C59" s="25"/>
      <c r="D59" s="7" t="s">
        <v>15</v>
      </c>
      <c r="E59" s="7" t="s">
        <v>15</v>
      </c>
      <c r="F59" s="7" t="s">
        <v>15</v>
      </c>
      <c r="G59" s="15">
        <f>SUM(G6:G58)</f>
        <v>2843170.336666666</v>
      </c>
      <c r="H59" s="7" t="s">
        <v>15</v>
      </c>
      <c r="I59" s="7" t="s">
        <v>15</v>
      </c>
      <c r="J59" s="19">
        <f>SUM(J6:J58)</f>
        <v>2271707.7059999998</v>
      </c>
      <c r="K59" s="7" t="s">
        <v>15</v>
      </c>
      <c r="L59" s="7" t="s">
        <v>15</v>
      </c>
      <c r="M59" s="19">
        <f>SUM(M6:M58)</f>
        <v>2900110.5383333331</v>
      </c>
      <c r="N59" s="7" t="s">
        <v>15</v>
      </c>
      <c r="O59" s="7" t="s">
        <v>15</v>
      </c>
      <c r="P59" s="19">
        <f>SUM(P6:P58)</f>
        <v>2843170.336666666</v>
      </c>
    </row>
    <row r="60" spans="1:16" s="9" customFormat="1" ht="15" customHeight="1" x14ac:dyDescent="0.25">
      <c r="A60" s="25" t="s">
        <v>10</v>
      </c>
      <c r="B60" s="25"/>
      <c r="C60" s="25"/>
      <c r="D60" s="7" t="s">
        <v>15</v>
      </c>
      <c r="E60" s="7" t="s">
        <v>15</v>
      </c>
      <c r="F60" s="7" t="s">
        <v>15</v>
      </c>
      <c r="G60" s="15">
        <f>G61-G59</f>
        <v>568634.06733333319</v>
      </c>
      <c r="H60" s="7" t="s">
        <v>15</v>
      </c>
      <c r="I60" s="7" t="s">
        <v>15</v>
      </c>
      <c r="J60" s="15">
        <f>J61-J59</f>
        <v>454341.54119999986</v>
      </c>
      <c r="K60" s="7" t="s">
        <v>15</v>
      </c>
      <c r="L60" s="7" t="s">
        <v>15</v>
      </c>
      <c r="M60" s="13">
        <f>M61-M59</f>
        <v>580022.10766666662</v>
      </c>
      <c r="N60" s="7" t="s">
        <v>15</v>
      </c>
      <c r="O60" s="7" t="s">
        <v>15</v>
      </c>
      <c r="P60" s="14">
        <f>P61-P59</f>
        <v>568634.06733333319</v>
      </c>
    </row>
    <row r="61" spans="1:16" s="9" customFormat="1" ht="15" customHeight="1" x14ac:dyDescent="0.25">
      <c r="A61" s="25" t="s">
        <v>3</v>
      </c>
      <c r="B61" s="25"/>
      <c r="C61" s="25"/>
      <c r="D61" s="7" t="s">
        <v>15</v>
      </c>
      <c r="E61" s="7" t="s">
        <v>15</v>
      </c>
      <c r="F61" s="7" t="s">
        <v>15</v>
      </c>
      <c r="G61" s="15">
        <f>G59*1.2</f>
        <v>3411804.4039999992</v>
      </c>
      <c r="H61" s="7" t="s">
        <v>15</v>
      </c>
      <c r="I61" s="7" t="s">
        <v>15</v>
      </c>
      <c r="J61" s="15">
        <f>J59*1.2</f>
        <v>2726049.2471999996</v>
      </c>
      <c r="K61" s="7" t="s">
        <v>15</v>
      </c>
      <c r="L61" s="7" t="s">
        <v>15</v>
      </c>
      <c r="M61" s="13">
        <f>M59*1.2</f>
        <v>3480132.6459999997</v>
      </c>
      <c r="N61" s="7" t="s">
        <v>15</v>
      </c>
      <c r="O61" s="7" t="s">
        <v>15</v>
      </c>
      <c r="P61" s="16">
        <f>P59*1.2</f>
        <v>3411804.4039999992</v>
      </c>
    </row>
    <row r="62" spans="1:16" x14ac:dyDescent="0.25">
      <c r="G62" s="33"/>
      <c r="M62" s="34"/>
    </row>
  </sheetData>
  <autoFilter ref="A5:P62"/>
  <mergeCells count="12">
    <mergeCell ref="A61:C61"/>
    <mergeCell ref="A60:C60"/>
    <mergeCell ref="N4:P4"/>
    <mergeCell ref="H4:J4"/>
    <mergeCell ref="E4:G4"/>
    <mergeCell ref="D4:D5"/>
    <mergeCell ref="K4:M4"/>
    <mergeCell ref="A2:P2"/>
    <mergeCell ref="C4:C5"/>
    <mergeCell ref="B4:B5"/>
    <mergeCell ref="A4:A5"/>
    <mergeCell ref="A59:C59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2022-06-23T08:26:32Z</dcterms:modified>
</cp:coreProperties>
</file>