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950" windowWidth="19320" windowHeight="11325"/>
  </bookViews>
  <sheets>
    <sheet name="Согласование на ТЗП " sheetId="1" r:id="rId1"/>
    <sheet name="Согласование инвест.блок (ОКС) " sheetId="3" r:id="rId2"/>
  </sheets>
  <externalReferences>
    <externalReference r:id="rId3"/>
  </externalReferences>
  <definedNames>
    <definedName name="_xlnm._FilterDatabase" localSheetId="1" hidden="1">'Согласование инвест.блок (ОКС) '!$A$6:$I$28</definedName>
    <definedName name="_xlnm.Print_Area" localSheetId="1">'Согласование инвест.блок (ОКС) '!$A$6:$H$27</definedName>
    <definedName name="_xlnm.Print_Area" localSheetId="0">'Согласование на ТЗП '!$A$1:$L$14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E5" i="1"/>
  <c r="D5" i="1"/>
  <c r="H29" i="3"/>
</calcChain>
</file>

<file path=xl/sharedStrings.xml><?xml version="1.0" encoding="utf-8"?>
<sst xmlns="http://schemas.openxmlformats.org/spreadsheetml/2006/main" count="80" uniqueCount="47">
  <si>
    <t>Текст позиции</t>
  </si>
  <si>
    <t>Начальник отдела логистики УЛиМТО________________________________________________________________С.С. Введенский</t>
  </si>
  <si>
    <t>шт.</t>
  </si>
  <si>
    <r>
      <t xml:space="preserve">Реконструкция ВЛ-0,4 кВ по ул. Интернациональная с. Добринка (ВЛ-0,4 от ТП-113 ул. Интернацион. ж/б 1286 м, инв. № 33047.1) </t>
    </r>
    <r>
      <rPr>
        <sz val="14"/>
        <color indexed="8"/>
        <rFont val="Helios"/>
        <family val="2"/>
      </rPr>
      <t>(РЛК-10.IV/400 для КТП)</t>
    </r>
  </si>
  <si>
    <t>145-4648006208/12-16</t>
  </si>
  <si>
    <r>
      <t xml:space="preserve">Реконструкция ВЛ-0,4 кВ по ул. Интернациональная с. Добринка (ВЛ-0,4 от ТП-113 ул. Интернацион. ж/б 1286 м, инв. № 33047.1) </t>
    </r>
    <r>
      <rPr>
        <sz val="14"/>
        <color indexed="8"/>
        <rFont val="Helios"/>
        <family val="2"/>
      </rPr>
      <t>(КТП-Т-В/В-250/10/0,4 с ТМГ-250/10/0,4)</t>
    </r>
  </si>
  <si>
    <r>
      <t>Реконструкция КТП 311 в с. Солнцево</t>
    </r>
    <r>
      <rPr>
        <sz val="14"/>
        <color indexed="8"/>
        <rFont val="Helios"/>
        <family val="2"/>
      </rPr>
      <t xml:space="preserve"> (РЛК-10.IV/400 для КТП)</t>
    </r>
  </si>
  <si>
    <t>58729332.422236.232</t>
  </si>
  <si>
    <t>ТС ТМГ-160/10/0,4 У1 Y/Yн-0</t>
  </si>
  <si>
    <t>ТП КТП-ВВ-160-10/0,4 УХЛ1</t>
  </si>
  <si>
    <r>
      <t xml:space="preserve">Реконструкция ТП (№ 304) в д. Борщевка </t>
    </r>
    <r>
      <rPr>
        <sz val="14"/>
        <color indexed="8"/>
        <rFont val="Helios"/>
        <family val="2"/>
      </rPr>
      <t>(РЛК-10.IV/400 для СТП)</t>
    </r>
  </si>
  <si>
    <t>58729332.422231.244</t>
  </si>
  <si>
    <r>
      <t xml:space="preserve">Реконструкция ТП (№ 304) в д. Борщевка </t>
    </r>
    <r>
      <rPr>
        <sz val="14"/>
        <color indexed="8"/>
        <rFont val="Helios"/>
        <family val="2"/>
      </rPr>
      <t>(СТП-В/В-100/10/0,4 с ТМГ-100/10/0,4)</t>
    </r>
  </si>
  <si>
    <r>
      <t xml:space="preserve">Реконструкция КТП ул. Железнодорожная с. Красное (Спортивная) (ВЛ-0,4 кВ от ТП-8 ул. Железнодорожная, инв. № 00030432   ВЛ-0,4 кВ от ТП-8 ул. Железнодорожная, инв. № 00030432 ) </t>
    </r>
    <r>
      <rPr>
        <sz val="14"/>
        <color indexed="8"/>
        <rFont val="Helios"/>
        <family val="2"/>
      </rPr>
      <t>(РЛК-10.IV/400 для КТП)</t>
    </r>
  </si>
  <si>
    <t>58729332.422236.217</t>
  </si>
  <si>
    <r>
      <t xml:space="preserve">Реконструкция КТП ул. Железнодорожная с. Красное (Спортивная) (ВЛ-0,4 кВ от ТП-8 ул. Железнодорожная, инв. № 00030432   ВЛ-0,4 кВ от ТП-8 ул. Железнодорожная, инв. № 00030432 ) </t>
    </r>
    <r>
      <rPr>
        <sz val="14"/>
        <color indexed="8"/>
        <rFont val="Helios"/>
        <family val="2"/>
      </rPr>
      <t>(КТП-Т-В/В-250/10/0,4 с ТМГ-250/10/0,4)</t>
    </r>
  </si>
  <si>
    <r>
      <t xml:space="preserve">Реконструкция КТП 310 в с. Солнцево </t>
    </r>
    <r>
      <rPr>
        <sz val="14"/>
        <color indexed="8"/>
        <rFont val="Helios"/>
        <family val="2"/>
      </rPr>
      <t>(РЛК-10.IV/400 для КТП)</t>
    </r>
  </si>
  <si>
    <t>58729332.422236.231</t>
  </si>
  <si>
    <t>58729332.422236.230</t>
  </si>
  <si>
    <r>
      <t xml:space="preserve">Реконструкция  КТП № 20, ф. 1, ф. 2 п. Добринка Добринского района, ул. Октябрьская (ВЛ-0,4 от ТП-20 ул. Октябрьская проп. 2954 м, инв. № 33030) </t>
    </r>
    <r>
      <rPr>
        <sz val="14"/>
        <color indexed="8"/>
        <rFont val="Helios"/>
        <family val="2"/>
      </rPr>
      <t>(РЛК-10.IV/400 для КТП)</t>
    </r>
  </si>
  <si>
    <t>36-117-4648005720</t>
  </si>
  <si>
    <r>
      <t xml:space="preserve">Реконструкция  КТП № 20, ф. 1, ф. 2 п. Добринка Добринского района, ул. Октябрьская (ВЛ-0,4 от ТП-20 ул. Октябрьская проп. 2954 м, инв. № 33030) </t>
    </r>
    <r>
      <rPr>
        <sz val="14"/>
        <color indexed="8"/>
        <rFont val="Helios"/>
        <family val="2"/>
      </rPr>
      <t>(КТП</t>
    </r>
    <r>
      <rPr>
        <sz val="14"/>
        <rFont val="Helios"/>
        <family val="2"/>
      </rPr>
      <t>-Т-</t>
    </r>
    <r>
      <rPr>
        <sz val="14"/>
        <color indexed="8"/>
        <rFont val="Helios"/>
        <family val="2"/>
      </rPr>
      <t>В/В-100/10/0,4 с ТМГ-100/10/0,4)</t>
    </r>
  </si>
  <si>
    <r>
      <rPr>
        <sz val="14"/>
        <color indexed="8"/>
        <rFont val="Helios"/>
        <family val="2"/>
      </rPr>
      <t>Реконструкция  КТП № 20, ф. 1, ф. 2 п. Добринка Добринского района, ул. Октябрьская (ВЛ-0,4 от ТП-20 ул. Октябрьская проп. 2954 м, инв. № 33030) (РЛК-10.IV/400 для КТП)</t>
    </r>
  </si>
  <si>
    <r>
      <t xml:space="preserve">Реконструкция  КТП № 20, ф. 1, ф. 2 п. Добринка Добринского района, ул. Октябрьская (ВЛ-0,4 от ТП-20 ул. Октябрьская проп. 2954 м, инв. № 33030) </t>
    </r>
    <r>
      <rPr>
        <sz val="14"/>
        <color indexed="8"/>
        <rFont val="Helios"/>
        <family val="2"/>
      </rPr>
      <t>(КТП-П-В/В/В-160/10/0,4 с ТМГ-160/10/0,4)</t>
    </r>
  </si>
  <si>
    <r>
      <t xml:space="preserve">Реконструкция ТП № 71 ф. 4 ст. Плавица </t>
    </r>
    <r>
      <rPr>
        <sz val="14"/>
        <color indexed="8"/>
        <rFont val="Helios"/>
        <family val="2"/>
      </rPr>
      <t>(РЛК-10.IV/400 для КТП)</t>
    </r>
  </si>
  <si>
    <t>36-122-4648005720</t>
  </si>
  <si>
    <r>
      <t xml:space="preserve">Реконструкция ТП № 71 ф. 4 ст. Плавица </t>
    </r>
    <r>
      <rPr>
        <sz val="14"/>
        <color indexed="8"/>
        <rFont val="Helios"/>
        <family val="2"/>
      </rPr>
      <t>(КТП</t>
    </r>
    <r>
      <rPr>
        <sz val="14"/>
        <rFont val="Helios"/>
        <family val="2"/>
      </rPr>
      <t>-Т-В</t>
    </r>
    <r>
      <rPr>
        <sz val="14"/>
        <color indexed="8"/>
        <rFont val="Helios"/>
        <family val="2"/>
      </rPr>
      <t>/В-100/10/0,4 с ТМГ-100/10/0,4)</t>
    </r>
  </si>
  <si>
    <r>
      <t xml:space="preserve">Реконструкция КТП № 113 ф.5 п. Добринка Добринского района ул.Интернациональная (ВЛ-0,4 от ТП-113 ул. Заозерная проп. 186 м, инв. № 33047.3, ВЛ-0,4 от ТП-113 ул. Интернацион. ж/б 1286 м, инв. № 33047.1, ВЛ-0,4 от ТП-113 ул. Олимпийская пр. 315 м, инв. № 33047.5, ВЛ-0,4 от ТП-113 ул. Победы пр. 158 м, инв. № 33047.6) </t>
    </r>
    <r>
      <rPr>
        <sz val="14"/>
        <color indexed="8"/>
        <rFont val="Helios"/>
        <family val="2"/>
      </rPr>
      <t>(РЛК-10.IV/400 для КТП)</t>
    </r>
  </si>
  <si>
    <t>36-121-4648005720</t>
  </si>
  <si>
    <r>
      <t xml:space="preserve">Реконструкция КТП № 113 ф.5 п. Добринка Добринского района ул.Интернациональная (ВЛ-0,4 от ТП-113 ул. Заозерная проп. 186 м, инв. № 33047.3, ВЛ-0,4 от ТП-113 ул. Интернацион. ж/б 1286 м, инв. № 33047.1, ВЛ-0,4 от ТП-113 ул. Олимпийская пр. 315 м, инв. № 33047.5, ВЛ-0,4 от ТП-113 ул. Победы пр. 158 м, инв. № 33047.6) </t>
    </r>
    <r>
      <rPr>
        <sz val="14"/>
        <color indexed="8"/>
        <rFont val="Helios"/>
        <family val="2"/>
      </rPr>
      <t>(КТП-Т-В/В-63/10/0,4 с ТМГ-63/10/0,4)</t>
    </r>
  </si>
  <si>
    <r>
      <t xml:space="preserve">Реконструкция КТП-П 250 кВА Химбаза от КТП № 19 до КТП № 26 ПС35/10 СОМ (ВЛ-10 от ТП 110/35/10 до ТП-26 ж\б, пропит. 4875м, инв. № 33001.2 </t>
    </r>
    <r>
      <rPr>
        <sz val="14"/>
        <color indexed="8"/>
        <rFont val="Helios"/>
        <family val="2"/>
      </rPr>
      <t>(РЛК-10.IV/400 для КТП)</t>
    </r>
  </si>
  <si>
    <t>36-113-4648005720</t>
  </si>
  <si>
    <r>
      <t xml:space="preserve">Реконструкция КТП-П 250 кВА Химбаза от КТП № 19 до КТП № 26 ПС35/10 СОМ (ВЛ-10 от ТП 110/35/10 до ТП-26 ж\б, пропит. 4875м, инв. № 33001.2) </t>
    </r>
    <r>
      <rPr>
        <sz val="14"/>
        <color indexed="8"/>
        <rFont val="Helios"/>
        <family val="2"/>
      </rPr>
      <t>(КТП-П-В/В/В-250/10/0,4 с ТМГ-250/10/0,4)</t>
    </r>
  </si>
  <si>
    <t>Стоимость в текущих ценах, тыс. руб. без НДС</t>
  </si>
  <si>
    <t>Цена в текущих ценах тыс. руб. без НДС</t>
  </si>
  <si>
    <t>Кол-во, план. потребность</t>
  </si>
  <si>
    <t>ед.изм.</t>
  </si>
  <si>
    <t>Наименование и основные хар-ки оборудования/материалов</t>
  </si>
  <si>
    <t>№ материала в SAP</t>
  </si>
  <si>
    <t>№ ПСД</t>
  </si>
  <si>
    <t>№ п/п</t>
  </si>
  <si>
    <t>Реестр согласования стоимости оборудования и материалов для нужд ПАО "МРСК Центра" - филиал "Липецкэнерго"</t>
  </si>
  <si>
    <t>Итого :</t>
  </si>
  <si>
    <t>ЕИ</t>
  </si>
  <si>
    <t>шт</t>
  </si>
  <si>
    <t>Средства малой механизации</t>
  </si>
  <si>
    <t>Кусторез Husqvarna 545FX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</si>
</sst>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9"/>
      <color theme="1"/>
      <name val="Helios"/>
      <family val="2"/>
      <charset val="204"/>
    </font>
    <font>
      <u/>
      <sz val="9"/>
      <color theme="1"/>
      <name val="Helios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Helios"/>
      <family val="2"/>
    </font>
    <font>
      <b/>
      <i/>
      <sz val="14"/>
      <color theme="1"/>
      <name val="Helios"/>
      <family val="2"/>
    </font>
    <font>
      <sz val="14"/>
      <color indexed="8"/>
      <name val="Helios"/>
      <family val="2"/>
    </font>
    <font>
      <sz val="8"/>
      <name val="Arial Cyr"/>
      <charset val="204"/>
    </font>
    <font>
      <sz val="14"/>
      <name val="Helios"/>
      <family val="2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1"/>
    <xf numFmtId="0" fontId="2" fillId="0" borderId="0" xfId="1" applyBorder="1"/>
    <xf numFmtId="0" fontId="3" fillId="0" borderId="0" xfId="1" applyFont="1"/>
    <xf numFmtId="0" fontId="3" fillId="0" borderId="0" xfId="1" applyFont="1" applyAlignment="1"/>
    <xf numFmtId="164" fontId="4" fillId="0" borderId="0" xfId="1" applyNumberFormat="1" applyFont="1"/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/>
    <xf numFmtId="0" fontId="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" fontId="0" fillId="0" borderId="3" xfId="0" applyNumberFormat="1" applyBorder="1" applyAlignment="1">
      <alignment horizontal="right" vertical="top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3" fillId="0" borderId="0" xfId="1" applyFont="1" applyAlignment="1">
      <alignment horizontal="left"/>
    </xf>
    <xf numFmtId="49" fontId="3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zebin.DE/AppData/Local/Microsoft/Windows/Temporary%20Internet%20Files/Content.Outlook/J88E2WI6/&#1057;&#1083;&#1091;&#1078;&#1077;&#1073;&#1085;&#1072;&#1103;%20&#1079;&#1072;&#1087;&#1080;&#1089;&#1082;&#1072;%20&#1072;&#1085;&#1072;&#1083;&#1080;&#1079;%20&#1086;&#1089;&#1090;&#1072;&#1090;&#1082;&#1086;&#1074;%20&#1057;&#1058;&#1055;%2025-10%20(00000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">
          <cell r="D6" t="str">
            <v>Кол-во, план. потреб-ность</v>
          </cell>
          <cell r="L6" t="str">
            <v>Наименование Лота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13"/>
  <sheetViews>
    <sheetView tabSelected="1" view="pageLayout" zoomScaleNormal="100" workbookViewId="0">
      <selection activeCell="F15" sqref="F15"/>
    </sheetView>
  </sheetViews>
  <sheetFormatPr defaultRowHeight="12" x14ac:dyDescent="0.2"/>
  <cols>
    <col min="1" max="1" width="9.85546875" style="24" customWidth="1"/>
    <col min="2" max="2" width="40.85546875" customWidth="1"/>
    <col min="3" max="3" width="9.5703125" customWidth="1"/>
    <col min="4" max="4" width="15.28515625" style="22" customWidth="1"/>
    <col min="5" max="5" width="13.5703125" customWidth="1"/>
    <col min="6" max="6" width="13.85546875" customWidth="1"/>
    <col min="7" max="7" width="12.85546875" customWidth="1"/>
    <col min="8" max="8" width="12" style="22" customWidth="1"/>
    <col min="9" max="9" width="12.7109375" bestFit="1" customWidth="1"/>
    <col min="10" max="10" width="13.7109375" customWidth="1"/>
    <col min="11" max="11" width="8.140625" style="21" customWidth="1"/>
    <col min="12" max="12" width="30.5703125" customWidth="1"/>
  </cols>
  <sheetData>
    <row r="2" spans="1:42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42" ht="25.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42" x14ac:dyDescent="0.2">
      <c r="A4" s="27"/>
    </row>
    <row r="5" spans="1:42" ht="48" x14ac:dyDescent="0.2">
      <c r="A5" s="32" t="s">
        <v>0</v>
      </c>
      <c r="B5" s="33"/>
      <c r="C5" s="1" t="s">
        <v>43</v>
      </c>
      <c r="D5" s="1" t="str">
        <f>[1]Лист1!$D$6</f>
        <v>Кол-во, план. потреб-ность</v>
      </c>
      <c r="E5" s="32" t="str">
        <f>[1]Лист1!$L$6</f>
        <v>Наименование Лота</v>
      </c>
      <c r="F5" s="42"/>
      <c r="G5" s="42"/>
      <c r="H5" s="42"/>
      <c r="I5" s="42"/>
      <c r="J5" s="42"/>
      <c r="K5" s="42"/>
      <c r="L5" s="33"/>
    </row>
    <row r="6" spans="1:42" x14ac:dyDescent="0.2">
      <c r="A6" s="34" t="s">
        <v>46</v>
      </c>
      <c r="B6" s="35"/>
      <c r="C6" s="25" t="s">
        <v>44</v>
      </c>
      <c r="D6" s="1">
        <v>20</v>
      </c>
      <c r="E6" s="43" t="s">
        <v>45</v>
      </c>
      <c r="F6" s="44"/>
      <c r="G6" s="44"/>
      <c r="H6" s="44"/>
      <c r="I6" s="44"/>
      <c r="J6" s="44"/>
      <c r="K6" s="44"/>
      <c r="L6" s="45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</row>
    <row r="7" spans="1:42" x14ac:dyDescent="0.2">
      <c r="I7" s="19"/>
      <c r="J7" s="23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</row>
    <row r="8" spans="1:42" x14ac:dyDescent="0.2"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x14ac:dyDescent="0.2"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</row>
    <row r="10" spans="1:42" x14ac:dyDescent="0.2"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</row>
    <row r="11" spans="1:42" ht="61.5" customHeight="1" x14ac:dyDescent="0.2">
      <c r="A11" s="30"/>
      <c r="B11" s="30"/>
      <c r="C11" s="30"/>
      <c r="D11" s="30"/>
      <c r="E11" s="31"/>
      <c r="F11" s="31"/>
      <c r="G11" s="31"/>
      <c r="H11" s="31"/>
      <c r="I11" s="31"/>
      <c r="J11" s="28"/>
      <c r="K11" s="28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</row>
    <row r="12" spans="1:42" x14ac:dyDescent="0.2"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</row>
    <row r="13" spans="1:42" x14ac:dyDescent="0.2"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</row>
  </sheetData>
  <mergeCells count="9">
    <mergeCell ref="A2:L2"/>
    <mergeCell ref="A3:L3"/>
    <mergeCell ref="A11:D11"/>
    <mergeCell ref="E11:I11"/>
    <mergeCell ref="A5:B5"/>
    <mergeCell ref="J11:K11"/>
    <mergeCell ref="A6:B6"/>
    <mergeCell ref="E5:L5"/>
    <mergeCell ref="E6:L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&amp;CПриложение № 3 - Задание на логистику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view="pageLayout" topLeftCell="A10" zoomScale="55" zoomScaleNormal="60" zoomScaleSheetLayoutView="70" zoomScalePageLayoutView="55" workbookViewId="0">
      <selection activeCell="F38" sqref="F38"/>
    </sheetView>
  </sheetViews>
  <sheetFormatPr defaultRowHeight="18" x14ac:dyDescent="0.25"/>
  <cols>
    <col min="1" max="1" width="4.140625" style="2" customWidth="1"/>
    <col min="2" max="2" width="27.140625" style="4" customWidth="1"/>
    <col min="3" max="3" width="28.28515625" style="4" customWidth="1"/>
    <col min="4" max="4" width="80.28515625" style="4" customWidth="1"/>
    <col min="5" max="5" width="11.7109375" style="4" bestFit="1" customWidth="1"/>
    <col min="6" max="6" width="19.42578125" style="4" customWidth="1"/>
    <col min="7" max="7" width="34.5703125" style="4" customWidth="1"/>
    <col min="8" max="8" width="30.85546875" style="4" bestFit="1" customWidth="1"/>
    <col min="9" max="9" width="9.140625" style="3" customWidth="1"/>
    <col min="10" max="16384" width="9.140625" style="2"/>
  </cols>
  <sheetData>
    <row r="1" spans="1:8" ht="36" customHeight="1" x14ac:dyDescent="0.25">
      <c r="G1" s="41"/>
      <c r="H1" s="41"/>
    </row>
    <row r="4" spans="1:8" x14ac:dyDescent="0.25">
      <c r="B4" s="40" t="s">
        <v>41</v>
      </c>
      <c r="C4" s="40"/>
      <c r="D4" s="40"/>
      <c r="E4" s="40"/>
      <c r="F4" s="40"/>
      <c r="G4" s="40"/>
      <c r="H4" s="40"/>
    </row>
    <row r="6" spans="1:8" ht="54" x14ac:dyDescent="0.25">
      <c r="A6" s="13" t="s">
        <v>40</v>
      </c>
      <c r="B6" s="8" t="s">
        <v>39</v>
      </c>
      <c r="C6" s="8" t="s">
        <v>38</v>
      </c>
      <c r="D6" s="9" t="s">
        <v>37</v>
      </c>
      <c r="E6" s="9" t="s">
        <v>36</v>
      </c>
      <c r="F6" s="9" t="s">
        <v>35</v>
      </c>
      <c r="G6" s="9" t="s">
        <v>34</v>
      </c>
      <c r="H6" s="18" t="s">
        <v>33</v>
      </c>
    </row>
    <row r="7" spans="1:8" ht="72" x14ac:dyDescent="0.25">
      <c r="A7" s="13">
        <v>1</v>
      </c>
      <c r="B7" s="12" t="s">
        <v>31</v>
      </c>
      <c r="C7" s="11">
        <v>2268290</v>
      </c>
      <c r="D7" s="10" t="s">
        <v>32</v>
      </c>
      <c r="E7" s="9" t="s">
        <v>2</v>
      </c>
      <c r="F7" s="9">
        <v>1</v>
      </c>
      <c r="G7" s="8">
        <v>597.72881999999993</v>
      </c>
      <c r="H7" s="7">
        <f t="shared" ref="H7:H28" si="0">F7*G7</f>
        <v>597.72881999999993</v>
      </c>
    </row>
    <row r="8" spans="1:8" ht="72" x14ac:dyDescent="0.25">
      <c r="A8" s="13">
        <v>2</v>
      </c>
      <c r="B8" s="12" t="s">
        <v>31</v>
      </c>
      <c r="C8" s="11">
        <v>2301350</v>
      </c>
      <c r="D8" s="10" t="s">
        <v>30</v>
      </c>
      <c r="E8" s="9" t="s">
        <v>2</v>
      </c>
      <c r="F8" s="9">
        <v>2</v>
      </c>
      <c r="G8" s="8">
        <v>35.403790000000001</v>
      </c>
      <c r="H8" s="7">
        <f t="shared" si="0"/>
        <v>70.807580000000002</v>
      </c>
    </row>
    <row r="9" spans="1:8" ht="126" x14ac:dyDescent="0.25">
      <c r="A9" s="13">
        <v>3</v>
      </c>
      <c r="B9" s="12" t="s">
        <v>28</v>
      </c>
      <c r="C9" s="15">
        <v>2251055</v>
      </c>
      <c r="D9" s="10" t="s">
        <v>29</v>
      </c>
      <c r="E9" s="9" t="s">
        <v>2</v>
      </c>
      <c r="F9" s="9">
        <v>2</v>
      </c>
      <c r="G9" s="8">
        <v>376.78194000000002</v>
      </c>
      <c r="H9" s="7">
        <f t="shared" si="0"/>
        <v>753.56388000000004</v>
      </c>
    </row>
    <row r="10" spans="1:8" ht="126" x14ac:dyDescent="0.25">
      <c r="A10" s="13">
        <v>4</v>
      </c>
      <c r="B10" s="12" t="s">
        <v>28</v>
      </c>
      <c r="C10" s="15">
        <v>2301350</v>
      </c>
      <c r="D10" s="10" t="s">
        <v>27</v>
      </c>
      <c r="E10" s="9" t="s">
        <v>2</v>
      </c>
      <c r="F10" s="9">
        <v>2</v>
      </c>
      <c r="G10" s="8">
        <v>35.403790000000001</v>
      </c>
      <c r="H10" s="7">
        <f t="shared" si="0"/>
        <v>70.807580000000002</v>
      </c>
    </row>
    <row r="11" spans="1:8" ht="36" x14ac:dyDescent="0.25">
      <c r="A11" s="13">
        <v>5</v>
      </c>
      <c r="B11" s="12" t="s">
        <v>25</v>
      </c>
      <c r="C11" s="15">
        <v>2231579</v>
      </c>
      <c r="D11" s="10" t="s">
        <v>26</v>
      </c>
      <c r="E11" s="9" t="s">
        <v>2</v>
      </c>
      <c r="F11" s="9">
        <v>1</v>
      </c>
      <c r="G11" s="8">
        <v>349.13340000000005</v>
      </c>
      <c r="H11" s="7">
        <f t="shared" si="0"/>
        <v>349.13340000000005</v>
      </c>
    </row>
    <row r="12" spans="1:8" ht="36" x14ac:dyDescent="0.25">
      <c r="A12" s="13">
        <v>6</v>
      </c>
      <c r="B12" s="12" t="s">
        <v>25</v>
      </c>
      <c r="C12" s="17">
        <v>2301350</v>
      </c>
      <c r="D12" s="10" t="s">
        <v>24</v>
      </c>
      <c r="E12" s="9" t="s">
        <v>2</v>
      </c>
      <c r="F12" s="9">
        <v>1</v>
      </c>
      <c r="G12" s="8">
        <v>35.403790000000001</v>
      </c>
      <c r="H12" s="7">
        <f t="shared" si="0"/>
        <v>35.403790000000001</v>
      </c>
    </row>
    <row r="13" spans="1:8" ht="72" x14ac:dyDescent="0.25">
      <c r="A13" s="13">
        <v>7</v>
      </c>
      <c r="B13" s="12" t="s">
        <v>20</v>
      </c>
      <c r="C13" s="16"/>
      <c r="D13" s="10" t="s">
        <v>23</v>
      </c>
      <c r="E13" s="9" t="s">
        <v>2</v>
      </c>
      <c r="F13" s="9">
        <v>1</v>
      </c>
      <c r="G13" s="9">
        <v>488.51839000000001</v>
      </c>
      <c r="H13" s="7">
        <f t="shared" si="0"/>
        <v>488.51839000000001</v>
      </c>
    </row>
    <row r="14" spans="1:8" ht="72" x14ac:dyDescent="0.25">
      <c r="A14" s="13">
        <v>8</v>
      </c>
      <c r="B14" s="12" t="s">
        <v>20</v>
      </c>
      <c r="C14" s="15">
        <v>2301350</v>
      </c>
      <c r="D14" s="10" t="s">
        <v>22</v>
      </c>
      <c r="E14" s="9" t="s">
        <v>2</v>
      </c>
      <c r="F14" s="9">
        <v>2</v>
      </c>
      <c r="G14" s="8">
        <v>35.403790000000001</v>
      </c>
      <c r="H14" s="7">
        <f t="shared" si="0"/>
        <v>70.807580000000002</v>
      </c>
    </row>
    <row r="15" spans="1:8" ht="72" x14ac:dyDescent="0.25">
      <c r="A15" s="13">
        <v>9</v>
      </c>
      <c r="B15" s="12" t="s">
        <v>20</v>
      </c>
      <c r="C15" s="15">
        <v>2231579</v>
      </c>
      <c r="D15" s="10" t="s">
        <v>21</v>
      </c>
      <c r="E15" s="9" t="s">
        <v>2</v>
      </c>
      <c r="F15" s="9">
        <v>1</v>
      </c>
      <c r="G15" s="8">
        <v>349.13340000000005</v>
      </c>
      <c r="H15" s="7">
        <f t="shared" si="0"/>
        <v>349.13340000000005</v>
      </c>
    </row>
    <row r="16" spans="1:8" ht="72" x14ac:dyDescent="0.25">
      <c r="A16" s="13">
        <v>10</v>
      </c>
      <c r="B16" s="12" t="s">
        <v>20</v>
      </c>
      <c r="C16" s="8">
        <v>2301350</v>
      </c>
      <c r="D16" s="10" t="s">
        <v>19</v>
      </c>
      <c r="E16" s="9" t="s">
        <v>2</v>
      </c>
      <c r="F16" s="9">
        <v>1</v>
      </c>
      <c r="G16" s="8">
        <v>35.403790000000001</v>
      </c>
      <c r="H16" s="7">
        <f t="shared" si="0"/>
        <v>35.403790000000001</v>
      </c>
    </row>
    <row r="17" spans="1:9" x14ac:dyDescent="0.25">
      <c r="A17" s="38">
        <v>11</v>
      </c>
      <c r="B17" s="37" t="s">
        <v>18</v>
      </c>
      <c r="C17" s="11">
        <v>2253021</v>
      </c>
      <c r="D17" s="14" t="s">
        <v>9</v>
      </c>
      <c r="E17" s="9" t="s">
        <v>2</v>
      </c>
      <c r="F17" s="9">
        <v>1</v>
      </c>
      <c r="G17" s="8">
        <v>397.70893000000001</v>
      </c>
      <c r="H17" s="7">
        <f t="shared" si="0"/>
        <v>397.70893000000001</v>
      </c>
    </row>
    <row r="18" spans="1:9" x14ac:dyDescent="0.25">
      <c r="A18" s="38"/>
      <c r="B18" s="37"/>
      <c r="C18" s="11">
        <v>2086719</v>
      </c>
      <c r="D18" s="14" t="s">
        <v>8</v>
      </c>
      <c r="E18" s="9" t="s">
        <v>2</v>
      </c>
      <c r="F18" s="9">
        <v>1</v>
      </c>
      <c r="G18" s="8">
        <v>122.68</v>
      </c>
      <c r="H18" s="7">
        <f t="shared" si="0"/>
        <v>122.68</v>
      </c>
    </row>
    <row r="19" spans="1:9" ht="36" x14ac:dyDescent="0.25">
      <c r="A19" s="13">
        <v>12</v>
      </c>
      <c r="B19" s="12" t="s">
        <v>17</v>
      </c>
      <c r="C19" s="11">
        <v>2301350</v>
      </c>
      <c r="D19" s="10" t="s">
        <v>16</v>
      </c>
      <c r="E19" s="9" t="s">
        <v>2</v>
      </c>
      <c r="F19" s="9">
        <v>1</v>
      </c>
      <c r="G19" s="8">
        <v>35.403790000000001</v>
      </c>
      <c r="H19" s="7">
        <f t="shared" si="0"/>
        <v>35.403790000000001</v>
      </c>
    </row>
    <row r="20" spans="1:9" ht="90" x14ac:dyDescent="0.25">
      <c r="A20" s="13">
        <v>13</v>
      </c>
      <c r="B20" s="12" t="s">
        <v>14</v>
      </c>
      <c r="C20" s="11">
        <v>2259581</v>
      </c>
      <c r="D20" s="10" t="s">
        <v>15</v>
      </c>
      <c r="E20" s="9" t="s">
        <v>2</v>
      </c>
      <c r="F20" s="9">
        <v>1</v>
      </c>
      <c r="G20" s="8">
        <v>432.28559000000001</v>
      </c>
      <c r="H20" s="7">
        <f t="shared" si="0"/>
        <v>432.28559000000001</v>
      </c>
    </row>
    <row r="21" spans="1:9" ht="90" x14ac:dyDescent="0.25">
      <c r="A21" s="13">
        <v>14</v>
      </c>
      <c r="B21" s="12" t="s">
        <v>14</v>
      </c>
      <c r="C21" s="11">
        <v>2301350</v>
      </c>
      <c r="D21" s="10" t="s">
        <v>13</v>
      </c>
      <c r="E21" s="9" t="s">
        <v>2</v>
      </c>
      <c r="F21" s="9">
        <v>1</v>
      </c>
      <c r="G21" s="8">
        <v>35.403790000000001</v>
      </c>
      <c r="H21" s="7">
        <f t="shared" si="0"/>
        <v>35.403790000000001</v>
      </c>
    </row>
    <row r="22" spans="1:9" ht="36" x14ac:dyDescent="0.25">
      <c r="A22" s="13">
        <v>15</v>
      </c>
      <c r="B22" s="12" t="s">
        <v>11</v>
      </c>
      <c r="C22" s="11">
        <v>2251083</v>
      </c>
      <c r="D22" s="10" t="s">
        <v>12</v>
      </c>
      <c r="E22" s="9" t="s">
        <v>2</v>
      </c>
      <c r="F22" s="9">
        <v>1</v>
      </c>
      <c r="G22" s="8">
        <v>279.68</v>
      </c>
      <c r="H22" s="7">
        <f t="shared" si="0"/>
        <v>279.68</v>
      </c>
    </row>
    <row r="23" spans="1:9" ht="36" x14ac:dyDescent="0.25">
      <c r="A23" s="13">
        <v>16</v>
      </c>
      <c r="B23" s="12" t="s">
        <v>11</v>
      </c>
      <c r="C23" s="11">
        <v>2301350</v>
      </c>
      <c r="D23" s="10" t="s">
        <v>10</v>
      </c>
      <c r="E23" s="9" t="s">
        <v>2</v>
      </c>
      <c r="F23" s="9">
        <v>1</v>
      </c>
      <c r="G23" s="8">
        <v>35.403790000000001</v>
      </c>
      <c r="H23" s="7">
        <f t="shared" si="0"/>
        <v>35.403790000000001</v>
      </c>
    </row>
    <row r="24" spans="1:9" x14ac:dyDescent="0.25">
      <c r="A24" s="39">
        <v>17</v>
      </c>
      <c r="B24" s="37" t="s">
        <v>7</v>
      </c>
      <c r="C24" s="11">
        <v>2253021</v>
      </c>
      <c r="D24" s="14" t="s">
        <v>9</v>
      </c>
      <c r="E24" s="9" t="s">
        <v>2</v>
      </c>
      <c r="F24" s="9">
        <v>1</v>
      </c>
      <c r="G24" s="8">
        <v>397.70893000000001</v>
      </c>
      <c r="H24" s="7">
        <f t="shared" si="0"/>
        <v>397.70893000000001</v>
      </c>
      <c r="I24" s="2"/>
    </row>
    <row r="25" spans="1:9" x14ac:dyDescent="0.25">
      <c r="A25" s="39"/>
      <c r="B25" s="37"/>
      <c r="C25" s="11">
        <v>2086719</v>
      </c>
      <c r="D25" s="14" t="s">
        <v>8</v>
      </c>
      <c r="E25" s="9" t="s">
        <v>2</v>
      </c>
      <c r="F25" s="9">
        <v>1</v>
      </c>
      <c r="G25" s="8">
        <v>122.68</v>
      </c>
      <c r="H25" s="7">
        <f t="shared" si="0"/>
        <v>122.68</v>
      </c>
    </row>
    <row r="26" spans="1:9" ht="36" x14ac:dyDescent="0.25">
      <c r="A26" s="13">
        <v>18</v>
      </c>
      <c r="B26" s="12" t="s">
        <v>7</v>
      </c>
      <c r="C26" s="11">
        <v>2301350</v>
      </c>
      <c r="D26" s="10" t="s">
        <v>6</v>
      </c>
      <c r="E26" s="9" t="s">
        <v>2</v>
      </c>
      <c r="F26" s="9">
        <v>1</v>
      </c>
      <c r="G26" s="8">
        <v>35.403790000000001</v>
      </c>
      <c r="H26" s="7">
        <f t="shared" si="0"/>
        <v>35.403790000000001</v>
      </c>
    </row>
    <row r="27" spans="1:9" ht="54" x14ac:dyDescent="0.25">
      <c r="A27" s="13">
        <v>19</v>
      </c>
      <c r="B27" s="12" t="s">
        <v>4</v>
      </c>
      <c r="C27" s="11">
        <v>2259581</v>
      </c>
      <c r="D27" s="10" t="s">
        <v>5</v>
      </c>
      <c r="E27" s="9" t="s">
        <v>2</v>
      </c>
      <c r="F27" s="9">
        <v>1</v>
      </c>
      <c r="G27" s="8">
        <v>432.28559000000001</v>
      </c>
      <c r="H27" s="7">
        <f t="shared" si="0"/>
        <v>432.28559000000001</v>
      </c>
    </row>
    <row r="28" spans="1:9" ht="54" x14ac:dyDescent="0.25">
      <c r="A28" s="13">
        <v>20</v>
      </c>
      <c r="B28" s="12" t="s">
        <v>4</v>
      </c>
      <c r="C28" s="11">
        <v>2301350</v>
      </c>
      <c r="D28" s="10" t="s">
        <v>3</v>
      </c>
      <c r="E28" s="9" t="s">
        <v>2</v>
      </c>
      <c r="F28" s="9">
        <v>1</v>
      </c>
      <c r="G28" s="8">
        <v>35.403790000000001</v>
      </c>
      <c r="H28" s="7">
        <f t="shared" si="0"/>
        <v>35.403790000000001</v>
      </c>
    </row>
    <row r="29" spans="1:9" ht="18.75" x14ac:dyDescent="0.3">
      <c r="G29" s="20" t="s">
        <v>42</v>
      </c>
      <c r="H29" s="6">
        <f>SUM(H7:H28)</f>
        <v>5183.3562000000011</v>
      </c>
    </row>
    <row r="32" spans="1:9" x14ac:dyDescent="0.25">
      <c r="C32" s="5" t="s">
        <v>1</v>
      </c>
      <c r="D32" s="5"/>
      <c r="E32" s="5"/>
      <c r="F32" s="5"/>
    </row>
    <row r="33" spans="3:6" x14ac:dyDescent="0.25">
      <c r="C33" s="36"/>
      <c r="D33" s="36"/>
      <c r="E33" s="36"/>
      <c r="F33" s="36"/>
    </row>
    <row r="34" spans="3:6" x14ac:dyDescent="0.25">
      <c r="C34" s="36"/>
      <c r="D34" s="36"/>
      <c r="E34" s="36"/>
      <c r="F34" s="36"/>
    </row>
    <row r="35" spans="3:6" x14ac:dyDescent="0.25">
      <c r="C35" s="36"/>
      <c r="D35" s="36"/>
      <c r="E35" s="36"/>
      <c r="F35" s="36"/>
    </row>
  </sheetData>
  <autoFilter ref="A6:I28"/>
  <mergeCells count="9">
    <mergeCell ref="B4:H4"/>
    <mergeCell ref="G1:H1"/>
    <mergeCell ref="C33:F33"/>
    <mergeCell ref="C34:F34"/>
    <mergeCell ref="C35:F35"/>
    <mergeCell ref="B17:B18"/>
    <mergeCell ref="B24:B25"/>
    <mergeCell ref="A17:A18"/>
    <mergeCell ref="A24:A25"/>
  </mergeCells>
  <printOptions horizontalCentered="1"/>
  <pageMargins left="0.25" right="0.25" top="0.75" bottom="0.75" header="0.3" footer="0.3"/>
  <pageSetup paperSize="256" scale="46" orientation="portrait" r:id="rId1"/>
  <headerFooter>
    <oddHeader>&amp;R&amp;15Начальнику Департамента по логистике и МТО ПАО "МРСК Центра" 
Р.В.Солянину</oddHeader>
    <oddFooter>&amp;L&amp;"Helios,обычный"Исп: С.С.Введенский 
вн:   83-68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Согласование на ТЗП </vt:lpstr>
      <vt:lpstr>Согласование инвест.блок (ОКС) </vt:lpstr>
      <vt:lpstr>'Согласование инвест.блок (ОКС) '!Область_печати</vt:lpstr>
      <vt:lpstr>'Согласование на ТЗП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Lazebin.DE</dc:creator>
  <cp:lastModifiedBy>Горбылев Александр Владимирович</cp:lastModifiedBy>
  <cp:lastPrinted>2018-09-06T06:59:21Z</cp:lastPrinted>
  <dcterms:created xsi:type="dcterms:W3CDTF">2015-07-15T08:29:26Z</dcterms:created>
  <dcterms:modified xsi:type="dcterms:W3CDTF">2018-09-20T07:35:15Z</dcterms:modified>
</cp:coreProperties>
</file>