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10" windowWidth="19320" windowHeight="12465"/>
  </bookViews>
  <sheets>
    <sheet name="Лист2" sheetId="2" r:id="rId1"/>
  </sheets>
  <definedNames>
    <definedName name="_xlnm._FilterDatabase" localSheetId="0" hidden="1">Лист2!$A$8:$I$8</definedName>
    <definedName name="_xlnm.Print_Area" localSheetId="0">Лист2!$A$1:$I$43</definedName>
  </definedNames>
  <calcPr calcId="145621"/>
</workbook>
</file>

<file path=xl/calcChain.xml><?xml version="1.0" encoding="utf-8"?>
<calcChain xmlns="http://schemas.openxmlformats.org/spreadsheetml/2006/main">
  <c r="G31" i="2" l="1"/>
  <c r="H31" i="2" s="1"/>
  <c r="G32" i="2"/>
  <c r="H32" i="2"/>
  <c r="G33" i="2"/>
  <c r="H33" i="2"/>
  <c r="G34" i="2"/>
  <c r="H34" i="2"/>
  <c r="H12" i="2" l="1"/>
  <c r="H13" i="2"/>
  <c r="H18" i="2"/>
  <c r="H9" i="2"/>
  <c r="H20" i="2"/>
  <c r="H10" i="2"/>
  <c r="H11" i="2"/>
  <c r="H16" i="2"/>
  <c r="H15" i="2"/>
  <c r="H14" i="2"/>
  <c r="H17" i="2"/>
  <c r="H28" i="2"/>
  <c r="H23" i="2"/>
  <c r="H29" i="2"/>
  <c r="H30" i="2"/>
  <c r="H22" i="2"/>
  <c r="H21" i="2"/>
  <c r="H24" i="2"/>
  <c r="H25" i="2"/>
  <c r="H26" i="2"/>
  <c r="H27" i="2"/>
  <c r="H19" i="2"/>
  <c r="H36" i="2" l="1"/>
  <c r="G36" i="2" l="1"/>
</calcChain>
</file>

<file path=xl/sharedStrings.xml><?xml version="1.0" encoding="utf-8"?>
<sst xmlns="http://schemas.openxmlformats.org/spreadsheetml/2006/main" count="130" uniqueCount="88">
  <si>
    <t>Общая информация о закупке</t>
  </si>
  <si>
    <t>Номер Лота</t>
  </si>
  <si>
    <t>Наименование Лота</t>
  </si>
  <si>
    <t>1.1</t>
  </si>
  <si>
    <t>1.2</t>
  </si>
  <si>
    <t>№ п/п</t>
  </si>
  <si>
    <t>Номер материала</t>
  </si>
  <si>
    <t>Наименование материала</t>
  </si>
  <si>
    <t>ГОСТ</t>
  </si>
  <si>
    <t>Кол-во продукции, необходимое для закупки</t>
  </si>
  <si>
    <t>Расчет стоимости закупки, руб.</t>
  </si>
  <si>
    <t>2.1</t>
  </si>
  <si>
    <t>Срок поставки:</t>
  </si>
  <si>
    <t>Металлопрокат</t>
  </si>
  <si>
    <t xml:space="preserve">Предельная цена за единицу,без НДС,          (плановая цена SAP) </t>
  </si>
  <si>
    <t>Предельная общая стоимость, без НДС, руб.</t>
  </si>
  <si>
    <t xml:space="preserve">Предельная общая стоимость, 
с НДС, руб.
</t>
  </si>
  <si>
    <t>Итого:</t>
  </si>
  <si>
    <t>2.2</t>
  </si>
  <si>
    <t>2.3</t>
  </si>
  <si>
    <t>2.4</t>
  </si>
  <si>
    <t>2.5</t>
  </si>
  <si>
    <t>2.6</t>
  </si>
  <si>
    <t>ШТ</t>
  </si>
  <si>
    <t>Адрес доставки</t>
  </si>
  <si>
    <t>г. Кострома ул. Катушечная 157, Центральный склад</t>
  </si>
  <si>
    <t/>
  </si>
  <si>
    <t>2.7</t>
  </si>
  <si>
    <t>2.8</t>
  </si>
  <si>
    <t>2.9</t>
  </si>
  <si>
    <t>2.10</t>
  </si>
  <si>
    <t>2.11</t>
  </si>
  <si>
    <t>2.12</t>
  </si>
  <si>
    <t>2.13</t>
  </si>
  <si>
    <t>2.14</t>
  </si>
  <si>
    <t>ЕИ</t>
  </si>
  <si>
    <t>ТРУБКА ПВХ D6</t>
  </si>
  <si>
    <t>М</t>
  </si>
  <si>
    <t>ГОСТ 19034-82</t>
  </si>
  <si>
    <t>КАРТОН ЭЛЕКТРОИЗОЛЯЦИОННЫЙ ЭВ 0,5ММ</t>
  </si>
  <si>
    <t>КГ</t>
  </si>
  <si>
    <t>ЛЕНТА СМОЛЯНАЯ 0,8Х75</t>
  </si>
  <si>
    <t>ТУ 16-503.020-91</t>
  </si>
  <si>
    <t>ТРУБКА ПВХ D5</t>
  </si>
  <si>
    <t>ИЗОЛЕНТА ПВХ</t>
  </si>
  <si>
    <t>ГОСТ 16214-86</t>
  </si>
  <si>
    <t>ТРУБКА ПВХ D8</t>
  </si>
  <si>
    <t>ИЗОЛЕНТА Х/Б</t>
  </si>
  <si>
    <t>ГОСТ 2162-97</t>
  </si>
  <si>
    <t>КАРТОН АСБЕСТОВЫЙ КАОН-1 4ММ</t>
  </si>
  <si>
    <t>ГОСТ 2850-95</t>
  </si>
  <si>
    <t>ПРОКЛАДКА ПОД ПРОХОДНОЙ ИЗОЛЯТОР ИПУ-10</t>
  </si>
  <si>
    <t>МЕТАЛЛОРУКАВ РЗ-ЦХ D50</t>
  </si>
  <si>
    <t>ТУ 4833-001-973415</t>
  </si>
  <si>
    <t>МЕТАЛЛОРУКАВ РЗ-ЦХ D25</t>
  </si>
  <si>
    <t>ТРУБКА ПВХ D4</t>
  </si>
  <si>
    <t>ТРУБКА ТЕРМОУСАДОЧНАЯ ТУТ 4/2</t>
  </si>
  <si>
    <t>ГОСТ 17675-87</t>
  </si>
  <si>
    <t>ТРУБКА ТЕРМОУСАДОЧНАЯ ТТУ 5/2,5</t>
  </si>
  <si>
    <t>ТРУБКА ТЕРМОУСАДОЧНАЯ ТУТ 6/3</t>
  </si>
  <si>
    <t>ТРУБКА ТЕРМОУСАДОЧНАЯ ТУТ 8/4</t>
  </si>
  <si>
    <t>ТРУБКА ТЕРМОУСАДОЧНАЯ ТТУ 10/5</t>
  </si>
  <si>
    <t>ТРУБКА ТЕРМОУСАДОЧНАЯ TCT 13/6,5 1М</t>
  </si>
  <si>
    <t>ТРУБКА ТЕРМОУСАДОЧНАЯ ТУТ 15/6</t>
  </si>
  <si>
    <t>ТРУБКА ТЕРМОУСАДОЧНАЯ ТУТ 20/10</t>
  </si>
  <si>
    <t>ТРУБКА ТЕРМОУСАДОЧНАЯ ТУТ 24/12</t>
  </si>
  <si>
    <t>ТРУБКА ТЕРМОУСАДОЧНАЯ ТУТ 30/15</t>
  </si>
  <si>
    <t>Электроизоляционные материалы</t>
  </si>
  <si>
    <t>402А</t>
  </si>
  <si>
    <t>2.15</t>
  </si>
  <si>
    <t>2.16</t>
  </si>
  <si>
    <t>2.17</t>
  </si>
  <si>
    <t>2.18</t>
  </si>
  <si>
    <t>2.19</t>
  </si>
  <si>
    <t>2.20</t>
  </si>
  <si>
    <t>2.21</t>
  </si>
  <si>
    <t>2.22</t>
  </si>
  <si>
    <t>ТУ 2247-008-470222</t>
  </si>
  <si>
    <t>ТРУБА ГОФРИРОВАННАЯ ПВХ D40 С ЗОНДОМ</t>
  </si>
  <si>
    <t>ТРУБА ГОФРИРОВАННАЯ ПВХ D25 С ЗОНДОМ</t>
  </si>
  <si>
    <t>2.23</t>
  </si>
  <si>
    <t>2.24</t>
  </si>
  <si>
    <t>2.25</t>
  </si>
  <si>
    <t>2.26</t>
  </si>
  <si>
    <t>Приложение к ТЗ на поставку электроизоляционных материалов для нужд Костромаэнерго в 2018 г.</t>
  </si>
  <si>
    <t>Наименование материалов</t>
  </si>
  <si>
    <t>В течение 30 календарных дней с момента подписания договора*</t>
  </si>
  <si>
    <t>* - Поставки проводятся по заявкам филиала Костромаэнерго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</si>
</sst>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49" fontId="0" fillId="0" borderId="0" xfId="0" applyNumberFormat="1"/>
    <xf numFmtId="0" fontId="3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9" fontId="4" fillId="0" borderId="3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5" fillId="0" borderId="5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4" fontId="3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vertical="center" wrapText="1"/>
    </xf>
    <xf numFmtId="0" fontId="2" fillId="0" borderId="4" xfId="0" applyNumberFormat="1" applyFont="1" applyFill="1" applyBorder="1" applyAlignment="1">
      <alignment horizontal="right" vertical="center" wrapText="1"/>
    </xf>
    <xf numFmtId="0" fontId="6" fillId="0" borderId="1" xfId="0" applyNumberFormat="1" applyFont="1" applyBorder="1" applyAlignment="1">
      <alignment horizontal="center" vertical="center"/>
    </xf>
    <xf numFmtId="14" fontId="0" fillId="0" borderId="0" xfId="0" applyNumberFormat="1"/>
    <xf numFmtId="0" fontId="5" fillId="0" borderId="5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5" fillId="0" borderId="3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49" fontId="4" fillId="0" borderId="3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0"/>
  <sheetViews>
    <sheetView tabSelected="1" view="pageBreakPreview" zoomScale="70" zoomScaleNormal="80" zoomScaleSheetLayoutView="70" workbookViewId="0">
      <selection activeCell="C15" sqref="C15"/>
    </sheetView>
  </sheetViews>
  <sheetFormatPr defaultRowHeight="15" x14ac:dyDescent="0.25"/>
  <cols>
    <col min="1" max="1" width="7" customWidth="1"/>
    <col min="2" max="2" width="12.28515625" customWidth="1"/>
    <col min="3" max="3" width="65.28515625" customWidth="1"/>
    <col min="4" max="4" width="5.42578125" customWidth="1"/>
    <col min="5" max="5" width="12" customWidth="1"/>
    <col min="6" max="6" width="14.5703125" hidden="1" customWidth="1"/>
    <col min="7" max="7" width="14" hidden="1" customWidth="1"/>
    <col min="8" max="8" width="16.28515625" hidden="1" customWidth="1"/>
    <col min="9" max="9" width="29.28515625" customWidth="1"/>
    <col min="10" max="11" width="0" hidden="1" customWidth="1"/>
  </cols>
  <sheetData>
    <row r="1" spans="1:9" s="20" customFormat="1" ht="29.25" customHeight="1" x14ac:dyDescent="0.25">
      <c r="A1" s="3"/>
      <c r="B1" s="3"/>
      <c r="C1" s="3"/>
      <c r="D1" s="3"/>
      <c r="E1" s="49"/>
      <c r="F1" s="49"/>
      <c r="G1" s="49"/>
      <c r="H1" s="34"/>
      <c r="I1" s="34"/>
    </row>
    <row r="2" spans="1:9" s="20" customFormat="1" ht="16.5" customHeight="1" x14ac:dyDescent="0.25">
      <c r="A2" s="28"/>
      <c r="B2" s="28"/>
      <c r="C2" s="47" t="s">
        <v>84</v>
      </c>
      <c r="D2" s="47"/>
      <c r="E2" s="47"/>
      <c r="F2" s="47"/>
      <c r="G2" s="47"/>
      <c r="H2" s="47"/>
      <c r="I2" s="47"/>
    </row>
    <row r="3" spans="1:9" s="20" customFormat="1" ht="17.25" thickBot="1" x14ac:dyDescent="0.3">
      <c r="A3" s="3"/>
      <c r="B3" s="3"/>
      <c r="C3" s="47"/>
      <c r="D3" s="48"/>
      <c r="E3" s="3"/>
      <c r="F3" s="3"/>
      <c r="G3" s="3"/>
      <c r="H3" s="3"/>
      <c r="I3" s="3"/>
    </row>
    <row r="4" spans="1:9" s="20" customFormat="1" ht="16.5" customHeight="1" x14ac:dyDescent="0.25">
      <c r="A4" s="4">
        <v>1</v>
      </c>
      <c r="B4" s="40" t="s">
        <v>0</v>
      </c>
      <c r="C4" s="41"/>
      <c r="D4" s="41"/>
      <c r="E4" s="41"/>
      <c r="F4" s="41"/>
      <c r="G4" s="41"/>
      <c r="H4" s="41"/>
      <c r="I4" s="41"/>
    </row>
    <row r="5" spans="1:9" s="20" customFormat="1" ht="16.5" x14ac:dyDescent="0.25">
      <c r="A5" s="5" t="s">
        <v>3</v>
      </c>
      <c r="B5" s="42" t="s">
        <v>1</v>
      </c>
      <c r="C5" s="43"/>
      <c r="D5" s="50" t="s">
        <v>68</v>
      </c>
      <c r="E5" s="43"/>
      <c r="F5" s="43"/>
      <c r="G5" s="43"/>
      <c r="H5" s="43"/>
      <c r="I5" s="51"/>
    </row>
    <row r="6" spans="1:9" s="20" customFormat="1" ht="16.5" x14ac:dyDescent="0.25">
      <c r="A6" s="5" t="s">
        <v>4</v>
      </c>
      <c r="B6" s="42" t="s">
        <v>2</v>
      </c>
      <c r="C6" s="43"/>
      <c r="D6" s="50" t="s">
        <v>67</v>
      </c>
      <c r="E6" s="43"/>
      <c r="F6" s="43"/>
      <c r="G6" s="43" t="s">
        <v>13</v>
      </c>
      <c r="H6" s="43"/>
      <c r="I6" s="51"/>
    </row>
    <row r="7" spans="1:9" s="20" customFormat="1" ht="16.5" customHeight="1" x14ac:dyDescent="0.25">
      <c r="A7" s="30">
        <v>2</v>
      </c>
      <c r="B7" s="39" t="s">
        <v>85</v>
      </c>
      <c r="C7" s="39"/>
      <c r="D7" s="52" t="s">
        <v>10</v>
      </c>
      <c r="E7" s="52"/>
      <c r="F7" s="52"/>
      <c r="G7" s="52"/>
      <c r="H7" s="53"/>
      <c r="I7" s="27"/>
    </row>
    <row r="8" spans="1:9" s="20" customFormat="1" ht="99" x14ac:dyDescent="0.25">
      <c r="A8" s="6" t="s">
        <v>5</v>
      </c>
      <c r="B8" s="2" t="s">
        <v>6</v>
      </c>
      <c r="C8" s="2" t="s">
        <v>7</v>
      </c>
      <c r="D8" s="2" t="s">
        <v>35</v>
      </c>
      <c r="E8" s="2" t="s">
        <v>9</v>
      </c>
      <c r="F8" s="2" t="s">
        <v>14</v>
      </c>
      <c r="G8" s="2" t="s">
        <v>15</v>
      </c>
      <c r="H8" s="2" t="s">
        <v>16</v>
      </c>
      <c r="I8" s="2" t="s">
        <v>8</v>
      </c>
    </row>
    <row r="9" spans="1:9" s="20" customFormat="1" ht="16.5" x14ac:dyDescent="0.25">
      <c r="A9" s="23" t="s">
        <v>11</v>
      </c>
      <c r="B9" s="7">
        <v>2114878</v>
      </c>
      <c r="C9" s="32" t="s">
        <v>44</v>
      </c>
      <c r="D9" s="25" t="s">
        <v>23</v>
      </c>
      <c r="E9" s="25">
        <v>1009</v>
      </c>
      <c r="F9" s="29">
        <v>63.84</v>
      </c>
      <c r="G9" s="29">
        <v>64414.560000000005</v>
      </c>
      <c r="H9" s="29">
        <f>G9*1.18</f>
        <v>76009.180800000002</v>
      </c>
      <c r="I9" s="31" t="s">
        <v>45</v>
      </c>
    </row>
    <row r="10" spans="1:9" s="20" customFormat="1" ht="16.5" x14ac:dyDescent="0.25">
      <c r="A10" s="23" t="s">
        <v>18</v>
      </c>
      <c r="B10" s="7">
        <v>2221287</v>
      </c>
      <c r="C10" s="32" t="s">
        <v>47</v>
      </c>
      <c r="D10" s="25" t="s">
        <v>40</v>
      </c>
      <c r="E10" s="25">
        <v>18.2</v>
      </c>
      <c r="F10" s="29">
        <v>484.96</v>
      </c>
      <c r="G10" s="29">
        <v>8826.271999999999</v>
      </c>
      <c r="H10" s="29">
        <f>G10*1.18</f>
        <v>10415.000959999998</v>
      </c>
      <c r="I10" s="31" t="s">
        <v>48</v>
      </c>
    </row>
    <row r="11" spans="1:9" s="20" customFormat="1" ht="16.5" x14ac:dyDescent="0.25">
      <c r="A11" s="23" t="s">
        <v>19</v>
      </c>
      <c r="B11" s="7">
        <v>2230394</v>
      </c>
      <c r="C11" s="32" t="s">
        <v>49</v>
      </c>
      <c r="D11" s="25" t="s">
        <v>40</v>
      </c>
      <c r="E11" s="25">
        <v>32</v>
      </c>
      <c r="F11" s="29">
        <v>81.2</v>
      </c>
      <c r="G11" s="29">
        <v>2598.4</v>
      </c>
      <c r="H11" s="29">
        <f>G11*1.18</f>
        <v>3066.1120000000001</v>
      </c>
      <c r="I11" s="31" t="s">
        <v>50</v>
      </c>
    </row>
    <row r="12" spans="1:9" s="20" customFormat="1" ht="16.5" x14ac:dyDescent="0.25">
      <c r="A12" s="23" t="s">
        <v>20</v>
      </c>
      <c r="B12" s="7">
        <v>2046487</v>
      </c>
      <c r="C12" s="32" t="s">
        <v>39</v>
      </c>
      <c r="D12" s="25" t="s">
        <v>40</v>
      </c>
      <c r="E12" s="25">
        <v>1.2</v>
      </c>
      <c r="F12" s="29">
        <v>392</v>
      </c>
      <c r="G12" s="29">
        <v>470.4</v>
      </c>
      <c r="H12" s="29">
        <f>G12*1.18</f>
        <v>555.07199999999989</v>
      </c>
      <c r="I12" s="31" t="s">
        <v>26</v>
      </c>
    </row>
    <row r="13" spans="1:9" s="20" customFormat="1" ht="16.5" x14ac:dyDescent="0.25">
      <c r="A13" s="23" t="s">
        <v>21</v>
      </c>
      <c r="B13" s="7">
        <v>2057483</v>
      </c>
      <c r="C13" s="32" t="s">
        <v>41</v>
      </c>
      <c r="D13" s="25" t="s">
        <v>40</v>
      </c>
      <c r="E13" s="25">
        <v>5</v>
      </c>
      <c r="F13" s="29">
        <v>504</v>
      </c>
      <c r="G13" s="29">
        <v>2520</v>
      </c>
      <c r="H13" s="29">
        <f>G13*1.18</f>
        <v>2973.6</v>
      </c>
      <c r="I13" s="31" t="s">
        <v>42</v>
      </c>
    </row>
    <row r="14" spans="1:9" s="20" customFormat="1" ht="16.5" x14ac:dyDescent="0.25">
      <c r="A14" s="23" t="s">
        <v>22</v>
      </c>
      <c r="B14" s="7">
        <v>2321301</v>
      </c>
      <c r="C14" s="32" t="s">
        <v>54</v>
      </c>
      <c r="D14" s="25" t="s">
        <v>37</v>
      </c>
      <c r="E14" s="25">
        <v>603</v>
      </c>
      <c r="F14" s="29">
        <v>55.87</v>
      </c>
      <c r="G14" s="29">
        <v>33689.61</v>
      </c>
      <c r="H14" s="29">
        <f>G14*1.18</f>
        <v>39753.739799999996</v>
      </c>
      <c r="I14" s="31" t="s">
        <v>26</v>
      </c>
    </row>
    <row r="15" spans="1:9" s="20" customFormat="1" ht="16.5" x14ac:dyDescent="0.25">
      <c r="A15" s="23" t="s">
        <v>27</v>
      </c>
      <c r="B15" s="7">
        <v>2321253</v>
      </c>
      <c r="C15" s="32" t="s">
        <v>52</v>
      </c>
      <c r="D15" s="25" t="s">
        <v>37</v>
      </c>
      <c r="E15" s="25">
        <v>2732.5</v>
      </c>
      <c r="F15" s="29">
        <v>95.76</v>
      </c>
      <c r="G15" s="29">
        <v>261664.2</v>
      </c>
      <c r="H15" s="29">
        <f>G15*1.18</f>
        <v>308763.75599999999</v>
      </c>
      <c r="I15" s="31" t="s">
        <v>53</v>
      </c>
    </row>
    <row r="16" spans="1:9" s="20" customFormat="1" ht="16.5" x14ac:dyDescent="0.25">
      <c r="A16" s="23" t="s">
        <v>28</v>
      </c>
      <c r="B16" s="7">
        <v>2313222</v>
      </c>
      <c r="C16" s="33" t="s">
        <v>51</v>
      </c>
      <c r="D16" s="25" t="s">
        <v>23</v>
      </c>
      <c r="E16" s="25">
        <v>183</v>
      </c>
      <c r="F16" s="29">
        <v>458.46</v>
      </c>
      <c r="G16" s="29">
        <v>83898.18</v>
      </c>
      <c r="H16" s="29">
        <f>G16*1.18</f>
        <v>98999.852399999989</v>
      </c>
      <c r="I16" s="31" t="s">
        <v>26</v>
      </c>
    </row>
    <row r="17" spans="1:9" s="20" customFormat="1" ht="16.5" x14ac:dyDescent="0.25">
      <c r="A17" s="23" t="s">
        <v>29</v>
      </c>
      <c r="B17" s="7">
        <v>2115116</v>
      </c>
      <c r="C17" s="32" t="s">
        <v>55</v>
      </c>
      <c r="D17" s="25" t="s">
        <v>37</v>
      </c>
      <c r="E17" s="25">
        <v>50</v>
      </c>
      <c r="F17" s="29">
        <v>14.95</v>
      </c>
      <c r="G17" s="29">
        <v>747.5</v>
      </c>
      <c r="H17" s="29">
        <f>G17*1.18</f>
        <v>882.05</v>
      </c>
      <c r="I17" s="31" t="s">
        <v>38</v>
      </c>
    </row>
    <row r="18" spans="1:9" s="20" customFormat="1" ht="16.5" x14ac:dyDescent="0.25">
      <c r="A18" s="23" t="s">
        <v>30</v>
      </c>
      <c r="B18" s="7">
        <v>2073325</v>
      </c>
      <c r="C18" s="32" t="s">
        <v>43</v>
      </c>
      <c r="D18" s="25" t="s">
        <v>37</v>
      </c>
      <c r="E18" s="25">
        <v>84</v>
      </c>
      <c r="F18" s="29">
        <v>7.67</v>
      </c>
      <c r="G18" s="29">
        <v>644.28</v>
      </c>
      <c r="H18" s="29">
        <f>G18*1.18</f>
        <v>760.2503999999999</v>
      </c>
      <c r="I18" s="31" t="s">
        <v>38</v>
      </c>
    </row>
    <row r="19" spans="1:9" s="20" customFormat="1" ht="16.5" x14ac:dyDescent="0.25">
      <c r="A19" s="23" t="s">
        <v>31</v>
      </c>
      <c r="B19" s="7">
        <v>2028202</v>
      </c>
      <c r="C19" s="32" t="s">
        <v>36</v>
      </c>
      <c r="D19" s="25" t="s">
        <v>37</v>
      </c>
      <c r="E19" s="25">
        <v>34</v>
      </c>
      <c r="F19" s="29">
        <v>7.06</v>
      </c>
      <c r="G19" s="29">
        <v>240.04</v>
      </c>
      <c r="H19" s="29">
        <f>G19*1.18</f>
        <v>283.24719999999996</v>
      </c>
      <c r="I19" s="31" t="s">
        <v>38</v>
      </c>
    </row>
    <row r="20" spans="1:9" s="20" customFormat="1" ht="16.5" x14ac:dyDescent="0.25">
      <c r="A20" s="23" t="s">
        <v>32</v>
      </c>
      <c r="B20" s="7">
        <v>2115120</v>
      </c>
      <c r="C20" s="32" t="s">
        <v>46</v>
      </c>
      <c r="D20" s="25" t="s">
        <v>37</v>
      </c>
      <c r="E20" s="25">
        <v>4</v>
      </c>
      <c r="F20" s="29">
        <v>7.06</v>
      </c>
      <c r="G20" s="29">
        <v>28.24</v>
      </c>
      <c r="H20" s="29">
        <f>G20*1.18</f>
        <v>33.3232</v>
      </c>
      <c r="I20" s="31" t="s">
        <v>38</v>
      </c>
    </row>
    <row r="21" spans="1:9" s="20" customFormat="1" ht="16.5" x14ac:dyDescent="0.25">
      <c r="A21" s="23" t="s">
        <v>33</v>
      </c>
      <c r="B21" s="7">
        <v>2275405</v>
      </c>
      <c r="C21" s="32" t="s">
        <v>62</v>
      </c>
      <c r="D21" s="25" t="s">
        <v>23</v>
      </c>
      <c r="E21" s="25">
        <v>2</v>
      </c>
      <c r="F21" s="29">
        <v>43.02</v>
      </c>
      <c r="G21" s="29">
        <v>86.04</v>
      </c>
      <c r="H21" s="29">
        <f>G21*1.18</f>
        <v>101.52720000000001</v>
      </c>
      <c r="I21" s="31" t="s">
        <v>57</v>
      </c>
    </row>
    <row r="22" spans="1:9" s="20" customFormat="1" ht="16.5" x14ac:dyDescent="0.25">
      <c r="A22" s="23" t="s">
        <v>34</v>
      </c>
      <c r="B22" s="7">
        <v>2347085</v>
      </c>
      <c r="C22" s="32" t="s">
        <v>61</v>
      </c>
      <c r="D22" s="25" t="s">
        <v>37</v>
      </c>
      <c r="E22" s="25">
        <v>5</v>
      </c>
      <c r="F22" s="29">
        <v>110</v>
      </c>
      <c r="G22" s="29">
        <v>550</v>
      </c>
      <c r="H22" s="29">
        <f>G22*1.18</f>
        <v>649</v>
      </c>
      <c r="I22" s="31" t="s">
        <v>26</v>
      </c>
    </row>
    <row r="23" spans="1:9" s="20" customFormat="1" ht="16.5" x14ac:dyDescent="0.25">
      <c r="A23" s="23" t="s">
        <v>69</v>
      </c>
      <c r="B23" s="7">
        <v>2346978</v>
      </c>
      <c r="C23" s="32" t="s">
        <v>58</v>
      </c>
      <c r="D23" s="25" t="s">
        <v>37</v>
      </c>
      <c r="E23" s="25">
        <v>10</v>
      </c>
      <c r="F23" s="29">
        <v>110</v>
      </c>
      <c r="G23" s="29">
        <v>1100</v>
      </c>
      <c r="H23" s="29">
        <f>G23*1.18</f>
        <v>1298</v>
      </c>
      <c r="I23" s="31" t="s">
        <v>26</v>
      </c>
    </row>
    <row r="24" spans="1:9" s="20" customFormat="1" ht="16.5" x14ac:dyDescent="0.25">
      <c r="A24" s="23" t="s">
        <v>70</v>
      </c>
      <c r="B24" s="7">
        <v>2053723</v>
      </c>
      <c r="C24" s="32" t="s">
        <v>63</v>
      </c>
      <c r="D24" s="25" t="s">
        <v>37</v>
      </c>
      <c r="E24" s="25">
        <v>2</v>
      </c>
      <c r="F24" s="29">
        <v>18.329999999999998</v>
      </c>
      <c r="G24" s="29">
        <v>36.659999999999997</v>
      </c>
      <c r="H24" s="29">
        <f>G24*1.18</f>
        <v>43.258799999999994</v>
      </c>
      <c r="I24" s="31" t="s">
        <v>57</v>
      </c>
    </row>
    <row r="25" spans="1:9" s="20" customFormat="1" ht="16.5" x14ac:dyDescent="0.25">
      <c r="A25" s="23" t="s">
        <v>71</v>
      </c>
      <c r="B25" s="7">
        <v>2235809</v>
      </c>
      <c r="C25" s="32" t="s">
        <v>64</v>
      </c>
      <c r="D25" s="25" t="s">
        <v>37</v>
      </c>
      <c r="E25" s="25">
        <v>1</v>
      </c>
      <c r="F25" s="29">
        <v>54.31</v>
      </c>
      <c r="G25" s="29">
        <v>54.31</v>
      </c>
      <c r="H25" s="29">
        <f>G25*1.18</f>
        <v>64.085800000000006</v>
      </c>
      <c r="I25" s="31" t="s">
        <v>57</v>
      </c>
    </row>
    <row r="26" spans="1:9" s="20" customFormat="1" ht="16.5" x14ac:dyDescent="0.25">
      <c r="A26" s="23" t="s">
        <v>72</v>
      </c>
      <c r="B26" s="7">
        <v>2013331</v>
      </c>
      <c r="C26" s="32" t="s">
        <v>65</v>
      </c>
      <c r="D26" s="25" t="s">
        <v>37</v>
      </c>
      <c r="E26" s="25">
        <v>1</v>
      </c>
      <c r="F26" s="29">
        <v>83.23</v>
      </c>
      <c r="G26" s="29">
        <v>83.23</v>
      </c>
      <c r="H26" s="29">
        <f>G26*1.18</f>
        <v>98.211399999999998</v>
      </c>
      <c r="I26" s="31" t="s">
        <v>57</v>
      </c>
    </row>
    <row r="27" spans="1:9" s="20" customFormat="1" ht="16.5" x14ac:dyDescent="0.25">
      <c r="A27" s="23" t="s">
        <v>73</v>
      </c>
      <c r="B27" s="7">
        <v>2125304</v>
      </c>
      <c r="C27" s="32" t="s">
        <v>66</v>
      </c>
      <c r="D27" s="25" t="s">
        <v>37</v>
      </c>
      <c r="E27" s="25">
        <v>1</v>
      </c>
      <c r="F27" s="29">
        <v>50.22</v>
      </c>
      <c r="G27" s="29">
        <v>50.22</v>
      </c>
      <c r="H27" s="29">
        <f>G27*1.18</f>
        <v>59.259599999999999</v>
      </c>
      <c r="I27" s="31" t="s">
        <v>57</v>
      </c>
    </row>
    <row r="28" spans="1:9" s="20" customFormat="1" ht="16.5" x14ac:dyDescent="0.25">
      <c r="A28" s="23" t="s">
        <v>74</v>
      </c>
      <c r="B28" s="7">
        <v>2231709</v>
      </c>
      <c r="C28" s="32" t="s">
        <v>56</v>
      </c>
      <c r="D28" s="25" t="s">
        <v>37</v>
      </c>
      <c r="E28" s="25">
        <v>10</v>
      </c>
      <c r="F28" s="29">
        <v>10.17</v>
      </c>
      <c r="G28" s="29">
        <v>101.7</v>
      </c>
      <c r="H28" s="29">
        <f>G28*1.18</f>
        <v>120.006</v>
      </c>
      <c r="I28" s="31" t="s">
        <v>57</v>
      </c>
    </row>
    <row r="29" spans="1:9" s="20" customFormat="1" ht="16.5" x14ac:dyDescent="0.25">
      <c r="A29" s="23" t="s">
        <v>75</v>
      </c>
      <c r="B29" s="7">
        <v>2027511</v>
      </c>
      <c r="C29" s="32" t="s">
        <v>59</v>
      </c>
      <c r="D29" s="25" t="s">
        <v>37</v>
      </c>
      <c r="E29" s="25">
        <v>10</v>
      </c>
      <c r="F29" s="29">
        <v>4.9400000000000004</v>
      </c>
      <c r="G29" s="29">
        <v>49.400000000000006</v>
      </c>
      <c r="H29" s="29">
        <f>G29*1.18</f>
        <v>58.292000000000002</v>
      </c>
      <c r="I29" s="31" t="s">
        <v>57</v>
      </c>
    </row>
    <row r="30" spans="1:9" s="20" customFormat="1" ht="16.5" x14ac:dyDescent="0.25">
      <c r="A30" s="23" t="s">
        <v>76</v>
      </c>
      <c r="B30" s="7">
        <v>2027508</v>
      </c>
      <c r="C30" s="32" t="s">
        <v>60</v>
      </c>
      <c r="D30" s="25" t="s">
        <v>37</v>
      </c>
      <c r="E30" s="25">
        <v>10</v>
      </c>
      <c r="F30" s="29">
        <v>14.44</v>
      </c>
      <c r="G30" s="29">
        <v>144.4</v>
      </c>
      <c r="H30" s="29">
        <f>G30*1.18</f>
        <v>170.392</v>
      </c>
      <c r="I30" s="31" t="s">
        <v>57</v>
      </c>
    </row>
    <row r="31" spans="1:9" ht="16.5" x14ac:dyDescent="0.25">
      <c r="A31" s="23" t="s">
        <v>80</v>
      </c>
      <c r="B31" s="7">
        <v>2001001</v>
      </c>
      <c r="C31" s="32" t="s">
        <v>79</v>
      </c>
      <c r="D31" s="25" t="s">
        <v>37</v>
      </c>
      <c r="E31" s="25">
        <v>1000</v>
      </c>
      <c r="F31" s="29">
        <v>33.6</v>
      </c>
      <c r="G31" s="29">
        <f>F31*E31</f>
        <v>33600</v>
      </c>
      <c r="H31" s="29">
        <f>G31*1.18</f>
        <v>39648</v>
      </c>
      <c r="I31" s="31" t="s">
        <v>77</v>
      </c>
    </row>
    <row r="32" spans="1:9" ht="16.5" x14ac:dyDescent="0.25">
      <c r="A32" s="23" t="s">
        <v>81</v>
      </c>
      <c r="B32" s="7">
        <v>2015768</v>
      </c>
      <c r="C32" s="33" t="s">
        <v>78</v>
      </c>
      <c r="D32" s="25" t="s">
        <v>37</v>
      </c>
      <c r="E32" s="25">
        <v>1000</v>
      </c>
      <c r="F32" s="29">
        <v>49.37</v>
      </c>
      <c r="G32" s="29">
        <f>F32*E32</f>
        <v>49370</v>
      </c>
      <c r="H32" s="29">
        <f>G32*1.18</f>
        <v>58256.6</v>
      </c>
      <c r="I32" s="31" t="s">
        <v>77</v>
      </c>
    </row>
    <row r="33" spans="1:9" ht="16.5" x14ac:dyDescent="0.25">
      <c r="A33" s="23" t="s">
        <v>82</v>
      </c>
      <c r="B33" s="7">
        <v>2321253</v>
      </c>
      <c r="C33" s="32" t="s">
        <v>52</v>
      </c>
      <c r="D33" s="25" t="s">
        <v>37</v>
      </c>
      <c r="E33" s="25">
        <v>1000</v>
      </c>
      <c r="F33" s="29">
        <v>95.76</v>
      </c>
      <c r="G33" s="29">
        <f>F33*E33</f>
        <v>95760</v>
      </c>
      <c r="H33" s="29">
        <f>G33*1.18</f>
        <v>112996.79999999999</v>
      </c>
      <c r="I33" s="31" t="s">
        <v>53</v>
      </c>
    </row>
    <row r="34" spans="1:9" ht="16.5" x14ac:dyDescent="0.25">
      <c r="A34" s="23" t="s">
        <v>83</v>
      </c>
      <c r="B34" s="7">
        <v>2321301</v>
      </c>
      <c r="C34" s="32" t="s">
        <v>54</v>
      </c>
      <c r="D34" s="25" t="s">
        <v>37</v>
      </c>
      <c r="E34" s="25">
        <v>1000</v>
      </c>
      <c r="F34" s="29">
        <v>55.87</v>
      </c>
      <c r="G34" s="29">
        <f>F34*E34</f>
        <v>55870</v>
      </c>
      <c r="H34" s="29">
        <f>G34*1.18</f>
        <v>65926.599999999991</v>
      </c>
      <c r="I34" s="31" t="s">
        <v>53</v>
      </c>
    </row>
    <row r="35" spans="1:9" s="21" customFormat="1" ht="16.5" x14ac:dyDescent="0.25">
      <c r="A35" s="23"/>
      <c r="B35" s="24"/>
      <c r="C35" s="11"/>
      <c r="D35" s="9"/>
      <c r="E35" s="9"/>
      <c r="F35" s="10"/>
      <c r="G35" s="22"/>
      <c r="H35" s="22"/>
      <c r="I35" s="11"/>
    </row>
    <row r="36" spans="1:9" s="20" customFormat="1" ht="16.5" x14ac:dyDescent="0.25">
      <c r="A36" s="44" t="s">
        <v>17</v>
      </c>
      <c r="B36" s="45"/>
      <c r="C36" s="46"/>
      <c r="D36" s="7"/>
      <c r="E36" s="7"/>
      <c r="F36" s="8"/>
      <c r="G36" s="12">
        <f>SUM(G9:G35)</f>
        <v>696597.64199999999</v>
      </c>
      <c r="H36" s="12">
        <f>SUM(H9:H35)</f>
        <v>821985.2175599999</v>
      </c>
      <c r="I36" s="11"/>
    </row>
    <row r="37" spans="1:9" s="20" customFormat="1" ht="16.5" x14ac:dyDescent="0.25">
      <c r="A37" s="13"/>
      <c r="B37" s="14"/>
      <c r="C37" s="14"/>
      <c r="D37" s="15"/>
      <c r="E37" s="16"/>
      <c r="F37" s="16"/>
      <c r="G37" s="17"/>
      <c r="H37" s="18"/>
      <c r="I37" s="19"/>
    </row>
    <row r="38" spans="1:9" s="20" customFormat="1" ht="16.5" customHeight="1" x14ac:dyDescent="0.25">
      <c r="A38" s="35" t="s">
        <v>24</v>
      </c>
      <c r="B38" s="36"/>
      <c r="C38" s="35" t="s">
        <v>25</v>
      </c>
      <c r="D38" s="37"/>
      <c r="E38" s="37"/>
      <c r="F38" s="37"/>
      <c r="G38" s="37"/>
      <c r="H38" s="37"/>
      <c r="I38" s="38"/>
    </row>
    <row r="39" spans="1:9" s="20" customFormat="1" ht="16.5" customHeight="1" x14ac:dyDescent="0.25">
      <c r="A39" s="35" t="s">
        <v>12</v>
      </c>
      <c r="B39" s="36"/>
      <c r="C39" s="35" t="s">
        <v>86</v>
      </c>
      <c r="D39" s="37"/>
      <c r="E39" s="37"/>
      <c r="F39" s="37"/>
      <c r="G39" s="37"/>
      <c r="H39" s="37"/>
      <c r="I39" s="38"/>
    </row>
    <row r="40" spans="1:9" x14ac:dyDescent="0.25">
      <c r="A40" s="1"/>
    </row>
    <row r="41" spans="1:9" x14ac:dyDescent="0.25">
      <c r="A41" s="1"/>
    </row>
    <row r="42" spans="1:9" x14ac:dyDescent="0.25">
      <c r="A42" s="54" t="s">
        <v>87</v>
      </c>
    </row>
    <row r="43" spans="1:9" x14ac:dyDescent="0.25">
      <c r="A43" s="1"/>
      <c r="F43" s="26"/>
      <c r="G43" s="26"/>
    </row>
    <row r="44" spans="1:9" x14ac:dyDescent="0.25">
      <c r="A44" s="1"/>
    </row>
    <row r="45" spans="1:9" x14ac:dyDescent="0.25">
      <c r="A45" s="1"/>
    </row>
    <row r="46" spans="1:9" x14ac:dyDescent="0.25">
      <c r="A46" s="1"/>
    </row>
    <row r="47" spans="1:9" x14ac:dyDescent="0.25">
      <c r="A47" s="1"/>
    </row>
    <row r="48" spans="1:9" x14ac:dyDescent="0.25">
      <c r="A48" s="1"/>
    </row>
    <row r="49" spans="1:1" x14ac:dyDescent="0.25">
      <c r="A49" s="1"/>
    </row>
    <row r="50" spans="1:1" x14ac:dyDescent="0.25">
      <c r="A50" s="1"/>
    </row>
    <row r="51" spans="1:1" x14ac:dyDescent="0.25">
      <c r="A51" s="1"/>
    </row>
    <row r="52" spans="1:1" x14ac:dyDescent="0.25">
      <c r="A52" s="1"/>
    </row>
    <row r="53" spans="1:1" x14ac:dyDescent="0.25">
      <c r="A53" s="1"/>
    </row>
    <row r="54" spans="1:1" x14ac:dyDescent="0.25">
      <c r="A54" s="1"/>
    </row>
    <row r="55" spans="1:1" x14ac:dyDescent="0.25">
      <c r="A55" s="1"/>
    </row>
    <row r="56" spans="1:1" x14ac:dyDescent="0.25">
      <c r="A56" s="1"/>
    </row>
    <row r="57" spans="1:1" x14ac:dyDescent="0.25">
      <c r="A57" s="1"/>
    </row>
    <row r="58" spans="1:1" x14ac:dyDescent="0.25">
      <c r="A58" s="1"/>
    </row>
    <row r="59" spans="1:1" x14ac:dyDescent="0.25">
      <c r="A59" s="1"/>
    </row>
    <row r="60" spans="1:1" x14ac:dyDescent="0.25">
      <c r="A60" s="1"/>
    </row>
  </sheetData>
  <autoFilter ref="A8:I8">
    <sortState ref="A14:I35">
      <sortCondition ref="C13"/>
    </sortState>
  </autoFilter>
  <mergeCells count="16">
    <mergeCell ref="B4:I4"/>
    <mergeCell ref="B5:C5"/>
    <mergeCell ref="B6:C6"/>
    <mergeCell ref="A36:C36"/>
    <mergeCell ref="C3:D3"/>
    <mergeCell ref="H1:I1"/>
    <mergeCell ref="E1:G1"/>
    <mergeCell ref="C2:I2"/>
    <mergeCell ref="D5:I5"/>
    <mergeCell ref="D6:I6"/>
    <mergeCell ref="D7:H7"/>
    <mergeCell ref="B7:C7"/>
    <mergeCell ref="A39:B39"/>
    <mergeCell ref="C39:I39"/>
    <mergeCell ref="A38:B38"/>
    <mergeCell ref="C38:I38"/>
  </mergeCells>
  <pageMargins left="1.18625" right="0.78322916666666664" top="0.40302083333333333" bottom="0.39541666666666669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koshurin.eo</dc:creator>
  <cp:lastModifiedBy>Anufriev.AV</cp:lastModifiedBy>
  <cp:lastPrinted>2017-09-22T05:38:28Z</cp:lastPrinted>
  <dcterms:created xsi:type="dcterms:W3CDTF">2016-08-01T14:14:41Z</dcterms:created>
  <dcterms:modified xsi:type="dcterms:W3CDTF">2017-09-22T05:38:34Z</dcterms:modified>
</cp:coreProperties>
</file>