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90" yWindow="2760" windowWidth="15450" windowHeight="1170" tabRatio="603"/>
  </bookViews>
  <sheets>
    <sheet name="5 2016-П(Ц)" sheetId="2" r:id="rId1"/>
    <sheet name="Лист1" sheetId="3" r:id="rId2"/>
  </sheets>
  <definedNames>
    <definedName name="_xlnm._FilterDatabase" localSheetId="0" hidden="1">'5 2016-П(Ц)'!$A$3:$IV$26</definedName>
    <definedName name="Z_01132C0C_3D01_4D8A_8EA0_B5D52DAFF1EA_.wvu.Cols" localSheetId="0" hidden="1">#VALUE!</definedName>
    <definedName name="Z_01132C0C_3D01_4D8A_8EA0_B5D52DAFF1EA_.wvu.FilterData" localSheetId="0" hidden="1">'5 2016-П(Ц)'!#REF!</definedName>
    <definedName name="Z_27408AF0_22BA_4514_9C63_AEEBDB4CAEAD_.wvu.Cols" localSheetId="0" hidden="1">#VALUE!</definedName>
    <definedName name="Z_27408AF0_22BA_4514_9C63_AEEBDB4CAEAD_.wvu.FilterData" localSheetId="0" hidden="1">'5 2016-П(Ц)'!$3:$3</definedName>
    <definedName name="Z_3B1239A8_1B7F_4DA1_9FB0_A5C9EDC16356_.wvu.FilterData" localSheetId="0" hidden="1">'5 2016-П(Ц)'!#REF!</definedName>
    <definedName name="Z_4D7BB154_C7E3_465F_800E_F112D7C05E2F_.wvu.FilterData" localSheetId="0" hidden="1">'5 2016-П(Ц)'!#REF!</definedName>
    <definedName name="Z_961C7BC2_7610_4F23_BBEF_A66D0013BF24_.wvu.FilterData" localSheetId="0" hidden="1">'5 2016-П(Ц)'!#REF!</definedName>
    <definedName name="Z_99C48FFC_ACDF_49D4_9E61_C0DC7D91FB1A_.wvu.FilterData" localSheetId="0" hidden="1">'5 2016-П(Ц)'!#REF!</definedName>
    <definedName name="Z_C1E7FB06_8C57_4179_ADC4_DBB5D906C1B0_.wvu.FilterData" localSheetId="0" hidden="1">'5 2016-П(Ц)'!#REF!</definedName>
    <definedName name="Z_CC36E9FF_4FF3_429B_86B0_6FFEAD23DFE0_.wvu.FilterData" localSheetId="0" hidden="1">'5 2016-П(Ц)'!#REF!</definedName>
    <definedName name="Z_E176B88B_CE98_46C6_8ED4_AA63628C8D27_.wvu.FilterData" localSheetId="0" hidden="1">'5 2016-П(Ц)'!#REF!</definedName>
    <definedName name="Z_FB16B3EA_5B0C_4363_ADC9_BA654F8F1DA5_.wvu.FilterData" localSheetId="0" hidden="1">'5 2016-П(Ц)'!#REF!</definedName>
  </definedNames>
  <calcPr calcId="145621"/>
  <customWorkbookViews>
    <customWorkbookView name="soloviev.ma - Личное представление" guid="{27408AF0-22BA-4514-9C63-AEEBDB4CAEAD}" mergeInterval="0" personalView="1" maximized="1" xWindow="1" yWindow="1" windowWidth="1276" windowHeight="740" activeSheetId="3"/>
    <customWorkbookView name="golyshev.mn - Личное представление" guid="{01132C0C-3D01-4D8A-8EA0-B5D52DAFF1EA}" mergeInterval="0" personalView="1" maximized="1" xWindow="1" yWindow="1" windowWidth="1276" windowHeight="713" activeSheetId="2"/>
  </customWorkbookViews>
</workbook>
</file>

<file path=xl/calcChain.xml><?xml version="1.0" encoding="utf-8"?>
<calcChain xmlns="http://schemas.openxmlformats.org/spreadsheetml/2006/main">
  <c r="P23" i="2" l="1"/>
  <c r="R23" i="2" s="1"/>
  <c r="AA19" i="2"/>
  <c r="AA20" i="2"/>
  <c r="AA21" i="2"/>
  <c r="AA22" i="2"/>
  <c r="AA24" i="2"/>
  <c r="AA25" i="2"/>
  <c r="AA26" i="2"/>
  <c r="P26" i="2"/>
  <c r="S26" i="2" s="1"/>
  <c r="P25" i="2"/>
  <c r="R25" i="2" s="1"/>
  <c r="P24" i="2"/>
  <c r="P22" i="2"/>
  <c r="R22" i="2" s="1"/>
  <c r="P21" i="2"/>
  <c r="R24" i="2" l="1"/>
  <c r="S24" i="2"/>
  <c r="S21" i="2"/>
  <c r="Q21" i="2"/>
  <c r="S25" i="2"/>
  <c r="S23" i="2"/>
  <c r="S22" i="2"/>
  <c r="R21" i="2"/>
  <c r="Q25" i="2"/>
  <c r="R26" i="2"/>
  <c r="P20" i="2"/>
  <c r="S20" i="2" s="1"/>
  <c r="P19" i="2"/>
  <c r="R19" i="2" s="1"/>
  <c r="AA18" i="2"/>
  <c r="P18" i="2"/>
  <c r="R18" i="2" s="1"/>
  <c r="S19" i="2" l="1"/>
  <c r="S18" i="2"/>
  <c r="R20" i="2"/>
  <c r="Q18" i="2"/>
  <c r="P17" i="2" l="1"/>
  <c r="R17" i="2" s="1"/>
  <c r="AA16" i="2"/>
  <c r="P16" i="2"/>
  <c r="S16" i="2" s="1"/>
  <c r="P15" i="2"/>
  <c r="S15" i="2" s="1"/>
  <c r="AA14" i="2"/>
  <c r="P14" i="2"/>
  <c r="S14" i="2" s="1"/>
  <c r="S10" i="2"/>
  <c r="R10" i="2"/>
  <c r="AA8" i="2"/>
  <c r="AA9" i="2"/>
  <c r="AA10" i="2"/>
  <c r="AA11" i="2"/>
  <c r="AA12" i="2"/>
  <c r="AA13" i="2"/>
  <c r="P13" i="2"/>
  <c r="S13" i="2" s="1"/>
  <c r="P12" i="2"/>
  <c r="R12" i="2" s="1"/>
  <c r="P11" i="2"/>
  <c r="S11" i="2" s="1"/>
  <c r="P10" i="2"/>
  <c r="P9" i="2"/>
  <c r="S9" i="2" s="1"/>
  <c r="P8" i="2"/>
  <c r="R8" i="2" s="1"/>
  <c r="R13" i="2" l="1"/>
  <c r="R15" i="2"/>
  <c r="S17" i="2"/>
  <c r="Q16" i="2"/>
  <c r="R16" i="2"/>
  <c r="Q14" i="2"/>
  <c r="R14" i="2"/>
  <c r="S8" i="2"/>
  <c r="Q8" i="2"/>
  <c r="R9" i="2"/>
  <c r="R11" i="2"/>
  <c r="S12" i="2"/>
  <c r="C32" i="3" l="1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C13" i="3"/>
  <c r="C12" i="3"/>
  <c r="C11" i="3"/>
  <c r="C10" i="3"/>
  <c r="C9" i="3"/>
  <c r="C8" i="3"/>
  <c r="C7" i="3"/>
  <c r="C6" i="3"/>
  <c r="P7" i="2"/>
  <c r="S7" i="2" s="1"/>
  <c r="S6" i="2"/>
  <c r="R6" i="2"/>
  <c r="P6" i="2"/>
  <c r="AA5" i="2"/>
  <c r="P5" i="2"/>
  <c r="R5" i="2" s="1"/>
  <c r="S5" i="2" l="1"/>
  <c r="Q5" i="2"/>
  <c r="R7" i="2"/>
  <c r="AA4" i="2"/>
  <c r="P4" i="2"/>
  <c r="S4" i="2" s="1"/>
  <c r="R4" i="2" l="1"/>
  <c r="Q4" i="2"/>
  <c r="C3" i="3" l="1"/>
  <c r="C4" i="3"/>
  <c r="C5" i="3"/>
  <c r="C1" i="3" l="1"/>
  <c r="C2" i="3"/>
</calcChain>
</file>

<file path=xl/sharedStrings.xml><?xml version="1.0" encoding="utf-8"?>
<sst xmlns="http://schemas.openxmlformats.org/spreadsheetml/2006/main" count="234" uniqueCount="86">
  <si>
    <t>Регион</t>
  </si>
  <si>
    <t>№ п/п</t>
  </si>
  <si>
    <t>Наименование заявителя по договору тех. присоединения</t>
  </si>
  <si>
    <t>Наименование присоединяемого объекта</t>
  </si>
  <si>
    <t>Реквизиты договора тех. присоединения</t>
  </si>
  <si>
    <t>Присоединяемая мощность, кВт</t>
  </si>
  <si>
    <t>Дата исполнения обязательств по договору ТП</t>
  </si>
  <si>
    <t>Ед. изм. закупаемой продукции</t>
  </si>
  <si>
    <t>Количество</t>
  </si>
  <si>
    <t>Пояснения</t>
  </si>
  <si>
    <t>шт.</t>
  </si>
  <si>
    <t>км.</t>
  </si>
  <si>
    <t>кост</t>
  </si>
  <si>
    <t>к</t>
  </si>
  <si>
    <t>с</t>
  </si>
  <si>
    <t>№
 ЛОТА</t>
  </si>
  <si>
    <t>Расшифровка перечня работ</t>
  </si>
  <si>
    <t>формирование
 лотов</t>
  </si>
  <si>
    <t>Цена за ед-цу, тыс. руб.</t>
  </si>
  <si>
    <t>Предельная цена работ, тыс. руб.</t>
  </si>
  <si>
    <t>Сметная стоимость объекта, тыс. руб.</t>
  </si>
  <si>
    <t>стоимость ПИР в текущих ценах</t>
  </si>
  <si>
    <t>Стоимость СМР в текущих ценах</t>
  </si>
  <si>
    <t>Стоимость оборудования в текущих ценах</t>
  </si>
  <si>
    <t>Номер договора ТП в SAP</t>
  </si>
  <si>
    <t>Примечание</t>
  </si>
  <si>
    <t>Работы выполнить комплексно</t>
  </si>
  <si>
    <t>ООО "Верхневолжский расчетно-кассовый центр"</t>
  </si>
  <si>
    <t>проект (старое ТЗ)</t>
  </si>
  <si>
    <t>ОГБУ"Наследие"</t>
  </si>
  <si>
    <t>Ансамбль Торговых рядов (Рыбных рядов ХIХв. Корпус 5), г. Кострома, Рыбные и Мясные ряды</t>
  </si>
  <si>
    <t>Строительство ВЛИ-0,4 кВ от РУ-0,4 кВ проектируемой ТП-10/0,4 кВ до границы земельного участка Заявителя с выполнением монтажа н/в ввода.</t>
  </si>
  <si>
    <t>ООО "СМК-44"</t>
  </si>
  <si>
    <t>00</t>
  </si>
  <si>
    <t>67/2015-П(Ц)</t>
  </si>
  <si>
    <t>Составил:</t>
  </si>
  <si>
    <t>Голышев М.Н.</t>
  </si>
  <si>
    <t>Согласован:</t>
  </si>
  <si>
    <t>Соловьев М.А.</t>
  </si>
  <si>
    <t>_________</t>
  </si>
  <si>
    <t>5082-Ц/2(3)-ТП(2015)И</t>
  </si>
  <si>
    <t xml:space="preserve"> Строительство КЛ-0,4 кВ рекомендуемое сечение 25 мм2 от РУ-0,4 кВ ТП № 398 (инв.№ 17326) ПС 110/6 кВ «ТЭЦ-1»  до шкафа учета на наружной стене объекта заявителя. </t>
  </si>
  <si>
    <t>Строительство ВЛЗ-10 кВ с установкой линейного разъединителя типа РЛК на первой отпаечной опоре от опоры ВЛ-10 кВ (инв. № 12861) ф. 10-04 ПС 35/10 кВ «Борщино»  до РУ-10 кВ проектируемой трансформаторной подстанции 10/0,4 кВ.</t>
  </si>
  <si>
    <t>4877-Ц/3(3)-ТП(2015)И</t>
  </si>
  <si>
    <t>многоквартирный жилой дом, Костромской р-н, п. Поточного завода, кад. №  44:07:022401:77</t>
  </si>
  <si>
    <t>4900-Ц/3(2)-ТП(2015)И</t>
  </si>
  <si>
    <t>Управление Федеральной Службы Безопасности Российской Федерации по Костромской области</t>
  </si>
  <si>
    <t>служебное здание , г.Кострома, проезд Красинский, д.2 , 2 а</t>
  </si>
  <si>
    <t>Прокладка в земле двух КЛ-6 кВ рекомендуемое сечение 150 мм2 от места врезки в кабельную линию 6 кВ ф. 309 РП №3 - 1 секция ТП № 15 РП №3 (инв. № 17973) ПС связи 110/6 кВ «КТЭЦ-1» до 1 секции РУ-6 кВ проектируемой трансформаторной подстанции 6/0,4 кВ.</t>
  </si>
  <si>
    <t>Прокладка в земле двух КЛ-6 кВ рекомендуемое сечение 150 мм2 от места врезки в кабельную линию 6 кВ ф. 314 РП №3 - 2 секция ТП № 15 РП №3 (инв. № 17973) ПС связи 110/6 кВ «КТЭЦ-1» до 2 секции РУ-6 кВ проектируемой трансформаторной подстанции 6/0,4 кВ.</t>
  </si>
  <si>
    <t xml:space="preserve"> Строительство здания 2-х трансформаторной подстанции киоскового типа номинальной мощностью 2*160 кВА с силовыми трансформаторами 2*160 кВА   с выполнением работ по установке охранной сигнализации и дополнительных замков.</t>
  </si>
  <si>
    <t>Строительство КЛ-0,4 кВ рекомендуемое сечение 150 мм2 от 1 секции РУ-0,4 кВ проектируемой 2-х трансформаторной подстанции 6/0,4 кВ П до 1 секции ВРУ-0,4 кВ служебного здания.</t>
  </si>
  <si>
    <t>Строительство КЛ-0,4 кВ рекомендуемое сечение 150 мм2 от 2 секции РУ-0,4 кВ проектируемой 2-х трансформаторной подстанции 6/0,4 кВ П до 2 секции ВРУ-0,4 кВ служебного здания.</t>
  </si>
  <si>
    <t>Проведение расчета параметров настройки устройств РЗА с заменой трансформаторов тока 6 кВ на присоединениях ф. 309 и ф. 314 РП №3</t>
  </si>
  <si>
    <t>5211-Ц/3(3)-ТП(2015)И</t>
  </si>
  <si>
    <t>Максин Виктор Федорович</t>
  </si>
  <si>
    <t>многоквартирный жилой дом, г. Кострома, ул. Катушечная, д. 13</t>
  </si>
  <si>
    <t xml:space="preserve"> Строительство КЛ-0,4 кВ рекомендуемое сечение 50 мм2 от РУ-0,4 кВ ТП №558 (Инв. №17648)  ПС 110/10/6 кВ «Центральная» до шкафа учета на наружной стене жилого дома.</t>
  </si>
  <si>
    <t xml:space="preserve">Установка дополнительного коммутационного аппарата в РУ-0,4 кВ ТП № 558. </t>
  </si>
  <si>
    <t>5212-Ц/3(3)-ТП(2015)И</t>
  </si>
  <si>
    <t xml:space="preserve">Григорян Сергей Сосикович </t>
  </si>
  <si>
    <t>нежилое строение (здание павильона-кафе), г. Кострома, ул. Нижняя Дебря, д. 106.</t>
  </si>
  <si>
    <t xml:space="preserve"> Строительство КЛ-0,4 кВ рекомендуемое сечение 120 мм2 от РУ-0,4 кВ ТП № 813 ПС 220/110/35/6 кВ «Кострома-2» до шкафа учета на наружной стене жилого дома.</t>
  </si>
  <si>
    <t xml:space="preserve">Установка дополнительного коммутационного аппарата в РУ-0,4 кВ ТП № 813. </t>
  </si>
  <si>
    <t>5111-Ц/3(2)-ТП(2015)И</t>
  </si>
  <si>
    <t>ООО "СК Норма"</t>
  </si>
  <si>
    <t>Многоквартирный жилой дом, г. Кострома, Бульварная, 2</t>
  </si>
  <si>
    <t xml:space="preserve"> Строительство КЛ-0,4 кВ рекомендуемое сечение 240 мм2 от 1 секции РУ-0,4 кВ ТП № 547 (инв. №17544)  ПС 110/35/10 кВ «Восточная до 1 секции ВРУ-0,4 кВ многоквартирного жилого дома по ГП.</t>
  </si>
  <si>
    <t xml:space="preserve"> Строительство КЛ-0,4 кВ рекомендуемое сечение 240 мм2 от 2 секции РУ-0,4 кВ ТП № 547 (инв. №17544)  ПС 110/35/10 кВ «Восточная до 2 секции ВРУ-0,4 кВ многоквартирного жилого дома по ГП.</t>
  </si>
  <si>
    <t>Установка дополнительных коммутационных аппаратов в РУ-0,4 кВ ТП № 547.</t>
  </si>
  <si>
    <t>5310-Ц/3(2)-ТП(2015)И</t>
  </si>
  <si>
    <t>многоквартирный жилой дом, г. Кострома, ул. Свердлова, дом № 35 (дом № 1 по ПЗУ)</t>
  </si>
  <si>
    <t>многоквартирный жилой дом, г. Кострома, ул. Свердлова, дом № 35 (дом № 4 по ПЗУ)</t>
  </si>
  <si>
    <t>5311-Ц/3(2)-ТП(2015)И</t>
  </si>
  <si>
    <t xml:space="preserve"> Строительство КЛ-0,4 кВ рекомендуемое сечение 120 мм2 от 1 секции РУ-0,4 кВ (инвентарный номер 26788) ТП № 632  ПС-110/10/6 кВ «Центральная» до  ВРУ-0,4 кВ многоквартирного жилого дома № 1 по ПЗУ.</t>
  </si>
  <si>
    <t xml:space="preserve"> Строительство КЛ-0,4 кВ рекомендуемое сечение 120 мм2 от 2 секции РУ-0,4 кВ (инвентарный номер 26788) ТП № 632  ПС-110/10/6 кВ «Центральная» до  ВРУ-0,4 кВ многоквартирного жилого дома № 1 по ПЗУ.</t>
  </si>
  <si>
    <t>Установка на 2 секции РУ-0,4 кВ ТП № 632  дополнительной панели типа ЩО-70-03</t>
  </si>
  <si>
    <t>Установка на 2 секции РУ-0,4 кВ ТП № 632  дополнительной торцевой панели типа ЩО-70-95</t>
  </si>
  <si>
    <t xml:space="preserve"> Строительство КЛ-0,4 кВ рекомендуемое сечение 120 мм2 от 1 секции РУ-0,4 кВ (инвентарный номер 26788) ТП № 632  ПС-110/10/6 кВ «Центральная» до  ВРУ-0,4 кВ многоквартирного жилого дома № 4 по ПЗУ.</t>
  </si>
  <si>
    <t xml:space="preserve"> Строительство КЛ-0,4 кВ рекомендуемое сечение 120 мм2 от 2 секции РУ-0,4 кВ (инвентарный номер 26788) ТП № 632  ПС-110/10/6 кВ «Центральная» до  ВРУ-0,4 кВ многоквартирного жилого дома № 4 по ПЗУ.</t>
  </si>
  <si>
    <t>Вид ТЗ</t>
  </si>
  <si>
    <t>подряд</t>
  </si>
  <si>
    <t>5/2016-П(Ц)</t>
  </si>
  <si>
    <t>Монтаж проектируемой трансформаторной подстанции КТП-10/0,4 кВ мощностью 100 кВА киоскового типа с силовым трансформатором мощностью 100 кВА с выполнением работ по установке охранной сигнализации и доп.замков.</t>
  </si>
  <si>
    <t xml:space="preserve"> п</t>
  </si>
  <si>
    <t>Приложение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</si>
</sst>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0" x14ac:knownFonts="1">
    <font>
      <sz val="11"/>
      <color theme="1"/>
      <name val="Calibri"/>
      <family val="2"/>
      <charset val="204"/>
      <scheme val="minor"/>
    </font>
    <font>
      <sz val="14"/>
      <name val="Arial"/>
      <family val="2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</font>
    <font>
      <sz val="11"/>
      <color theme="1"/>
      <name val="Calibri"/>
      <family val="2"/>
      <charset val="204"/>
      <scheme val="minor"/>
    </font>
    <font>
      <sz val="14"/>
      <color theme="1"/>
      <name val="Arial"/>
      <family val="2"/>
      <charset val="204"/>
    </font>
    <font>
      <sz val="14"/>
      <color rgb="FF000000"/>
      <name val="Arial"/>
      <family val="2"/>
      <charset val="204"/>
    </font>
    <font>
      <sz val="14"/>
      <color rgb="FFFF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2">
    <xf numFmtId="0" fontId="0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3" fillId="0" borderId="0"/>
  </cellStyleXfs>
  <cellXfs count="13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7" fillId="0" borderId="0" xfId="0" applyFont="1"/>
    <xf numFmtId="0" fontId="7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vertical="center" wrapText="1"/>
    </xf>
    <xf numFmtId="0" fontId="7" fillId="2" borderId="0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164" fontId="7" fillId="2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/>
    <xf numFmtId="0" fontId="7" fillId="0" borderId="1" xfId="0" applyFont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 indent="1"/>
    </xf>
    <xf numFmtId="0" fontId="1" fillId="0" borderId="4" xfId="0" applyFont="1" applyFill="1" applyBorder="1" applyAlignment="1">
      <alignment vertical="center"/>
    </xf>
    <xf numFmtId="164" fontId="1" fillId="0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1" fillId="2" borderId="2" xfId="17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49" fontId="0" fillId="0" borderId="0" xfId="0" applyNumberFormat="1"/>
    <xf numFmtId="0" fontId="1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/>
    </xf>
    <xf numFmtId="164" fontId="7" fillId="2" borderId="3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14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164" fontId="7" fillId="0" borderId="3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164" fontId="7" fillId="2" borderId="3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164" fontId="7" fillId="0" borderId="3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164" fontId="7" fillId="0" borderId="3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164" fontId="7" fillId="2" borderId="6" xfId="0" applyNumberFormat="1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49" fontId="7" fillId="0" borderId="6" xfId="0" applyNumberFormat="1" applyFont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0" fillId="0" borderId="0" xfId="0" applyBorder="1"/>
    <xf numFmtId="164" fontId="7" fillId="2" borderId="0" xfId="0" applyNumberFormat="1" applyFont="1" applyFill="1" applyBorder="1" applyAlignment="1">
      <alignment horizontal="center" vertical="center"/>
    </xf>
    <xf numFmtId="49" fontId="7" fillId="0" borderId="0" xfId="0" applyNumberFormat="1" applyFont="1" applyBorder="1" applyAlignment="1">
      <alignment horizontal="center" vertical="center"/>
    </xf>
    <xf numFmtId="0" fontId="7" fillId="0" borderId="0" xfId="0" applyFont="1" applyBorder="1"/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14" fontId="7" fillId="0" borderId="3" xfId="0" applyNumberFormat="1" applyFont="1" applyFill="1" applyBorder="1" applyAlignment="1">
      <alignment horizontal="center" vertical="center" wrapText="1"/>
    </xf>
    <xf numFmtId="14" fontId="7" fillId="0" borderId="7" xfId="0" applyNumberFormat="1" applyFont="1" applyFill="1" applyBorder="1" applyAlignment="1">
      <alignment horizontal="center" vertical="center" wrapText="1"/>
    </xf>
    <xf numFmtId="14" fontId="7" fillId="0" borderId="6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1" fillId="2" borderId="3" xfId="17" applyFont="1" applyFill="1" applyBorder="1" applyAlignment="1">
      <alignment horizontal="center" vertical="center" wrapText="1"/>
    </xf>
    <xf numFmtId="0" fontId="1" fillId="2" borderId="7" xfId="17" applyFont="1" applyFill="1" applyBorder="1" applyAlignment="1">
      <alignment horizontal="center" vertical="center" wrapText="1"/>
    </xf>
    <xf numFmtId="0" fontId="1" fillId="2" borderId="6" xfId="17" applyFont="1" applyFill="1" applyBorder="1" applyAlignment="1">
      <alignment horizontal="center" vertical="center" wrapText="1"/>
    </xf>
    <xf numFmtId="14" fontId="7" fillId="0" borderId="3" xfId="0" applyNumberFormat="1" applyFont="1" applyBorder="1" applyAlignment="1">
      <alignment horizontal="center" vertical="center" wrapText="1"/>
    </xf>
    <xf numFmtId="14" fontId="7" fillId="0" borderId="7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9" fontId="7" fillId="0" borderId="7" xfId="0" applyNumberFormat="1" applyFont="1" applyBorder="1" applyAlignment="1">
      <alignment horizontal="center" vertical="center" wrapText="1"/>
    </xf>
    <xf numFmtId="14" fontId="1" fillId="2" borderId="3" xfId="0" applyNumberFormat="1" applyFont="1" applyFill="1" applyBorder="1" applyAlignment="1">
      <alignment horizontal="center" vertical="center" wrapText="1"/>
    </xf>
    <xf numFmtId="14" fontId="1" fillId="2" borderId="7" xfId="0" applyNumberFormat="1" applyFont="1" applyFill="1" applyBorder="1" applyAlignment="1">
      <alignment horizontal="center" vertical="center" wrapText="1"/>
    </xf>
    <xf numFmtId="14" fontId="1" fillId="2" borderId="6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14" fontId="7" fillId="0" borderId="3" xfId="0" applyNumberFormat="1" applyFont="1" applyBorder="1" applyAlignment="1">
      <alignment horizontal="center" vertical="center"/>
    </xf>
    <xf numFmtId="14" fontId="7" fillId="0" borderId="7" xfId="0" applyNumberFormat="1" applyFont="1" applyBorder="1" applyAlignment="1">
      <alignment horizontal="center" vertical="center"/>
    </xf>
    <xf numFmtId="14" fontId="7" fillId="0" borderId="6" xfId="0" applyNumberFormat="1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/>
    </xf>
    <xf numFmtId="49" fontId="7" fillId="0" borderId="7" xfId="0" applyNumberFormat="1" applyFont="1" applyBorder="1" applyAlignment="1">
      <alignment horizontal="center" vertical="center"/>
    </xf>
    <xf numFmtId="49" fontId="7" fillId="0" borderId="6" xfId="0" applyNumberFormat="1" applyFont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</cellXfs>
  <cellStyles count="22">
    <cellStyle name="SAPBEXstdItem" xfId="1"/>
    <cellStyle name="SAPBEXstdItem 2" xfId="2"/>
    <cellStyle name="Обычный" xfId="0" builtinId="0"/>
    <cellStyle name="Обычный 11" xfId="3"/>
    <cellStyle name="Обычный 2" xfId="4"/>
    <cellStyle name="Обычный 2 2" xfId="5"/>
    <cellStyle name="Обычный 2 2 2 28" xfId="21"/>
    <cellStyle name="Обычный 2 2 6" xfId="6"/>
    <cellStyle name="Обычный 254" xfId="7"/>
    <cellStyle name="Обычный 255" xfId="8"/>
    <cellStyle name="Обычный 257" xfId="9"/>
    <cellStyle name="Обычный 258" xfId="10"/>
    <cellStyle name="Обычный 259" xfId="11"/>
    <cellStyle name="Обычный 266" xfId="12"/>
    <cellStyle name="Обычный 268" xfId="13"/>
    <cellStyle name="Обычный 269" xfId="14"/>
    <cellStyle name="Обычный 271" xfId="15"/>
    <cellStyle name="Обычный 272" xfId="16"/>
    <cellStyle name="Обычный_форма 2 (ЦПО 2008) (3)" xfId="17"/>
    <cellStyle name="Стиль 1" xfId="18"/>
    <cellStyle name="Стиль 1 10 2" xfId="19"/>
    <cellStyle name="Стиль 1_Хозспособ" xfId="20"/>
  </cellStyles>
  <dxfs count="54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04"/>
  <sheetViews>
    <sheetView tabSelected="1" topLeftCell="F1" zoomScale="55" zoomScaleNormal="55" workbookViewId="0">
      <pane ySplit="3" topLeftCell="A10" activePane="bottomLeft" state="frozen"/>
      <selection pane="bottomLeft" activeCell="M10" sqref="M10"/>
    </sheetView>
  </sheetViews>
  <sheetFormatPr defaultColWidth="0" defaultRowHeight="18" x14ac:dyDescent="0.25"/>
  <cols>
    <col min="1" max="1" width="18.140625" style="25" hidden="1" customWidth="1"/>
    <col min="2" max="2" width="13.5703125" style="4" hidden="1" customWidth="1"/>
    <col min="3" max="3" width="14.140625" style="5" hidden="1" customWidth="1"/>
    <col min="4" max="4" width="19.28515625" style="5" hidden="1" customWidth="1"/>
    <col min="5" max="5" width="7" style="6" hidden="1" customWidth="1"/>
    <col min="6" max="6" width="16.7109375" style="39" customWidth="1"/>
    <col min="7" max="7" width="16.7109375" style="24" hidden="1" customWidth="1"/>
    <col min="8" max="8" width="29" style="24" customWidth="1"/>
    <col min="9" max="9" width="34.140625" style="9" customWidth="1"/>
    <col min="10" max="10" width="14.7109375" style="9" customWidth="1"/>
    <col min="11" max="11" width="17.7109375" style="9" hidden="1" customWidth="1"/>
    <col min="12" max="12" width="47" style="9" customWidth="1"/>
    <col min="13" max="13" width="11.5703125" style="10" customWidth="1"/>
    <col min="14" max="14" width="17.5703125" style="20" customWidth="1"/>
    <col min="15" max="15" width="20.140625" style="23" hidden="1" customWidth="1"/>
    <col min="16" max="16" width="17.5703125" style="14" hidden="1" customWidth="1"/>
    <col min="17" max="17" width="16" style="36" hidden="1" customWidth="1"/>
    <col min="18" max="19" width="17.5703125" style="16" hidden="1" customWidth="1"/>
    <col min="20" max="20" width="18.42578125" style="18" hidden="1" customWidth="1"/>
    <col min="21" max="21" width="20.42578125" style="15" customWidth="1"/>
    <col min="22" max="22" width="15.85546875" style="3" hidden="1" customWidth="1"/>
    <col min="23" max="23" width="33.5703125" style="21" customWidth="1"/>
    <col min="24" max="24" width="38.28515625" style="11" customWidth="1"/>
    <col min="25" max="25" width="21.5703125" style="3" customWidth="1"/>
    <col min="26" max="27" width="9.140625" style="3" customWidth="1"/>
    <col min="28" max="16384" width="0" style="3" hidden="1"/>
  </cols>
  <sheetData>
    <row r="1" spans="1:256" x14ac:dyDescent="0.25">
      <c r="B1" s="19"/>
      <c r="C1" s="84"/>
      <c r="D1" s="84"/>
      <c r="E1" s="84"/>
      <c r="F1" s="8"/>
      <c r="G1" s="8"/>
      <c r="H1" s="8"/>
      <c r="I1" s="34"/>
      <c r="J1" s="34"/>
      <c r="K1" s="34"/>
      <c r="L1" s="8"/>
      <c r="M1" s="132" t="s">
        <v>85</v>
      </c>
      <c r="N1" s="132"/>
      <c r="O1" s="132"/>
      <c r="P1" s="132"/>
      <c r="Q1" s="132"/>
      <c r="R1" s="132"/>
      <c r="S1" s="132"/>
      <c r="T1" s="132"/>
      <c r="U1" s="91"/>
      <c r="W1" s="88"/>
    </row>
    <row r="2" spans="1:256" x14ac:dyDescent="0.25">
      <c r="B2" s="19"/>
      <c r="C2" s="84"/>
      <c r="D2" s="84"/>
      <c r="E2" s="84"/>
      <c r="F2" s="8"/>
      <c r="G2" s="8"/>
      <c r="H2" s="8"/>
      <c r="I2" s="34"/>
      <c r="J2" s="34"/>
      <c r="K2" s="34"/>
      <c r="L2" s="8"/>
      <c r="M2" s="133"/>
      <c r="N2" s="133"/>
      <c r="O2" s="133"/>
      <c r="P2" s="133"/>
      <c r="Q2" s="133"/>
      <c r="R2" s="133"/>
      <c r="S2" s="133"/>
      <c r="T2" s="133"/>
      <c r="U2" s="91"/>
      <c r="W2" s="88"/>
    </row>
    <row r="3" spans="1:256" s="1" customFormat="1" ht="112.5" customHeight="1" x14ac:dyDescent="0.25">
      <c r="A3" s="29" t="s">
        <v>84</v>
      </c>
      <c r="B3" s="7" t="s">
        <v>15</v>
      </c>
      <c r="C3" s="12" t="s">
        <v>0</v>
      </c>
      <c r="D3" s="12" t="s">
        <v>80</v>
      </c>
      <c r="E3" s="12" t="s">
        <v>1</v>
      </c>
      <c r="F3" s="38" t="s">
        <v>4</v>
      </c>
      <c r="G3" s="17" t="s">
        <v>24</v>
      </c>
      <c r="H3" s="17" t="s">
        <v>2</v>
      </c>
      <c r="I3" s="17" t="s">
        <v>3</v>
      </c>
      <c r="J3" s="17" t="s">
        <v>5</v>
      </c>
      <c r="K3" s="17" t="s">
        <v>6</v>
      </c>
      <c r="L3" s="17" t="s">
        <v>16</v>
      </c>
      <c r="M3" s="17" t="s">
        <v>7</v>
      </c>
      <c r="N3" s="17" t="s">
        <v>8</v>
      </c>
      <c r="O3" s="17" t="s">
        <v>18</v>
      </c>
      <c r="P3" s="17" t="s">
        <v>19</v>
      </c>
      <c r="Q3" s="17" t="s">
        <v>20</v>
      </c>
      <c r="R3" s="30" t="s">
        <v>21</v>
      </c>
      <c r="S3" s="30" t="s">
        <v>22</v>
      </c>
      <c r="T3" s="17" t="s">
        <v>23</v>
      </c>
      <c r="U3" s="31" t="s">
        <v>25</v>
      </c>
      <c r="V3" s="2" t="s">
        <v>9</v>
      </c>
      <c r="W3" s="17" t="s">
        <v>17</v>
      </c>
      <c r="X3" s="13" t="s">
        <v>28</v>
      </c>
    </row>
    <row r="4" spans="1:256" ht="108" x14ac:dyDescent="0.25">
      <c r="A4" s="19"/>
      <c r="B4" s="19"/>
      <c r="C4" s="49" t="s">
        <v>13</v>
      </c>
      <c r="D4" s="88" t="s">
        <v>81</v>
      </c>
      <c r="E4" s="49" t="s">
        <v>14</v>
      </c>
      <c r="F4" s="50" t="s">
        <v>40</v>
      </c>
      <c r="G4" s="22">
        <v>41179330</v>
      </c>
      <c r="H4" s="50" t="s">
        <v>29</v>
      </c>
      <c r="I4" s="50" t="s">
        <v>30</v>
      </c>
      <c r="J4" s="50">
        <v>18</v>
      </c>
      <c r="K4" s="48">
        <v>42536</v>
      </c>
      <c r="L4" s="50" t="s">
        <v>41</v>
      </c>
      <c r="M4" s="54" t="s">
        <v>11</v>
      </c>
      <c r="N4" s="54">
        <v>0.2</v>
      </c>
      <c r="O4" s="54">
        <v>1910</v>
      </c>
      <c r="P4" s="54">
        <f t="shared" ref="P4" si="0">N4*O4</f>
        <v>382</v>
      </c>
      <c r="Q4" s="44">
        <f t="shared" ref="Q4" si="1">P4</f>
        <v>382</v>
      </c>
      <c r="R4" s="52">
        <f t="shared" ref="R4" si="2">0.08*P4</f>
        <v>30.560000000000002</v>
      </c>
      <c r="S4" s="46">
        <f t="shared" ref="S4" si="3">0.92*P4</f>
        <v>351.44</v>
      </c>
      <c r="T4" s="54"/>
      <c r="U4" s="45"/>
      <c r="V4" s="54"/>
      <c r="W4" s="78" t="s">
        <v>82</v>
      </c>
      <c r="X4" s="53"/>
      <c r="AA4" s="3" t="str">
        <f t="shared" ref="AA4" si="4">CONCATENATE(F4," ",H4)</f>
        <v>5082-Ц/2(3)-ТП(2015)И ОГБУ"Наследие"</v>
      </c>
      <c r="AB4" s="3">
        <v>1</v>
      </c>
      <c r="AC4" s="3">
        <v>1</v>
      </c>
      <c r="AD4" s="3">
        <v>1</v>
      </c>
      <c r="AE4" s="3">
        <v>1</v>
      </c>
      <c r="AF4" s="3">
        <v>1</v>
      </c>
      <c r="AG4" s="3">
        <v>1</v>
      </c>
      <c r="AH4" s="3">
        <v>1</v>
      </c>
      <c r="AI4" s="3">
        <v>1</v>
      </c>
      <c r="AJ4" s="3">
        <v>1</v>
      </c>
      <c r="AK4" s="3">
        <v>1</v>
      </c>
      <c r="AL4" s="3">
        <v>1</v>
      </c>
      <c r="AM4" s="3">
        <v>1</v>
      </c>
      <c r="AN4" s="3">
        <v>1</v>
      </c>
      <c r="AO4" s="3">
        <v>1</v>
      </c>
      <c r="AP4" s="3">
        <v>1</v>
      </c>
      <c r="AQ4" s="3">
        <v>1</v>
      </c>
      <c r="AR4" s="3">
        <v>1</v>
      </c>
      <c r="AS4" s="3">
        <v>1</v>
      </c>
      <c r="AT4" s="3">
        <v>1</v>
      </c>
      <c r="AU4" s="3">
        <v>1</v>
      </c>
      <c r="AV4" s="3">
        <v>1</v>
      </c>
      <c r="AW4" s="3">
        <v>1</v>
      </c>
      <c r="AX4" s="3">
        <v>1</v>
      </c>
      <c r="AY4" s="3">
        <v>1</v>
      </c>
      <c r="AZ4" s="3">
        <v>1</v>
      </c>
      <c r="BA4" s="3">
        <v>1</v>
      </c>
      <c r="BB4" s="3">
        <v>1</v>
      </c>
      <c r="BC4" s="3">
        <v>1</v>
      </c>
      <c r="BD4" s="3">
        <v>1</v>
      </c>
      <c r="BE4" s="3">
        <v>1</v>
      </c>
      <c r="BF4" s="3">
        <v>1</v>
      </c>
      <c r="BG4" s="3">
        <v>1</v>
      </c>
      <c r="BH4" s="3">
        <v>1</v>
      </c>
      <c r="BI4" s="3">
        <v>1</v>
      </c>
      <c r="BJ4" s="3">
        <v>1</v>
      </c>
      <c r="BK4" s="3">
        <v>1</v>
      </c>
      <c r="BL4" s="3">
        <v>1</v>
      </c>
      <c r="BM4" s="3">
        <v>1</v>
      </c>
      <c r="BN4" s="3">
        <v>1</v>
      </c>
      <c r="BO4" s="3">
        <v>1</v>
      </c>
      <c r="BP4" s="3">
        <v>1</v>
      </c>
      <c r="BQ4" s="3">
        <v>1</v>
      </c>
      <c r="BR4" s="3">
        <v>1</v>
      </c>
      <c r="BS4" s="3">
        <v>1</v>
      </c>
      <c r="BT4" s="3">
        <v>1</v>
      </c>
      <c r="BU4" s="3">
        <v>1</v>
      </c>
      <c r="BV4" s="3">
        <v>1</v>
      </c>
      <c r="BW4" s="3">
        <v>1</v>
      </c>
      <c r="BX4" s="3">
        <v>1</v>
      </c>
      <c r="BY4" s="3">
        <v>1</v>
      </c>
      <c r="BZ4" s="3">
        <v>1</v>
      </c>
      <c r="CA4" s="3">
        <v>1</v>
      </c>
      <c r="CB4" s="3">
        <v>1</v>
      </c>
      <c r="CC4" s="3">
        <v>1</v>
      </c>
      <c r="CD4" s="3">
        <v>1</v>
      </c>
      <c r="CE4" s="3">
        <v>1</v>
      </c>
      <c r="CF4" s="3">
        <v>1</v>
      </c>
      <c r="CG4" s="3">
        <v>1</v>
      </c>
      <c r="CH4" s="3">
        <v>1</v>
      </c>
      <c r="CI4" s="3">
        <v>1</v>
      </c>
      <c r="CJ4" s="3">
        <v>1</v>
      </c>
      <c r="CK4" s="3">
        <v>1</v>
      </c>
      <c r="CL4" s="3">
        <v>1</v>
      </c>
      <c r="CM4" s="3">
        <v>1</v>
      </c>
      <c r="CN4" s="3">
        <v>1</v>
      </c>
      <c r="CO4" s="3">
        <v>1</v>
      </c>
      <c r="CP4" s="3">
        <v>1</v>
      </c>
      <c r="CQ4" s="3">
        <v>1</v>
      </c>
      <c r="CR4" s="3">
        <v>1</v>
      </c>
      <c r="CS4" s="3">
        <v>1</v>
      </c>
      <c r="CT4" s="3">
        <v>1</v>
      </c>
      <c r="CU4" s="3">
        <v>1</v>
      </c>
      <c r="CV4" s="3">
        <v>1</v>
      </c>
      <c r="CW4" s="3">
        <v>1</v>
      </c>
      <c r="CX4" s="3">
        <v>1</v>
      </c>
      <c r="CY4" s="3">
        <v>1</v>
      </c>
      <c r="CZ4" s="3">
        <v>1</v>
      </c>
      <c r="DA4" s="3">
        <v>1</v>
      </c>
      <c r="DB4" s="3">
        <v>1</v>
      </c>
      <c r="DC4" s="3">
        <v>1</v>
      </c>
      <c r="DD4" s="3">
        <v>1</v>
      </c>
      <c r="DE4" s="3">
        <v>1</v>
      </c>
      <c r="DF4" s="3">
        <v>1</v>
      </c>
      <c r="DG4" s="3">
        <v>1</v>
      </c>
      <c r="DH4" s="3">
        <v>1</v>
      </c>
      <c r="DI4" s="3">
        <v>1</v>
      </c>
      <c r="DJ4" s="3">
        <v>1</v>
      </c>
      <c r="DK4" s="3">
        <v>1</v>
      </c>
      <c r="DL4" s="3">
        <v>1</v>
      </c>
      <c r="DM4" s="3">
        <v>1</v>
      </c>
      <c r="DN4" s="3">
        <v>1</v>
      </c>
      <c r="DO4" s="3">
        <v>1</v>
      </c>
      <c r="DP4" s="3">
        <v>1</v>
      </c>
      <c r="DQ4" s="3">
        <v>1</v>
      </c>
      <c r="DR4" s="3">
        <v>1</v>
      </c>
      <c r="DS4" s="3">
        <v>1</v>
      </c>
      <c r="DT4" s="3">
        <v>1</v>
      </c>
      <c r="DU4" s="3">
        <v>1</v>
      </c>
      <c r="DV4" s="3">
        <v>1</v>
      </c>
      <c r="DW4" s="3">
        <v>1</v>
      </c>
      <c r="DX4" s="3">
        <v>1</v>
      </c>
      <c r="DY4" s="3">
        <v>1</v>
      </c>
      <c r="DZ4" s="3">
        <v>1</v>
      </c>
      <c r="EA4" s="3">
        <v>1</v>
      </c>
      <c r="EB4" s="3">
        <v>1</v>
      </c>
      <c r="EC4" s="3">
        <v>1</v>
      </c>
      <c r="ED4" s="3">
        <v>1</v>
      </c>
      <c r="EE4" s="3">
        <v>1</v>
      </c>
      <c r="EF4" s="3">
        <v>1</v>
      </c>
      <c r="EG4" s="3">
        <v>1</v>
      </c>
      <c r="EH4" s="3">
        <v>1</v>
      </c>
      <c r="EI4" s="3">
        <v>1</v>
      </c>
      <c r="EJ4" s="3">
        <v>1</v>
      </c>
      <c r="EK4" s="3">
        <v>1</v>
      </c>
      <c r="EL4" s="3">
        <v>1</v>
      </c>
      <c r="EM4" s="3">
        <v>1</v>
      </c>
      <c r="EN4" s="3">
        <v>1</v>
      </c>
      <c r="EO4" s="3">
        <v>1</v>
      </c>
      <c r="EP4" s="3">
        <v>1</v>
      </c>
      <c r="EQ4" s="3">
        <v>1</v>
      </c>
      <c r="ER4" s="3">
        <v>1</v>
      </c>
      <c r="ES4" s="3">
        <v>1</v>
      </c>
      <c r="ET4" s="3">
        <v>1</v>
      </c>
      <c r="EU4" s="3">
        <v>1</v>
      </c>
      <c r="EV4" s="3">
        <v>1</v>
      </c>
      <c r="EW4" s="3">
        <v>1</v>
      </c>
      <c r="EX4" s="3">
        <v>1</v>
      </c>
      <c r="EY4" s="3">
        <v>1</v>
      </c>
      <c r="EZ4" s="3">
        <v>1</v>
      </c>
      <c r="FA4" s="3">
        <v>1</v>
      </c>
      <c r="FB4" s="3">
        <v>1</v>
      </c>
      <c r="FC4" s="3">
        <v>1</v>
      </c>
      <c r="FD4" s="3">
        <v>1</v>
      </c>
      <c r="FE4" s="3">
        <v>1</v>
      </c>
      <c r="FF4" s="3">
        <v>1</v>
      </c>
      <c r="FG4" s="3">
        <v>1</v>
      </c>
      <c r="FH4" s="3">
        <v>1</v>
      </c>
      <c r="FI4" s="3">
        <v>1</v>
      </c>
      <c r="FJ4" s="3">
        <v>1</v>
      </c>
      <c r="FK4" s="3">
        <v>1</v>
      </c>
      <c r="FL4" s="3">
        <v>1</v>
      </c>
      <c r="FM4" s="3">
        <v>1</v>
      </c>
      <c r="FN4" s="3">
        <v>1</v>
      </c>
      <c r="FO4" s="3">
        <v>1</v>
      </c>
      <c r="FP4" s="3">
        <v>1</v>
      </c>
      <c r="FQ4" s="3">
        <v>1</v>
      </c>
      <c r="FR4" s="3">
        <v>1</v>
      </c>
      <c r="FS4" s="3">
        <v>1</v>
      </c>
      <c r="FT4" s="3">
        <v>1</v>
      </c>
      <c r="FU4" s="3">
        <v>1</v>
      </c>
      <c r="FV4" s="3">
        <v>1</v>
      </c>
      <c r="FW4" s="3">
        <v>1</v>
      </c>
      <c r="FX4" s="3">
        <v>1</v>
      </c>
      <c r="FY4" s="3">
        <v>1</v>
      </c>
      <c r="FZ4" s="3">
        <v>1</v>
      </c>
      <c r="GA4" s="3">
        <v>1</v>
      </c>
      <c r="GB4" s="3">
        <v>1</v>
      </c>
      <c r="GC4" s="3">
        <v>1</v>
      </c>
      <c r="GD4" s="3">
        <v>1</v>
      </c>
      <c r="GE4" s="3">
        <v>1</v>
      </c>
      <c r="GF4" s="3">
        <v>1</v>
      </c>
      <c r="GG4" s="3">
        <v>1</v>
      </c>
      <c r="GH4" s="3">
        <v>1</v>
      </c>
      <c r="GI4" s="3">
        <v>1</v>
      </c>
      <c r="GJ4" s="3">
        <v>1</v>
      </c>
      <c r="GK4" s="3">
        <v>1</v>
      </c>
      <c r="GL4" s="3">
        <v>1</v>
      </c>
      <c r="GM4" s="3">
        <v>1</v>
      </c>
      <c r="GN4" s="3">
        <v>1</v>
      </c>
      <c r="GO4" s="3">
        <v>1</v>
      </c>
      <c r="GP4" s="3">
        <v>1</v>
      </c>
      <c r="GQ4" s="3">
        <v>1</v>
      </c>
      <c r="GR4" s="3">
        <v>1</v>
      </c>
      <c r="GS4" s="3">
        <v>1</v>
      </c>
      <c r="GT4" s="3">
        <v>1</v>
      </c>
      <c r="GU4" s="3">
        <v>1</v>
      </c>
      <c r="GV4" s="3">
        <v>1</v>
      </c>
      <c r="GW4" s="3">
        <v>1</v>
      </c>
      <c r="GX4" s="3">
        <v>1</v>
      </c>
      <c r="GY4" s="3">
        <v>1</v>
      </c>
      <c r="GZ4" s="3">
        <v>1</v>
      </c>
      <c r="HA4" s="3">
        <v>1</v>
      </c>
      <c r="HB4" s="3">
        <v>1</v>
      </c>
      <c r="HC4" s="3">
        <v>1</v>
      </c>
      <c r="HD4" s="3">
        <v>1</v>
      </c>
      <c r="HE4" s="3">
        <v>1</v>
      </c>
      <c r="HF4" s="3">
        <v>1</v>
      </c>
      <c r="HG4" s="3">
        <v>1</v>
      </c>
      <c r="HH4" s="3">
        <v>1</v>
      </c>
      <c r="HI4" s="3">
        <v>1</v>
      </c>
      <c r="HJ4" s="3">
        <v>1</v>
      </c>
      <c r="HK4" s="3">
        <v>1</v>
      </c>
      <c r="HL4" s="3">
        <v>1</v>
      </c>
      <c r="HM4" s="3">
        <v>1</v>
      </c>
      <c r="HN4" s="3">
        <v>1</v>
      </c>
      <c r="HO4" s="3">
        <v>1</v>
      </c>
      <c r="HP4" s="3">
        <v>1</v>
      </c>
      <c r="HQ4" s="3">
        <v>1</v>
      </c>
      <c r="HR4" s="3">
        <v>1</v>
      </c>
      <c r="HS4" s="3">
        <v>1</v>
      </c>
      <c r="HT4" s="3">
        <v>1</v>
      </c>
      <c r="HU4" s="3">
        <v>1</v>
      </c>
      <c r="HV4" s="3">
        <v>1</v>
      </c>
      <c r="HW4" s="3">
        <v>1</v>
      </c>
      <c r="HX4" s="3">
        <v>1</v>
      </c>
      <c r="HY4" s="3">
        <v>1</v>
      </c>
      <c r="HZ4" s="3">
        <v>1</v>
      </c>
      <c r="IA4" s="3">
        <v>1</v>
      </c>
      <c r="IB4" s="3">
        <v>1</v>
      </c>
      <c r="IC4" s="3">
        <v>1</v>
      </c>
      <c r="ID4" s="3">
        <v>1</v>
      </c>
      <c r="IE4" s="3">
        <v>1</v>
      </c>
      <c r="IF4" s="3">
        <v>1</v>
      </c>
      <c r="IG4" s="3">
        <v>1</v>
      </c>
      <c r="IH4" s="3">
        <v>1</v>
      </c>
      <c r="II4" s="3">
        <v>1</v>
      </c>
      <c r="IJ4" s="3">
        <v>1</v>
      </c>
      <c r="IK4" s="3">
        <v>1</v>
      </c>
      <c r="IL4" s="3">
        <v>1</v>
      </c>
      <c r="IM4" s="3">
        <v>1</v>
      </c>
      <c r="IN4" s="3">
        <v>1</v>
      </c>
      <c r="IO4" s="3">
        <v>1</v>
      </c>
      <c r="IP4" s="3">
        <v>1</v>
      </c>
      <c r="IQ4" s="3">
        <v>1</v>
      </c>
      <c r="IR4" s="3">
        <v>1</v>
      </c>
      <c r="IS4" s="3">
        <v>1</v>
      </c>
      <c r="IT4" s="3">
        <v>1</v>
      </c>
      <c r="IU4" s="3">
        <v>1</v>
      </c>
      <c r="IV4" s="3">
        <v>1</v>
      </c>
    </row>
    <row r="5" spans="1:256" s="26" customFormat="1" ht="168.75" customHeight="1" x14ac:dyDescent="0.25">
      <c r="A5" s="25"/>
      <c r="B5" s="25"/>
      <c r="C5" s="51" t="s">
        <v>12</v>
      </c>
      <c r="D5" s="88" t="s">
        <v>81</v>
      </c>
      <c r="E5" s="51" t="s">
        <v>14</v>
      </c>
      <c r="F5" s="95" t="s">
        <v>43</v>
      </c>
      <c r="G5" s="17">
        <v>41165547</v>
      </c>
      <c r="H5" s="95" t="s">
        <v>32</v>
      </c>
      <c r="I5" s="95" t="s">
        <v>44</v>
      </c>
      <c r="J5" s="95">
        <v>55</v>
      </c>
      <c r="K5" s="100">
        <v>42522</v>
      </c>
      <c r="L5" s="50" t="s">
        <v>42</v>
      </c>
      <c r="M5" s="44" t="s">
        <v>11</v>
      </c>
      <c r="N5" s="44">
        <v>0.1</v>
      </c>
      <c r="O5" s="44">
        <v>1570</v>
      </c>
      <c r="P5" s="55">
        <f t="shared" ref="P5:P7" si="5">N5*O5</f>
        <v>157</v>
      </c>
      <c r="Q5" s="103">
        <f>P5+P6+P7</f>
        <v>627</v>
      </c>
      <c r="R5" s="52">
        <f>0.08*P5</f>
        <v>12.56</v>
      </c>
      <c r="S5" s="52">
        <f>0.92*P5</f>
        <v>144.44</v>
      </c>
      <c r="T5" s="51"/>
      <c r="U5" s="106"/>
      <c r="W5" s="78" t="s">
        <v>82</v>
      </c>
      <c r="X5" s="54"/>
      <c r="Z5" s="3"/>
      <c r="AA5" s="3" t="str">
        <f>CONCATENATE(F5," ",H5)</f>
        <v>4877-Ц/3(3)-ТП(2015)И ООО "СМК-44"</v>
      </c>
      <c r="AB5" s="3">
        <v>1</v>
      </c>
      <c r="AC5" s="3">
        <v>1</v>
      </c>
      <c r="AD5" s="3">
        <v>1</v>
      </c>
      <c r="AE5" s="3">
        <v>1</v>
      </c>
      <c r="AF5" s="3">
        <v>1</v>
      </c>
      <c r="AG5" s="3">
        <v>1</v>
      </c>
      <c r="AH5" s="3">
        <v>1</v>
      </c>
      <c r="AI5" s="3">
        <v>1</v>
      </c>
      <c r="AJ5" s="3">
        <v>1</v>
      </c>
      <c r="AK5" s="3">
        <v>1</v>
      </c>
      <c r="AL5" s="3">
        <v>1</v>
      </c>
      <c r="AM5" s="3">
        <v>1</v>
      </c>
      <c r="AN5" s="3">
        <v>1</v>
      </c>
      <c r="AO5" s="3">
        <v>1</v>
      </c>
      <c r="AP5" s="3">
        <v>1</v>
      </c>
      <c r="AQ5" s="3">
        <v>1</v>
      </c>
      <c r="AR5" s="3">
        <v>1</v>
      </c>
      <c r="AS5" s="3">
        <v>1</v>
      </c>
      <c r="AT5" s="3">
        <v>1</v>
      </c>
      <c r="AU5" s="3">
        <v>1</v>
      </c>
      <c r="AV5" s="3">
        <v>1</v>
      </c>
      <c r="AW5" s="3">
        <v>1</v>
      </c>
      <c r="AX5" s="3">
        <v>1</v>
      </c>
      <c r="AY5" s="3">
        <v>1</v>
      </c>
      <c r="AZ5" s="3">
        <v>1</v>
      </c>
      <c r="BA5" s="3">
        <v>1</v>
      </c>
      <c r="BB5" s="3">
        <v>1</v>
      </c>
      <c r="BC5" s="3">
        <v>1</v>
      </c>
      <c r="BD5" s="3">
        <v>1</v>
      </c>
      <c r="BE5" s="3">
        <v>1</v>
      </c>
      <c r="BF5" s="3">
        <v>1</v>
      </c>
      <c r="BG5" s="3">
        <v>1</v>
      </c>
      <c r="BH5" s="3">
        <v>1</v>
      </c>
      <c r="BI5" s="3">
        <v>1</v>
      </c>
      <c r="BJ5" s="3">
        <v>1</v>
      </c>
      <c r="BK5" s="3">
        <v>1</v>
      </c>
      <c r="BL5" s="3">
        <v>1</v>
      </c>
      <c r="BM5" s="3">
        <v>1</v>
      </c>
      <c r="BN5" s="3">
        <v>1</v>
      </c>
      <c r="BO5" s="3">
        <v>1</v>
      </c>
      <c r="BP5" s="3">
        <v>1</v>
      </c>
      <c r="BQ5" s="3">
        <v>1</v>
      </c>
      <c r="BR5" s="3">
        <v>1</v>
      </c>
      <c r="BS5" s="3">
        <v>1</v>
      </c>
      <c r="BT5" s="3">
        <v>1</v>
      </c>
      <c r="BU5" s="3">
        <v>1</v>
      </c>
      <c r="BV5" s="3">
        <v>1</v>
      </c>
      <c r="BW5" s="3">
        <v>1</v>
      </c>
      <c r="BX5" s="3">
        <v>1</v>
      </c>
      <c r="BY5" s="3">
        <v>1</v>
      </c>
      <c r="BZ5" s="3">
        <v>1</v>
      </c>
      <c r="CA5" s="3">
        <v>1</v>
      </c>
      <c r="CB5" s="3">
        <v>1</v>
      </c>
      <c r="CC5" s="3">
        <v>1</v>
      </c>
      <c r="CD5" s="3">
        <v>1</v>
      </c>
      <c r="CE5" s="3">
        <v>1</v>
      </c>
      <c r="CF5" s="3">
        <v>1</v>
      </c>
      <c r="CG5" s="3">
        <v>1</v>
      </c>
      <c r="CH5" s="3">
        <v>1</v>
      </c>
      <c r="CI5" s="3">
        <v>1</v>
      </c>
      <c r="CJ5" s="3">
        <v>1</v>
      </c>
      <c r="CK5" s="3">
        <v>1</v>
      </c>
      <c r="CL5" s="3">
        <v>1</v>
      </c>
      <c r="CM5" s="3">
        <v>1</v>
      </c>
      <c r="CN5" s="3">
        <v>1</v>
      </c>
      <c r="CO5" s="3">
        <v>1</v>
      </c>
      <c r="CP5" s="3">
        <v>1</v>
      </c>
      <c r="CQ5" s="3">
        <v>1</v>
      </c>
      <c r="CR5" s="3">
        <v>1</v>
      </c>
      <c r="CS5" s="3">
        <v>1</v>
      </c>
      <c r="CT5" s="3">
        <v>1</v>
      </c>
      <c r="CU5" s="3">
        <v>1</v>
      </c>
      <c r="CV5" s="3">
        <v>1</v>
      </c>
      <c r="CW5" s="3">
        <v>1</v>
      </c>
      <c r="CX5" s="3">
        <v>1</v>
      </c>
      <c r="CY5" s="3">
        <v>1</v>
      </c>
      <c r="CZ5" s="3">
        <v>1</v>
      </c>
      <c r="DA5" s="3">
        <v>1</v>
      </c>
      <c r="DB5" s="3">
        <v>1</v>
      </c>
      <c r="DC5" s="3">
        <v>1</v>
      </c>
      <c r="DD5" s="3">
        <v>1</v>
      </c>
      <c r="DE5" s="3">
        <v>1</v>
      </c>
      <c r="DF5" s="3">
        <v>1</v>
      </c>
      <c r="DG5" s="3">
        <v>1</v>
      </c>
      <c r="DH5" s="3">
        <v>1</v>
      </c>
      <c r="DI5" s="3">
        <v>1</v>
      </c>
      <c r="DJ5" s="3">
        <v>1</v>
      </c>
      <c r="DK5" s="3">
        <v>1</v>
      </c>
      <c r="DL5" s="3">
        <v>1</v>
      </c>
      <c r="DM5" s="3">
        <v>1</v>
      </c>
      <c r="DN5" s="3">
        <v>1</v>
      </c>
      <c r="DO5" s="3">
        <v>1</v>
      </c>
      <c r="DP5" s="3">
        <v>1</v>
      </c>
      <c r="DQ5" s="3">
        <v>1</v>
      </c>
      <c r="DR5" s="3">
        <v>1</v>
      </c>
      <c r="DS5" s="3">
        <v>1</v>
      </c>
      <c r="DT5" s="3">
        <v>1</v>
      </c>
      <c r="DU5" s="3">
        <v>1</v>
      </c>
      <c r="DV5" s="3">
        <v>1</v>
      </c>
      <c r="DW5" s="3">
        <v>1</v>
      </c>
      <c r="DX5" s="3">
        <v>1</v>
      </c>
      <c r="DY5" s="3">
        <v>1</v>
      </c>
      <c r="DZ5" s="3">
        <v>1</v>
      </c>
      <c r="EA5" s="3">
        <v>1</v>
      </c>
      <c r="EB5" s="3">
        <v>1</v>
      </c>
      <c r="EC5" s="3">
        <v>1</v>
      </c>
      <c r="ED5" s="3">
        <v>1</v>
      </c>
      <c r="EE5" s="3">
        <v>1</v>
      </c>
      <c r="EF5" s="3">
        <v>1</v>
      </c>
      <c r="EG5" s="3">
        <v>1</v>
      </c>
      <c r="EH5" s="3">
        <v>1</v>
      </c>
      <c r="EI5" s="3">
        <v>1</v>
      </c>
      <c r="EJ5" s="3">
        <v>1</v>
      </c>
      <c r="EK5" s="3">
        <v>1</v>
      </c>
      <c r="EL5" s="3">
        <v>1</v>
      </c>
      <c r="EM5" s="3">
        <v>1</v>
      </c>
      <c r="EN5" s="3">
        <v>1</v>
      </c>
      <c r="EO5" s="3">
        <v>1</v>
      </c>
      <c r="EP5" s="3">
        <v>1</v>
      </c>
      <c r="EQ5" s="3">
        <v>1</v>
      </c>
      <c r="ER5" s="3">
        <v>1</v>
      </c>
      <c r="ES5" s="3">
        <v>1</v>
      </c>
      <c r="ET5" s="3">
        <v>1</v>
      </c>
      <c r="EU5" s="3">
        <v>1</v>
      </c>
      <c r="EV5" s="3">
        <v>1</v>
      </c>
      <c r="EW5" s="3">
        <v>1</v>
      </c>
      <c r="EX5" s="3">
        <v>1</v>
      </c>
      <c r="EY5" s="3">
        <v>1</v>
      </c>
      <c r="EZ5" s="3">
        <v>1</v>
      </c>
      <c r="FA5" s="3">
        <v>1</v>
      </c>
      <c r="FB5" s="3">
        <v>1</v>
      </c>
      <c r="FC5" s="3">
        <v>1</v>
      </c>
      <c r="FD5" s="3">
        <v>1</v>
      </c>
      <c r="FE5" s="3">
        <v>1</v>
      </c>
      <c r="FF5" s="3">
        <v>1</v>
      </c>
      <c r="FG5" s="3">
        <v>1</v>
      </c>
      <c r="FH5" s="3">
        <v>1</v>
      </c>
      <c r="FI5" s="3">
        <v>1</v>
      </c>
      <c r="FJ5" s="3">
        <v>1</v>
      </c>
      <c r="FK5" s="3">
        <v>1</v>
      </c>
      <c r="FL5" s="3">
        <v>1</v>
      </c>
      <c r="FM5" s="3">
        <v>1</v>
      </c>
      <c r="FN5" s="3">
        <v>1</v>
      </c>
      <c r="FO5" s="3">
        <v>1</v>
      </c>
      <c r="FP5" s="3">
        <v>1</v>
      </c>
      <c r="FQ5" s="3">
        <v>1</v>
      </c>
      <c r="FR5" s="3">
        <v>1</v>
      </c>
      <c r="FS5" s="3">
        <v>1</v>
      </c>
      <c r="FT5" s="3">
        <v>1</v>
      </c>
      <c r="FU5" s="3">
        <v>1</v>
      </c>
      <c r="FV5" s="3">
        <v>1</v>
      </c>
      <c r="FW5" s="3">
        <v>1</v>
      </c>
      <c r="FX5" s="3">
        <v>1</v>
      </c>
      <c r="FY5" s="3">
        <v>1</v>
      </c>
      <c r="FZ5" s="3">
        <v>1</v>
      </c>
      <c r="GA5" s="3">
        <v>1</v>
      </c>
      <c r="GB5" s="3">
        <v>1</v>
      </c>
      <c r="GC5" s="3">
        <v>1</v>
      </c>
      <c r="GD5" s="3">
        <v>1</v>
      </c>
      <c r="GE5" s="3">
        <v>1</v>
      </c>
      <c r="GF5" s="3">
        <v>1</v>
      </c>
      <c r="GG5" s="3">
        <v>1</v>
      </c>
      <c r="GH5" s="3">
        <v>1</v>
      </c>
      <c r="GI5" s="3">
        <v>1</v>
      </c>
      <c r="GJ5" s="3">
        <v>1</v>
      </c>
      <c r="GK5" s="3">
        <v>1</v>
      </c>
      <c r="GL5" s="3">
        <v>1</v>
      </c>
      <c r="GM5" s="3">
        <v>1</v>
      </c>
      <c r="GN5" s="3">
        <v>1</v>
      </c>
      <c r="GO5" s="3">
        <v>1</v>
      </c>
      <c r="GP5" s="3">
        <v>1</v>
      </c>
      <c r="GQ5" s="3">
        <v>1</v>
      </c>
      <c r="GR5" s="3">
        <v>1</v>
      </c>
      <c r="GS5" s="3">
        <v>1</v>
      </c>
      <c r="GT5" s="3">
        <v>1</v>
      </c>
      <c r="GU5" s="3">
        <v>1</v>
      </c>
      <c r="GV5" s="3">
        <v>1</v>
      </c>
      <c r="GW5" s="3">
        <v>1</v>
      </c>
      <c r="GX5" s="3">
        <v>1</v>
      </c>
      <c r="GY5" s="3">
        <v>1</v>
      </c>
      <c r="GZ5" s="3">
        <v>1</v>
      </c>
      <c r="HA5" s="3">
        <v>1</v>
      </c>
      <c r="HB5" s="3">
        <v>1</v>
      </c>
      <c r="HC5" s="3">
        <v>1</v>
      </c>
      <c r="HD5" s="3">
        <v>1</v>
      </c>
      <c r="HE5" s="3">
        <v>1</v>
      </c>
      <c r="HF5" s="3">
        <v>1</v>
      </c>
      <c r="HG5" s="3">
        <v>1</v>
      </c>
      <c r="HH5" s="3">
        <v>1</v>
      </c>
      <c r="HI5" s="3">
        <v>1</v>
      </c>
      <c r="HJ5" s="3">
        <v>1</v>
      </c>
      <c r="HK5" s="3">
        <v>1</v>
      </c>
      <c r="HL5" s="3">
        <v>1</v>
      </c>
      <c r="HM5" s="3">
        <v>1</v>
      </c>
      <c r="HN5" s="3">
        <v>1</v>
      </c>
      <c r="HO5" s="3">
        <v>1</v>
      </c>
      <c r="HP5" s="3">
        <v>1</v>
      </c>
      <c r="HQ5" s="3">
        <v>1</v>
      </c>
      <c r="HR5" s="3">
        <v>1</v>
      </c>
      <c r="HS5" s="3">
        <v>1</v>
      </c>
      <c r="HT5" s="3">
        <v>1</v>
      </c>
      <c r="HU5" s="3">
        <v>1</v>
      </c>
      <c r="HV5" s="3">
        <v>1</v>
      </c>
      <c r="HW5" s="3">
        <v>1</v>
      </c>
      <c r="HX5" s="3">
        <v>1</v>
      </c>
      <c r="HY5" s="3">
        <v>1</v>
      </c>
      <c r="HZ5" s="3">
        <v>1</v>
      </c>
      <c r="IA5" s="3">
        <v>1</v>
      </c>
      <c r="IB5" s="3">
        <v>1</v>
      </c>
      <c r="IC5" s="3">
        <v>1</v>
      </c>
      <c r="ID5" s="3">
        <v>1</v>
      </c>
      <c r="IE5" s="3">
        <v>1</v>
      </c>
      <c r="IF5" s="3">
        <v>1</v>
      </c>
      <c r="IG5" s="3">
        <v>1</v>
      </c>
      <c r="IH5" s="3">
        <v>1</v>
      </c>
      <c r="II5" s="3">
        <v>1</v>
      </c>
      <c r="IJ5" s="3">
        <v>1</v>
      </c>
      <c r="IK5" s="3">
        <v>1</v>
      </c>
      <c r="IL5" s="3">
        <v>1</v>
      </c>
      <c r="IM5" s="3">
        <v>1</v>
      </c>
      <c r="IN5" s="3">
        <v>1</v>
      </c>
      <c r="IO5" s="3">
        <v>1</v>
      </c>
      <c r="IP5" s="3">
        <v>1</v>
      </c>
      <c r="IQ5" s="3">
        <v>1</v>
      </c>
      <c r="IR5" s="3">
        <v>1</v>
      </c>
      <c r="IS5" s="3">
        <v>1</v>
      </c>
      <c r="IT5" s="3">
        <v>1</v>
      </c>
      <c r="IU5" s="3">
        <v>1</v>
      </c>
      <c r="IV5" s="3">
        <v>1</v>
      </c>
    </row>
    <row r="6" spans="1:256" s="26" customFormat="1" ht="165" customHeight="1" x14ac:dyDescent="0.25">
      <c r="A6" s="25"/>
      <c r="B6" s="25"/>
      <c r="C6" s="51" t="s">
        <v>12</v>
      </c>
      <c r="D6" s="88" t="s">
        <v>81</v>
      </c>
      <c r="E6" s="51" t="s">
        <v>14</v>
      </c>
      <c r="F6" s="99"/>
      <c r="G6" s="28"/>
      <c r="H6" s="99"/>
      <c r="I6" s="99"/>
      <c r="J6" s="99"/>
      <c r="K6" s="101"/>
      <c r="L6" s="43" t="s">
        <v>83</v>
      </c>
      <c r="M6" s="44" t="s">
        <v>10</v>
      </c>
      <c r="N6" s="44">
        <v>1</v>
      </c>
      <c r="O6" s="44">
        <v>350</v>
      </c>
      <c r="P6" s="55">
        <f t="shared" si="5"/>
        <v>350</v>
      </c>
      <c r="Q6" s="104"/>
      <c r="R6" s="52">
        <f>0.08*50</f>
        <v>4</v>
      </c>
      <c r="S6" s="52">
        <f>0.92*50</f>
        <v>46</v>
      </c>
      <c r="T6" s="44">
        <v>300</v>
      </c>
      <c r="U6" s="107"/>
      <c r="W6" s="90" t="s">
        <v>82</v>
      </c>
      <c r="X6" s="54"/>
      <c r="Z6" s="3"/>
      <c r="AA6" s="3"/>
      <c r="AB6" s="3">
        <v>1</v>
      </c>
      <c r="AC6" s="3">
        <v>1</v>
      </c>
      <c r="AD6" s="3">
        <v>1</v>
      </c>
      <c r="AE6" s="3">
        <v>1</v>
      </c>
      <c r="AF6" s="3">
        <v>1</v>
      </c>
      <c r="AG6" s="3">
        <v>1</v>
      </c>
      <c r="AH6" s="3">
        <v>1</v>
      </c>
      <c r="AI6" s="3">
        <v>1</v>
      </c>
      <c r="AJ6" s="3">
        <v>1</v>
      </c>
      <c r="AK6" s="3">
        <v>1</v>
      </c>
      <c r="AL6" s="3">
        <v>1</v>
      </c>
      <c r="AM6" s="3">
        <v>1</v>
      </c>
      <c r="AN6" s="3">
        <v>1</v>
      </c>
      <c r="AO6" s="3">
        <v>1</v>
      </c>
      <c r="AP6" s="3">
        <v>1</v>
      </c>
      <c r="AQ6" s="3">
        <v>1</v>
      </c>
      <c r="AR6" s="3">
        <v>1</v>
      </c>
      <c r="AS6" s="3">
        <v>1</v>
      </c>
      <c r="AT6" s="3">
        <v>1</v>
      </c>
      <c r="AU6" s="3">
        <v>1</v>
      </c>
      <c r="AV6" s="3">
        <v>1</v>
      </c>
      <c r="AW6" s="3">
        <v>1</v>
      </c>
      <c r="AX6" s="3">
        <v>1</v>
      </c>
      <c r="AY6" s="3">
        <v>1</v>
      </c>
      <c r="AZ6" s="3">
        <v>1</v>
      </c>
      <c r="BA6" s="3">
        <v>1</v>
      </c>
      <c r="BB6" s="3">
        <v>1</v>
      </c>
      <c r="BC6" s="3">
        <v>1</v>
      </c>
      <c r="BD6" s="3">
        <v>1</v>
      </c>
      <c r="BE6" s="3">
        <v>1</v>
      </c>
      <c r="BF6" s="3">
        <v>1</v>
      </c>
      <c r="BG6" s="3">
        <v>1</v>
      </c>
      <c r="BH6" s="3">
        <v>1</v>
      </c>
      <c r="BI6" s="3">
        <v>1</v>
      </c>
      <c r="BJ6" s="3">
        <v>1</v>
      </c>
      <c r="BK6" s="3">
        <v>1</v>
      </c>
      <c r="BL6" s="3">
        <v>1</v>
      </c>
      <c r="BM6" s="3">
        <v>1</v>
      </c>
      <c r="BN6" s="3">
        <v>1</v>
      </c>
      <c r="BO6" s="3">
        <v>1</v>
      </c>
      <c r="BP6" s="3">
        <v>1</v>
      </c>
      <c r="BQ6" s="3">
        <v>1</v>
      </c>
      <c r="BR6" s="3">
        <v>1</v>
      </c>
      <c r="BS6" s="3">
        <v>1</v>
      </c>
      <c r="BT6" s="3">
        <v>1</v>
      </c>
      <c r="BU6" s="3">
        <v>1</v>
      </c>
      <c r="BV6" s="3">
        <v>1</v>
      </c>
      <c r="BW6" s="3">
        <v>1</v>
      </c>
      <c r="BX6" s="3">
        <v>1</v>
      </c>
      <c r="BY6" s="3">
        <v>1</v>
      </c>
      <c r="BZ6" s="3">
        <v>1</v>
      </c>
      <c r="CA6" s="3">
        <v>1</v>
      </c>
      <c r="CB6" s="3">
        <v>1</v>
      </c>
      <c r="CC6" s="3">
        <v>1</v>
      </c>
      <c r="CD6" s="3">
        <v>1</v>
      </c>
      <c r="CE6" s="3">
        <v>1</v>
      </c>
      <c r="CF6" s="3">
        <v>1</v>
      </c>
      <c r="CG6" s="3">
        <v>1</v>
      </c>
      <c r="CH6" s="3">
        <v>1</v>
      </c>
      <c r="CI6" s="3">
        <v>1</v>
      </c>
      <c r="CJ6" s="3">
        <v>1</v>
      </c>
      <c r="CK6" s="3">
        <v>1</v>
      </c>
      <c r="CL6" s="3">
        <v>1</v>
      </c>
      <c r="CM6" s="3">
        <v>1</v>
      </c>
      <c r="CN6" s="3">
        <v>1</v>
      </c>
      <c r="CO6" s="3">
        <v>1</v>
      </c>
      <c r="CP6" s="3">
        <v>1</v>
      </c>
      <c r="CQ6" s="3">
        <v>1</v>
      </c>
      <c r="CR6" s="3">
        <v>1</v>
      </c>
      <c r="CS6" s="3">
        <v>1</v>
      </c>
      <c r="CT6" s="3">
        <v>1</v>
      </c>
      <c r="CU6" s="3">
        <v>1</v>
      </c>
      <c r="CV6" s="3">
        <v>1</v>
      </c>
      <c r="CW6" s="3">
        <v>1</v>
      </c>
      <c r="CX6" s="3">
        <v>1</v>
      </c>
      <c r="CY6" s="3">
        <v>1</v>
      </c>
      <c r="CZ6" s="3">
        <v>1</v>
      </c>
      <c r="DA6" s="3">
        <v>1</v>
      </c>
      <c r="DB6" s="3">
        <v>1</v>
      </c>
      <c r="DC6" s="3">
        <v>1</v>
      </c>
      <c r="DD6" s="3">
        <v>1</v>
      </c>
      <c r="DE6" s="3">
        <v>1</v>
      </c>
      <c r="DF6" s="3">
        <v>1</v>
      </c>
      <c r="DG6" s="3">
        <v>1</v>
      </c>
      <c r="DH6" s="3">
        <v>1</v>
      </c>
      <c r="DI6" s="3">
        <v>1</v>
      </c>
      <c r="DJ6" s="3">
        <v>1</v>
      </c>
      <c r="DK6" s="3">
        <v>1</v>
      </c>
      <c r="DL6" s="3">
        <v>1</v>
      </c>
      <c r="DM6" s="3">
        <v>1</v>
      </c>
      <c r="DN6" s="3">
        <v>1</v>
      </c>
      <c r="DO6" s="3">
        <v>1</v>
      </c>
      <c r="DP6" s="3">
        <v>1</v>
      </c>
      <c r="DQ6" s="3">
        <v>1</v>
      </c>
      <c r="DR6" s="3">
        <v>1</v>
      </c>
      <c r="DS6" s="3">
        <v>1</v>
      </c>
      <c r="DT6" s="3">
        <v>1</v>
      </c>
      <c r="DU6" s="3">
        <v>1</v>
      </c>
      <c r="DV6" s="3">
        <v>1</v>
      </c>
      <c r="DW6" s="3">
        <v>1</v>
      </c>
      <c r="DX6" s="3">
        <v>1</v>
      </c>
      <c r="DY6" s="3">
        <v>1</v>
      </c>
      <c r="DZ6" s="3">
        <v>1</v>
      </c>
      <c r="EA6" s="3">
        <v>1</v>
      </c>
      <c r="EB6" s="3">
        <v>1</v>
      </c>
      <c r="EC6" s="3">
        <v>1</v>
      </c>
      <c r="ED6" s="3">
        <v>1</v>
      </c>
      <c r="EE6" s="3">
        <v>1</v>
      </c>
      <c r="EF6" s="3">
        <v>1</v>
      </c>
      <c r="EG6" s="3">
        <v>1</v>
      </c>
      <c r="EH6" s="3">
        <v>1</v>
      </c>
      <c r="EI6" s="3">
        <v>1</v>
      </c>
      <c r="EJ6" s="3">
        <v>1</v>
      </c>
      <c r="EK6" s="3">
        <v>1</v>
      </c>
      <c r="EL6" s="3">
        <v>1</v>
      </c>
      <c r="EM6" s="3">
        <v>1</v>
      </c>
      <c r="EN6" s="3">
        <v>1</v>
      </c>
      <c r="EO6" s="3">
        <v>1</v>
      </c>
      <c r="EP6" s="3">
        <v>1</v>
      </c>
      <c r="EQ6" s="3">
        <v>1</v>
      </c>
      <c r="ER6" s="3">
        <v>1</v>
      </c>
      <c r="ES6" s="3">
        <v>1</v>
      </c>
      <c r="ET6" s="3">
        <v>1</v>
      </c>
      <c r="EU6" s="3">
        <v>1</v>
      </c>
      <c r="EV6" s="3">
        <v>1</v>
      </c>
      <c r="EW6" s="3">
        <v>1</v>
      </c>
      <c r="EX6" s="3">
        <v>1</v>
      </c>
      <c r="EY6" s="3">
        <v>1</v>
      </c>
      <c r="EZ6" s="3">
        <v>1</v>
      </c>
      <c r="FA6" s="3">
        <v>1</v>
      </c>
      <c r="FB6" s="3">
        <v>1</v>
      </c>
      <c r="FC6" s="3">
        <v>1</v>
      </c>
      <c r="FD6" s="3">
        <v>1</v>
      </c>
      <c r="FE6" s="3">
        <v>1</v>
      </c>
      <c r="FF6" s="3">
        <v>1</v>
      </c>
      <c r="FG6" s="3">
        <v>1</v>
      </c>
      <c r="FH6" s="3">
        <v>1</v>
      </c>
      <c r="FI6" s="3">
        <v>1</v>
      </c>
      <c r="FJ6" s="3">
        <v>1</v>
      </c>
      <c r="FK6" s="3">
        <v>1</v>
      </c>
      <c r="FL6" s="3">
        <v>1</v>
      </c>
      <c r="FM6" s="3">
        <v>1</v>
      </c>
      <c r="FN6" s="3">
        <v>1</v>
      </c>
      <c r="FO6" s="3">
        <v>1</v>
      </c>
      <c r="FP6" s="3">
        <v>1</v>
      </c>
      <c r="FQ6" s="3">
        <v>1</v>
      </c>
      <c r="FR6" s="3">
        <v>1</v>
      </c>
      <c r="FS6" s="3">
        <v>1</v>
      </c>
      <c r="FT6" s="3">
        <v>1</v>
      </c>
      <c r="FU6" s="3">
        <v>1</v>
      </c>
      <c r="FV6" s="3">
        <v>1</v>
      </c>
      <c r="FW6" s="3">
        <v>1</v>
      </c>
      <c r="FX6" s="3">
        <v>1</v>
      </c>
      <c r="FY6" s="3">
        <v>1</v>
      </c>
      <c r="FZ6" s="3">
        <v>1</v>
      </c>
      <c r="GA6" s="3">
        <v>1</v>
      </c>
      <c r="GB6" s="3">
        <v>1</v>
      </c>
      <c r="GC6" s="3">
        <v>1</v>
      </c>
      <c r="GD6" s="3">
        <v>1</v>
      </c>
      <c r="GE6" s="3">
        <v>1</v>
      </c>
      <c r="GF6" s="3">
        <v>1</v>
      </c>
      <c r="GG6" s="3">
        <v>1</v>
      </c>
      <c r="GH6" s="3">
        <v>1</v>
      </c>
      <c r="GI6" s="3">
        <v>1</v>
      </c>
      <c r="GJ6" s="3">
        <v>1</v>
      </c>
      <c r="GK6" s="3">
        <v>1</v>
      </c>
      <c r="GL6" s="3">
        <v>1</v>
      </c>
      <c r="GM6" s="3">
        <v>1</v>
      </c>
      <c r="GN6" s="3">
        <v>1</v>
      </c>
      <c r="GO6" s="3">
        <v>1</v>
      </c>
      <c r="GP6" s="3">
        <v>1</v>
      </c>
      <c r="GQ6" s="3">
        <v>1</v>
      </c>
      <c r="GR6" s="3">
        <v>1</v>
      </c>
      <c r="GS6" s="3">
        <v>1</v>
      </c>
      <c r="GT6" s="3">
        <v>1</v>
      </c>
      <c r="GU6" s="3">
        <v>1</v>
      </c>
      <c r="GV6" s="3">
        <v>1</v>
      </c>
      <c r="GW6" s="3">
        <v>1</v>
      </c>
      <c r="GX6" s="3">
        <v>1</v>
      </c>
      <c r="GY6" s="3">
        <v>1</v>
      </c>
      <c r="GZ6" s="3">
        <v>1</v>
      </c>
      <c r="HA6" s="3">
        <v>1</v>
      </c>
      <c r="HB6" s="3">
        <v>1</v>
      </c>
      <c r="HC6" s="3">
        <v>1</v>
      </c>
      <c r="HD6" s="3">
        <v>1</v>
      </c>
      <c r="HE6" s="3">
        <v>1</v>
      </c>
      <c r="HF6" s="3">
        <v>1</v>
      </c>
      <c r="HG6" s="3">
        <v>1</v>
      </c>
      <c r="HH6" s="3">
        <v>1</v>
      </c>
      <c r="HI6" s="3">
        <v>1</v>
      </c>
      <c r="HJ6" s="3">
        <v>1</v>
      </c>
      <c r="HK6" s="3">
        <v>1</v>
      </c>
      <c r="HL6" s="3">
        <v>1</v>
      </c>
      <c r="HM6" s="3">
        <v>1</v>
      </c>
      <c r="HN6" s="3">
        <v>1</v>
      </c>
      <c r="HO6" s="3">
        <v>1</v>
      </c>
      <c r="HP6" s="3">
        <v>1</v>
      </c>
      <c r="HQ6" s="3">
        <v>1</v>
      </c>
      <c r="HR6" s="3">
        <v>1</v>
      </c>
      <c r="HS6" s="3">
        <v>1</v>
      </c>
      <c r="HT6" s="3">
        <v>1</v>
      </c>
      <c r="HU6" s="3">
        <v>1</v>
      </c>
      <c r="HV6" s="3">
        <v>1</v>
      </c>
      <c r="HW6" s="3">
        <v>1</v>
      </c>
      <c r="HX6" s="3">
        <v>1</v>
      </c>
      <c r="HY6" s="3">
        <v>1</v>
      </c>
      <c r="HZ6" s="3">
        <v>1</v>
      </c>
      <c r="IA6" s="3">
        <v>1</v>
      </c>
      <c r="IB6" s="3">
        <v>1</v>
      </c>
      <c r="IC6" s="3">
        <v>1</v>
      </c>
      <c r="ID6" s="3">
        <v>1</v>
      </c>
      <c r="IE6" s="3">
        <v>1</v>
      </c>
      <c r="IF6" s="3">
        <v>1</v>
      </c>
      <c r="IG6" s="3">
        <v>1</v>
      </c>
      <c r="IH6" s="3">
        <v>1</v>
      </c>
      <c r="II6" s="3">
        <v>1</v>
      </c>
      <c r="IJ6" s="3">
        <v>1</v>
      </c>
      <c r="IK6" s="3">
        <v>1</v>
      </c>
      <c r="IL6" s="3">
        <v>1</v>
      </c>
      <c r="IM6" s="3">
        <v>1</v>
      </c>
      <c r="IN6" s="3">
        <v>1</v>
      </c>
      <c r="IO6" s="3">
        <v>1</v>
      </c>
      <c r="IP6" s="3">
        <v>1</v>
      </c>
      <c r="IQ6" s="3">
        <v>1</v>
      </c>
      <c r="IR6" s="3">
        <v>1</v>
      </c>
      <c r="IS6" s="3">
        <v>1</v>
      </c>
      <c r="IT6" s="3">
        <v>1</v>
      </c>
      <c r="IU6" s="3">
        <v>1</v>
      </c>
      <c r="IV6" s="3">
        <v>1</v>
      </c>
    </row>
    <row r="7" spans="1:256" s="26" customFormat="1" ht="110.25" customHeight="1" x14ac:dyDescent="0.25">
      <c r="A7" s="25"/>
      <c r="B7" s="25"/>
      <c r="C7" s="51" t="s">
        <v>12</v>
      </c>
      <c r="D7" s="88" t="s">
        <v>81</v>
      </c>
      <c r="E7" s="51" t="s">
        <v>14</v>
      </c>
      <c r="F7" s="96"/>
      <c r="G7" s="47"/>
      <c r="H7" s="96"/>
      <c r="I7" s="96"/>
      <c r="J7" s="96"/>
      <c r="K7" s="102"/>
      <c r="L7" s="50" t="s">
        <v>31</v>
      </c>
      <c r="M7" s="44" t="s">
        <v>11</v>
      </c>
      <c r="N7" s="44">
        <v>0.1</v>
      </c>
      <c r="O7" s="44">
        <v>1200</v>
      </c>
      <c r="P7" s="55">
        <f t="shared" si="5"/>
        <v>120</v>
      </c>
      <c r="Q7" s="105"/>
      <c r="R7" s="52">
        <f>0.08*P7</f>
        <v>9.6</v>
      </c>
      <c r="S7" s="52">
        <f>0.92*P7</f>
        <v>110.4</v>
      </c>
      <c r="T7" s="51"/>
      <c r="U7" s="108"/>
      <c r="W7" s="90" t="s">
        <v>82</v>
      </c>
      <c r="X7" s="54"/>
      <c r="Z7" s="3"/>
      <c r="AA7" s="3"/>
      <c r="AB7" s="3">
        <v>1</v>
      </c>
      <c r="AC7" s="3">
        <v>1</v>
      </c>
      <c r="AD7" s="3">
        <v>1</v>
      </c>
      <c r="AE7" s="3">
        <v>1</v>
      </c>
      <c r="AF7" s="3">
        <v>1</v>
      </c>
      <c r="AG7" s="3">
        <v>1</v>
      </c>
      <c r="AH7" s="3">
        <v>1</v>
      </c>
      <c r="AI7" s="3">
        <v>1</v>
      </c>
      <c r="AJ7" s="3">
        <v>1</v>
      </c>
      <c r="AK7" s="3">
        <v>1</v>
      </c>
      <c r="AL7" s="3">
        <v>1</v>
      </c>
      <c r="AM7" s="3">
        <v>1</v>
      </c>
      <c r="AN7" s="3">
        <v>1</v>
      </c>
      <c r="AO7" s="3">
        <v>1</v>
      </c>
      <c r="AP7" s="3">
        <v>1</v>
      </c>
      <c r="AQ7" s="3">
        <v>1</v>
      </c>
      <c r="AR7" s="3">
        <v>1</v>
      </c>
      <c r="AS7" s="3">
        <v>1</v>
      </c>
      <c r="AT7" s="3">
        <v>1</v>
      </c>
      <c r="AU7" s="3">
        <v>1</v>
      </c>
      <c r="AV7" s="3">
        <v>1</v>
      </c>
      <c r="AW7" s="3">
        <v>1</v>
      </c>
      <c r="AX7" s="3">
        <v>1</v>
      </c>
      <c r="AY7" s="3">
        <v>1</v>
      </c>
      <c r="AZ7" s="3">
        <v>1</v>
      </c>
      <c r="BA7" s="3">
        <v>1</v>
      </c>
      <c r="BB7" s="3">
        <v>1</v>
      </c>
      <c r="BC7" s="3">
        <v>1</v>
      </c>
      <c r="BD7" s="3">
        <v>1</v>
      </c>
      <c r="BE7" s="3">
        <v>1</v>
      </c>
      <c r="BF7" s="3">
        <v>1</v>
      </c>
      <c r="BG7" s="3">
        <v>1</v>
      </c>
      <c r="BH7" s="3">
        <v>1</v>
      </c>
      <c r="BI7" s="3">
        <v>1</v>
      </c>
      <c r="BJ7" s="3">
        <v>1</v>
      </c>
      <c r="BK7" s="3">
        <v>1</v>
      </c>
      <c r="BL7" s="3">
        <v>1</v>
      </c>
      <c r="BM7" s="3">
        <v>1</v>
      </c>
      <c r="BN7" s="3">
        <v>1</v>
      </c>
      <c r="BO7" s="3">
        <v>1</v>
      </c>
      <c r="BP7" s="3">
        <v>1</v>
      </c>
      <c r="BQ7" s="3">
        <v>1</v>
      </c>
      <c r="BR7" s="3">
        <v>1</v>
      </c>
      <c r="BS7" s="3">
        <v>1</v>
      </c>
      <c r="BT7" s="3">
        <v>1</v>
      </c>
      <c r="BU7" s="3">
        <v>1</v>
      </c>
      <c r="BV7" s="3">
        <v>1</v>
      </c>
      <c r="BW7" s="3">
        <v>1</v>
      </c>
      <c r="BX7" s="3">
        <v>1</v>
      </c>
      <c r="BY7" s="3">
        <v>1</v>
      </c>
      <c r="BZ7" s="3">
        <v>1</v>
      </c>
      <c r="CA7" s="3">
        <v>1</v>
      </c>
      <c r="CB7" s="3">
        <v>1</v>
      </c>
      <c r="CC7" s="3">
        <v>1</v>
      </c>
      <c r="CD7" s="3">
        <v>1</v>
      </c>
      <c r="CE7" s="3">
        <v>1</v>
      </c>
      <c r="CF7" s="3">
        <v>1</v>
      </c>
      <c r="CG7" s="3">
        <v>1</v>
      </c>
      <c r="CH7" s="3">
        <v>1</v>
      </c>
      <c r="CI7" s="3">
        <v>1</v>
      </c>
      <c r="CJ7" s="3">
        <v>1</v>
      </c>
      <c r="CK7" s="3">
        <v>1</v>
      </c>
      <c r="CL7" s="3">
        <v>1</v>
      </c>
      <c r="CM7" s="3">
        <v>1</v>
      </c>
      <c r="CN7" s="3">
        <v>1</v>
      </c>
      <c r="CO7" s="3">
        <v>1</v>
      </c>
      <c r="CP7" s="3">
        <v>1</v>
      </c>
      <c r="CQ7" s="3">
        <v>1</v>
      </c>
      <c r="CR7" s="3">
        <v>1</v>
      </c>
      <c r="CS7" s="3">
        <v>1</v>
      </c>
      <c r="CT7" s="3">
        <v>1</v>
      </c>
      <c r="CU7" s="3">
        <v>1</v>
      </c>
      <c r="CV7" s="3">
        <v>1</v>
      </c>
      <c r="CW7" s="3">
        <v>1</v>
      </c>
      <c r="CX7" s="3">
        <v>1</v>
      </c>
      <c r="CY7" s="3">
        <v>1</v>
      </c>
      <c r="CZ7" s="3">
        <v>1</v>
      </c>
      <c r="DA7" s="3">
        <v>1</v>
      </c>
      <c r="DB7" s="3">
        <v>1</v>
      </c>
      <c r="DC7" s="3">
        <v>1</v>
      </c>
      <c r="DD7" s="3">
        <v>1</v>
      </c>
      <c r="DE7" s="3">
        <v>1</v>
      </c>
      <c r="DF7" s="3">
        <v>1</v>
      </c>
      <c r="DG7" s="3">
        <v>1</v>
      </c>
      <c r="DH7" s="3">
        <v>1</v>
      </c>
      <c r="DI7" s="3">
        <v>1</v>
      </c>
      <c r="DJ7" s="3">
        <v>1</v>
      </c>
      <c r="DK7" s="3">
        <v>1</v>
      </c>
      <c r="DL7" s="3">
        <v>1</v>
      </c>
      <c r="DM7" s="3">
        <v>1</v>
      </c>
      <c r="DN7" s="3">
        <v>1</v>
      </c>
      <c r="DO7" s="3">
        <v>1</v>
      </c>
      <c r="DP7" s="3">
        <v>1</v>
      </c>
      <c r="DQ7" s="3">
        <v>1</v>
      </c>
      <c r="DR7" s="3">
        <v>1</v>
      </c>
      <c r="DS7" s="3">
        <v>1</v>
      </c>
      <c r="DT7" s="3">
        <v>1</v>
      </c>
      <c r="DU7" s="3">
        <v>1</v>
      </c>
      <c r="DV7" s="3">
        <v>1</v>
      </c>
      <c r="DW7" s="3">
        <v>1</v>
      </c>
      <c r="DX7" s="3">
        <v>1</v>
      </c>
      <c r="DY7" s="3">
        <v>1</v>
      </c>
      <c r="DZ7" s="3">
        <v>1</v>
      </c>
      <c r="EA7" s="3">
        <v>1</v>
      </c>
      <c r="EB7" s="3">
        <v>1</v>
      </c>
      <c r="EC7" s="3">
        <v>1</v>
      </c>
      <c r="ED7" s="3">
        <v>1</v>
      </c>
      <c r="EE7" s="3">
        <v>1</v>
      </c>
      <c r="EF7" s="3">
        <v>1</v>
      </c>
      <c r="EG7" s="3">
        <v>1</v>
      </c>
      <c r="EH7" s="3">
        <v>1</v>
      </c>
      <c r="EI7" s="3">
        <v>1</v>
      </c>
      <c r="EJ7" s="3">
        <v>1</v>
      </c>
      <c r="EK7" s="3">
        <v>1</v>
      </c>
      <c r="EL7" s="3">
        <v>1</v>
      </c>
      <c r="EM7" s="3">
        <v>1</v>
      </c>
      <c r="EN7" s="3">
        <v>1</v>
      </c>
      <c r="EO7" s="3">
        <v>1</v>
      </c>
      <c r="EP7" s="3">
        <v>1</v>
      </c>
      <c r="EQ7" s="3">
        <v>1</v>
      </c>
      <c r="ER7" s="3">
        <v>1</v>
      </c>
      <c r="ES7" s="3">
        <v>1</v>
      </c>
      <c r="ET7" s="3">
        <v>1</v>
      </c>
      <c r="EU7" s="3">
        <v>1</v>
      </c>
      <c r="EV7" s="3">
        <v>1</v>
      </c>
      <c r="EW7" s="3">
        <v>1</v>
      </c>
      <c r="EX7" s="3">
        <v>1</v>
      </c>
      <c r="EY7" s="3">
        <v>1</v>
      </c>
      <c r="EZ7" s="3">
        <v>1</v>
      </c>
      <c r="FA7" s="3">
        <v>1</v>
      </c>
      <c r="FB7" s="3">
        <v>1</v>
      </c>
      <c r="FC7" s="3">
        <v>1</v>
      </c>
      <c r="FD7" s="3">
        <v>1</v>
      </c>
      <c r="FE7" s="3">
        <v>1</v>
      </c>
      <c r="FF7" s="3">
        <v>1</v>
      </c>
      <c r="FG7" s="3">
        <v>1</v>
      </c>
      <c r="FH7" s="3">
        <v>1</v>
      </c>
      <c r="FI7" s="3">
        <v>1</v>
      </c>
      <c r="FJ7" s="3">
        <v>1</v>
      </c>
      <c r="FK7" s="3">
        <v>1</v>
      </c>
      <c r="FL7" s="3">
        <v>1</v>
      </c>
      <c r="FM7" s="3">
        <v>1</v>
      </c>
      <c r="FN7" s="3">
        <v>1</v>
      </c>
      <c r="FO7" s="3">
        <v>1</v>
      </c>
      <c r="FP7" s="3">
        <v>1</v>
      </c>
      <c r="FQ7" s="3">
        <v>1</v>
      </c>
      <c r="FR7" s="3">
        <v>1</v>
      </c>
      <c r="FS7" s="3">
        <v>1</v>
      </c>
      <c r="FT7" s="3">
        <v>1</v>
      </c>
      <c r="FU7" s="3">
        <v>1</v>
      </c>
      <c r="FV7" s="3">
        <v>1</v>
      </c>
      <c r="FW7" s="3">
        <v>1</v>
      </c>
      <c r="FX7" s="3">
        <v>1</v>
      </c>
      <c r="FY7" s="3">
        <v>1</v>
      </c>
      <c r="FZ7" s="3">
        <v>1</v>
      </c>
      <c r="GA7" s="3">
        <v>1</v>
      </c>
      <c r="GB7" s="3">
        <v>1</v>
      </c>
      <c r="GC7" s="3">
        <v>1</v>
      </c>
      <c r="GD7" s="3">
        <v>1</v>
      </c>
      <c r="GE7" s="3">
        <v>1</v>
      </c>
      <c r="GF7" s="3">
        <v>1</v>
      </c>
      <c r="GG7" s="3">
        <v>1</v>
      </c>
      <c r="GH7" s="3">
        <v>1</v>
      </c>
      <c r="GI7" s="3">
        <v>1</v>
      </c>
      <c r="GJ7" s="3">
        <v>1</v>
      </c>
      <c r="GK7" s="3">
        <v>1</v>
      </c>
      <c r="GL7" s="3">
        <v>1</v>
      </c>
      <c r="GM7" s="3">
        <v>1</v>
      </c>
      <c r="GN7" s="3">
        <v>1</v>
      </c>
      <c r="GO7" s="3">
        <v>1</v>
      </c>
      <c r="GP7" s="3">
        <v>1</v>
      </c>
      <c r="GQ7" s="3">
        <v>1</v>
      </c>
      <c r="GR7" s="3">
        <v>1</v>
      </c>
      <c r="GS7" s="3">
        <v>1</v>
      </c>
      <c r="GT7" s="3">
        <v>1</v>
      </c>
      <c r="GU7" s="3">
        <v>1</v>
      </c>
      <c r="GV7" s="3">
        <v>1</v>
      </c>
      <c r="GW7" s="3">
        <v>1</v>
      </c>
      <c r="GX7" s="3">
        <v>1</v>
      </c>
      <c r="GY7" s="3">
        <v>1</v>
      </c>
      <c r="GZ7" s="3">
        <v>1</v>
      </c>
      <c r="HA7" s="3">
        <v>1</v>
      </c>
      <c r="HB7" s="3">
        <v>1</v>
      </c>
      <c r="HC7" s="3">
        <v>1</v>
      </c>
      <c r="HD7" s="3">
        <v>1</v>
      </c>
      <c r="HE7" s="3">
        <v>1</v>
      </c>
      <c r="HF7" s="3">
        <v>1</v>
      </c>
      <c r="HG7" s="3">
        <v>1</v>
      </c>
      <c r="HH7" s="3">
        <v>1</v>
      </c>
      <c r="HI7" s="3">
        <v>1</v>
      </c>
      <c r="HJ7" s="3">
        <v>1</v>
      </c>
      <c r="HK7" s="3">
        <v>1</v>
      </c>
      <c r="HL7" s="3">
        <v>1</v>
      </c>
      <c r="HM7" s="3">
        <v>1</v>
      </c>
      <c r="HN7" s="3">
        <v>1</v>
      </c>
      <c r="HO7" s="3">
        <v>1</v>
      </c>
      <c r="HP7" s="3">
        <v>1</v>
      </c>
      <c r="HQ7" s="3">
        <v>1</v>
      </c>
      <c r="HR7" s="3">
        <v>1</v>
      </c>
      <c r="HS7" s="3">
        <v>1</v>
      </c>
      <c r="HT7" s="3">
        <v>1</v>
      </c>
      <c r="HU7" s="3">
        <v>1</v>
      </c>
      <c r="HV7" s="3">
        <v>1</v>
      </c>
      <c r="HW7" s="3">
        <v>1</v>
      </c>
      <c r="HX7" s="3">
        <v>1</v>
      </c>
      <c r="HY7" s="3">
        <v>1</v>
      </c>
      <c r="HZ7" s="3">
        <v>1</v>
      </c>
      <c r="IA7" s="3">
        <v>1</v>
      </c>
      <c r="IB7" s="3">
        <v>1</v>
      </c>
      <c r="IC7" s="3">
        <v>1</v>
      </c>
      <c r="ID7" s="3">
        <v>1</v>
      </c>
      <c r="IE7" s="3">
        <v>1</v>
      </c>
      <c r="IF7" s="3">
        <v>1</v>
      </c>
      <c r="IG7" s="3">
        <v>1</v>
      </c>
      <c r="IH7" s="3">
        <v>1</v>
      </c>
      <c r="II7" s="3">
        <v>1</v>
      </c>
      <c r="IJ7" s="3">
        <v>1</v>
      </c>
      <c r="IK7" s="3">
        <v>1</v>
      </c>
      <c r="IL7" s="3">
        <v>1</v>
      </c>
      <c r="IM7" s="3">
        <v>1</v>
      </c>
      <c r="IN7" s="3">
        <v>1</v>
      </c>
      <c r="IO7" s="3">
        <v>1</v>
      </c>
      <c r="IP7" s="3">
        <v>1</v>
      </c>
      <c r="IQ7" s="3">
        <v>1</v>
      </c>
      <c r="IR7" s="3">
        <v>1</v>
      </c>
      <c r="IS7" s="3">
        <v>1</v>
      </c>
      <c r="IT7" s="3">
        <v>1</v>
      </c>
      <c r="IU7" s="3">
        <v>1</v>
      </c>
      <c r="IV7" s="3">
        <v>1</v>
      </c>
    </row>
    <row r="8" spans="1:256" ht="190.5" customHeight="1" x14ac:dyDescent="0.25">
      <c r="B8" s="19"/>
      <c r="C8" s="63" t="s">
        <v>13</v>
      </c>
      <c r="D8" s="88" t="s">
        <v>81</v>
      </c>
      <c r="E8" s="63" t="s">
        <v>14</v>
      </c>
      <c r="F8" s="110" t="s">
        <v>45</v>
      </c>
      <c r="G8" s="33">
        <v>41174599</v>
      </c>
      <c r="H8" s="117" t="s">
        <v>46</v>
      </c>
      <c r="I8" s="120" t="s">
        <v>47</v>
      </c>
      <c r="J8" s="123">
        <v>109.2</v>
      </c>
      <c r="K8" s="126">
        <v>42710</v>
      </c>
      <c r="L8" s="62" t="s">
        <v>48</v>
      </c>
      <c r="M8" s="60" t="s">
        <v>11</v>
      </c>
      <c r="N8" s="60">
        <v>0.5</v>
      </c>
      <c r="O8" s="60">
        <v>2540</v>
      </c>
      <c r="P8" s="60">
        <f t="shared" ref="P8:P13" si="6">N8*O8</f>
        <v>1270</v>
      </c>
      <c r="Q8" s="103">
        <f>P8+P9+P10+P11++P12+P13</f>
        <v>3852</v>
      </c>
      <c r="R8" s="60">
        <f t="shared" ref="R8:R9" si="7">0.08*P8</f>
        <v>101.60000000000001</v>
      </c>
      <c r="S8" s="60">
        <f t="shared" ref="S8:S9" si="8">0.92*P8</f>
        <v>1168.4000000000001</v>
      </c>
      <c r="T8" s="60"/>
      <c r="U8" s="129"/>
      <c r="W8" s="78" t="s">
        <v>82</v>
      </c>
      <c r="AA8" s="3" t="str">
        <f t="shared" ref="AA8:AA13" si="9">CONCATENATE(F8," ",H8)</f>
        <v>4900-Ц/3(2)-ТП(2015)И Управление Федеральной Службы Безопасности Российской Федерации по Костромской области</v>
      </c>
    </row>
    <row r="9" spans="1:256" ht="203.25" customHeight="1" x14ac:dyDescent="0.25">
      <c r="B9" s="19"/>
      <c r="C9" s="63" t="s">
        <v>13</v>
      </c>
      <c r="D9" s="88" t="s">
        <v>81</v>
      </c>
      <c r="E9" s="63" t="s">
        <v>14</v>
      </c>
      <c r="F9" s="111"/>
      <c r="G9" s="33"/>
      <c r="H9" s="118"/>
      <c r="I9" s="121"/>
      <c r="J9" s="124"/>
      <c r="K9" s="127"/>
      <c r="L9" s="62" t="s">
        <v>49</v>
      </c>
      <c r="M9" s="60" t="s">
        <v>11</v>
      </c>
      <c r="N9" s="60">
        <v>0.5</v>
      </c>
      <c r="O9" s="60">
        <v>2540</v>
      </c>
      <c r="P9" s="60">
        <f t="shared" si="6"/>
        <v>1270</v>
      </c>
      <c r="Q9" s="104"/>
      <c r="R9" s="60">
        <f t="shared" si="7"/>
        <v>101.60000000000001</v>
      </c>
      <c r="S9" s="60">
        <f t="shared" si="8"/>
        <v>1168.4000000000001</v>
      </c>
      <c r="T9" s="60"/>
      <c r="U9" s="130"/>
      <c r="W9" s="90" t="s">
        <v>82</v>
      </c>
      <c r="AA9" s="3" t="str">
        <f t="shared" si="9"/>
        <v xml:space="preserve"> </v>
      </c>
    </row>
    <row r="10" spans="1:256" ht="162" customHeight="1" x14ac:dyDescent="0.25">
      <c r="B10" s="19"/>
      <c r="C10" s="63" t="s">
        <v>13</v>
      </c>
      <c r="D10" s="88" t="s">
        <v>81</v>
      </c>
      <c r="E10" s="63" t="s">
        <v>14</v>
      </c>
      <c r="F10" s="111"/>
      <c r="G10" s="33"/>
      <c r="H10" s="118"/>
      <c r="I10" s="121"/>
      <c r="J10" s="124"/>
      <c r="K10" s="127"/>
      <c r="L10" s="61" t="s">
        <v>50</v>
      </c>
      <c r="M10" s="56" t="s">
        <v>10</v>
      </c>
      <c r="N10" s="56">
        <v>1</v>
      </c>
      <c r="O10" s="56">
        <v>900</v>
      </c>
      <c r="P10" s="56">
        <f t="shared" si="6"/>
        <v>900</v>
      </c>
      <c r="Q10" s="104"/>
      <c r="R10" s="60">
        <f>0.08*100</f>
        <v>8</v>
      </c>
      <c r="S10" s="60">
        <f>0.92*100</f>
        <v>92</v>
      </c>
      <c r="T10" s="60">
        <v>800</v>
      </c>
      <c r="U10" s="130"/>
      <c r="W10" s="90" t="s">
        <v>82</v>
      </c>
      <c r="AA10" s="3" t="str">
        <f t="shared" si="9"/>
        <v xml:space="preserve"> </v>
      </c>
    </row>
    <row r="11" spans="1:256" ht="144" customHeight="1" x14ac:dyDescent="0.25">
      <c r="B11" s="19"/>
      <c r="C11" s="63" t="s">
        <v>13</v>
      </c>
      <c r="D11" s="88" t="s">
        <v>81</v>
      </c>
      <c r="E11" s="63" t="s">
        <v>14</v>
      </c>
      <c r="F11" s="111"/>
      <c r="G11" s="33"/>
      <c r="H11" s="118"/>
      <c r="I11" s="121"/>
      <c r="J11" s="124"/>
      <c r="K11" s="127"/>
      <c r="L11" s="62" t="s">
        <v>51</v>
      </c>
      <c r="M11" s="60" t="s">
        <v>11</v>
      </c>
      <c r="N11" s="60">
        <v>0.1</v>
      </c>
      <c r="O11" s="60">
        <v>1910</v>
      </c>
      <c r="P11" s="60">
        <f t="shared" si="6"/>
        <v>191</v>
      </c>
      <c r="Q11" s="104"/>
      <c r="R11" s="60">
        <f>0.08*P11</f>
        <v>15.280000000000001</v>
      </c>
      <c r="S11" s="60">
        <f>0.92*P11</f>
        <v>175.72</v>
      </c>
      <c r="T11" s="60"/>
      <c r="U11" s="130"/>
      <c r="W11" s="90" t="s">
        <v>82</v>
      </c>
      <c r="AA11" s="3" t="str">
        <f t="shared" si="9"/>
        <v xml:space="preserve"> </v>
      </c>
    </row>
    <row r="12" spans="1:256" ht="144" customHeight="1" x14ac:dyDescent="0.25">
      <c r="B12" s="19"/>
      <c r="C12" s="63" t="s">
        <v>13</v>
      </c>
      <c r="D12" s="88" t="s">
        <v>81</v>
      </c>
      <c r="E12" s="63" t="s">
        <v>14</v>
      </c>
      <c r="F12" s="111"/>
      <c r="G12" s="33"/>
      <c r="H12" s="118"/>
      <c r="I12" s="121"/>
      <c r="J12" s="124"/>
      <c r="K12" s="127"/>
      <c r="L12" s="62" t="s">
        <v>52</v>
      </c>
      <c r="M12" s="60" t="s">
        <v>11</v>
      </c>
      <c r="N12" s="60">
        <v>0.1</v>
      </c>
      <c r="O12" s="60">
        <v>1910</v>
      </c>
      <c r="P12" s="60">
        <f t="shared" si="6"/>
        <v>191</v>
      </c>
      <c r="Q12" s="104"/>
      <c r="R12" s="60">
        <f>0.08*P12</f>
        <v>15.280000000000001</v>
      </c>
      <c r="S12" s="60">
        <f>0.92*P12</f>
        <v>175.72</v>
      </c>
      <c r="T12" s="60"/>
      <c r="U12" s="130"/>
      <c r="W12" s="90" t="s">
        <v>82</v>
      </c>
      <c r="AA12" s="3" t="str">
        <f t="shared" si="9"/>
        <v xml:space="preserve"> </v>
      </c>
    </row>
    <row r="13" spans="1:256" ht="116.25" customHeight="1" x14ac:dyDescent="0.25">
      <c r="B13" s="19"/>
      <c r="C13" s="63" t="s">
        <v>13</v>
      </c>
      <c r="D13" s="88" t="s">
        <v>81</v>
      </c>
      <c r="E13" s="63" t="s">
        <v>14</v>
      </c>
      <c r="F13" s="112"/>
      <c r="G13" s="33"/>
      <c r="H13" s="119"/>
      <c r="I13" s="122"/>
      <c r="J13" s="125"/>
      <c r="K13" s="128"/>
      <c r="L13" s="62" t="s">
        <v>53</v>
      </c>
      <c r="M13" s="60" t="s">
        <v>10</v>
      </c>
      <c r="N13" s="60">
        <v>3</v>
      </c>
      <c r="O13" s="60">
        <v>10</v>
      </c>
      <c r="P13" s="60">
        <f t="shared" si="6"/>
        <v>30</v>
      </c>
      <c r="Q13" s="105"/>
      <c r="R13" s="60">
        <f>0.08*P13</f>
        <v>2.4</v>
      </c>
      <c r="S13" s="60">
        <f>0.92*P13</f>
        <v>27.6</v>
      </c>
      <c r="T13" s="60"/>
      <c r="U13" s="131"/>
      <c r="W13" s="90" t="s">
        <v>82</v>
      </c>
      <c r="AA13" s="3" t="str">
        <f t="shared" si="9"/>
        <v xml:space="preserve"> </v>
      </c>
    </row>
    <row r="14" spans="1:256" ht="108" x14ac:dyDescent="0.25">
      <c r="B14" s="19"/>
      <c r="C14" s="63" t="s">
        <v>13</v>
      </c>
      <c r="D14" s="63" t="s">
        <v>81</v>
      </c>
      <c r="E14" s="63" t="s">
        <v>14</v>
      </c>
      <c r="F14" s="97" t="s">
        <v>54</v>
      </c>
      <c r="G14" s="59">
        <v>41158614</v>
      </c>
      <c r="H14" s="97" t="s">
        <v>55</v>
      </c>
      <c r="I14" s="97" t="s">
        <v>56</v>
      </c>
      <c r="J14" s="97">
        <v>35</v>
      </c>
      <c r="K14" s="113">
        <v>42726</v>
      </c>
      <c r="L14" s="59" t="s">
        <v>57</v>
      </c>
      <c r="M14" s="56" t="s">
        <v>11</v>
      </c>
      <c r="N14" s="56">
        <v>0.35</v>
      </c>
      <c r="O14" s="56">
        <v>1910</v>
      </c>
      <c r="P14" s="57">
        <f>N14*O14</f>
        <v>668.5</v>
      </c>
      <c r="Q14" s="103">
        <f>P14+P15</f>
        <v>674.5</v>
      </c>
      <c r="R14" s="56">
        <f t="shared" ref="R14:R15" si="10">0.08*P14</f>
        <v>53.480000000000004</v>
      </c>
      <c r="S14" s="56">
        <f t="shared" ref="S14:S15" si="11">0.92*P14</f>
        <v>615.02</v>
      </c>
      <c r="T14" s="60"/>
      <c r="U14" s="115"/>
      <c r="V14" s="58" t="s">
        <v>34</v>
      </c>
      <c r="W14" s="78" t="s">
        <v>82</v>
      </c>
      <c r="X14" s="3"/>
      <c r="AA14" s="3" t="str">
        <f t="shared" ref="AA14" si="12">CONCATENATE(F14," ",H14)</f>
        <v>5211-Ц/3(3)-ТП(2015)И Максин Виктор Федорович</v>
      </c>
    </row>
    <row r="15" spans="1:256" ht="54" x14ac:dyDescent="0.25">
      <c r="B15" s="19"/>
      <c r="C15" s="63" t="s">
        <v>13</v>
      </c>
      <c r="D15" s="84" t="s">
        <v>81</v>
      </c>
      <c r="E15" s="63" t="s">
        <v>14</v>
      </c>
      <c r="F15" s="98"/>
      <c r="G15" s="59"/>
      <c r="H15" s="98"/>
      <c r="I15" s="98"/>
      <c r="J15" s="98"/>
      <c r="K15" s="114"/>
      <c r="L15" s="59" t="s">
        <v>58</v>
      </c>
      <c r="M15" s="56" t="s">
        <v>10</v>
      </c>
      <c r="N15" s="56">
        <v>1</v>
      </c>
      <c r="O15" s="56">
        <v>6</v>
      </c>
      <c r="P15" s="57">
        <f>N15*O15</f>
        <v>6</v>
      </c>
      <c r="Q15" s="104"/>
      <c r="R15" s="56">
        <f t="shared" si="10"/>
        <v>0.48</v>
      </c>
      <c r="S15" s="56">
        <f t="shared" si="11"/>
        <v>5.5200000000000005</v>
      </c>
      <c r="T15" s="60"/>
      <c r="U15" s="116"/>
      <c r="V15" s="58" t="s">
        <v>34</v>
      </c>
      <c r="W15" s="90" t="s">
        <v>82</v>
      </c>
      <c r="X15" s="3"/>
    </row>
    <row r="16" spans="1:256" ht="108" x14ac:dyDescent="0.25">
      <c r="B16" s="19"/>
      <c r="C16" s="63" t="s">
        <v>13</v>
      </c>
      <c r="D16" s="84" t="s">
        <v>81</v>
      </c>
      <c r="E16" s="63" t="s">
        <v>14</v>
      </c>
      <c r="F16" s="97" t="s">
        <v>59</v>
      </c>
      <c r="G16" s="59">
        <v>41197748</v>
      </c>
      <c r="H16" s="97" t="s">
        <v>60</v>
      </c>
      <c r="I16" s="97" t="s">
        <v>61</v>
      </c>
      <c r="J16" s="97">
        <v>40</v>
      </c>
      <c r="K16" s="113">
        <v>42726</v>
      </c>
      <c r="L16" s="59" t="s">
        <v>62</v>
      </c>
      <c r="M16" s="56" t="s">
        <v>11</v>
      </c>
      <c r="N16" s="56">
        <v>0.55000000000000004</v>
      </c>
      <c r="O16" s="56">
        <v>1910</v>
      </c>
      <c r="P16" s="57">
        <f>N16*O16</f>
        <v>1050.5</v>
      </c>
      <c r="Q16" s="103">
        <f>P16+P17</f>
        <v>1056.5</v>
      </c>
      <c r="R16" s="56">
        <f t="shared" ref="R16:R17" si="13">0.08*P16</f>
        <v>84.04</v>
      </c>
      <c r="S16" s="56">
        <f t="shared" ref="S16:S17" si="14">0.92*P16</f>
        <v>966.46</v>
      </c>
      <c r="T16" s="60"/>
      <c r="U16" s="115"/>
      <c r="V16" s="58" t="s">
        <v>34</v>
      </c>
      <c r="W16" s="90" t="s">
        <v>82</v>
      </c>
      <c r="X16" s="3"/>
      <c r="AA16" s="3" t="str">
        <f t="shared" ref="AA16" si="15">CONCATENATE(F16," ",H16)</f>
        <v xml:space="preserve">5212-Ц/3(3)-ТП(2015)И Григорян Сергей Сосикович </v>
      </c>
    </row>
    <row r="17" spans="1:256" ht="54" x14ac:dyDescent="0.25">
      <c r="B17" s="19"/>
      <c r="C17" s="63" t="s">
        <v>13</v>
      </c>
      <c r="D17" s="84" t="s">
        <v>81</v>
      </c>
      <c r="E17" s="63" t="s">
        <v>14</v>
      </c>
      <c r="F17" s="98"/>
      <c r="G17" s="59"/>
      <c r="H17" s="98"/>
      <c r="I17" s="98"/>
      <c r="J17" s="98"/>
      <c r="K17" s="114"/>
      <c r="L17" s="59" t="s">
        <v>63</v>
      </c>
      <c r="M17" s="56" t="s">
        <v>10</v>
      </c>
      <c r="N17" s="56">
        <v>1</v>
      </c>
      <c r="O17" s="56">
        <v>6</v>
      </c>
      <c r="P17" s="57">
        <f>N17*O17</f>
        <v>6</v>
      </c>
      <c r="Q17" s="104"/>
      <c r="R17" s="56">
        <f t="shared" si="13"/>
        <v>0.48</v>
      </c>
      <c r="S17" s="56">
        <f t="shared" si="14"/>
        <v>5.5200000000000005</v>
      </c>
      <c r="T17" s="60"/>
      <c r="U17" s="116"/>
      <c r="V17" s="58" t="s">
        <v>34</v>
      </c>
      <c r="W17" s="90" t="s">
        <v>82</v>
      </c>
      <c r="X17" s="3"/>
    </row>
    <row r="18" spans="1:256" ht="126" x14ac:dyDescent="0.25">
      <c r="B18" s="19"/>
      <c r="C18" s="69" t="s">
        <v>13</v>
      </c>
      <c r="D18" s="88" t="s">
        <v>81</v>
      </c>
      <c r="E18" s="69" t="s">
        <v>14</v>
      </c>
      <c r="F18" s="97" t="s">
        <v>64</v>
      </c>
      <c r="G18" s="67">
        <v>41197388</v>
      </c>
      <c r="H18" s="97" t="s">
        <v>65</v>
      </c>
      <c r="I18" s="97" t="s">
        <v>66</v>
      </c>
      <c r="J18" s="97">
        <v>149</v>
      </c>
      <c r="K18" s="113">
        <v>42720</v>
      </c>
      <c r="L18" s="70" t="s">
        <v>67</v>
      </c>
      <c r="M18" s="64" t="s">
        <v>11</v>
      </c>
      <c r="N18" s="64">
        <v>0.33</v>
      </c>
      <c r="O18" s="64">
        <v>1910</v>
      </c>
      <c r="P18" s="66">
        <f t="shared" ref="P18:P26" si="16">N18*O18</f>
        <v>630.30000000000007</v>
      </c>
      <c r="Q18" s="103">
        <f>P18+P19+P20</f>
        <v>1272.6000000000001</v>
      </c>
      <c r="R18" s="65">
        <f t="shared" ref="R18:R23" si="17">0.08*P18</f>
        <v>50.424000000000007</v>
      </c>
      <c r="S18" s="65">
        <f t="shared" ref="S18:S23" si="18">0.92*P18</f>
        <v>579.87600000000009</v>
      </c>
      <c r="T18" s="68"/>
      <c r="U18" s="115"/>
      <c r="W18" s="78" t="s">
        <v>82</v>
      </c>
      <c r="AA18" s="3" t="str">
        <f>CONCATENATE(F18," ",H18)</f>
        <v>5111-Ц/3(2)-ТП(2015)И ООО "СК Норма"</v>
      </c>
      <c r="AB18" s="3">
        <v>1</v>
      </c>
      <c r="AC18" s="3">
        <v>1</v>
      </c>
      <c r="AD18" s="3">
        <v>1</v>
      </c>
      <c r="AE18" s="3">
        <v>1</v>
      </c>
      <c r="AF18" s="3">
        <v>1</v>
      </c>
      <c r="AG18" s="3">
        <v>1</v>
      </c>
      <c r="AH18" s="3">
        <v>1</v>
      </c>
      <c r="AI18" s="3">
        <v>1</v>
      </c>
      <c r="AJ18" s="3">
        <v>1</v>
      </c>
      <c r="AK18" s="3">
        <v>1</v>
      </c>
      <c r="AL18" s="3">
        <v>1</v>
      </c>
      <c r="AM18" s="3">
        <v>1</v>
      </c>
      <c r="AN18" s="3">
        <v>1</v>
      </c>
      <c r="AO18" s="3">
        <v>1</v>
      </c>
      <c r="AP18" s="3">
        <v>1</v>
      </c>
      <c r="AQ18" s="3">
        <v>1</v>
      </c>
      <c r="AR18" s="3">
        <v>1</v>
      </c>
      <c r="AS18" s="3">
        <v>1</v>
      </c>
      <c r="AT18" s="3">
        <v>1</v>
      </c>
      <c r="AU18" s="3">
        <v>1</v>
      </c>
      <c r="AV18" s="3">
        <v>1</v>
      </c>
      <c r="AW18" s="3">
        <v>1</v>
      </c>
      <c r="AX18" s="3">
        <v>1</v>
      </c>
      <c r="AY18" s="3">
        <v>1</v>
      </c>
      <c r="AZ18" s="3">
        <v>1</v>
      </c>
      <c r="BA18" s="3">
        <v>1</v>
      </c>
      <c r="BB18" s="3">
        <v>1</v>
      </c>
      <c r="BC18" s="3">
        <v>1</v>
      </c>
      <c r="BD18" s="3">
        <v>1</v>
      </c>
      <c r="BE18" s="3">
        <v>1</v>
      </c>
      <c r="BF18" s="3">
        <v>1</v>
      </c>
      <c r="BG18" s="3">
        <v>1</v>
      </c>
      <c r="BH18" s="3">
        <v>1</v>
      </c>
      <c r="BI18" s="3">
        <v>1</v>
      </c>
      <c r="BJ18" s="3">
        <v>1</v>
      </c>
      <c r="BK18" s="3">
        <v>1</v>
      </c>
      <c r="BL18" s="3">
        <v>1</v>
      </c>
      <c r="BM18" s="3">
        <v>1</v>
      </c>
      <c r="BN18" s="3">
        <v>1</v>
      </c>
      <c r="BO18" s="3">
        <v>1</v>
      </c>
      <c r="BP18" s="3">
        <v>1</v>
      </c>
      <c r="BQ18" s="3">
        <v>1</v>
      </c>
      <c r="BR18" s="3">
        <v>1</v>
      </c>
      <c r="BS18" s="3">
        <v>1</v>
      </c>
      <c r="BT18" s="3">
        <v>1</v>
      </c>
      <c r="BU18" s="3">
        <v>1</v>
      </c>
      <c r="BV18" s="3">
        <v>1</v>
      </c>
      <c r="BW18" s="3">
        <v>1</v>
      </c>
      <c r="BX18" s="3">
        <v>1</v>
      </c>
      <c r="BY18" s="3">
        <v>1</v>
      </c>
      <c r="BZ18" s="3">
        <v>1</v>
      </c>
      <c r="CA18" s="3">
        <v>1</v>
      </c>
      <c r="CB18" s="3">
        <v>1</v>
      </c>
      <c r="CC18" s="3">
        <v>1</v>
      </c>
      <c r="CD18" s="3">
        <v>1</v>
      </c>
      <c r="CE18" s="3">
        <v>1</v>
      </c>
      <c r="CF18" s="3">
        <v>1</v>
      </c>
      <c r="CG18" s="3">
        <v>1</v>
      </c>
      <c r="CH18" s="3">
        <v>1</v>
      </c>
      <c r="CI18" s="3">
        <v>1</v>
      </c>
      <c r="CJ18" s="3">
        <v>1</v>
      </c>
      <c r="CK18" s="3">
        <v>1</v>
      </c>
      <c r="CL18" s="3">
        <v>1</v>
      </c>
      <c r="CM18" s="3">
        <v>1</v>
      </c>
      <c r="CN18" s="3">
        <v>1</v>
      </c>
      <c r="CO18" s="3">
        <v>1</v>
      </c>
      <c r="CP18" s="3">
        <v>1</v>
      </c>
      <c r="CQ18" s="3">
        <v>1</v>
      </c>
      <c r="CR18" s="3">
        <v>1</v>
      </c>
      <c r="CS18" s="3">
        <v>1</v>
      </c>
      <c r="CT18" s="3">
        <v>1</v>
      </c>
      <c r="CU18" s="3">
        <v>1</v>
      </c>
      <c r="CV18" s="3">
        <v>1</v>
      </c>
      <c r="CW18" s="3">
        <v>1</v>
      </c>
      <c r="CX18" s="3">
        <v>1</v>
      </c>
      <c r="CY18" s="3">
        <v>1</v>
      </c>
      <c r="CZ18" s="3">
        <v>1</v>
      </c>
      <c r="DA18" s="3">
        <v>1</v>
      </c>
      <c r="DB18" s="3">
        <v>1</v>
      </c>
      <c r="DC18" s="3">
        <v>1</v>
      </c>
      <c r="DD18" s="3">
        <v>1</v>
      </c>
      <c r="DE18" s="3">
        <v>1</v>
      </c>
      <c r="DF18" s="3">
        <v>1</v>
      </c>
      <c r="DG18" s="3">
        <v>1</v>
      </c>
      <c r="DH18" s="3">
        <v>1</v>
      </c>
      <c r="DI18" s="3">
        <v>1</v>
      </c>
      <c r="DJ18" s="3">
        <v>1</v>
      </c>
      <c r="DK18" s="3">
        <v>1</v>
      </c>
      <c r="DL18" s="3">
        <v>1</v>
      </c>
      <c r="DM18" s="3">
        <v>1</v>
      </c>
      <c r="DN18" s="3">
        <v>1</v>
      </c>
      <c r="DO18" s="3">
        <v>1</v>
      </c>
      <c r="DP18" s="3">
        <v>1</v>
      </c>
      <c r="DQ18" s="3">
        <v>1</v>
      </c>
      <c r="DR18" s="3">
        <v>1</v>
      </c>
      <c r="DS18" s="3">
        <v>1</v>
      </c>
      <c r="DT18" s="3">
        <v>1</v>
      </c>
      <c r="DU18" s="3">
        <v>1</v>
      </c>
      <c r="DV18" s="3">
        <v>1</v>
      </c>
      <c r="DW18" s="3">
        <v>1</v>
      </c>
      <c r="DX18" s="3">
        <v>1</v>
      </c>
      <c r="DY18" s="3">
        <v>1</v>
      </c>
      <c r="DZ18" s="3">
        <v>1</v>
      </c>
      <c r="EA18" s="3">
        <v>1</v>
      </c>
      <c r="EB18" s="3">
        <v>1</v>
      </c>
      <c r="EC18" s="3">
        <v>1</v>
      </c>
      <c r="ED18" s="3">
        <v>1</v>
      </c>
      <c r="EE18" s="3">
        <v>1</v>
      </c>
      <c r="EF18" s="3">
        <v>1</v>
      </c>
      <c r="EG18" s="3">
        <v>1</v>
      </c>
      <c r="EH18" s="3">
        <v>1</v>
      </c>
      <c r="EI18" s="3">
        <v>1</v>
      </c>
      <c r="EJ18" s="3">
        <v>1</v>
      </c>
      <c r="EK18" s="3">
        <v>1</v>
      </c>
      <c r="EL18" s="3">
        <v>1</v>
      </c>
      <c r="EM18" s="3">
        <v>1</v>
      </c>
      <c r="EN18" s="3">
        <v>1</v>
      </c>
      <c r="EO18" s="3">
        <v>1</v>
      </c>
      <c r="EP18" s="3">
        <v>1</v>
      </c>
      <c r="EQ18" s="3">
        <v>1</v>
      </c>
      <c r="ER18" s="3">
        <v>1</v>
      </c>
      <c r="ES18" s="3">
        <v>1</v>
      </c>
      <c r="ET18" s="3">
        <v>1</v>
      </c>
      <c r="EU18" s="3">
        <v>1</v>
      </c>
      <c r="EV18" s="3">
        <v>1</v>
      </c>
      <c r="EW18" s="3">
        <v>1</v>
      </c>
      <c r="EX18" s="3">
        <v>1</v>
      </c>
      <c r="EY18" s="3">
        <v>1</v>
      </c>
      <c r="EZ18" s="3">
        <v>1</v>
      </c>
      <c r="FA18" s="3">
        <v>1</v>
      </c>
      <c r="FB18" s="3">
        <v>1</v>
      </c>
      <c r="FC18" s="3">
        <v>1</v>
      </c>
      <c r="FD18" s="3">
        <v>1</v>
      </c>
      <c r="FE18" s="3">
        <v>1</v>
      </c>
      <c r="FF18" s="3">
        <v>1</v>
      </c>
      <c r="FG18" s="3">
        <v>1</v>
      </c>
      <c r="FH18" s="3">
        <v>1</v>
      </c>
      <c r="FI18" s="3">
        <v>1</v>
      </c>
      <c r="FJ18" s="3">
        <v>1</v>
      </c>
      <c r="FK18" s="3">
        <v>1</v>
      </c>
      <c r="FL18" s="3">
        <v>1</v>
      </c>
      <c r="FM18" s="3">
        <v>1</v>
      </c>
      <c r="FN18" s="3">
        <v>1</v>
      </c>
      <c r="FO18" s="3">
        <v>1</v>
      </c>
      <c r="FP18" s="3">
        <v>1</v>
      </c>
      <c r="FQ18" s="3">
        <v>1</v>
      </c>
      <c r="FR18" s="3">
        <v>1</v>
      </c>
      <c r="FS18" s="3">
        <v>1</v>
      </c>
      <c r="FT18" s="3">
        <v>1</v>
      </c>
      <c r="FU18" s="3">
        <v>1</v>
      </c>
      <c r="FV18" s="3">
        <v>1</v>
      </c>
      <c r="FW18" s="3">
        <v>1</v>
      </c>
      <c r="FX18" s="3">
        <v>1</v>
      </c>
      <c r="FY18" s="3">
        <v>1</v>
      </c>
      <c r="FZ18" s="3">
        <v>1</v>
      </c>
      <c r="GA18" s="3">
        <v>1</v>
      </c>
      <c r="GB18" s="3">
        <v>1</v>
      </c>
      <c r="GC18" s="3">
        <v>1</v>
      </c>
      <c r="GD18" s="3">
        <v>1</v>
      </c>
      <c r="GE18" s="3">
        <v>1</v>
      </c>
      <c r="GF18" s="3">
        <v>1</v>
      </c>
      <c r="GG18" s="3">
        <v>1</v>
      </c>
      <c r="GH18" s="3">
        <v>1</v>
      </c>
      <c r="GI18" s="3">
        <v>1</v>
      </c>
      <c r="GJ18" s="3">
        <v>1</v>
      </c>
      <c r="GK18" s="3">
        <v>1</v>
      </c>
      <c r="GL18" s="3">
        <v>1</v>
      </c>
      <c r="GM18" s="3">
        <v>1</v>
      </c>
      <c r="GN18" s="3">
        <v>1</v>
      </c>
      <c r="GO18" s="3">
        <v>1</v>
      </c>
      <c r="GP18" s="3">
        <v>1</v>
      </c>
      <c r="GQ18" s="3">
        <v>1</v>
      </c>
      <c r="GR18" s="3">
        <v>1</v>
      </c>
      <c r="GS18" s="3">
        <v>1</v>
      </c>
      <c r="GT18" s="3">
        <v>1</v>
      </c>
      <c r="GU18" s="3">
        <v>1</v>
      </c>
      <c r="GV18" s="3">
        <v>1</v>
      </c>
      <c r="GW18" s="3">
        <v>1</v>
      </c>
      <c r="GX18" s="3">
        <v>1</v>
      </c>
      <c r="GY18" s="3">
        <v>1</v>
      </c>
      <c r="GZ18" s="3">
        <v>1</v>
      </c>
      <c r="HA18" s="3">
        <v>1</v>
      </c>
      <c r="HB18" s="3">
        <v>1</v>
      </c>
      <c r="HC18" s="3">
        <v>1</v>
      </c>
      <c r="HD18" s="3">
        <v>1</v>
      </c>
      <c r="HE18" s="3">
        <v>1</v>
      </c>
      <c r="HF18" s="3">
        <v>1</v>
      </c>
      <c r="HG18" s="3">
        <v>1</v>
      </c>
      <c r="HH18" s="3">
        <v>1</v>
      </c>
      <c r="HI18" s="3">
        <v>1</v>
      </c>
      <c r="HJ18" s="3">
        <v>1</v>
      </c>
      <c r="HK18" s="3">
        <v>1</v>
      </c>
      <c r="HL18" s="3">
        <v>1</v>
      </c>
      <c r="HM18" s="3">
        <v>1</v>
      </c>
      <c r="HN18" s="3">
        <v>1</v>
      </c>
      <c r="HO18" s="3">
        <v>1</v>
      </c>
      <c r="HP18" s="3">
        <v>1</v>
      </c>
      <c r="HQ18" s="3">
        <v>1</v>
      </c>
      <c r="HR18" s="3">
        <v>1</v>
      </c>
      <c r="HS18" s="3">
        <v>1</v>
      </c>
      <c r="HT18" s="3">
        <v>1</v>
      </c>
      <c r="HU18" s="3">
        <v>1</v>
      </c>
      <c r="HV18" s="3">
        <v>1</v>
      </c>
      <c r="HW18" s="3">
        <v>1</v>
      </c>
      <c r="HX18" s="3">
        <v>1</v>
      </c>
      <c r="HY18" s="3">
        <v>1</v>
      </c>
      <c r="HZ18" s="3">
        <v>1</v>
      </c>
      <c r="IA18" s="3">
        <v>1</v>
      </c>
      <c r="IB18" s="3">
        <v>1</v>
      </c>
      <c r="IC18" s="3">
        <v>1</v>
      </c>
      <c r="ID18" s="3">
        <v>1</v>
      </c>
      <c r="IE18" s="3">
        <v>1</v>
      </c>
      <c r="IF18" s="3">
        <v>1</v>
      </c>
      <c r="IG18" s="3">
        <v>1</v>
      </c>
      <c r="IH18" s="3">
        <v>1</v>
      </c>
      <c r="II18" s="3">
        <v>1</v>
      </c>
      <c r="IJ18" s="3">
        <v>1</v>
      </c>
      <c r="IK18" s="3">
        <v>1</v>
      </c>
      <c r="IL18" s="3">
        <v>1</v>
      </c>
      <c r="IM18" s="3">
        <v>1</v>
      </c>
      <c r="IN18" s="3">
        <v>1</v>
      </c>
      <c r="IO18" s="3">
        <v>1</v>
      </c>
      <c r="IP18" s="3">
        <v>1</v>
      </c>
      <c r="IQ18" s="3">
        <v>1</v>
      </c>
      <c r="IR18" s="3">
        <v>1</v>
      </c>
      <c r="IS18" s="3">
        <v>1</v>
      </c>
      <c r="IT18" s="3">
        <v>1</v>
      </c>
      <c r="IU18" s="3">
        <v>1</v>
      </c>
      <c r="IV18" s="3">
        <v>1</v>
      </c>
    </row>
    <row r="19" spans="1:256" ht="126" x14ac:dyDescent="0.25">
      <c r="B19" s="19"/>
      <c r="C19" s="69" t="s">
        <v>13</v>
      </c>
      <c r="D19" s="88" t="s">
        <v>81</v>
      </c>
      <c r="E19" s="69" t="s">
        <v>14</v>
      </c>
      <c r="F19" s="98"/>
      <c r="G19" s="67"/>
      <c r="H19" s="98"/>
      <c r="I19" s="98"/>
      <c r="J19" s="98"/>
      <c r="K19" s="114"/>
      <c r="L19" s="70" t="s">
        <v>68</v>
      </c>
      <c r="M19" s="64" t="s">
        <v>11</v>
      </c>
      <c r="N19" s="64">
        <v>0.33</v>
      </c>
      <c r="O19" s="64">
        <v>1910</v>
      </c>
      <c r="P19" s="66">
        <f t="shared" si="16"/>
        <v>630.30000000000007</v>
      </c>
      <c r="Q19" s="104"/>
      <c r="R19" s="65">
        <f t="shared" si="17"/>
        <v>50.424000000000007</v>
      </c>
      <c r="S19" s="65">
        <f t="shared" si="18"/>
        <v>579.87600000000009</v>
      </c>
      <c r="T19" s="68"/>
      <c r="U19" s="116"/>
      <c r="W19" s="90" t="s">
        <v>82</v>
      </c>
      <c r="AA19" s="3" t="str">
        <f t="shared" ref="AA19:AA26" si="19">CONCATENATE(F19," ",H19)</f>
        <v xml:space="preserve"> </v>
      </c>
    </row>
    <row r="20" spans="1:256" ht="72.75" customHeight="1" x14ac:dyDescent="0.25">
      <c r="B20" s="19"/>
      <c r="C20" s="69" t="s">
        <v>13</v>
      </c>
      <c r="D20" s="88" t="s">
        <v>81</v>
      </c>
      <c r="E20" s="69" t="s">
        <v>14</v>
      </c>
      <c r="F20" s="98"/>
      <c r="G20" s="67"/>
      <c r="H20" s="98"/>
      <c r="I20" s="98"/>
      <c r="J20" s="98"/>
      <c r="K20" s="114"/>
      <c r="L20" s="70" t="s">
        <v>69</v>
      </c>
      <c r="M20" s="64" t="s">
        <v>10</v>
      </c>
      <c r="N20" s="64">
        <v>2</v>
      </c>
      <c r="O20" s="64">
        <v>6</v>
      </c>
      <c r="P20" s="66">
        <f t="shared" si="16"/>
        <v>12</v>
      </c>
      <c r="Q20" s="104"/>
      <c r="R20" s="65">
        <f t="shared" si="17"/>
        <v>0.96</v>
      </c>
      <c r="S20" s="65">
        <f t="shared" si="18"/>
        <v>11.040000000000001</v>
      </c>
      <c r="T20" s="68"/>
      <c r="U20" s="116"/>
      <c r="W20" s="90" t="s">
        <v>82</v>
      </c>
      <c r="AA20" s="3" t="str">
        <f t="shared" si="19"/>
        <v xml:space="preserve"> </v>
      </c>
    </row>
    <row r="21" spans="1:256" s="26" customFormat="1" ht="144" x14ac:dyDescent="0.25">
      <c r="A21" s="25"/>
      <c r="B21" s="25"/>
      <c r="C21" s="74" t="s">
        <v>13</v>
      </c>
      <c r="D21" s="74" t="s">
        <v>81</v>
      </c>
      <c r="E21" s="74" t="s">
        <v>14</v>
      </c>
      <c r="F21" s="95" t="s">
        <v>70</v>
      </c>
      <c r="G21" s="75">
        <v>41194873</v>
      </c>
      <c r="H21" s="95" t="s">
        <v>27</v>
      </c>
      <c r="I21" s="95" t="s">
        <v>71</v>
      </c>
      <c r="J21" s="95">
        <v>55</v>
      </c>
      <c r="K21" s="100">
        <v>42298</v>
      </c>
      <c r="L21" s="75" t="s">
        <v>74</v>
      </c>
      <c r="M21" s="72" t="s">
        <v>11</v>
      </c>
      <c r="N21" s="72">
        <v>0.17</v>
      </c>
      <c r="O21" s="72">
        <v>1910</v>
      </c>
      <c r="P21" s="76">
        <f t="shared" si="16"/>
        <v>324.70000000000005</v>
      </c>
      <c r="Q21" s="103">
        <f>P21+P22+P23+P24</f>
        <v>759.40000000000009</v>
      </c>
      <c r="R21" s="73">
        <f t="shared" si="17"/>
        <v>25.976000000000003</v>
      </c>
      <c r="S21" s="73">
        <f t="shared" si="18"/>
        <v>298.72400000000005</v>
      </c>
      <c r="T21" s="74"/>
      <c r="U21" s="106" t="s">
        <v>26</v>
      </c>
      <c r="W21" s="90" t="s">
        <v>82</v>
      </c>
      <c r="X21" s="19"/>
      <c r="Z21" s="3"/>
      <c r="AA21" s="3" t="str">
        <f t="shared" si="19"/>
        <v>5310-Ц/3(2)-ТП(2015)И ООО "Верхневолжский расчетно-кассовый центр"</v>
      </c>
      <c r="AB21" s="3">
        <v>1</v>
      </c>
      <c r="AC21" s="3">
        <v>1</v>
      </c>
      <c r="AD21" s="3">
        <v>1</v>
      </c>
      <c r="AE21" s="3">
        <v>1</v>
      </c>
      <c r="AF21" s="3">
        <v>1</v>
      </c>
      <c r="AG21" s="3">
        <v>1</v>
      </c>
      <c r="AH21" s="3">
        <v>1</v>
      </c>
      <c r="AI21" s="3">
        <v>1</v>
      </c>
      <c r="AJ21" s="3">
        <v>1</v>
      </c>
      <c r="AK21" s="3">
        <v>1</v>
      </c>
      <c r="AL21" s="3">
        <v>1</v>
      </c>
      <c r="AM21" s="3">
        <v>1</v>
      </c>
      <c r="AN21" s="3">
        <v>1</v>
      </c>
      <c r="AO21" s="3">
        <v>1</v>
      </c>
      <c r="AP21" s="3">
        <v>1</v>
      </c>
      <c r="AQ21" s="3">
        <v>1</v>
      </c>
      <c r="AR21" s="3">
        <v>1</v>
      </c>
      <c r="AS21" s="3">
        <v>1</v>
      </c>
      <c r="AT21" s="3">
        <v>1</v>
      </c>
      <c r="AU21" s="3">
        <v>1</v>
      </c>
      <c r="AV21" s="3">
        <v>1</v>
      </c>
      <c r="AW21" s="3">
        <v>1</v>
      </c>
      <c r="AX21" s="3">
        <v>1</v>
      </c>
      <c r="AY21" s="3">
        <v>1</v>
      </c>
      <c r="AZ21" s="3">
        <v>1</v>
      </c>
      <c r="BA21" s="3">
        <v>1</v>
      </c>
      <c r="BB21" s="3">
        <v>1</v>
      </c>
      <c r="BC21" s="3">
        <v>1</v>
      </c>
      <c r="BD21" s="3">
        <v>1</v>
      </c>
      <c r="BE21" s="3">
        <v>1</v>
      </c>
      <c r="BF21" s="3">
        <v>1</v>
      </c>
      <c r="BG21" s="3">
        <v>1</v>
      </c>
      <c r="BH21" s="3">
        <v>1</v>
      </c>
      <c r="BI21" s="3">
        <v>1</v>
      </c>
      <c r="BJ21" s="3">
        <v>1</v>
      </c>
      <c r="BK21" s="3">
        <v>1</v>
      </c>
      <c r="BL21" s="3">
        <v>1</v>
      </c>
      <c r="BM21" s="3">
        <v>1</v>
      </c>
      <c r="BN21" s="3">
        <v>1</v>
      </c>
      <c r="BO21" s="3">
        <v>1</v>
      </c>
      <c r="BP21" s="3">
        <v>1</v>
      </c>
      <c r="BQ21" s="3">
        <v>1</v>
      </c>
      <c r="BR21" s="3">
        <v>1</v>
      </c>
      <c r="BS21" s="3">
        <v>1</v>
      </c>
      <c r="BT21" s="3">
        <v>1</v>
      </c>
      <c r="BU21" s="3">
        <v>1</v>
      </c>
      <c r="BV21" s="3">
        <v>1</v>
      </c>
      <c r="BW21" s="3">
        <v>1</v>
      </c>
      <c r="BX21" s="3">
        <v>1</v>
      </c>
      <c r="BY21" s="3">
        <v>1</v>
      </c>
      <c r="BZ21" s="3">
        <v>1</v>
      </c>
      <c r="CA21" s="3">
        <v>1</v>
      </c>
      <c r="CB21" s="3">
        <v>1</v>
      </c>
      <c r="CC21" s="3">
        <v>1</v>
      </c>
      <c r="CD21" s="3">
        <v>1</v>
      </c>
      <c r="CE21" s="3">
        <v>1</v>
      </c>
      <c r="CF21" s="3">
        <v>1</v>
      </c>
      <c r="CG21" s="3">
        <v>1</v>
      </c>
      <c r="CH21" s="3">
        <v>1</v>
      </c>
      <c r="CI21" s="3">
        <v>1</v>
      </c>
      <c r="CJ21" s="3">
        <v>1</v>
      </c>
      <c r="CK21" s="3">
        <v>1</v>
      </c>
      <c r="CL21" s="3">
        <v>1</v>
      </c>
      <c r="CM21" s="3">
        <v>1</v>
      </c>
      <c r="CN21" s="3">
        <v>1</v>
      </c>
      <c r="CO21" s="3">
        <v>1</v>
      </c>
      <c r="CP21" s="3">
        <v>1</v>
      </c>
      <c r="CQ21" s="3">
        <v>1</v>
      </c>
      <c r="CR21" s="3">
        <v>1</v>
      </c>
      <c r="CS21" s="3">
        <v>1</v>
      </c>
      <c r="CT21" s="3">
        <v>1</v>
      </c>
      <c r="CU21" s="3">
        <v>1</v>
      </c>
      <c r="CV21" s="3">
        <v>1</v>
      </c>
      <c r="CW21" s="3">
        <v>1</v>
      </c>
      <c r="CX21" s="3">
        <v>1</v>
      </c>
      <c r="CY21" s="3">
        <v>1</v>
      </c>
      <c r="CZ21" s="3">
        <v>1</v>
      </c>
      <c r="DA21" s="3">
        <v>1</v>
      </c>
      <c r="DB21" s="3">
        <v>1</v>
      </c>
      <c r="DC21" s="3">
        <v>1</v>
      </c>
      <c r="DD21" s="3">
        <v>1</v>
      </c>
      <c r="DE21" s="3">
        <v>1</v>
      </c>
      <c r="DF21" s="3">
        <v>1</v>
      </c>
      <c r="DG21" s="3">
        <v>1</v>
      </c>
      <c r="DH21" s="3">
        <v>1</v>
      </c>
      <c r="DI21" s="3">
        <v>1</v>
      </c>
      <c r="DJ21" s="3">
        <v>1</v>
      </c>
      <c r="DK21" s="3">
        <v>1</v>
      </c>
      <c r="DL21" s="3">
        <v>1</v>
      </c>
      <c r="DM21" s="3">
        <v>1</v>
      </c>
      <c r="DN21" s="3">
        <v>1</v>
      </c>
      <c r="DO21" s="3">
        <v>1</v>
      </c>
      <c r="DP21" s="3">
        <v>1</v>
      </c>
      <c r="DQ21" s="3">
        <v>1</v>
      </c>
      <c r="DR21" s="3">
        <v>1</v>
      </c>
      <c r="DS21" s="3">
        <v>1</v>
      </c>
      <c r="DT21" s="3">
        <v>1</v>
      </c>
      <c r="DU21" s="3">
        <v>1</v>
      </c>
      <c r="DV21" s="3">
        <v>1</v>
      </c>
      <c r="DW21" s="3">
        <v>1</v>
      </c>
      <c r="DX21" s="3">
        <v>1</v>
      </c>
      <c r="DY21" s="3">
        <v>1</v>
      </c>
      <c r="DZ21" s="3">
        <v>1</v>
      </c>
      <c r="EA21" s="3">
        <v>1</v>
      </c>
      <c r="EB21" s="3">
        <v>1</v>
      </c>
      <c r="EC21" s="3">
        <v>1</v>
      </c>
      <c r="ED21" s="3">
        <v>1</v>
      </c>
      <c r="EE21" s="3">
        <v>1</v>
      </c>
      <c r="EF21" s="3">
        <v>1</v>
      </c>
      <c r="EG21" s="3">
        <v>1</v>
      </c>
      <c r="EH21" s="3">
        <v>1</v>
      </c>
      <c r="EI21" s="3">
        <v>1</v>
      </c>
      <c r="EJ21" s="3">
        <v>1</v>
      </c>
      <c r="EK21" s="3">
        <v>1</v>
      </c>
      <c r="EL21" s="3">
        <v>1</v>
      </c>
      <c r="EM21" s="3">
        <v>1</v>
      </c>
      <c r="EN21" s="3">
        <v>1</v>
      </c>
      <c r="EO21" s="3">
        <v>1</v>
      </c>
      <c r="EP21" s="3">
        <v>1</v>
      </c>
      <c r="EQ21" s="3">
        <v>1</v>
      </c>
      <c r="ER21" s="3">
        <v>1</v>
      </c>
      <c r="ES21" s="3">
        <v>1</v>
      </c>
      <c r="ET21" s="3">
        <v>1</v>
      </c>
      <c r="EU21" s="3">
        <v>1</v>
      </c>
      <c r="EV21" s="3">
        <v>1</v>
      </c>
      <c r="EW21" s="3">
        <v>1</v>
      </c>
      <c r="EX21" s="3">
        <v>1</v>
      </c>
      <c r="EY21" s="3">
        <v>1</v>
      </c>
      <c r="EZ21" s="3">
        <v>1</v>
      </c>
      <c r="FA21" s="3">
        <v>1</v>
      </c>
      <c r="FB21" s="3">
        <v>1</v>
      </c>
      <c r="FC21" s="3">
        <v>1</v>
      </c>
      <c r="FD21" s="3">
        <v>1</v>
      </c>
      <c r="FE21" s="3">
        <v>1</v>
      </c>
      <c r="FF21" s="3">
        <v>1</v>
      </c>
      <c r="FG21" s="3">
        <v>1</v>
      </c>
      <c r="FH21" s="3">
        <v>1</v>
      </c>
      <c r="FI21" s="3">
        <v>1</v>
      </c>
      <c r="FJ21" s="3">
        <v>1</v>
      </c>
      <c r="FK21" s="3">
        <v>1</v>
      </c>
      <c r="FL21" s="3">
        <v>1</v>
      </c>
      <c r="FM21" s="3">
        <v>1</v>
      </c>
      <c r="FN21" s="3">
        <v>1</v>
      </c>
      <c r="FO21" s="3">
        <v>1</v>
      </c>
      <c r="FP21" s="3">
        <v>1</v>
      </c>
      <c r="FQ21" s="3">
        <v>1</v>
      </c>
      <c r="FR21" s="3">
        <v>1</v>
      </c>
      <c r="FS21" s="3">
        <v>1</v>
      </c>
      <c r="FT21" s="3">
        <v>1</v>
      </c>
      <c r="FU21" s="3">
        <v>1</v>
      </c>
      <c r="FV21" s="3">
        <v>1</v>
      </c>
      <c r="FW21" s="3">
        <v>1</v>
      </c>
      <c r="FX21" s="3">
        <v>1</v>
      </c>
      <c r="FY21" s="3">
        <v>1</v>
      </c>
      <c r="FZ21" s="3">
        <v>1</v>
      </c>
      <c r="GA21" s="3">
        <v>1</v>
      </c>
      <c r="GB21" s="3">
        <v>1</v>
      </c>
      <c r="GC21" s="3">
        <v>1</v>
      </c>
      <c r="GD21" s="3">
        <v>1</v>
      </c>
      <c r="GE21" s="3">
        <v>1</v>
      </c>
      <c r="GF21" s="3">
        <v>1</v>
      </c>
      <c r="GG21" s="3">
        <v>1</v>
      </c>
      <c r="GH21" s="3">
        <v>1</v>
      </c>
      <c r="GI21" s="3">
        <v>1</v>
      </c>
      <c r="GJ21" s="3">
        <v>1</v>
      </c>
      <c r="GK21" s="3">
        <v>1</v>
      </c>
      <c r="GL21" s="3">
        <v>1</v>
      </c>
      <c r="GM21" s="3">
        <v>1</v>
      </c>
      <c r="GN21" s="3">
        <v>1</v>
      </c>
      <c r="GO21" s="3">
        <v>1</v>
      </c>
      <c r="GP21" s="3">
        <v>1</v>
      </c>
      <c r="GQ21" s="3">
        <v>1</v>
      </c>
      <c r="GR21" s="3">
        <v>1</v>
      </c>
      <c r="GS21" s="3">
        <v>1</v>
      </c>
      <c r="GT21" s="3">
        <v>1</v>
      </c>
      <c r="GU21" s="3">
        <v>1</v>
      </c>
      <c r="GV21" s="3">
        <v>1</v>
      </c>
      <c r="GW21" s="3">
        <v>1</v>
      </c>
      <c r="GX21" s="3">
        <v>1</v>
      </c>
      <c r="GY21" s="3">
        <v>1</v>
      </c>
      <c r="GZ21" s="3">
        <v>1</v>
      </c>
      <c r="HA21" s="3">
        <v>1</v>
      </c>
      <c r="HB21" s="3">
        <v>1</v>
      </c>
      <c r="HC21" s="3">
        <v>1</v>
      </c>
      <c r="HD21" s="3">
        <v>1</v>
      </c>
      <c r="HE21" s="3">
        <v>1</v>
      </c>
      <c r="HF21" s="3">
        <v>1</v>
      </c>
      <c r="HG21" s="3">
        <v>1</v>
      </c>
      <c r="HH21" s="3">
        <v>1</v>
      </c>
      <c r="HI21" s="3">
        <v>1</v>
      </c>
      <c r="HJ21" s="3">
        <v>1</v>
      </c>
      <c r="HK21" s="3">
        <v>1</v>
      </c>
      <c r="HL21" s="3">
        <v>1</v>
      </c>
      <c r="HM21" s="3">
        <v>1</v>
      </c>
      <c r="HN21" s="3">
        <v>1</v>
      </c>
      <c r="HO21" s="3">
        <v>1</v>
      </c>
      <c r="HP21" s="3">
        <v>1</v>
      </c>
      <c r="HQ21" s="3">
        <v>1</v>
      </c>
      <c r="HR21" s="3">
        <v>1</v>
      </c>
      <c r="HS21" s="3">
        <v>1</v>
      </c>
      <c r="HT21" s="3">
        <v>1</v>
      </c>
      <c r="HU21" s="3">
        <v>1</v>
      </c>
      <c r="HV21" s="3">
        <v>1</v>
      </c>
      <c r="HW21" s="3">
        <v>1</v>
      </c>
      <c r="HX21" s="3">
        <v>1</v>
      </c>
      <c r="HY21" s="3">
        <v>1</v>
      </c>
      <c r="HZ21" s="3">
        <v>1</v>
      </c>
      <c r="IA21" s="3">
        <v>1</v>
      </c>
      <c r="IB21" s="3">
        <v>1</v>
      </c>
      <c r="IC21" s="3">
        <v>1</v>
      </c>
      <c r="ID21" s="3">
        <v>1</v>
      </c>
      <c r="IE21" s="3">
        <v>1</v>
      </c>
      <c r="IF21" s="3">
        <v>1</v>
      </c>
      <c r="IG21" s="3">
        <v>1</v>
      </c>
      <c r="IH21" s="3">
        <v>1</v>
      </c>
      <c r="II21" s="3">
        <v>1</v>
      </c>
      <c r="IJ21" s="3">
        <v>1</v>
      </c>
      <c r="IK21" s="3">
        <v>1</v>
      </c>
      <c r="IL21" s="3">
        <v>1</v>
      </c>
      <c r="IM21" s="3">
        <v>1</v>
      </c>
      <c r="IN21" s="3">
        <v>1</v>
      </c>
      <c r="IO21" s="3">
        <v>1</v>
      </c>
      <c r="IP21" s="3">
        <v>1</v>
      </c>
      <c r="IQ21" s="3">
        <v>1</v>
      </c>
      <c r="IR21" s="3">
        <v>1</v>
      </c>
      <c r="IS21" s="3">
        <v>1</v>
      </c>
      <c r="IT21" s="3">
        <v>1</v>
      </c>
      <c r="IU21" s="3">
        <v>1</v>
      </c>
      <c r="IV21" s="3">
        <v>1</v>
      </c>
    </row>
    <row r="22" spans="1:256" s="26" customFormat="1" ht="144" x14ac:dyDescent="0.25">
      <c r="A22" s="25"/>
      <c r="B22" s="25"/>
      <c r="C22" s="74" t="s">
        <v>13</v>
      </c>
      <c r="D22" s="79" t="s">
        <v>81</v>
      </c>
      <c r="E22" s="74" t="s">
        <v>14</v>
      </c>
      <c r="F22" s="99"/>
      <c r="G22" s="75"/>
      <c r="H22" s="99"/>
      <c r="I22" s="99"/>
      <c r="J22" s="99"/>
      <c r="K22" s="101"/>
      <c r="L22" s="75" t="s">
        <v>75</v>
      </c>
      <c r="M22" s="72" t="s">
        <v>11</v>
      </c>
      <c r="N22" s="72">
        <v>0.17</v>
      </c>
      <c r="O22" s="72">
        <v>1910</v>
      </c>
      <c r="P22" s="76">
        <f t="shared" si="16"/>
        <v>324.70000000000005</v>
      </c>
      <c r="Q22" s="104"/>
      <c r="R22" s="73">
        <f t="shared" si="17"/>
        <v>25.976000000000003</v>
      </c>
      <c r="S22" s="73">
        <f t="shared" si="18"/>
        <v>298.72400000000005</v>
      </c>
      <c r="T22" s="74"/>
      <c r="U22" s="107"/>
      <c r="W22" s="90" t="s">
        <v>82</v>
      </c>
      <c r="X22" s="19"/>
      <c r="Z22" s="3"/>
      <c r="AA22" s="3" t="str">
        <f t="shared" si="19"/>
        <v xml:space="preserve"> </v>
      </c>
      <c r="AB22" s="3">
        <v>1</v>
      </c>
      <c r="AC22" s="3">
        <v>1</v>
      </c>
      <c r="AD22" s="3">
        <v>1</v>
      </c>
      <c r="AE22" s="3">
        <v>1</v>
      </c>
      <c r="AF22" s="3">
        <v>1</v>
      </c>
      <c r="AG22" s="3">
        <v>1</v>
      </c>
      <c r="AH22" s="3">
        <v>1</v>
      </c>
      <c r="AI22" s="3">
        <v>1</v>
      </c>
      <c r="AJ22" s="3">
        <v>1</v>
      </c>
      <c r="AK22" s="3">
        <v>1</v>
      </c>
      <c r="AL22" s="3">
        <v>1</v>
      </c>
      <c r="AM22" s="3">
        <v>1</v>
      </c>
      <c r="AN22" s="3">
        <v>1</v>
      </c>
      <c r="AO22" s="3">
        <v>1</v>
      </c>
      <c r="AP22" s="3">
        <v>1</v>
      </c>
      <c r="AQ22" s="3">
        <v>1</v>
      </c>
      <c r="AR22" s="3">
        <v>1</v>
      </c>
      <c r="AS22" s="3">
        <v>1</v>
      </c>
      <c r="AT22" s="3">
        <v>1</v>
      </c>
      <c r="AU22" s="3">
        <v>1</v>
      </c>
      <c r="AV22" s="3">
        <v>1</v>
      </c>
      <c r="AW22" s="3">
        <v>1</v>
      </c>
      <c r="AX22" s="3">
        <v>1</v>
      </c>
      <c r="AY22" s="3">
        <v>1</v>
      </c>
      <c r="AZ22" s="3">
        <v>1</v>
      </c>
      <c r="BA22" s="3">
        <v>1</v>
      </c>
      <c r="BB22" s="3">
        <v>1</v>
      </c>
      <c r="BC22" s="3">
        <v>1</v>
      </c>
      <c r="BD22" s="3">
        <v>1</v>
      </c>
      <c r="BE22" s="3">
        <v>1</v>
      </c>
      <c r="BF22" s="3">
        <v>1</v>
      </c>
      <c r="BG22" s="3">
        <v>1</v>
      </c>
      <c r="BH22" s="3">
        <v>1</v>
      </c>
      <c r="BI22" s="3">
        <v>1</v>
      </c>
      <c r="BJ22" s="3">
        <v>1</v>
      </c>
      <c r="BK22" s="3">
        <v>1</v>
      </c>
      <c r="BL22" s="3">
        <v>1</v>
      </c>
      <c r="BM22" s="3">
        <v>1</v>
      </c>
      <c r="BN22" s="3">
        <v>1</v>
      </c>
      <c r="BO22" s="3">
        <v>1</v>
      </c>
      <c r="BP22" s="3">
        <v>1</v>
      </c>
      <c r="BQ22" s="3">
        <v>1</v>
      </c>
      <c r="BR22" s="3">
        <v>1</v>
      </c>
      <c r="BS22" s="3">
        <v>1</v>
      </c>
      <c r="BT22" s="3">
        <v>1</v>
      </c>
      <c r="BU22" s="3">
        <v>1</v>
      </c>
      <c r="BV22" s="3">
        <v>1</v>
      </c>
      <c r="BW22" s="3">
        <v>1</v>
      </c>
      <c r="BX22" s="3">
        <v>1</v>
      </c>
      <c r="BY22" s="3">
        <v>1</v>
      </c>
      <c r="BZ22" s="3">
        <v>1</v>
      </c>
      <c r="CA22" s="3">
        <v>1</v>
      </c>
      <c r="CB22" s="3">
        <v>1</v>
      </c>
      <c r="CC22" s="3">
        <v>1</v>
      </c>
      <c r="CD22" s="3">
        <v>1</v>
      </c>
      <c r="CE22" s="3">
        <v>1</v>
      </c>
      <c r="CF22" s="3">
        <v>1</v>
      </c>
      <c r="CG22" s="3">
        <v>1</v>
      </c>
      <c r="CH22" s="3">
        <v>1</v>
      </c>
      <c r="CI22" s="3">
        <v>1</v>
      </c>
      <c r="CJ22" s="3">
        <v>1</v>
      </c>
      <c r="CK22" s="3">
        <v>1</v>
      </c>
      <c r="CL22" s="3">
        <v>1</v>
      </c>
      <c r="CM22" s="3">
        <v>1</v>
      </c>
      <c r="CN22" s="3">
        <v>1</v>
      </c>
      <c r="CO22" s="3">
        <v>1</v>
      </c>
      <c r="CP22" s="3">
        <v>1</v>
      </c>
      <c r="CQ22" s="3">
        <v>1</v>
      </c>
      <c r="CR22" s="3">
        <v>1</v>
      </c>
      <c r="CS22" s="3">
        <v>1</v>
      </c>
      <c r="CT22" s="3">
        <v>1</v>
      </c>
      <c r="CU22" s="3">
        <v>1</v>
      </c>
      <c r="CV22" s="3">
        <v>1</v>
      </c>
      <c r="CW22" s="3">
        <v>1</v>
      </c>
      <c r="CX22" s="3">
        <v>1</v>
      </c>
      <c r="CY22" s="3">
        <v>1</v>
      </c>
      <c r="CZ22" s="3">
        <v>1</v>
      </c>
      <c r="DA22" s="3">
        <v>1</v>
      </c>
      <c r="DB22" s="3">
        <v>1</v>
      </c>
      <c r="DC22" s="3">
        <v>1</v>
      </c>
      <c r="DD22" s="3">
        <v>1</v>
      </c>
      <c r="DE22" s="3">
        <v>1</v>
      </c>
      <c r="DF22" s="3">
        <v>1</v>
      </c>
      <c r="DG22" s="3">
        <v>1</v>
      </c>
      <c r="DH22" s="3">
        <v>1</v>
      </c>
      <c r="DI22" s="3">
        <v>1</v>
      </c>
      <c r="DJ22" s="3">
        <v>1</v>
      </c>
      <c r="DK22" s="3">
        <v>1</v>
      </c>
      <c r="DL22" s="3">
        <v>1</v>
      </c>
      <c r="DM22" s="3">
        <v>1</v>
      </c>
      <c r="DN22" s="3">
        <v>1</v>
      </c>
      <c r="DO22" s="3">
        <v>1</v>
      </c>
      <c r="DP22" s="3">
        <v>1</v>
      </c>
      <c r="DQ22" s="3">
        <v>1</v>
      </c>
      <c r="DR22" s="3">
        <v>1</v>
      </c>
      <c r="DS22" s="3">
        <v>1</v>
      </c>
      <c r="DT22" s="3">
        <v>1</v>
      </c>
      <c r="DU22" s="3">
        <v>1</v>
      </c>
      <c r="DV22" s="3">
        <v>1</v>
      </c>
      <c r="DW22" s="3">
        <v>1</v>
      </c>
      <c r="DX22" s="3">
        <v>1</v>
      </c>
      <c r="DY22" s="3">
        <v>1</v>
      </c>
      <c r="DZ22" s="3">
        <v>1</v>
      </c>
      <c r="EA22" s="3">
        <v>1</v>
      </c>
      <c r="EB22" s="3">
        <v>1</v>
      </c>
      <c r="EC22" s="3">
        <v>1</v>
      </c>
      <c r="ED22" s="3">
        <v>1</v>
      </c>
      <c r="EE22" s="3">
        <v>1</v>
      </c>
      <c r="EF22" s="3">
        <v>1</v>
      </c>
      <c r="EG22" s="3">
        <v>1</v>
      </c>
      <c r="EH22" s="3">
        <v>1</v>
      </c>
      <c r="EI22" s="3">
        <v>1</v>
      </c>
      <c r="EJ22" s="3">
        <v>1</v>
      </c>
      <c r="EK22" s="3">
        <v>1</v>
      </c>
      <c r="EL22" s="3">
        <v>1</v>
      </c>
      <c r="EM22" s="3">
        <v>1</v>
      </c>
      <c r="EN22" s="3">
        <v>1</v>
      </c>
      <c r="EO22" s="3">
        <v>1</v>
      </c>
      <c r="EP22" s="3">
        <v>1</v>
      </c>
      <c r="EQ22" s="3">
        <v>1</v>
      </c>
      <c r="ER22" s="3">
        <v>1</v>
      </c>
      <c r="ES22" s="3">
        <v>1</v>
      </c>
      <c r="ET22" s="3">
        <v>1</v>
      </c>
      <c r="EU22" s="3">
        <v>1</v>
      </c>
      <c r="EV22" s="3">
        <v>1</v>
      </c>
      <c r="EW22" s="3">
        <v>1</v>
      </c>
      <c r="EX22" s="3">
        <v>1</v>
      </c>
      <c r="EY22" s="3">
        <v>1</v>
      </c>
      <c r="EZ22" s="3">
        <v>1</v>
      </c>
      <c r="FA22" s="3">
        <v>1</v>
      </c>
      <c r="FB22" s="3">
        <v>1</v>
      </c>
      <c r="FC22" s="3">
        <v>1</v>
      </c>
      <c r="FD22" s="3">
        <v>1</v>
      </c>
      <c r="FE22" s="3">
        <v>1</v>
      </c>
      <c r="FF22" s="3">
        <v>1</v>
      </c>
      <c r="FG22" s="3">
        <v>1</v>
      </c>
      <c r="FH22" s="3">
        <v>1</v>
      </c>
      <c r="FI22" s="3">
        <v>1</v>
      </c>
      <c r="FJ22" s="3">
        <v>1</v>
      </c>
      <c r="FK22" s="3">
        <v>1</v>
      </c>
      <c r="FL22" s="3">
        <v>1</v>
      </c>
      <c r="FM22" s="3">
        <v>1</v>
      </c>
      <c r="FN22" s="3">
        <v>1</v>
      </c>
      <c r="FO22" s="3">
        <v>1</v>
      </c>
      <c r="FP22" s="3">
        <v>1</v>
      </c>
      <c r="FQ22" s="3">
        <v>1</v>
      </c>
      <c r="FR22" s="3">
        <v>1</v>
      </c>
      <c r="FS22" s="3">
        <v>1</v>
      </c>
      <c r="FT22" s="3">
        <v>1</v>
      </c>
      <c r="FU22" s="3">
        <v>1</v>
      </c>
      <c r="FV22" s="3">
        <v>1</v>
      </c>
      <c r="FW22" s="3">
        <v>1</v>
      </c>
      <c r="FX22" s="3">
        <v>1</v>
      </c>
      <c r="FY22" s="3">
        <v>1</v>
      </c>
      <c r="FZ22" s="3">
        <v>1</v>
      </c>
      <c r="GA22" s="3">
        <v>1</v>
      </c>
      <c r="GB22" s="3">
        <v>1</v>
      </c>
      <c r="GC22" s="3">
        <v>1</v>
      </c>
      <c r="GD22" s="3">
        <v>1</v>
      </c>
      <c r="GE22" s="3">
        <v>1</v>
      </c>
      <c r="GF22" s="3">
        <v>1</v>
      </c>
      <c r="GG22" s="3">
        <v>1</v>
      </c>
      <c r="GH22" s="3">
        <v>1</v>
      </c>
      <c r="GI22" s="3">
        <v>1</v>
      </c>
      <c r="GJ22" s="3">
        <v>1</v>
      </c>
      <c r="GK22" s="3">
        <v>1</v>
      </c>
      <c r="GL22" s="3">
        <v>1</v>
      </c>
      <c r="GM22" s="3">
        <v>1</v>
      </c>
      <c r="GN22" s="3">
        <v>1</v>
      </c>
      <c r="GO22" s="3">
        <v>1</v>
      </c>
      <c r="GP22" s="3">
        <v>1</v>
      </c>
      <c r="GQ22" s="3">
        <v>1</v>
      </c>
      <c r="GR22" s="3">
        <v>1</v>
      </c>
      <c r="GS22" s="3">
        <v>1</v>
      </c>
      <c r="GT22" s="3">
        <v>1</v>
      </c>
      <c r="GU22" s="3">
        <v>1</v>
      </c>
      <c r="GV22" s="3">
        <v>1</v>
      </c>
      <c r="GW22" s="3">
        <v>1</v>
      </c>
      <c r="GX22" s="3">
        <v>1</v>
      </c>
      <c r="GY22" s="3">
        <v>1</v>
      </c>
      <c r="GZ22" s="3">
        <v>1</v>
      </c>
      <c r="HA22" s="3">
        <v>1</v>
      </c>
      <c r="HB22" s="3">
        <v>1</v>
      </c>
      <c r="HC22" s="3">
        <v>1</v>
      </c>
      <c r="HD22" s="3">
        <v>1</v>
      </c>
      <c r="HE22" s="3">
        <v>1</v>
      </c>
      <c r="HF22" s="3">
        <v>1</v>
      </c>
      <c r="HG22" s="3">
        <v>1</v>
      </c>
      <c r="HH22" s="3">
        <v>1</v>
      </c>
      <c r="HI22" s="3">
        <v>1</v>
      </c>
      <c r="HJ22" s="3">
        <v>1</v>
      </c>
      <c r="HK22" s="3">
        <v>1</v>
      </c>
      <c r="HL22" s="3">
        <v>1</v>
      </c>
      <c r="HM22" s="3">
        <v>1</v>
      </c>
      <c r="HN22" s="3">
        <v>1</v>
      </c>
      <c r="HO22" s="3">
        <v>1</v>
      </c>
      <c r="HP22" s="3">
        <v>1</v>
      </c>
      <c r="HQ22" s="3">
        <v>1</v>
      </c>
      <c r="HR22" s="3">
        <v>1</v>
      </c>
      <c r="HS22" s="3">
        <v>1</v>
      </c>
      <c r="HT22" s="3">
        <v>1</v>
      </c>
      <c r="HU22" s="3">
        <v>1</v>
      </c>
      <c r="HV22" s="3">
        <v>1</v>
      </c>
      <c r="HW22" s="3">
        <v>1</v>
      </c>
      <c r="HX22" s="3">
        <v>1</v>
      </c>
      <c r="HY22" s="3">
        <v>1</v>
      </c>
      <c r="HZ22" s="3">
        <v>1</v>
      </c>
      <c r="IA22" s="3">
        <v>1</v>
      </c>
      <c r="IB22" s="3">
        <v>1</v>
      </c>
      <c r="IC22" s="3">
        <v>1</v>
      </c>
      <c r="ID22" s="3">
        <v>1</v>
      </c>
      <c r="IE22" s="3">
        <v>1</v>
      </c>
      <c r="IF22" s="3">
        <v>1</v>
      </c>
      <c r="IG22" s="3">
        <v>1</v>
      </c>
      <c r="IH22" s="3">
        <v>1</v>
      </c>
      <c r="II22" s="3">
        <v>1</v>
      </c>
      <c r="IJ22" s="3">
        <v>1</v>
      </c>
      <c r="IK22" s="3">
        <v>1</v>
      </c>
      <c r="IL22" s="3">
        <v>1</v>
      </c>
      <c r="IM22" s="3">
        <v>1</v>
      </c>
      <c r="IN22" s="3">
        <v>1</v>
      </c>
      <c r="IO22" s="3">
        <v>1</v>
      </c>
      <c r="IP22" s="3">
        <v>1</v>
      </c>
      <c r="IQ22" s="3">
        <v>1</v>
      </c>
      <c r="IR22" s="3">
        <v>1</v>
      </c>
      <c r="IS22" s="3">
        <v>1</v>
      </c>
      <c r="IT22" s="3">
        <v>1</v>
      </c>
      <c r="IU22" s="3">
        <v>1</v>
      </c>
      <c r="IV22" s="3">
        <v>1</v>
      </c>
    </row>
    <row r="23" spans="1:256" s="26" customFormat="1" ht="54" x14ac:dyDescent="0.25">
      <c r="A23" s="25"/>
      <c r="B23" s="25"/>
      <c r="C23" s="74"/>
      <c r="D23" s="79" t="s">
        <v>81</v>
      </c>
      <c r="E23" s="74"/>
      <c r="F23" s="99"/>
      <c r="G23" s="75"/>
      <c r="H23" s="99"/>
      <c r="I23" s="99"/>
      <c r="J23" s="99"/>
      <c r="K23" s="101"/>
      <c r="L23" s="75" t="s">
        <v>76</v>
      </c>
      <c r="M23" s="72" t="s">
        <v>10</v>
      </c>
      <c r="N23" s="72">
        <v>1</v>
      </c>
      <c r="O23" s="72">
        <v>80</v>
      </c>
      <c r="P23" s="76">
        <f t="shared" si="16"/>
        <v>80</v>
      </c>
      <c r="Q23" s="104"/>
      <c r="R23" s="73">
        <f t="shared" si="17"/>
        <v>6.4</v>
      </c>
      <c r="S23" s="73">
        <f t="shared" si="18"/>
        <v>73.600000000000009</v>
      </c>
      <c r="T23" s="74"/>
      <c r="U23" s="107"/>
      <c r="W23" s="90" t="s">
        <v>82</v>
      </c>
      <c r="X23" s="19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  <c r="IQ23" s="3"/>
      <c r="IR23" s="3"/>
      <c r="IS23" s="3"/>
      <c r="IT23" s="3"/>
      <c r="IU23" s="3"/>
      <c r="IV23" s="3"/>
    </row>
    <row r="24" spans="1:256" s="26" customFormat="1" ht="69.75" customHeight="1" x14ac:dyDescent="0.25">
      <c r="A24" s="25"/>
      <c r="B24" s="25"/>
      <c r="C24" s="74" t="s">
        <v>13</v>
      </c>
      <c r="D24" s="79" t="s">
        <v>81</v>
      </c>
      <c r="E24" s="74" t="s">
        <v>14</v>
      </c>
      <c r="F24" s="96"/>
      <c r="G24" s="75"/>
      <c r="H24" s="96"/>
      <c r="I24" s="96"/>
      <c r="J24" s="96"/>
      <c r="K24" s="102"/>
      <c r="L24" s="75" t="s">
        <v>77</v>
      </c>
      <c r="M24" s="72" t="s">
        <v>10</v>
      </c>
      <c r="N24" s="72">
        <v>1</v>
      </c>
      <c r="O24" s="72">
        <v>30</v>
      </c>
      <c r="P24" s="76">
        <f t="shared" si="16"/>
        <v>30</v>
      </c>
      <c r="Q24" s="105"/>
      <c r="R24" s="77">
        <f t="shared" ref="R24" si="20">0.08*P24</f>
        <v>2.4</v>
      </c>
      <c r="S24" s="77">
        <f t="shared" ref="S24" si="21">0.92*P24</f>
        <v>27.6</v>
      </c>
      <c r="T24" s="74"/>
      <c r="U24" s="107"/>
      <c r="W24" s="90" t="s">
        <v>82</v>
      </c>
      <c r="X24" s="19"/>
      <c r="Z24" s="3"/>
      <c r="AA24" s="3" t="str">
        <f t="shared" si="19"/>
        <v xml:space="preserve"> </v>
      </c>
      <c r="AB24" s="3">
        <v>1</v>
      </c>
      <c r="AC24" s="3">
        <v>1</v>
      </c>
      <c r="AD24" s="3">
        <v>1</v>
      </c>
      <c r="AE24" s="3">
        <v>1</v>
      </c>
      <c r="AF24" s="3">
        <v>1</v>
      </c>
      <c r="AG24" s="3">
        <v>1</v>
      </c>
      <c r="AH24" s="3">
        <v>1</v>
      </c>
      <c r="AI24" s="3">
        <v>1</v>
      </c>
      <c r="AJ24" s="3">
        <v>1</v>
      </c>
      <c r="AK24" s="3">
        <v>1</v>
      </c>
      <c r="AL24" s="3">
        <v>1</v>
      </c>
      <c r="AM24" s="3">
        <v>1</v>
      </c>
      <c r="AN24" s="3">
        <v>1</v>
      </c>
      <c r="AO24" s="3">
        <v>1</v>
      </c>
      <c r="AP24" s="3">
        <v>1</v>
      </c>
      <c r="AQ24" s="3">
        <v>1</v>
      </c>
      <c r="AR24" s="3">
        <v>1</v>
      </c>
      <c r="AS24" s="3">
        <v>1</v>
      </c>
      <c r="AT24" s="3">
        <v>1</v>
      </c>
      <c r="AU24" s="3">
        <v>1</v>
      </c>
      <c r="AV24" s="3">
        <v>1</v>
      </c>
      <c r="AW24" s="3">
        <v>1</v>
      </c>
      <c r="AX24" s="3">
        <v>1</v>
      </c>
      <c r="AY24" s="3">
        <v>1</v>
      </c>
      <c r="AZ24" s="3">
        <v>1</v>
      </c>
      <c r="BA24" s="3">
        <v>1</v>
      </c>
      <c r="BB24" s="3">
        <v>1</v>
      </c>
      <c r="BC24" s="3">
        <v>1</v>
      </c>
      <c r="BD24" s="3">
        <v>1</v>
      </c>
      <c r="BE24" s="3">
        <v>1</v>
      </c>
      <c r="BF24" s="3">
        <v>1</v>
      </c>
      <c r="BG24" s="3">
        <v>1</v>
      </c>
      <c r="BH24" s="3">
        <v>1</v>
      </c>
      <c r="BI24" s="3">
        <v>1</v>
      </c>
      <c r="BJ24" s="3">
        <v>1</v>
      </c>
      <c r="BK24" s="3">
        <v>1</v>
      </c>
      <c r="BL24" s="3">
        <v>1</v>
      </c>
      <c r="BM24" s="3">
        <v>1</v>
      </c>
      <c r="BN24" s="3">
        <v>1</v>
      </c>
      <c r="BO24" s="3">
        <v>1</v>
      </c>
      <c r="BP24" s="3">
        <v>1</v>
      </c>
      <c r="BQ24" s="3">
        <v>1</v>
      </c>
      <c r="BR24" s="3">
        <v>1</v>
      </c>
      <c r="BS24" s="3">
        <v>1</v>
      </c>
      <c r="BT24" s="3">
        <v>1</v>
      </c>
      <c r="BU24" s="3">
        <v>1</v>
      </c>
      <c r="BV24" s="3">
        <v>1</v>
      </c>
      <c r="BW24" s="3">
        <v>1</v>
      </c>
      <c r="BX24" s="3">
        <v>1</v>
      </c>
      <c r="BY24" s="3">
        <v>1</v>
      </c>
      <c r="BZ24" s="3">
        <v>1</v>
      </c>
      <c r="CA24" s="3">
        <v>1</v>
      </c>
      <c r="CB24" s="3">
        <v>1</v>
      </c>
      <c r="CC24" s="3">
        <v>1</v>
      </c>
      <c r="CD24" s="3">
        <v>1</v>
      </c>
      <c r="CE24" s="3">
        <v>1</v>
      </c>
      <c r="CF24" s="3">
        <v>1</v>
      </c>
      <c r="CG24" s="3">
        <v>1</v>
      </c>
      <c r="CH24" s="3">
        <v>1</v>
      </c>
      <c r="CI24" s="3">
        <v>1</v>
      </c>
      <c r="CJ24" s="3">
        <v>1</v>
      </c>
      <c r="CK24" s="3">
        <v>1</v>
      </c>
      <c r="CL24" s="3">
        <v>1</v>
      </c>
      <c r="CM24" s="3">
        <v>1</v>
      </c>
      <c r="CN24" s="3">
        <v>1</v>
      </c>
      <c r="CO24" s="3">
        <v>1</v>
      </c>
      <c r="CP24" s="3">
        <v>1</v>
      </c>
      <c r="CQ24" s="3">
        <v>1</v>
      </c>
      <c r="CR24" s="3">
        <v>1</v>
      </c>
      <c r="CS24" s="3">
        <v>1</v>
      </c>
      <c r="CT24" s="3">
        <v>1</v>
      </c>
      <c r="CU24" s="3">
        <v>1</v>
      </c>
      <c r="CV24" s="3">
        <v>1</v>
      </c>
      <c r="CW24" s="3">
        <v>1</v>
      </c>
      <c r="CX24" s="3">
        <v>1</v>
      </c>
      <c r="CY24" s="3">
        <v>1</v>
      </c>
      <c r="CZ24" s="3">
        <v>1</v>
      </c>
      <c r="DA24" s="3">
        <v>1</v>
      </c>
      <c r="DB24" s="3">
        <v>1</v>
      </c>
      <c r="DC24" s="3">
        <v>1</v>
      </c>
      <c r="DD24" s="3">
        <v>1</v>
      </c>
      <c r="DE24" s="3">
        <v>1</v>
      </c>
      <c r="DF24" s="3">
        <v>1</v>
      </c>
      <c r="DG24" s="3">
        <v>1</v>
      </c>
      <c r="DH24" s="3">
        <v>1</v>
      </c>
      <c r="DI24" s="3">
        <v>1</v>
      </c>
      <c r="DJ24" s="3">
        <v>1</v>
      </c>
      <c r="DK24" s="3">
        <v>1</v>
      </c>
      <c r="DL24" s="3">
        <v>1</v>
      </c>
      <c r="DM24" s="3">
        <v>1</v>
      </c>
      <c r="DN24" s="3">
        <v>1</v>
      </c>
      <c r="DO24" s="3">
        <v>1</v>
      </c>
      <c r="DP24" s="3">
        <v>1</v>
      </c>
      <c r="DQ24" s="3">
        <v>1</v>
      </c>
      <c r="DR24" s="3">
        <v>1</v>
      </c>
      <c r="DS24" s="3">
        <v>1</v>
      </c>
      <c r="DT24" s="3">
        <v>1</v>
      </c>
      <c r="DU24" s="3">
        <v>1</v>
      </c>
      <c r="DV24" s="3">
        <v>1</v>
      </c>
      <c r="DW24" s="3">
        <v>1</v>
      </c>
      <c r="DX24" s="3">
        <v>1</v>
      </c>
      <c r="DY24" s="3">
        <v>1</v>
      </c>
      <c r="DZ24" s="3">
        <v>1</v>
      </c>
      <c r="EA24" s="3">
        <v>1</v>
      </c>
      <c r="EB24" s="3">
        <v>1</v>
      </c>
      <c r="EC24" s="3">
        <v>1</v>
      </c>
      <c r="ED24" s="3">
        <v>1</v>
      </c>
      <c r="EE24" s="3">
        <v>1</v>
      </c>
      <c r="EF24" s="3">
        <v>1</v>
      </c>
      <c r="EG24" s="3">
        <v>1</v>
      </c>
      <c r="EH24" s="3">
        <v>1</v>
      </c>
      <c r="EI24" s="3">
        <v>1</v>
      </c>
      <c r="EJ24" s="3">
        <v>1</v>
      </c>
      <c r="EK24" s="3">
        <v>1</v>
      </c>
      <c r="EL24" s="3">
        <v>1</v>
      </c>
      <c r="EM24" s="3">
        <v>1</v>
      </c>
      <c r="EN24" s="3">
        <v>1</v>
      </c>
      <c r="EO24" s="3">
        <v>1</v>
      </c>
      <c r="EP24" s="3">
        <v>1</v>
      </c>
      <c r="EQ24" s="3">
        <v>1</v>
      </c>
      <c r="ER24" s="3">
        <v>1</v>
      </c>
      <c r="ES24" s="3">
        <v>1</v>
      </c>
      <c r="ET24" s="3">
        <v>1</v>
      </c>
      <c r="EU24" s="3">
        <v>1</v>
      </c>
      <c r="EV24" s="3">
        <v>1</v>
      </c>
      <c r="EW24" s="3">
        <v>1</v>
      </c>
      <c r="EX24" s="3">
        <v>1</v>
      </c>
      <c r="EY24" s="3">
        <v>1</v>
      </c>
      <c r="EZ24" s="3">
        <v>1</v>
      </c>
      <c r="FA24" s="3">
        <v>1</v>
      </c>
      <c r="FB24" s="3">
        <v>1</v>
      </c>
      <c r="FC24" s="3">
        <v>1</v>
      </c>
      <c r="FD24" s="3">
        <v>1</v>
      </c>
      <c r="FE24" s="3">
        <v>1</v>
      </c>
      <c r="FF24" s="3">
        <v>1</v>
      </c>
      <c r="FG24" s="3">
        <v>1</v>
      </c>
      <c r="FH24" s="3">
        <v>1</v>
      </c>
      <c r="FI24" s="3">
        <v>1</v>
      </c>
      <c r="FJ24" s="3">
        <v>1</v>
      </c>
      <c r="FK24" s="3">
        <v>1</v>
      </c>
      <c r="FL24" s="3">
        <v>1</v>
      </c>
      <c r="FM24" s="3">
        <v>1</v>
      </c>
      <c r="FN24" s="3">
        <v>1</v>
      </c>
      <c r="FO24" s="3">
        <v>1</v>
      </c>
      <c r="FP24" s="3">
        <v>1</v>
      </c>
      <c r="FQ24" s="3">
        <v>1</v>
      </c>
      <c r="FR24" s="3">
        <v>1</v>
      </c>
      <c r="FS24" s="3">
        <v>1</v>
      </c>
      <c r="FT24" s="3">
        <v>1</v>
      </c>
      <c r="FU24" s="3">
        <v>1</v>
      </c>
      <c r="FV24" s="3">
        <v>1</v>
      </c>
      <c r="FW24" s="3">
        <v>1</v>
      </c>
      <c r="FX24" s="3">
        <v>1</v>
      </c>
      <c r="FY24" s="3">
        <v>1</v>
      </c>
      <c r="FZ24" s="3">
        <v>1</v>
      </c>
      <c r="GA24" s="3">
        <v>1</v>
      </c>
      <c r="GB24" s="3">
        <v>1</v>
      </c>
      <c r="GC24" s="3">
        <v>1</v>
      </c>
      <c r="GD24" s="3">
        <v>1</v>
      </c>
      <c r="GE24" s="3">
        <v>1</v>
      </c>
      <c r="GF24" s="3">
        <v>1</v>
      </c>
      <c r="GG24" s="3">
        <v>1</v>
      </c>
      <c r="GH24" s="3">
        <v>1</v>
      </c>
      <c r="GI24" s="3">
        <v>1</v>
      </c>
      <c r="GJ24" s="3">
        <v>1</v>
      </c>
      <c r="GK24" s="3">
        <v>1</v>
      </c>
      <c r="GL24" s="3">
        <v>1</v>
      </c>
      <c r="GM24" s="3">
        <v>1</v>
      </c>
      <c r="GN24" s="3">
        <v>1</v>
      </c>
      <c r="GO24" s="3">
        <v>1</v>
      </c>
      <c r="GP24" s="3">
        <v>1</v>
      </c>
      <c r="GQ24" s="3">
        <v>1</v>
      </c>
      <c r="GR24" s="3">
        <v>1</v>
      </c>
      <c r="GS24" s="3">
        <v>1</v>
      </c>
      <c r="GT24" s="3">
        <v>1</v>
      </c>
      <c r="GU24" s="3">
        <v>1</v>
      </c>
      <c r="GV24" s="3">
        <v>1</v>
      </c>
      <c r="GW24" s="3">
        <v>1</v>
      </c>
      <c r="GX24" s="3">
        <v>1</v>
      </c>
      <c r="GY24" s="3">
        <v>1</v>
      </c>
      <c r="GZ24" s="3">
        <v>1</v>
      </c>
      <c r="HA24" s="3">
        <v>1</v>
      </c>
      <c r="HB24" s="3">
        <v>1</v>
      </c>
      <c r="HC24" s="3">
        <v>1</v>
      </c>
      <c r="HD24" s="3">
        <v>1</v>
      </c>
      <c r="HE24" s="3">
        <v>1</v>
      </c>
      <c r="HF24" s="3">
        <v>1</v>
      </c>
      <c r="HG24" s="3">
        <v>1</v>
      </c>
      <c r="HH24" s="3">
        <v>1</v>
      </c>
      <c r="HI24" s="3">
        <v>1</v>
      </c>
      <c r="HJ24" s="3">
        <v>1</v>
      </c>
      <c r="HK24" s="3">
        <v>1</v>
      </c>
      <c r="HL24" s="3">
        <v>1</v>
      </c>
      <c r="HM24" s="3">
        <v>1</v>
      </c>
      <c r="HN24" s="3">
        <v>1</v>
      </c>
      <c r="HO24" s="3">
        <v>1</v>
      </c>
      <c r="HP24" s="3">
        <v>1</v>
      </c>
      <c r="HQ24" s="3">
        <v>1</v>
      </c>
      <c r="HR24" s="3">
        <v>1</v>
      </c>
      <c r="HS24" s="3">
        <v>1</v>
      </c>
      <c r="HT24" s="3">
        <v>1</v>
      </c>
      <c r="HU24" s="3">
        <v>1</v>
      </c>
      <c r="HV24" s="3">
        <v>1</v>
      </c>
      <c r="HW24" s="3">
        <v>1</v>
      </c>
      <c r="HX24" s="3">
        <v>1</v>
      </c>
      <c r="HY24" s="3">
        <v>1</v>
      </c>
      <c r="HZ24" s="3">
        <v>1</v>
      </c>
      <c r="IA24" s="3">
        <v>1</v>
      </c>
      <c r="IB24" s="3">
        <v>1</v>
      </c>
      <c r="IC24" s="3">
        <v>1</v>
      </c>
      <c r="ID24" s="3">
        <v>1</v>
      </c>
      <c r="IE24" s="3">
        <v>1</v>
      </c>
      <c r="IF24" s="3">
        <v>1</v>
      </c>
      <c r="IG24" s="3">
        <v>1</v>
      </c>
      <c r="IH24" s="3">
        <v>1</v>
      </c>
      <c r="II24" s="3">
        <v>1</v>
      </c>
      <c r="IJ24" s="3">
        <v>1</v>
      </c>
      <c r="IK24" s="3">
        <v>1</v>
      </c>
      <c r="IL24" s="3">
        <v>1</v>
      </c>
      <c r="IM24" s="3">
        <v>1</v>
      </c>
      <c r="IN24" s="3">
        <v>1</v>
      </c>
      <c r="IO24" s="3">
        <v>1</v>
      </c>
      <c r="IP24" s="3">
        <v>1</v>
      </c>
      <c r="IQ24" s="3">
        <v>1</v>
      </c>
      <c r="IR24" s="3">
        <v>1</v>
      </c>
      <c r="IS24" s="3">
        <v>1</v>
      </c>
      <c r="IT24" s="3">
        <v>1</v>
      </c>
      <c r="IU24" s="3">
        <v>1</v>
      </c>
      <c r="IV24" s="3">
        <v>1</v>
      </c>
    </row>
    <row r="25" spans="1:256" s="26" customFormat="1" ht="144" x14ac:dyDescent="0.25">
      <c r="A25" s="25"/>
      <c r="B25" s="25"/>
      <c r="C25" s="74" t="s">
        <v>13</v>
      </c>
      <c r="D25" s="79" t="s">
        <v>81</v>
      </c>
      <c r="E25" s="74" t="s">
        <v>14</v>
      </c>
      <c r="F25" s="95" t="s">
        <v>73</v>
      </c>
      <c r="G25" s="75">
        <v>41190570</v>
      </c>
      <c r="H25" s="109" t="s">
        <v>27</v>
      </c>
      <c r="I25" s="109" t="s">
        <v>72</v>
      </c>
      <c r="J25" s="109">
        <v>75</v>
      </c>
      <c r="K25" s="100">
        <v>42298</v>
      </c>
      <c r="L25" s="75" t="s">
        <v>78</v>
      </c>
      <c r="M25" s="72" t="s">
        <v>11</v>
      </c>
      <c r="N25" s="72">
        <v>0.17</v>
      </c>
      <c r="O25" s="72">
        <v>1910</v>
      </c>
      <c r="P25" s="76">
        <f t="shared" si="16"/>
        <v>324.70000000000005</v>
      </c>
      <c r="Q25" s="103">
        <f>P25+P26</f>
        <v>649.40000000000009</v>
      </c>
      <c r="R25" s="73">
        <f>0.08*P25</f>
        <v>25.976000000000003</v>
      </c>
      <c r="S25" s="73">
        <f>0.92*P25</f>
        <v>298.72400000000005</v>
      </c>
      <c r="T25" s="74"/>
      <c r="U25" s="107"/>
      <c r="W25" s="90" t="s">
        <v>82</v>
      </c>
      <c r="X25" s="19"/>
      <c r="Z25" s="3"/>
      <c r="AA25" s="3" t="str">
        <f t="shared" si="19"/>
        <v>5311-Ц/3(2)-ТП(2015)И ООО "Верхневолжский расчетно-кассовый центр"</v>
      </c>
      <c r="AB25" s="3">
        <v>1</v>
      </c>
      <c r="AC25" s="3">
        <v>1</v>
      </c>
      <c r="AD25" s="3">
        <v>1</v>
      </c>
      <c r="AE25" s="3">
        <v>1</v>
      </c>
      <c r="AF25" s="3">
        <v>1</v>
      </c>
      <c r="AG25" s="3">
        <v>1</v>
      </c>
      <c r="AH25" s="3">
        <v>1</v>
      </c>
      <c r="AI25" s="3">
        <v>1</v>
      </c>
      <c r="AJ25" s="3">
        <v>1</v>
      </c>
      <c r="AK25" s="3">
        <v>1</v>
      </c>
      <c r="AL25" s="3">
        <v>1</v>
      </c>
      <c r="AM25" s="3">
        <v>1</v>
      </c>
      <c r="AN25" s="3">
        <v>1</v>
      </c>
      <c r="AO25" s="3">
        <v>1</v>
      </c>
      <c r="AP25" s="3">
        <v>1</v>
      </c>
      <c r="AQ25" s="3">
        <v>1</v>
      </c>
      <c r="AR25" s="3">
        <v>1</v>
      </c>
      <c r="AS25" s="3">
        <v>1</v>
      </c>
      <c r="AT25" s="3">
        <v>1</v>
      </c>
      <c r="AU25" s="3">
        <v>1</v>
      </c>
      <c r="AV25" s="3">
        <v>1</v>
      </c>
      <c r="AW25" s="3">
        <v>1</v>
      </c>
      <c r="AX25" s="3">
        <v>1</v>
      </c>
      <c r="AY25" s="3">
        <v>1</v>
      </c>
      <c r="AZ25" s="3">
        <v>1</v>
      </c>
      <c r="BA25" s="3">
        <v>1</v>
      </c>
      <c r="BB25" s="3">
        <v>1</v>
      </c>
      <c r="BC25" s="3">
        <v>1</v>
      </c>
      <c r="BD25" s="3">
        <v>1</v>
      </c>
      <c r="BE25" s="3">
        <v>1</v>
      </c>
      <c r="BF25" s="3">
        <v>1</v>
      </c>
      <c r="BG25" s="3">
        <v>1</v>
      </c>
      <c r="BH25" s="3">
        <v>1</v>
      </c>
      <c r="BI25" s="3">
        <v>1</v>
      </c>
      <c r="BJ25" s="3">
        <v>1</v>
      </c>
      <c r="BK25" s="3">
        <v>1</v>
      </c>
      <c r="BL25" s="3">
        <v>1</v>
      </c>
      <c r="BM25" s="3">
        <v>1</v>
      </c>
      <c r="BN25" s="3">
        <v>1</v>
      </c>
      <c r="BO25" s="3">
        <v>1</v>
      </c>
      <c r="BP25" s="3">
        <v>1</v>
      </c>
      <c r="BQ25" s="3">
        <v>1</v>
      </c>
      <c r="BR25" s="3">
        <v>1</v>
      </c>
      <c r="BS25" s="3">
        <v>1</v>
      </c>
      <c r="BT25" s="3">
        <v>1</v>
      </c>
      <c r="BU25" s="3">
        <v>1</v>
      </c>
      <c r="BV25" s="3">
        <v>1</v>
      </c>
      <c r="BW25" s="3">
        <v>1</v>
      </c>
      <c r="BX25" s="3">
        <v>1</v>
      </c>
      <c r="BY25" s="3">
        <v>1</v>
      </c>
      <c r="BZ25" s="3">
        <v>1</v>
      </c>
      <c r="CA25" s="3">
        <v>1</v>
      </c>
      <c r="CB25" s="3">
        <v>1</v>
      </c>
      <c r="CC25" s="3">
        <v>1</v>
      </c>
      <c r="CD25" s="3">
        <v>1</v>
      </c>
      <c r="CE25" s="3">
        <v>1</v>
      </c>
      <c r="CF25" s="3">
        <v>1</v>
      </c>
      <c r="CG25" s="3">
        <v>1</v>
      </c>
      <c r="CH25" s="3">
        <v>1</v>
      </c>
      <c r="CI25" s="3">
        <v>1</v>
      </c>
      <c r="CJ25" s="3">
        <v>1</v>
      </c>
      <c r="CK25" s="3">
        <v>1</v>
      </c>
      <c r="CL25" s="3">
        <v>1</v>
      </c>
      <c r="CM25" s="3">
        <v>1</v>
      </c>
      <c r="CN25" s="3">
        <v>1</v>
      </c>
      <c r="CO25" s="3">
        <v>1</v>
      </c>
      <c r="CP25" s="3">
        <v>1</v>
      </c>
      <c r="CQ25" s="3">
        <v>1</v>
      </c>
      <c r="CR25" s="3">
        <v>1</v>
      </c>
      <c r="CS25" s="3">
        <v>1</v>
      </c>
      <c r="CT25" s="3">
        <v>1</v>
      </c>
      <c r="CU25" s="3">
        <v>1</v>
      </c>
      <c r="CV25" s="3">
        <v>1</v>
      </c>
      <c r="CW25" s="3">
        <v>1</v>
      </c>
      <c r="CX25" s="3">
        <v>1</v>
      </c>
      <c r="CY25" s="3">
        <v>1</v>
      </c>
      <c r="CZ25" s="3">
        <v>1</v>
      </c>
      <c r="DA25" s="3">
        <v>1</v>
      </c>
      <c r="DB25" s="3">
        <v>1</v>
      </c>
      <c r="DC25" s="3">
        <v>1</v>
      </c>
      <c r="DD25" s="3">
        <v>1</v>
      </c>
      <c r="DE25" s="3">
        <v>1</v>
      </c>
      <c r="DF25" s="3">
        <v>1</v>
      </c>
      <c r="DG25" s="3">
        <v>1</v>
      </c>
      <c r="DH25" s="3">
        <v>1</v>
      </c>
      <c r="DI25" s="3">
        <v>1</v>
      </c>
      <c r="DJ25" s="3">
        <v>1</v>
      </c>
      <c r="DK25" s="3">
        <v>1</v>
      </c>
      <c r="DL25" s="3">
        <v>1</v>
      </c>
      <c r="DM25" s="3">
        <v>1</v>
      </c>
      <c r="DN25" s="3">
        <v>1</v>
      </c>
      <c r="DO25" s="3">
        <v>1</v>
      </c>
      <c r="DP25" s="3">
        <v>1</v>
      </c>
      <c r="DQ25" s="3">
        <v>1</v>
      </c>
      <c r="DR25" s="3">
        <v>1</v>
      </c>
      <c r="DS25" s="3">
        <v>1</v>
      </c>
      <c r="DT25" s="3">
        <v>1</v>
      </c>
      <c r="DU25" s="3">
        <v>1</v>
      </c>
      <c r="DV25" s="3">
        <v>1</v>
      </c>
      <c r="DW25" s="3">
        <v>1</v>
      </c>
      <c r="DX25" s="3">
        <v>1</v>
      </c>
      <c r="DY25" s="3">
        <v>1</v>
      </c>
      <c r="DZ25" s="3">
        <v>1</v>
      </c>
      <c r="EA25" s="3">
        <v>1</v>
      </c>
      <c r="EB25" s="3">
        <v>1</v>
      </c>
      <c r="EC25" s="3">
        <v>1</v>
      </c>
      <c r="ED25" s="3">
        <v>1</v>
      </c>
      <c r="EE25" s="3">
        <v>1</v>
      </c>
      <c r="EF25" s="3">
        <v>1</v>
      </c>
      <c r="EG25" s="3">
        <v>1</v>
      </c>
      <c r="EH25" s="3">
        <v>1</v>
      </c>
      <c r="EI25" s="3">
        <v>1</v>
      </c>
      <c r="EJ25" s="3">
        <v>1</v>
      </c>
      <c r="EK25" s="3">
        <v>1</v>
      </c>
      <c r="EL25" s="3">
        <v>1</v>
      </c>
      <c r="EM25" s="3">
        <v>1</v>
      </c>
      <c r="EN25" s="3">
        <v>1</v>
      </c>
      <c r="EO25" s="3">
        <v>1</v>
      </c>
      <c r="EP25" s="3">
        <v>1</v>
      </c>
      <c r="EQ25" s="3">
        <v>1</v>
      </c>
      <c r="ER25" s="3">
        <v>1</v>
      </c>
      <c r="ES25" s="3">
        <v>1</v>
      </c>
      <c r="ET25" s="3">
        <v>1</v>
      </c>
      <c r="EU25" s="3">
        <v>1</v>
      </c>
      <c r="EV25" s="3">
        <v>1</v>
      </c>
      <c r="EW25" s="3">
        <v>1</v>
      </c>
      <c r="EX25" s="3">
        <v>1</v>
      </c>
      <c r="EY25" s="3">
        <v>1</v>
      </c>
      <c r="EZ25" s="3">
        <v>1</v>
      </c>
      <c r="FA25" s="3">
        <v>1</v>
      </c>
      <c r="FB25" s="3">
        <v>1</v>
      </c>
      <c r="FC25" s="3">
        <v>1</v>
      </c>
      <c r="FD25" s="3">
        <v>1</v>
      </c>
      <c r="FE25" s="3">
        <v>1</v>
      </c>
      <c r="FF25" s="3">
        <v>1</v>
      </c>
      <c r="FG25" s="3">
        <v>1</v>
      </c>
      <c r="FH25" s="3">
        <v>1</v>
      </c>
      <c r="FI25" s="3">
        <v>1</v>
      </c>
      <c r="FJ25" s="3">
        <v>1</v>
      </c>
      <c r="FK25" s="3">
        <v>1</v>
      </c>
      <c r="FL25" s="3">
        <v>1</v>
      </c>
      <c r="FM25" s="3">
        <v>1</v>
      </c>
      <c r="FN25" s="3">
        <v>1</v>
      </c>
      <c r="FO25" s="3">
        <v>1</v>
      </c>
      <c r="FP25" s="3">
        <v>1</v>
      </c>
      <c r="FQ25" s="3">
        <v>1</v>
      </c>
      <c r="FR25" s="3">
        <v>1</v>
      </c>
      <c r="FS25" s="3">
        <v>1</v>
      </c>
      <c r="FT25" s="3">
        <v>1</v>
      </c>
      <c r="FU25" s="3">
        <v>1</v>
      </c>
      <c r="FV25" s="3">
        <v>1</v>
      </c>
      <c r="FW25" s="3">
        <v>1</v>
      </c>
      <c r="FX25" s="3">
        <v>1</v>
      </c>
      <c r="FY25" s="3">
        <v>1</v>
      </c>
      <c r="FZ25" s="3">
        <v>1</v>
      </c>
      <c r="GA25" s="3">
        <v>1</v>
      </c>
      <c r="GB25" s="3">
        <v>1</v>
      </c>
      <c r="GC25" s="3">
        <v>1</v>
      </c>
      <c r="GD25" s="3">
        <v>1</v>
      </c>
      <c r="GE25" s="3">
        <v>1</v>
      </c>
      <c r="GF25" s="3">
        <v>1</v>
      </c>
      <c r="GG25" s="3">
        <v>1</v>
      </c>
      <c r="GH25" s="3">
        <v>1</v>
      </c>
      <c r="GI25" s="3">
        <v>1</v>
      </c>
      <c r="GJ25" s="3">
        <v>1</v>
      </c>
      <c r="GK25" s="3">
        <v>1</v>
      </c>
      <c r="GL25" s="3">
        <v>1</v>
      </c>
      <c r="GM25" s="3">
        <v>1</v>
      </c>
      <c r="GN25" s="3">
        <v>1</v>
      </c>
      <c r="GO25" s="3">
        <v>1</v>
      </c>
      <c r="GP25" s="3">
        <v>1</v>
      </c>
      <c r="GQ25" s="3">
        <v>1</v>
      </c>
      <c r="GR25" s="3">
        <v>1</v>
      </c>
      <c r="GS25" s="3">
        <v>1</v>
      </c>
      <c r="GT25" s="3">
        <v>1</v>
      </c>
      <c r="GU25" s="3">
        <v>1</v>
      </c>
      <c r="GV25" s="3">
        <v>1</v>
      </c>
      <c r="GW25" s="3">
        <v>1</v>
      </c>
      <c r="GX25" s="3">
        <v>1</v>
      </c>
      <c r="GY25" s="3">
        <v>1</v>
      </c>
      <c r="GZ25" s="3">
        <v>1</v>
      </c>
      <c r="HA25" s="3">
        <v>1</v>
      </c>
      <c r="HB25" s="3">
        <v>1</v>
      </c>
      <c r="HC25" s="3">
        <v>1</v>
      </c>
      <c r="HD25" s="3">
        <v>1</v>
      </c>
      <c r="HE25" s="3">
        <v>1</v>
      </c>
      <c r="HF25" s="3">
        <v>1</v>
      </c>
      <c r="HG25" s="3">
        <v>1</v>
      </c>
      <c r="HH25" s="3">
        <v>1</v>
      </c>
      <c r="HI25" s="3">
        <v>1</v>
      </c>
      <c r="HJ25" s="3">
        <v>1</v>
      </c>
      <c r="HK25" s="3">
        <v>1</v>
      </c>
      <c r="HL25" s="3">
        <v>1</v>
      </c>
      <c r="HM25" s="3">
        <v>1</v>
      </c>
      <c r="HN25" s="3">
        <v>1</v>
      </c>
      <c r="HO25" s="3">
        <v>1</v>
      </c>
      <c r="HP25" s="3">
        <v>1</v>
      </c>
      <c r="HQ25" s="3">
        <v>1</v>
      </c>
      <c r="HR25" s="3">
        <v>1</v>
      </c>
      <c r="HS25" s="3">
        <v>1</v>
      </c>
      <c r="HT25" s="3">
        <v>1</v>
      </c>
      <c r="HU25" s="3">
        <v>1</v>
      </c>
      <c r="HV25" s="3">
        <v>1</v>
      </c>
      <c r="HW25" s="3">
        <v>1</v>
      </c>
      <c r="HX25" s="3">
        <v>1</v>
      </c>
      <c r="HY25" s="3">
        <v>1</v>
      </c>
      <c r="HZ25" s="3">
        <v>1</v>
      </c>
      <c r="IA25" s="3">
        <v>1</v>
      </c>
      <c r="IB25" s="3">
        <v>1</v>
      </c>
      <c r="IC25" s="3">
        <v>1</v>
      </c>
      <c r="ID25" s="3">
        <v>1</v>
      </c>
      <c r="IE25" s="3">
        <v>1</v>
      </c>
      <c r="IF25" s="3">
        <v>1</v>
      </c>
      <c r="IG25" s="3">
        <v>1</v>
      </c>
      <c r="IH25" s="3">
        <v>1</v>
      </c>
      <c r="II25" s="3">
        <v>1</v>
      </c>
      <c r="IJ25" s="3">
        <v>1</v>
      </c>
      <c r="IK25" s="3">
        <v>1</v>
      </c>
      <c r="IL25" s="3">
        <v>1</v>
      </c>
      <c r="IM25" s="3">
        <v>1</v>
      </c>
      <c r="IN25" s="3">
        <v>1</v>
      </c>
      <c r="IO25" s="3">
        <v>1</v>
      </c>
      <c r="IP25" s="3">
        <v>1</v>
      </c>
      <c r="IQ25" s="3">
        <v>1</v>
      </c>
      <c r="IR25" s="3">
        <v>1</v>
      </c>
      <c r="IS25" s="3">
        <v>1</v>
      </c>
      <c r="IT25" s="3">
        <v>1</v>
      </c>
      <c r="IU25" s="3">
        <v>1</v>
      </c>
      <c r="IV25" s="3">
        <v>1</v>
      </c>
    </row>
    <row r="26" spans="1:256" s="26" customFormat="1" ht="144" x14ac:dyDescent="0.25">
      <c r="A26" s="25"/>
      <c r="B26" s="25"/>
      <c r="C26" s="74" t="s">
        <v>13</v>
      </c>
      <c r="D26" s="79" t="s">
        <v>81</v>
      </c>
      <c r="E26" s="74" t="s">
        <v>14</v>
      </c>
      <c r="F26" s="96"/>
      <c r="G26" s="75"/>
      <c r="H26" s="109"/>
      <c r="I26" s="109"/>
      <c r="J26" s="109"/>
      <c r="K26" s="101"/>
      <c r="L26" s="75" t="s">
        <v>79</v>
      </c>
      <c r="M26" s="88" t="s">
        <v>11</v>
      </c>
      <c r="N26" s="88">
        <v>0.17</v>
      </c>
      <c r="O26" s="72">
        <v>1910</v>
      </c>
      <c r="P26" s="76">
        <f t="shared" si="16"/>
        <v>324.70000000000005</v>
      </c>
      <c r="Q26" s="104"/>
      <c r="R26" s="73">
        <f>0.08*P26</f>
        <v>25.976000000000003</v>
      </c>
      <c r="S26" s="73">
        <f>0.92*P26</f>
        <v>298.72400000000005</v>
      </c>
      <c r="T26" s="74"/>
      <c r="U26" s="108"/>
      <c r="W26" s="86" t="s">
        <v>82</v>
      </c>
      <c r="X26" s="19"/>
      <c r="Z26" s="3"/>
      <c r="AA26" s="3" t="str">
        <f t="shared" si="19"/>
        <v xml:space="preserve"> </v>
      </c>
      <c r="AB26" s="3">
        <v>1</v>
      </c>
      <c r="AC26" s="3">
        <v>1</v>
      </c>
      <c r="AD26" s="3">
        <v>1</v>
      </c>
      <c r="AE26" s="3">
        <v>1</v>
      </c>
      <c r="AF26" s="3">
        <v>1</v>
      </c>
      <c r="AG26" s="3">
        <v>1</v>
      </c>
      <c r="AH26" s="3">
        <v>1</v>
      </c>
      <c r="AI26" s="3">
        <v>1</v>
      </c>
      <c r="AJ26" s="3">
        <v>1</v>
      </c>
      <c r="AK26" s="3">
        <v>1</v>
      </c>
      <c r="AL26" s="3">
        <v>1</v>
      </c>
      <c r="AM26" s="3">
        <v>1</v>
      </c>
      <c r="AN26" s="3">
        <v>1</v>
      </c>
      <c r="AO26" s="3">
        <v>1</v>
      </c>
      <c r="AP26" s="3">
        <v>1</v>
      </c>
      <c r="AQ26" s="3">
        <v>1</v>
      </c>
      <c r="AR26" s="3">
        <v>1</v>
      </c>
      <c r="AS26" s="3">
        <v>1</v>
      </c>
      <c r="AT26" s="3">
        <v>1</v>
      </c>
      <c r="AU26" s="3">
        <v>1</v>
      </c>
      <c r="AV26" s="3">
        <v>1</v>
      </c>
      <c r="AW26" s="3">
        <v>1</v>
      </c>
      <c r="AX26" s="3">
        <v>1</v>
      </c>
      <c r="AY26" s="3">
        <v>1</v>
      </c>
      <c r="AZ26" s="3">
        <v>1</v>
      </c>
      <c r="BA26" s="3">
        <v>1</v>
      </c>
      <c r="BB26" s="3">
        <v>1</v>
      </c>
      <c r="BC26" s="3">
        <v>1</v>
      </c>
      <c r="BD26" s="3">
        <v>1</v>
      </c>
      <c r="BE26" s="3">
        <v>1</v>
      </c>
      <c r="BF26" s="3">
        <v>1</v>
      </c>
      <c r="BG26" s="3">
        <v>1</v>
      </c>
      <c r="BH26" s="3">
        <v>1</v>
      </c>
      <c r="BI26" s="3">
        <v>1</v>
      </c>
      <c r="BJ26" s="3">
        <v>1</v>
      </c>
      <c r="BK26" s="3">
        <v>1</v>
      </c>
      <c r="BL26" s="3">
        <v>1</v>
      </c>
      <c r="BM26" s="3">
        <v>1</v>
      </c>
      <c r="BN26" s="3">
        <v>1</v>
      </c>
      <c r="BO26" s="3">
        <v>1</v>
      </c>
      <c r="BP26" s="3">
        <v>1</v>
      </c>
      <c r="BQ26" s="3">
        <v>1</v>
      </c>
      <c r="BR26" s="3">
        <v>1</v>
      </c>
      <c r="BS26" s="3">
        <v>1</v>
      </c>
      <c r="BT26" s="3">
        <v>1</v>
      </c>
      <c r="BU26" s="3">
        <v>1</v>
      </c>
      <c r="BV26" s="3">
        <v>1</v>
      </c>
      <c r="BW26" s="3">
        <v>1</v>
      </c>
      <c r="BX26" s="3">
        <v>1</v>
      </c>
      <c r="BY26" s="3">
        <v>1</v>
      </c>
      <c r="BZ26" s="3">
        <v>1</v>
      </c>
      <c r="CA26" s="3">
        <v>1</v>
      </c>
      <c r="CB26" s="3">
        <v>1</v>
      </c>
      <c r="CC26" s="3">
        <v>1</v>
      </c>
      <c r="CD26" s="3">
        <v>1</v>
      </c>
      <c r="CE26" s="3">
        <v>1</v>
      </c>
      <c r="CF26" s="3">
        <v>1</v>
      </c>
      <c r="CG26" s="3">
        <v>1</v>
      </c>
      <c r="CH26" s="3">
        <v>1</v>
      </c>
      <c r="CI26" s="3">
        <v>1</v>
      </c>
      <c r="CJ26" s="3">
        <v>1</v>
      </c>
      <c r="CK26" s="3">
        <v>1</v>
      </c>
      <c r="CL26" s="3">
        <v>1</v>
      </c>
      <c r="CM26" s="3">
        <v>1</v>
      </c>
      <c r="CN26" s="3">
        <v>1</v>
      </c>
      <c r="CO26" s="3">
        <v>1</v>
      </c>
      <c r="CP26" s="3">
        <v>1</v>
      </c>
      <c r="CQ26" s="3">
        <v>1</v>
      </c>
      <c r="CR26" s="3">
        <v>1</v>
      </c>
      <c r="CS26" s="3">
        <v>1</v>
      </c>
      <c r="CT26" s="3">
        <v>1</v>
      </c>
      <c r="CU26" s="3">
        <v>1</v>
      </c>
      <c r="CV26" s="3">
        <v>1</v>
      </c>
      <c r="CW26" s="3">
        <v>1</v>
      </c>
      <c r="CX26" s="3">
        <v>1</v>
      </c>
      <c r="CY26" s="3">
        <v>1</v>
      </c>
      <c r="CZ26" s="3">
        <v>1</v>
      </c>
      <c r="DA26" s="3">
        <v>1</v>
      </c>
      <c r="DB26" s="3">
        <v>1</v>
      </c>
      <c r="DC26" s="3">
        <v>1</v>
      </c>
      <c r="DD26" s="3">
        <v>1</v>
      </c>
      <c r="DE26" s="3">
        <v>1</v>
      </c>
      <c r="DF26" s="3">
        <v>1</v>
      </c>
      <c r="DG26" s="3">
        <v>1</v>
      </c>
      <c r="DH26" s="3">
        <v>1</v>
      </c>
      <c r="DI26" s="3">
        <v>1</v>
      </c>
      <c r="DJ26" s="3">
        <v>1</v>
      </c>
      <c r="DK26" s="3">
        <v>1</v>
      </c>
      <c r="DL26" s="3">
        <v>1</v>
      </c>
      <c r="DM26" s="3">
        <v>1</v>
      </c>
      <c r="DN26" s="3">
        <v>1</v>
      </c>
      <c r="DO26" s="3">
        <v>1</v>
      </c>
      <c r="DP26" s="3">
        <v>1</v>
      </c>
      <c r="DQ26" s="3">
        <v>1</v>
      </c>
      <c r="DR26" s="3">
        <v>1</v>
      </c>
      <c r="DS26" s="3">
        <v>1</v>
      </c>
      <c r="DT26" s="3">
        <v>1</v>
      </c>
      <c r="DU26" s="3">
        <v>1</v>
      </c>
      <c r="DV26" s="3">
        <v>1</v>
      </c>
      <c r="DW26" s="3">
        <v>1</v>
      </c>
      <c r="DX26" s="3">
        <v>1</v>
      </c>
      <c r="DY26" s="3">
        <v>1</v>
      </c>
      <c r="DZ26" s="3">
        <v>1</v>
      </c>
      <c r="EA26" s="3">
        <v>1</v>
      </c>
      <c r="EB26" s="3">
        <v>1</v>
      </c>
      <c r="EC26" s="3">
        <v>1</v>
      </c>
      <c r="ED26" s="3">
        <v>1</v>
      </c>
      <c r="EE26" s="3">
        <v>1</v>
      </c>
      <c r="EF26" s="3">
        <v>1</v>
      </c>
      <c r="EG26" s="3">
        <v>1</v>
      </c>
      <c r="EH26" s="3">
        <v>1</v>
      </c>
      <c r="EI26" s="3">
        <v>1</v>
      </c>
      <c r="EJ26" s="3">
        <v>1</v>
      </c>
      <c r="EK26" s="3">
        <v>1</v>
      </c>
      <c r="EL26" s="3">
        <v>1</v>
      </c>
      <c r="EM26" s="3">
        <v>1</v>
      </c>
      <c r="EN26" s="3">
        <v>1</v>
      </c>
      <c r="EO26" s="3">
        <v>1</v>
      </c>
      <c r="EP26" s="3">
        <v>1</v>
      </c>
      <c r="EQ26" s="3">
        <v>1</v>
      </c>
      <c r="ER26" s="3">
        <v>1</v>
      </c>
      <c r="ES26" s="3">
        <v>1</v>
      </c>
      <c r="ET26" s="3">
        <v>1</v>
      </c>
      <c r="EU26" s="3">
        <v>1</v>
      </c>
      <c r="EV26" s="3">
        <v>1</v>
      </c>
      <c r="EW26" s="3">
        <v>1</v>
      </c>
      <c r="EX26" s="3">
        <v>1</v>
      </c>
      <c r="EY26" s="3">
        <v>1</v>
      </c>
      <c r="EZ26" s="3">
        <v>1</v>
      </c>
      <c r="FA26" s="3">
        <v>1</v>
      </c>
      <c r="FB26" s="3">
        <v>1</v>
      </c>
      <c r="FC26" s="3">
        <v>1</v>
      </c>
      <c r="FD26" s="3">
        <v>1</v>
      </c>
      <c r="FE26" s="3">
        <v>1</v>
      </c>
      <c r="FF26" s="3">
        <v>1</v>
      </c>
      <c r="FG26" s="3">
        <v>1</v>
      </c>
      <c r="FH26" s="3">
        <v>1</v>
      </c>
      <c r="FI26" s="3">
        <v>1</v>
      </c>
      <c r="FJ26" s="3">
        <v>1</v>
      </c>
      <c r="FK26" s="3">
        <v>1</v>
      </c>
      <c r="FL26" s="3">
        <v>1</v>
      </c>
      <c r="FM26" s="3">
        <v>1</v>
      </c>
      <c r="FN26" s="3">
        <v>1</v>
      </c>
      <c r="FO26" s="3">
        <v>1</v>
      </c>
      <c r="FP26" s="3">
        <v>1</v>
      </c>
      <c r="FQ26" s="3">
        <v>1</v>
      </c>
      <c r="FR26" s="3">
        <v>1</v>
      </c>
      <c r="FS26" s="3">
        <v>1</v>
      </c>
      <c r="FT26" s="3">
        <v>1</v>
      </c>
      <c r="FU26" s="3">
        <v>1</v>
      </c>
      <c r="FV26" s="3">
        <v>1</v>
      </c>
      <c r="FW26" s="3">
        <v>1</v>
      </c>
      <c r="FX26" s="3">
        <v>1</v>
      </c>
      <c r="FY26" s="3">
        <v>1</v>
      </c>
      <c r="FZ26" s="3">
        <v>1</v>
      </c>
      <c r="GA26" s="3">
        <v>1</v>
      </c>
      <c r="GB26" s="3">
        <v>1</v>
      </c>
      <c r="GC26" s="3">
        <v>1</v>
      </c>
      <c r="GD26" s="3">
        <v>1</v>
      </c>
      <c r="GE26" s="3">
        <v>1</v>
      </c>
      <c r="GF26" s="3">
        <v>1</v>
      </c>
      <c r="GG26" s="3">
        <v>1</v>
      </c>
      <c r="GH26" s="3">
        <v>1</v>
      </c>
      <c r="GI26" s="3">
        <v>1</v>
      </c>
      <c r="GJ26" s="3">
        <v>1</v>
      </c>
      <c r="GK26" s="3">
        <v>1</v>
      </c>
      <c r="GL26" s="3">
        <v>1</v>
      </c>
      <c r="GM26" s="3">
        <v>1</v>
      </c>
      <c r="GN26" s="3">
        <v>1</v>
      </c>
      <c r="GO26" s="3">
        <v>1</v>
      </c>
      <c r="GP26" s="3">
        <v>1</v>
      </c>
      <c r="GQ26" s="3">
        <v>1</v>
      </c>
      <c r="GR26" s="3">
        <v>1</v>
      </c>
      <c r="GS26" s="3">
        <v>1</v>
      </c>
      <c r="GT26" s="3">
        <v>1</v>
      </c>
      <c r="GU26" s="3">
        <v>1</v>
      </c>
      <c r="GV26" s="3">
        <v>1</v>
      </c>
      <c r="GW26" s="3">
        <v>1</v>
      </c>
      <c r="GX26" s="3">
        <v>1</v>
      </c>
      <c r="GY26" s="3">
        <v>1</v>
      </c>
      <c r="GZ26" s="3">
        <v>1</v>
      </c>
      <c r="HA26" s="3">
        <v>1</v>
      </c>
      <c r="HB26" s="3">
        <v>1</v>
      </c>
      <c r="HC26" s="3">
        <v>1</v>
      </c>
      <c r="HD26" s="3">
        <v>1</v>
      </c>
      <c r="HE26" s="3">
        <v>1</v>
      </c>
      <c r="HF26" s="3">
        <v>1</v>
      </c>
      <c r="HG26" s="3">
        <v>1</v>
      </c>
      <c r="HH26" s="3">
        <v>1</v>
      </c>
      <c r="HI26" s="3">
        <v>1</v>
      </c>
      <c r="HJ26" s="3">
        <v>1</v>
      </c>
      <c r="HK26" s="3">
        <v>1</v>
      </c>
      <c r="HL26" s="3">
        <v>1</v>
      </c>
      <c r="HM26" s="3">
        <v>1</v>
      </c>
      <c r="HN26" s="3">
        <v>1</v>
      </c>
      <c r="HO26" s="3">
        <v>1</v>
      </c>
      <c r="HP26" s="3">
        <v>1</v>
      </c>
      <c r="HQ26" s="3">
        <v>1</v>
      </c>
      <c r="HR26" s="3">
        <v>1</v>
      </c>
      <c r="HS26" s="3">
        <v>1</v>
      </c>
      <c r="HT26" s="3">
        <v>1</v>
      </c>
      <c r="HU26" s="3">
        <v>1</v>
      </c>
      <c r="HV26" s="3">
        <v>1</v>
      </c>
      <c r="HW26" s="3">
        <v>1</v>
      </c>
      <c r="HX26" s="3">
        <v>1</v>
      </c>
      <c r="HY26" s="3">
        <v>1</v>
      </c>
      <c r="HZ26" s="3">
        <v>1</v>
      </c>
      <c r="IA26" s="3">
        <v>1</v>
      </c>
      <c r="IB26" s="3">
        <v>1</v>
      </c>
      <c r="IC26" s="3">
        <v>1</v>
      </c>
      <c r="ID26" s="3">
        <v>1</v>
      </c>
      <c r="IE26" s="3">
        <v>1</v>
      </c>
      <c r="IF26" s="3">
        <v>1</v>
      </c>
      <c r="IG26" s="3">
        <v>1</v>
      </c>
      <c r="IH26" s="3">
        <v>1</v>
      </c>
      <c r="II26" s="3">
        <v>1</v>
      </c>
      <c r="IJ26" s="3">
        <v>1</v>
      </c>
      <c r="IK26" s="3">
        <v>1</v>
      </c>
      <c r="IL26" s="3">
        <v>1</v>
      </c>
      <c r="IM26" s="3">
        <v>1</v>
      </c>
      <c r="IN26" s="3">
        <v>1</v>
      </c>
      <c r="IO26" s="3">
        <v>1</v>
      </c>
      <c r="IP26" s="3">
        <v>1</v>
      </c>
      <c r="IQ26" s="3">
        <v>1</v>
      </c>
      <c r="IR26" s="3">
        <v>1</v>
      </c>
      <c r="IS26" s="3">
        <v>1</v>
      </c>
      <c r="IT26" s="3">
        <v>1</v>
      </c>
      <c r="IU26" s="3">
        <v>1</v>
      </c>
      <c r="IV26" s="3">
        <v>1</v>
      </c>
    </row>
    <row r="27" spans="1:256" x14ac:dyDescent="0.25">
      <c r="F27" s="8"/>
      <c r="G27" s="8"/>
      <c r="H27" s="8"/>
      <c r="I27" s="34"/>
      <c r="J27" s="34"/>
      <c r="K27" s="34"/>
      <c r="L27" s="8"/>
      <c r="M27" s="8"/>
      <c r="N27" s="8"/>
      <c r="O27" s="8"/>
      <c r="P27" s="32"/>
      <c r="Q27" s="92"/>
      <c r="R27" s="92"/>
      <c r="S27" s="8"/>
      <c r="T27" s="93"/>
      <c r="U27" s="94"/>
      <c r="W27" s="32"/>
    </row>
    <row r="28" spans="1:256" x14ac:dyDescent="0.25">
      <c r="F28" s="8"/>
      <c r="G28" s="8"/>
      <c r="H28" s="8"/>
      <c r="I28" s="34"/>
      <c r="J28" s="34"/>
      <c r="K28" s="34"/>
      <c r="L28" s="8"/>
      <c r="M28" s="8"/>
      <c r="N28" s="8"/>
      <c r="O28" s="8"/>
      <c r="P28" s="32"/>
      <c r="Q28" s="92"/>
      <c r="R28" s="92"/>
      <c r="S28" s="8"/>
      <c r="T28" s="93"/>
      <c r="U28" s="94"/>
      <c r="W28" s="32"/>
    </row>
    <row r="29" spans="1:256" x14ac:dyDescent="0.25">
      <c r="F29" s="8"/>
      <c r="G29" s="8"/>
      <c r="H29" s="8"/>
      <c r="I29" s="34"/>
      <c r="J29" s="34"/>
      <c r="K29" s="34"/>
      <c r="L29" s="8"/>
      <c r="M29" s="8"/>
      <c r="N29" s="8"/>
      <c r="O29" s="8"/>
      <c r="P29" s="32"/>
      <c r="Q29" s="92"/>
      <c r="R29" s="92"/>
      <c r="S29" s="8"/>
      <c r="T29" s="93"/>
      <c r="U29" s="94"/>
      <c r="W29" s="32"/>
    </row>
    <row r="30" spans="1:256" x14ac:dyDescent="0.25">
      <c r="F30" s="8"/>
      <c r="G30" s="8"/>
      <c r="H30" s="8" t="s">
        <v>35</v>
      </c>
      <c r="I30" s="34" t="s">
        <v>36</v>
      </c>
      <c r="J30" s="34" t="s">
        <v>39</v>
      </c>
      <c r="K30" s="34"/>
      <c r="L30" s="8"/>
      <c r="M30" s="8"/>
      <c r="N30" s="8"/>
      <c r="O30" s="8"/>
      <c r="P30" s="32"/>
      <c r="Q30" s="92"/>
      <c r="R30" s="92"/>
      <c r="S30" s="8"/>
      <c r="T30" s="93"/>
      <c r="U30" s="94"/>
      <c r="W30" s="32"/>
    </row>
    <row r="31" spans="1:256" x14ac:dyDescent="0.25">
      <c r="F31" s="8"/>
      <c r="G31" s="8"/>
      <c r="H31" s="8"/>
      <c r="I31" s="34"/>
      <c r="J31" s="34"/>
      <c r="K31" s="34"/>
      <c r="L31" s="8"/>
      <c r="M31" s="8"/>
      <c r="N31" s="8"/>
      <c r="O31" s="8"/>
      <c r="P31" s="32"/>
      <c r="Q31" s="92"/>
      <c r="R31" s="92"/>
      <c r="S31" s="8"/>
      <c r="T31" s="93"/>
      <c r="U31" s="94"/>
      <c r="W31" s="32"/>
    </row>
    <row r="32" spans="1:256" x14ac:dyDescent="0.25">
      <c r="F32" s="8"/>
      <c r="G32" s="8"/>
      <c r="H32" s="8"/>
      <c r="I32" s="34"/>
      <c r="J32" s="34"/>
      <c r="K32" s="34"/>
      <c r="L32" s="8"/>
      <c r="M32" s="8"/>
      <c r="N32" s="8"/>
      <c r="O32" s="8"/>
      <c r="P32" s="32"/>
      <c r="Q32" s="92"/>
      <c r="R32" s="92"/>
      <c r="S32" s="8"/>
      <c r="T32" s="93"/>
      <c r="U32" s="94"/>
      <c r="W32" s="32"/>
    </row>
    <row r="33" spans="5:23" x14ac:dyDescent="0.25">
      <c r="F33" s="8"/>
      <c r="G33" s="8"/>
      <c r="H33" s="8" t="s">
        <v>37</v>
      </c>
      <c r="I33" s="34" t="s">
        <v>38</v>
      </c>
      <c r="J33" s="34" t="s">
        <v>39</v>
      </c>
      <c r="K33" s="34"/>
      <c r="L33" s="8"/>
      <c r="M33" s="8"/>
      <c r="N33" s="8"/>
      <c r="O33" s="8"/>
      <c r="P33" s="32"/>
      <c r="Q33" s="92"/>
      <c r="R33" s="92"/>
      <c r="S33" s="8"/>
      <c r="T33" s="93"/>
      <c r="U33" s="94"/>
      <c r="W33" s="32"/>
    </row>
    <row r="34" spans="5:23" x14ac:dyDescent="0.25">
      <c r="E34" s="27"/>
      <c r="F34" s="8"/>
      <c r="G34" s="8"/>
      <c r="H34" s="8"/>
      <c r="I34" s="34"/>
      <c r="J34" s="34"/>
      <c r="K34" s="34"/>
      <c r="L34" s="34"/>
      <c r="M34" s="8"/>
      <c r="N34" s="8"/>
      <c r="O34" s="8"/>
      <c r="P34" s="8"/>
      <c r="Q34" s="32"/>
      <c r="R34" s="92"/>
      <c r="S34" s="92"/>
      <c r="T34" s="8"/>
      <c r="U34" s="93"/>
      <c r="W34" s="32"/>
    </row>
    <row r="35" spans="5:23" x14ac:dyDescent="0.25">
      <c r="F35" s="83"/>
      <c r="G35" s="83"/>
      <c r="H35" s="83"/>
      <c r="I35" s="87"/>
      <c r="J35" s="87"/>
      <c r="K35" s="87"/>
      <c r="L35" s="87"/>
      <c r="M35" s="83"/>
      <c r="N35" s="83"/>
      <c r="O35" s="83"/>
      <c r="P35" s="83"/>
      <c r="Q35" s="81"/>
      <c r="R35" s="80"/>
      <c r="S35" s="80"/>
      <c r="T35" s="83"/>
      <c r="U35" s="82"/>
      <c r="W35" s="81"/>
    </row>
    <row r="101" spans="8:10" x14ac:dyDescent="0.25">
      <c r="H101" s="42" t="s">
        <v>35</v>
      </c>
      <c r="I101" s="41" t="s">
        <v>36</v>
      </c>
      <c r="J101" s="41" t="s">
        <v>39</v>
      </c>
    </row>
    <row r="102" spans="8:10" x14ac:dyDescent="0.25">
      <c r="H102" s="42"/>
      <c r="I102" s="41"/>
      <c r="J102" s="41"/>
    </row>
    <row r="103" spans="8:10" x14ac:dyDescent="0.25">
      <c r="H103" s="42"/>
      <c r="I103" s="41"/>
      <c r="J103" s="41"/>
    </row>
    <row r="104" spans="8:10" x14ac:dyDescent="0.25">
      <c r="H104" s="42" t="s">
        <v>37</v>
      </c>
      <c r="I104" s="41" t="s">
        <v>38</v>
      </c>
      <c r="J104" s="41" t="s">
        <v>39</v>
      </c>
    </row>
  </sheetData>
  <autoFilter ref="A3:IV26"/>
  <customSheetViews>
    <customSheetView guid="{27408AF0-22BA-4514-9C63-AEEBDB4CAEAD}" scale="55" filter="1" showAutoFilter="1" hiddenColumns="1" topLeftCell="E1">
      <pane ySplit="1" topLeftCell="A2436" activePane="bottomLeft" state="frozen"/>
      <selection pane="bottomLeft" activeCell="L2518" sqref="L2518"/>
      <pageMargins left="0.70866141732283472" right="0.70866141732283472" top="0.74803149606299213" bottom="0.74803149606299213" header="0.31496062992125984" footer="0.31496062992125984"/>
      <pageSetup paperSize="9" scale="50" orientation="landscape" r:id="rId1"/>
    </customSheetView>
    <customSheetView guid="{01132C0C-3D01-4D8A-8EA0-B5D52DAFF1EA}" scale="55" showAutoFilter="1" hiddenColumns="1" topLeftCell="C1">
      <pane ySplit="3" topLeftCell="A600" activePane="bottomLeft" state="frozen"/>
      <selection pane="bottomLeft" activeCell="G604" sqref="G604"/>
      <pageMargins left="0.70866141732283472" right="0.70866141732283472" top="0.74803149606299213" bottom="0.74803149606299213" header="0.31496062992125984" footer="0.31496062992125984"/>
      <pageSetup paperSize="9" scale="50" orientation="landscape" r:id="rId2"/>
    </customSheetView>
  </customSheetViews>
  <mergeCells count="49">
    <mergeCell ref="M1:T2"/>
    <mergeCell ref="F5:F7"/>
    <mergeCell ref="H5:H7"/>
    <mergeCell ref="I5:I7"/>
    <mergeCell ref="J5:J7"/>
    <mergeCell ref="K5:K7"/>
    <mergeCell ref="Q5:Q7"/>
    <mergeCell ref="U5:U7"/>
    <mergeCell ref="J14:J15"/>
    <mergeCell ref="K14:K15"/>
    <mergeCell ref="Q14:Q15"/>
    <mergeCell ref="U14:U15"/>
    <mergeCell ref="K18:K20"/>
    <mergeCell ref="Q18:Q20"/>
    <mergeCell ref="U18:U20"/>
    <mergeCell ref="H8:H13"/>
    <mergeCell ref="I8:I13"/>
    <mergeCell ref="J8:J13"/>
    <mergeCell ref="K8:K13"/>
    <mergeCell ref="Q8:Q13"/>
    <mergeCell ref="U8:U13"/>
    <mergeCell ref="K16:K17"/>
    <mergeCell ref="Q16:Q17"/>
    <mergeCell ref="U16:U17"/>
    <mergeCell ref="F8:F13"/>
    <mergeCell ref="F14:F15"/>
    <mergeCell ref="H14:H15"/>
    <mergeCell ref="I14:I15"/>
    <mergeCell ref="H21:H24"/>
    <mergeCell ref="I21:I24"/>
    <mergeCell ref="F21:F24"/>
    <mergeCell ref="K21:K24"/>
    <mergeCell ref="Q21:Q24"/>
    <mergeCell ref="U21:U26"/>
    <mergeCell ref="H25:H26"/>
    <mergeCell ref="I25:I26"/>
    <mergeCell ref="J25:J26"/>
    <mergeCell ref="K25:K26"/>
    <mergeCell ref="Q25:Q26"/>
    <mergeCell ref="F25:F26"/>
    <mergeCell ref="F16:F17"/>
    <mergeCell ref="H16:H17"/>
    <mergeCell ref="I16:I17"/>
    <mergeCell ref="J16:J17"/>
    <mergeCell ref="F18:F20"/>
    <mergeCell ref="H18:H20"/>
    <mergeCell ref="I18:I20"/>
    <mergeCell ref="J21:J24"/>
    <mergeCell ref="J18:J20"/>
  </mergeCells>
  <conditionalFormatting sqref="G34:G1048576 G3">
    <cfRule type="duplicateValues" dxfId="545" priority="30409"/>
  </conditionalFormatting>
  <conditionalFormatting sqref="G34:G1048576">
    <cfRule type="duplicateValues" dxfId="544" priority="30406"/>
  </conditionalFormatting>
  <conditionalFormatting sqref="G34:G1048576">
    <cfRule type="duplicateValues" dxfId="543" priority="30387"/>
  </conditionalFormatting>
  <conditionalFormatting sqref="G34:G1048576">
    <cfRule type="duplicateValues" dxfId="542" priority="30383"/>
  </conditionalFormatting>
  <conditionalFormatting sqref="G34:G1048576">
    <cfRule type="duplicateValues" dxfId="541" priority="30274"/>
  </conditionalFormatting>
  <conditionalFormatting sqref="G34:G1048576">
    <cfRule type="duplicateValues" dxfId="540" priority="30185"/>
  </conditionalFormatting>
  <conditionalFormatting sqref="G34:G1048576">
    <cfRule type="duplicateValues" dxfId="539" priority="29851"/>
  </conditionalFormatting>
  <conditionalFormatting sqref="G34:G1048576">
    <cfRule type="duplicateValues" dxfId="538" priority="29327"/>
  </conditionalFormatting>
  <conditionalFormatting sqref="G34:G1048576">
    <cfRule type="duplicateValues" dxfId="537" priority="29279"/>
  </conditionalFormatting>
  <conditionalFormatting sqref="G34:G1048576">
    <cfRule type="duplicateValues" dxfId="536" priority="28747"/>
  </conditionalFormatting>
  <conditionalFormatting sqref="G34:G1048576">
    <cfRule type="duplicateValues" dxfId="535" priority="28374"/>
  </conditionalFormatting>
  <conditionalFormatting sqref="G34:G1048576">
    <cfRule type="duplicateValues" dxfId="534" priority="28246"/>
  </conditionalFormatting>
  <conditionalFormatting sqref="G34:G1048576">
    <cfRule type="duplicateValues" dxfId="533" priority="28177"/>
  </conditionalFormatting>
  <conditionalFormatting sqref="G34:G1048576">
    <cfRule type="duplicateValues" dxfId="532" priority="28167"/>
  </conditionalFormatting>
  <conditionalFormatting sqref="G34:G1048576">
    <cfRule type="duplicateValues" dxfId="531" priority="28143"/>
  </conditionalFormatting>
  <conditionalFormatting sqref="G34:G1048576">
    <cfRule type="duplicateValues" dxfId="530" priority="27808"/>
  </conditionalFormatting>
  <conditionalFormatting sqref="G34:G1048576">
    <cfRule type="duplicateValues" dxfId="529" priority="27406"/>
  </conditionalFormatting>
  <conditionalFormatting sqref="G34:G1048576">
    <cfRule type="duplicateValues" dxfId="528" priority="26778"/>
  </conditionalFormatting>
  <conditionalFormatting sqref="G34:G1048576">
    <cfRule type="duplicateValues" dxfId="527" priority="26687"/>
  </conditionalFormatting>
  <conditionalFormatting sqref="F34:F1048576 F3">
    <cfRule type="duplicateValues" dxfId="526" priority="26617"/>
  </conditionalFormatting>
  <conditionalFormatting sqref="G34:G1048576">
    <cfRule type="duplicateValues" dxfId="525" priority="26208"/>
  </conditionalFormatting>
  <conditionalFormatting sqref="G34:G1048576">
    <cfRule type="duplicateValues" dxfId="524" priority="26119"/>
  </conditionalFormatting>
  <conditionalFormatting sqref="G34:G1048576">
    <cfRule type="duplicateValues" dxfId="523" priority="25703"/>
  </conditionalFormatting>
  <conditionalFormatting sqref="G34:G1048576">
    <cfRule type="duplicateValues" dxfId="522" priority="25563"/>
  </conditionalFormatting>
  <conditionalFormatting sqref="G34:G1048576">
    <cfRule type="duplicateValues" dxfId="521" priority="25293"/>
  </conditionalFormatting>
  <conditionalFormatting sqref="G34:G1048576">
    <cfRule type="duplicateValues" dxfId="520" priority="25266"/>
  </conditionalFormatting>
  <conditionalFormatting sqref="F34:F1048576">
    <cfRule type="duplicateValues" dxfId="519" priority="25015"/>
  </conditionalFormatting>
  <conditionalFormatting sqref="G34:G1048576 G3">
    <cfRule type="duplicateValues" dxfId="518" priority="24895"/>
    <cfRule type="duplicateValues" dxfId="517" priority="24896"/>
  </conditionalFormatting>
  <conditionalFormatting sqref="G34:G1048576">
    <cfRule type="duplicateValues" dxfId="516" priority="24883"/>
  </conditionalFormatting>
  <conditionalFormatting sqref="G34:G1048576">
    <cfRule type="duplicateValues" dxfId="515" priority="24736"/>
  </conditionalFormatting>
  <conditionalFormatting sqref="G34:G1048576">
    <cfRule type="duplicateValues" dxfId="514" priority="24181"/>
  </conditionalFormatting>
  <conditionalFormatting sqref="G34:G1048576">
    <cfRule type="duplicateValues" dxfId="513" priority="23652"/>
  </conditionalFormatting>
  <conditionalFormatting sqref="G34:G1048576">
    <cfRule type="duplicateValues" dxfId="512" priority="23515"/>
  </conditionalFormatting>
  <conditionalFormatting sqref="G34:G1048576">
    <cfRule type="duplicateValues" dxfId="511" priority="23455"/>
  </conditionalFormatting>
  <conditionalFormatting sqref="F34:F1048576">
    <cfRule type="duplicateValues" dxfId="510" priority="22792"/>
  </conditionalFormatting>
  <conditionalFormatting sqref="G34:G1048576">
    <cfRule type="duplicateValues" dxfId="509" priority="22316"/>
  </conditionalFormatting>
  <conditionalFormatting sqref="G34:G1048576">
    <cfRule type="duplicateValues" dxfId="508" priority="22153"/>
  </conditionalFormatting>
  <conditionalFormatting sqref="G34:G1048576">
    <cfRule type="duplicateValues" dxfId="507" priority="21768"/>
  </conditionalFormatting>
  <conditionalFormatting sqref="G34:G1048576">
    <cfRule type="duplicateValues" dxfId="506" priority="21557"/>
  </conditionalFormatting>
  <conditionalFormatting sqref="G34:G1048576">
    <cfRule type="duplicateValues" dxfId="505" priority="21335"/>
  </conditionalFormatting>
  <conditionalFormatting sqref="G34:G1048576">
    <cfRule type="duplicateValues" dxfId="504" priority="21233"/>
  </conditionalFormatting>
  <conditionalFormatting sqref="G34:G1048576">
    <cfRule type="duplicateValues" dxfId="503" priority="20663"/>
  </conditionalFormatting>
  <conditionalFormatting sqref="G34:G1048576">
    <cfRule type="duplicateValues" dxfId="502" priority="19856"/>
  </conditionalFormatting>
  <conditionalFormatting sqref="G34:G1048576">
    <cfRule type="duplicateValues" dxfId="501" priority="19652"/>
  </conditionalFormatting>
  <conditionalFormatting sqref="G34:G1048576">
    <cfRule type="duplicateValues" dxfId="500" priority="19255"/>
  </conditionalFormatting>
  <conditionalFormatting sqref="G34:G1048576">
    <cfRule type="duplicateValues" dxfId="499" priority="18365"/>
  </conditionalFormatting>
  <conditionalFormatting sqref="G34:G1048576">
    <cfRule type="duplicateValues" dxfId="498" priority="17871"/>
  </conditionalFormatting>
  <conditionalFormatting sqref="G34:G1048576">
    <cfRule type="duplicateValues" dxfId="497" priority="17526"/>
  </conditionalFormatting>
  <conditionalFormatting sqref="G34:G1048576">
    <cfRule type="duplicateValues" dxfId="496" priority="16718"/>
  </conditionalFormatting>
  <conditionalFormatting sqref="G34:G1048576">
    <cfRule type="duplicateValues" dxfId="495" priority="16215"/>
  </conditionalFormatting>
  <conditionalFormatting sqref="G34:G1048576">
    <cfRule type="duplicateValues" dxfId="494" priority="15701"/>
  </conditionalFormatting>
  <conditionalFormatting sqref="G34:G1048576">
    <cfRule type="duplicateValues" dxfId="493" priority="15635"/>
  </conditionalFormatting>
  <conditionalFormatting sqref="G34:G1048576">
    <cfRule type="duplicateValues" dxfId="492" priority="15073"/>
  </conditionalFormatting>
  <conditionalFormatting sqref="G34:G1048576">
    <cfRule type="duplicateValues" dxfId="491" priority="13812"/>
  </conditionalFormatting>
  <conditionalFormatting sqref="G34:G1048576">
    <cfRule type="duplicateValues" dxfId="490" priority="13695"/>
  </conditionalFormatting>
  <conditionalFormatting sqref="G34:G1048576">
    <cfRule type="duplicateValues" dxfId="489" priority="13082"/>
  </conditionalFormatting>
  <conditionalFormatting sqref="G34:G1048576">
    <cfRule type="duplicateValues" dxfId="488" priority="12892"/>
  </conditionalFormatting>
  <conditionalFormatting sqref="G34:G1048576">
    <cfRule type="duplicateValues" dxfId="487" priority="12819"/>
  </conditionalFormatting>
  <conditionalFormatting sqref="G34:G1048576">
    <cfRule type="duplicateValues" dxfId="486" priority="12725"/>
  </conditionalFormatting>
  <conditionalFormatting sqref="G34:G1048576">
    <cfRule type="duplicateValues" dxfId="485" priority="12207"/>
  </conditionalFormatting>
  <conditionalFormatting sqref="G34:G1048576">
    <cfRule type="duplicateValues" dxfId="484" priority="12011"/>
  </conditionalFormatting>
  <conditionalFormatting sqref="G34:G1048576">
    <cfRule type="duplicateValues" dxfId="483" priority="11972"/>
  </conditionalFormatting>
  <conditionalFormatting sqref="G34:G1048576">
    <cfRule type="duplicateValues" dxfId="482" priority="11429"/>
  </conditionalFormatting>
  <conditionalFormatting sqref="G34:G1048576">
    <cfRule type="duplicateValues" dxfId="481" priority="11248"/>
  </conditionalFormatting>
  <conditionalFormatting sqref="G34:G1048576">
    <cfRule type="duplicateValues" dxfId="480" priority="9846"/>
  </conditionalFormatting>
  <conditionalFormatting sqref="G34:G1048576">
    <cfRule type="duplicateValues" dxfId="479" priority="9717"/>
  </conditionalFormatting>
  <conditionalFormatting sqref="G34:G1048576">
    <cfRule type="duplicateValues" dxfId="478" priority="9603"/>
  </conditionalFormatting>
  <conditionalFormatting sqref="G34:G1048576">
    <cfRule type="duplicateValues" dxfId="477" priority="8815"/>
  </conditionalFormatting>
  <conditionalFormatting sqref="G34:G1048576">
    <cfRule type="duplicateValues" dxfId="476" priority="8392"/>
  </conditionalFormatting>
  <conditionalFormatting sqref="G34:G1048576">
    <cfRule type="duplicateValues" dxfId="475" priority="7972"/>
  </conditionalFormatting>
  <conditionalFormatting sqref="G34:G1048576">
    <cfRule type="duplicateValues" dxfId="474" priority="4880"/>
  </conditionalFormatting>
  <conditionalFormatting sqref="G34:G1048576">
    <cfRule type="duplicateValues" dxfId="473" priority="4363"/>
  </conditionalFormatting>
  <conditionalFormatting sqref="G34:G1048576 G3:G4">
    <cfRule type="duplicateValues" dxfId="472" priority="2961"/>
  </conditionalFormatting>
  <conditionalFormatting sqref="G6:G7">
    <cfRule type="duplicateValues" dxfId="471" priority="2581"/>
  </conditionalFormatting>
  <conditionalFormatting sqref="G6:G7">
    <cfRule type="duplicateValues" dxfId="470" priority="2582"/>
    <cfRule type="duplicateValues" dxfId="469" priority="2583"/>
  </conditionalFormatting>
  <conditionalFormatting sqref="G6:G7">
    <cfRule type="duplicateValues" dxfId="468" priority="2580"/>
  </conditionalFormatting>
  <conditionalFormatting sqref="G6:G7">
    <cfRule type="duplicateValues" dxfId="467" priority="2579"/>
  </conditionalFormatting>
  <conditionalFormatting sqref="G6:G7">
    <cfRule type="duplicateValues" dxfId="466" priority="2578"/>
  </conditionalFormatting>
  <conditionalFormatting sqref="G6:G7">
    <cfRule type="duplicateValues" dxfId="465" priority="2577"/>
  </conditionalFormatting>
  <conditionalFormatting sqref="G6:G7">
    <cfRule type="duplicateValues" dxfId="464" priority="2576"/>
  </conditionalFormatting>
  <conditionalFormatting sqref="G6:G7">
    <cfRule type="duplicateValues" dxfId="463" priority="2575"/>
  </conditionalFormatting>
  <conditionalFormatting sqref="G6:G7">
    <cfRule type="duplicateValues" dxfId="462" priority="2574"/>
  </conditionalFormatting>
  <conditionalFormatting sqref="G6:G7">
    <cfRule type="duplicateValues" dxfId="461" priority="2573"/>
  </conditionalFormatting>
  <conditionalFormatting sqref="G6:G7">
    <cfRule type="duplicateValues" dxfId="460" priority="2572"/>
  </conditionalFormatting>
  <conditionalFormatting sqref="G6:G7">
    <cfRule type="duplicateValues" dxfId="459" priority="2571"/>
  </conditionalFormatting>
  <conditionalFormatting sqref="G6:G7">
    <cfRule type="duplicateValues" dxfId="458" priority="2570"/>
  </conditionalFormatting>
  <conditionalFormatting sqref="G6:G7">
    <cfRule type="duplicateValues" dxfId="457" priority="2569"/>
  </conditionalFormatting>
  <conditionalFormatting sqref="G6:G7">
    <cfRule type="duplicateValues" dxfId="456" priority="2568"/>
  </conditionalFormatting>
  <conditionalFormatting sqref="G6:G7">
    <cfRule type="duplicateValues" dxfId="455" priority="2567"/>
  </conditionalFormatting>
  <conditionalFormatting sqref="G6:G7">
    <cfRule type="duplicateValues" dxfId="454" priority="2566"/>
  </conditionalFormatting>
  <conditionalFormatting sqref="G6:G7">
    <cfRule type="duplicateValues" dxfId="453" priority="2565"/>
  </conditionalFormatting>
  <conditionalFormatting sqref="G6:G7">
    <cfRule type="duplicateValues" dxfId="452" priority="2564"/>
  </conditionalFormatting>
  <conditionalFormatting sqref="G6:G7">
    <cfRule type="duplicateValues" dxfId="451" priority="2563"/>
  </conditionalFormatting>
  <conditionalFormatting sqref="G6:G7">
    <cfRule type="duplicateValues" dxfId="450" priority="2562"/>
  </conditionalFormatting>
  <conditionalFormatting sqref="G6:G7">
    <cfRule type="duplicateValues" dxfId="449" priority="2561"/>
  </conditionalFormatting>
  <conditionalFormatting sqref="G6:G7">
    <cfRule type="duplicateValues" dxfId="448" priority="2560"/>
  </conditionalFormatting>
  <conditionalFormatting sqref="G6:G7">
    <cfRule type="duplicateValues" dxfId="447" priority="2559"/>
  </conditionalFormatting>
  <conditionalFormatting sqref="G6:G7">
    <cfRule type="duplicateValues" dxfId="446" priority="2558"/>
  </conditionalFormatting>
  <conditionalFormatting sqref="G6:G7">
    <cfRule type="duplicateValues" dxfId="445" priority="2557"/>
  </conditionalFormatting>
  <conditionalFormatting sqref="G6:G7">
    <cfRule type="duplicateValues" dxfId="444" priority="2556"/>
  </conditionalFormatting>
  <conditionalFormatting sqref="G6:G7">
    <cfRule type="duplicateValues" dxfId="443" priority="2555"/>
  </conditionalFormatting>
  <conditionalFormatting sqref="G6:G7">
    <cfRule type="duplicateValues" dxfId="442" priority="2554"/>
  </conditionalFormatting>
  <conditionalFormatting sqref="G6:G7">
    <cfRule type="duplicateValues" dxfId="441" priority="2553"/>
  </conditionalFormatting>
  <conditionalFormatting sqref="G6:G7">
    <cfRule type="duplicateValues" dxfId="440" priority="2552"/>
  </conditionalFormatting>
  <conditionalFormatting sqref="G6:G7">
    <cfRule type="duplicateValues" dxfId="439" priority="2551"/>
  </conditionalFormatting>
  <conditionalFormatting sqref="G6:G7">
    <cfRule type="duplicateValues" dxfId="438" priority="2550"/>
  </conditionalFormatting>
  <conditionalFormatting sqref="G6:G7">
    <cfRule type="duplicateValues" dxfId="437" priority="2549"/>
  </conditionalFormatting>
  <conditionalFormatting sqref="G6:G7">
    <cfRule type="duplicateValues" dxfId="436" priority="2548"/>
  </conditionalFormatting>
  <conditionalFormatting sqref="G6:G7">
    <cfRule type="duplicateValues" dxfId="435" priority="2547"/>
  </conditionalFormatting>
  <conditionalFormatting sqref="G6:G7">
    <cfRule type="duplicateValues" dxfId="434" priority="2546"/>
  </conditionalFormatting>
  <conditionalFormatting sqref="G6:G7">
    <cfRule type="duplicateValues" dxfId="433" priority="2545"/>
  </conditionalFormatting>
  <conditionalFormatting sqref="G6:G7">
    <cfRule type="duplicateValues" dxfId="432" priority="2544"/>
  </conditionalFormatting>
  <conditionalFormatting sqref="G6:G7">
    <cfRule type="duplicateValues" dxfId="431" priority="2543"/>
  </conditionalFormatting>
  <conditionalFormatting sqref="G5">
    <cfRule type="duplicateValues" dxfId="430" priority="2541"/>
    <cfRule type="duplicateValues" dxfId="429" priority="2542"/>
  </conditionalFormatting>
  <conditionalFormatting sqref="G5:G7">
    <cfRule type="duplicateValues" dxfId="428" priority="2540"/>
  </conditionalFormatting>
  <conditionalFormatting sqref="G5:G7">
    <cfRule type="duplicateValues" dxfId="427" priority="2539"/>
  </conditionalFormatting>
  <conditionalFormatting sqref="G5:G7">
    <cfRule type="duplicateValues" dxfId="426" priority="2538"/>
  </conditionalFormatting>
  <conditionalFormatting sqref="G5:G7">
    <cfRule type="duplicateValues" dxfId="425" priority="2537"/>
  </conditionalFormatting>
  <conditionalFormatting sqref="G8:G13">
    <cfRule type="duplicateValues" dxfId="424" priority="2207"/>
  </conditionalFormatting>
  <conditionalFormatting sqref="G8:G13">
    <cfRule type="duplicateValues" dxfId="423" priority="2206"/>
  </conditionalFormatting>
  <conditionalFormatting sqref="G8:G13">
    <cfRule type="duplicateValues" dxfId="422" priority="2205"/>
  </conditionalFormatting>
  <conditionalFormatting sqref="G8:G13">
    <cfRule type="duplicateValues" dxfId="421" priority="2204"/>
  </conditionalFormatting>
  <conditionalFormatting sqref="G8:G13">
    <cfRule type="duplicateValues" dxfId="420" priority="2203"/>
  </conditionalFormatting>
  <conditionalFormatting sqref="G8:G13">
    <cfRule type="duplicateValues" dxfId="419" priority="2202"/>
  </conditionalFormatting>
  <conditionalFormatting sqref="G8:G13">
    <cfRule type="duplicateValues" dxfId="418" priority="2201"/>
  </conditionalFormatting>
  <conditionalFormatting sqref="G8:G13">
    <cfRule type="duplicateValues" dxfId="417" priority="2200"/>
  </conditionalFormatting>
  <conditionalFormatting sqref="G8:G13">
    <cfRule type="duplicateValues" dxfId="416" priority="2199"/>
  </conditionalFormatting>
  <conditionalFormatting sqref="G8:G13">
    <cfRule type="duplicateValues" dxfId="415" priority="2198"/>
  </conditionalFormatting>
  <conditionalFormatting sqref="G8:G13">
    <cfRule type="duplicateValues" dxfId="414" priority="2197"/>
  </conditionalFormatting>
  <conditionalFormatting sqref="G8:G13">
    <cfRule type="duplicateValues" dxfId="413" priority="2196"/>
  </conditionalFormatting>
  <conditionalFormatting sqref="G8:G13">
    <cfRule type="duplicateValues" dxfId="412" priority="2195"/>
  </conditionalFormatting>
  <conditionalFormatting sqref="G8:G13">
    <cfRule type="duplicateValues" dxfId="411" priority="2194"/>
  </conditionalFormatting>
  <conditionalFormatting sqref="G8:G13">
    <cfRule type="duplicateValues" dxfId="410" priority="2193"/>
  </conditionalFormatting>
  <conditionalFormatting sqref="G8:G13">
    <cfRule type="duplicateValues" dxfId="409" priority="2192"/>
  </conditionalFormatting>
  <conditionalFormatting sqref="G8:G13">
    <cfRule type="duplicateValues" dxfId="408" priority="2191"/>
  </conditionalFormatting>
  <conditionalFormatting sqref="G8:G13">
    <cfRule type="duplicateValues" dxfId="407" priority="2190"/>
  </conditionalFormatting>
  <conditionalFormatting sqref="F8">
    <cfRule type="duplicateValues" dxfId="406" priority="2189"/>
  </conditionalFormatting>
  <conditionalFormatting sqref="G8:G13">
    <cfRule type="duplicateValues" dxfId="405" priority="2188"/>
  </conditionalFormatting>
  <conditionalFormatting sqref="G8:G13">
    <cfRule type="duplicateValues" dxfId="404" priority="2187"/>
  </conditionalFormatting>
  <conditionalFormatting sqref="G8:G13">
    <cfRule type="duplicateValues" dxfId="403" priority="2186"/>
  </conditionalFormatting>
  <conditionalFormatting sqref="G8:G13">
    <cfRule type="duplicateValues" dxfId="402" priority="2185"/>
  </conditionalFormatting>
  <conditionalFormatting sqref="G8:G13">
    <cfRule type="duplicateValues" dxfId="401" priority="2184"/>
  </conditionalFormatting>
  <conditionalFormatting sqref="G8:G13">
    <cfRule type="duplicateValues" dxfId="400" priority="2183"/>
  </conditionalFormatting>
  <conditionalFormatting sqref="F8">
    <cfRule type="duplicateValues" dxfId="399" priority="2182"/>
  </conditionalFormatting>
  <conditionalFormatting sqref="G8:G13">
    <cfRule type="duplicateValues" dxfId="398" priority="2180"/>
    <cfRule type="duplicateValues" dxfId="397" priority="2181"/>
  </conditionalFormatting>
  <conditionalFormatting sqref="G8:G13">
    <cfRule type="duplicateValues" dxfId="396" priority="2179"/>
  </conditionalFormatting>
  <conditionalFormatting sqref="G8:G13">
    <cfRule type="duplicateValues" dxfId="395" priority="2178"/>
  </conditionalFormatting>
  <conditionalFormatting sqref="G8:G13">
    <cfRule type="duplicateValues" dxfId="394" priority="2177"/>
  </conditionalFormatting>
  <conditionalFormatting sqref="G8:G13">
    <cfRule type="duplicateValues" dxfId="393" priority="2176"/>
  </conditionalFormatting>
  <conditionalFormatting sqref="G8:G13">
    <cfRule type="duplicateValues" dxfId="392" priority="2175"/>
  </conditionalFormatting>
  <conditionalFormatting sqref="G8:G13">
    <cfRule type="duplicateValues" dxfId="391" priority="2174"/>
  </conditionalFormatting>
  <conditionalFormatting sqref="F8">
    <cfRule type="duplicateValues" dxfId="390" priority="2173"/>
  </conditionalFormatting>
  <conditionalFormatting sqref="G8:G13">
    <cfRule type="duplicateValues" dxfId="389" priority="2172"/>
  </conditionalFormatting>
  <conditionalFormatting sqref="G8:G13">
    <cfRule type="duplicateValues" dxfId="388" priority="2171"/>
  </conditionalFormatting>
  <conditionalFormatting sqref="G8:G13">
    <cfRule type="duplicateValues" dxfId="387" priority="2170"/>
  </conditionalFormatting>
  <conditionalFormatting sqref="G8:G13">
    <cfRule type="duplicateValues" dxfId="386" priority="2169"/>
  </conditionalFormatting>
  <conditionalFormatting sqref="G8:G13">
    <cfRule type="duplicateValues" dxfId="385" priority="2168"/>
  </conditionalFormatting>
  <conditionalFormatting sqref="G8:G13">
    <cfRule type="duplicateValues" dxfId="384" priority="2167"/>
  </conditionalFormatting>
  <conditionalFormatting sqref="G8:G13">
    <cfRule type="duplicateValues" dxfId="383" priority="2166"/>
  </conditionalFormatting>
  <conditionalFormatting sqref="G8:G13">
    <cfRule type="duplicateValues" dxfId="382" priority="2165"/>
  </conditionalFormatting>
  <conditionalFormatting sqref="G8:G13">
    <cfRule type="duplicateValues" dxfId="381" priority="2164"/>
  </conditionalFormatting>
  <conditionalFormatting sqref="G8:G13">
    <cfRule type="duplicateValues" dxfId="380" priority="2163"/>
  </conditionalFormatting>
  <conditionalFormatting sqref="G8:G13">
    <cfRule type="duplicateValues" dxfId="379" priority="2162"/>
  </conditionalFormatting>
  <conditionalFormatting sqref="G8:G13">
    <cfRule type="duplicateValues" dxfId="378" priority="2161"/>
  </conditionalFormatting>
  <conditionalFormatting sqref="G8:G13">
    <cfRule type="duplicateValues" dxfId="377" priority="2160"/>
  </conditionalFormatting>
  <conditionalFormatting sqref="G8:G13">
    <cfRule type="duplicateValues" dxfId="376" priority="2159"/>
  </conditionalFormatting>
  <conditionalFormatting sqref="G8:G13">
    <cfRule type="duplicateValues" dxfId="375" priority="2158"/>
  </conditionalFormatting>
  <conditionalFormatting sqref="G8:G13">
    <cfRule type="duplicateValues" dxfId="374" priority="2157"/>
  </conditionalFormatting>
  <conditionalFormatting sqref="G8:G13">
    <cfRule type="duplicateValues" dxfId="373" priority="2156"/>
  </conditionalFormatting>
  <conditionalFormatting sqref="G8:G13">
    <cfRule type="duplicateValues" dxfId="372" priority="2155"/>
  </conditionalFormatting>
  <conditionalFormatting sqref="G8:G13">
    <cfRule type="duplicateValues" dxfId="371" priority="2154"/>
  </conditionalFormatting>
  <conditionalFormatting sqref="G8:G13">
    <cfRule type="duplicateValues" dxfId="370" priority="2153"/>
  </conditionalFormatting>
  <conditionalFormatting sqref="G8:G13">
    <cfRule type="duplicateValues" dxfId="369" priority="2152"/>
  </conditionalFormatting>
  <conditionalFormatting sqref="G8:G13">
    <cfRule type="duplicateValues" dxfId="368" priority="2151"/>
  </conditionalFormatting>
  <conditionalFormatting sqref="G8:G13">
    <cfRule type="duplicateValues" dxfId="367" priority="2150"/>
  </conditionalFormatting>
  <conditionalFormatting sqref="G8:G13">
    <cfRule type="duplicateValues" dxfId="366" priority="2149"/>
  </conditionalFormatting>
  <conditionalFormatting sqref="G8:G13">
    <cfRule type="duplicateValues" dxfId="365" priority="2148"/>
  </conditionalFormatting>
  <conditionalFormatting sqref="G8:G13">
    <cfRule type="duplicateValues" dxfId="364" priority="2147"/>
  </conditionalFormatting>
  <conditionalFormatting sqref="G8:G13">
    <cfRule type="duplicateValues" dxfId="363" priority="2146"/>
  </conditionalFormatting>
  <conditionalFormatting sqref="G8:G13">
    <cfRule type="duplicateValues" dxfId="362" priority="2145"/>
  </conditionalFormatting>
  <conditionalFormatting sqref="G8:G13">
    <cfRule type="duplicateValues" dxfId="361" priority="2144"/>
  </conditionalFormatting>
  <conditionalFormatting sqref="G8:G13">
    <cfRule type="duplicateValues" dxfId="360" priority="2143"/>
  </conditionalFormatting>
  <conditionalFormatting sqref="G8:G13">
    <cfRule type="duplicateValues" dxfId="359" priority="2142"/>
  </conditionalFormatting>
  <conditionalFormatting sqref="G8:G13">
    <cfRule type="duplicateValues" dxfId="358" priority="2141"/>
  </conditionalFormatting>
  <conditionalFormatting sqref="G8:G13">
    <cfRule type="duplicateValues" dxfId="357" priority="2140"/>
  </conditionalFormatting>
  <conditionalFormatting sqref="G8:G13">
    <cfRule type="duplicateValues" dxfId="356" priority="2139"/>
  </conditionalFormatting>
  <conditionalFormatting sqref="G8:G13">
    <cfRule type="duplicateValues" dxfId="355" priority="2138"/>
  </conditionalFormatting>
  <conditionalFormatting sqref="G8:G13">
    <cfRule type="duplicateValues" dxfId="354" priority="2137"/>
  </conditionalFormatting>
  <conditionalFormatting sqref="G8:G13">
    <cfRule type="duplicateValues" dxfId="353" priority="2136"/>
  </conditionalFormatting>
  <conditionalFormatting sqref="F14">
    <cfRule type="duplicateValues" dxfId="352" priority="2097"/>
  </conditionalFormatting>
  <conditionalFormatting sqref="G14:G15">
    <cfRule type="duplicateValues" dxfId="351" priority="2098"/>
  </conditionalFormatting>
  <conditionalFormatting sqref="G14:G15">
    <cfRule type="duplicateValues" dxfId="350" priority="2099"/>
    <cfRule type="duplicateValues" dxfId="349" priority="2100"/>
  </conditionalFormatting>
  <conditionalFormatting sqref="G14:G15">
    <cfRule type="duplicateValues" dxfId="348" priority="2096"/>
  </conditionalFormatting>
  <conditionalFormatting sqref="G14:G15">
    <cfRule type="duplicateValues" dxfId="347" priority="2095"/>
  </conditionalFormatting>
  <conditionalFormatting sqref="G14:G15">
    <cfRule type="duplicateValues" dxfId="346" priority="2094"/>
  </conditionalFormatting>
  <conditionalFormatting sqref="G14:G15">
    <cfRule type="duplicateValues" dxfId="345" priority="2093"/>
  </conditionalFormatting>
  <conditionalFormatting sqref="F16">
    <cfRule type="duplicateValues" dxfId="344" priority="2089"/>
  </conditionalFormatting>
  <conditionalFormatting sqref="G16:G17">
    <cfRule type="duplicateValues" dxfId="343" priority="2090"/>
  </conditionalFormatting>
  <conditionalFormatting sqref="G16:G17">
    <cfRule type="duplicateValues" dxfId="342" priority="2091"/>
    <cfRule type="duplicateValues" dxfId="341" priority="2092"/>
  </conditionalFormatting>
  <conditionalFormatting sqref="G16:G17">
    <cfRule type="duplicateValues" dxfId="340" priority="2088"/>
  </conditionalFormatting>
  <conditionalFormatting sqref="G16:G17">
    <cfRule type="duplicateValues" dxfId="339" priority="2087"/>
  </conditionalFormatting>
  <conditionalFormatting sqref="G16:G17">
    <cfRule type="duplicateValues" dxfId="338" priority="2086"/>
  </conditionalFormatting>
  <conditionalFormatting sqref="G16:G17">
    <cfRule type="duplicateValues" dxfId="337" priority="2085"/>
  </conditionalFormatting>
  <conditionalFormatting sqref="G34:G1048576 G3:G17">
    <cfRule type="duplicateValues" dxfId="336" priority="1865"/>
  </conditionalFormatting>
  <conditionalFormatting sqref="F18:F19">
    <cfRule type="duplicateValues" dxfId="335" priority="1730"/>
  </conditionalFormatting>
  <conditionalFormatting sqref="F18:F19">
    <cfRule type="duplicateValues" dxfId="334" priority="1729"/>
  </conditionalFormatting>
  <conditionalFormatting sqref="F18:F19">
    <cfRule type="duplicateValues" dxfId="333" priority="1728"/>
  </conditionalFormatting>
  <conditionalFormatting sqref="G18:G20">
    <cfRule type="duplicateValues" dxfId="332" priority="1731"/>
  </conditionalFormatting>
  <conditionalFormatting sqref="G18:G20">
    <cfRule type="duplicateValues" dxfId="331" priority="1732"/>
    <cfRule type="duplicateValues" dxfId="330" priority="1733"/>
  </conditionalFormatting>
  <conditionalFormatting sqref="G18:G20">
    <cfRule type="duplicateValues" dxfId="329" priority="1727"/>
  </conditionalFormatting>
  <conditionalFormatting sqref="G18:G20">
    <cfRule type="duplicateValues" dxfId="328" priority="1726"/>
  </conditionalFormatting>
  <conditionalFormatting sqref="G18:G20">
    <cfRule type="duplicateValues" dxfId="327" priority="1725"/>
  </conditionalFormatting>
  <conditionalFormatting sqref="G18:G20">
    <cfRule type="duplicateValues" dxfId="326" priority="1724"/>
  </conditionalFormatting>
  <conditionalFormatting sqref="G18:G20">
    <cfRule type="duplicateValues" dxfId="325" priority="1723"/>
  </conditionalFormatting>
  <conditionalFormatting sqref="G21:G26">
    <cfRule type="duplicateValues" dxfId="324" priority="1638"/>
  </conditionalFormatting>
  <conditionalFormatting sqref="G21:G26">
    <cfRule type="duplicateValues" dxfId="323" priority="1637"/>
  </conditionalFormatting>
  <conditionalFormatting sqref="G21:G26">
    <cfRule type="duplicateValues" dxfId="322" priority="1636"/>
  </conditionalFormatting>
  <conditionalFormatting sqref="G21:G26">
    <cfRule type="duplicateValues" dxfId="321" priority="1635"/>
  </conditionalFormatting>
  <conditionalFormatting sqref="G21:G26">
    <cfRule type="duplicateValues" dxfId="320" priority="1634"/>
  </conditionalFormatting>
  <conditionalFormatting sqref="G21:G26">
    <cfRule type="duplicateValues" dxfId="319" priority="1633"/>
  </conditionalFormatting>
  <conditionalFormatting sqref="G21:G26">
    <cfRule type="duplicateValues" dxfId="318" priority="1632"/>
  </conditionalFormatting>
  <conditionalFormatting sqref="G21:G26">
    <cfRule type="duplicateValues" dxfId="317" priority="1631"/>
  </conditionalFormatting>
  <conditionalFormatting sqref="G21:G26">
    <cfRule type="duplicateValues" dxfId="316" priority="1630"/>
  </conditionalFormatting>
  <conditionalFormatting sqref="G21:G26">
    <cfRule type="duplicateValues" dxfId="315" priority="1629"/>
  </conditionalFormatting>
  <conditionalFormatting sqref="G21:G26">
    <cfRule type="duplicateValues" dxfId="314" priority="1628"/>
  </conditionalFormatting>
  <conditionalFormatting sqref="G21:G26">
    <cfRule type="duplicateValues" dxfId="313" priority="1627"/>
  </conditionalFormatting>
  <conditionalFormatting sqref="G21:G26">
    <cfRule type="duplicateValues" dxfId="312" priority="1626"/>
  </conditionalFormatting>
  <conditionalFormatting sqref="G21:G26">
    <cfRule type="duplicateValues" dxfId="311" priority="1625"/>
  </conditionalFormatting>
  <conditionalFormatting sqref="G21:G26">
    <cfRule type="duplicateValues" dxfId="310" priority="1624"/>
  </conditionalFormatting>
  <conditionalFormatting sqref="G21:G26">
    <cfRule type="duplicateValues" dxfId="309" priority="1623"/>
  </conditionalFormatting>
  <conditionalFormatting sqref="G21:G26">
    <cfRule type="duplicateValues" dxfId="308" priority="1622"/>
  </conditionalFormatting>
  <conditionalFormatting sqref="G21:G26">
    <cfRule type="duplicateValues" dxfId="307" priority="1621"/>
  </conditionalFormatting>
  <conditionalFormatting sqref="F21 F25">
    <cfRule type="duplicateValues" dxfId="306" priority="1620"/>
  </conditionalFormatting>
  <conditionalFormatting sqref="G21:G26">
    <cfRule type="duplicateValues" dxfId="305" priority="1619"/>
  </conditionalFormatting>
  <conditionalFormatting sqref="G21:G26">
    <cfRule type="duplicateValues" dxfId="304" priority="1618"/>
  </conditionalFormatting>
  <conditionalFormatting sqref="G21:G26">
    <cfRule type="duplicateValues" dxfId="303" priority="1617"/>
  </conditionalFormatting>
  <conditionalFormatting sqref="G21:G26">
    <cfRule type="duplicateValues" dxfId="302" priority="1616"/>
  </conditionalFormatting>
  <conditionalFormatting sqref="G21:G26">
    <cfRule type="duplicateValues" dxfId="301" priority="1615"/>
  </conditionalFormatting>
  <conditionalFormatting sqref="G21:G26">
    <cfRule type="duplicateValues" dxfId="300" priority="1614"/>
  </conditionalFormatting>
  <conditionalFormatting sqref="F21">
    <cfRule type="duplicateValues" dxfId="299" priority="1613"/>
  </conditionalFormatting>
  <conditionalFormatting sqref="G21:G26">
    <cfRule type="duplicateValues" dxfId="298" priority="1611"/>
    <cfRule type="duplicateValues" dxfId="297" priority="1612"/>
  </conditionalFormatting>
  <conditionalFormatting sqref="G21:G26">
    <cfRule type="duplicateValues" dxfId="296" priority="1610"/>
  </conditionalFormatting>
  <conditionalFormatting sqref="G21:G26">
    <cfRule type="duplicateValues" dxfId="295" priority="1609"/>
  </conditionalFormatting>
  <conditionalFormatting sqref="G21:G26">
    <cfRule type="duplicateValues" dxfId="294" priority="1608"/>
  </conditionalFormatting>
  <conditionalFormatting sqref="G21:G26">
    <cfRule type="duplicateValues" dxfId="293" priority="1607"/>
  </conditionalFormatting>
  <conditionalFormatting sqref="G21:G26">
    <cfRule type="duplicateValues" dxfId="292" priority="1606"/>
  </conditionalFormatting>
  <conditionalFormatting sqref="G21:G26">
    <cfRule type="duplicateValues" dxfId="291" priority="1605"/>
  </conditionalFormatting>
  <conditionalFormatting sqref="F21">
    <cfRule type="duplicateValues" dxfId="290" priority="1604"/>
  </conditionalFormatting>
  <conditionalFormatting sqref="G21:G26">
    <cfRule type="duplicateValues" dxfId="289" priority="1603"/>
  </conditionalFormatting>
  <conditionalFormatting sqref="G21:G26">
    <cfRule type="duplicateValues" dxfId="288" priority="1602"/>
  </conditionalFormatting>
  <conditionalFormatting sqref="G21:G26">
    <cfRule type="duplicateValues" dxfId="287" priority="1601"/>
  </conditionalFormatting>
  <conditionalFormatting sqref="G21:G26">
    <cfRule type="duplicateValues" dxfId="286" priority="1600"/>
  </conditionalFormatting>
  <conditionalFormatting sqref="G21:G26">
    <cfRule type="duplicateValues" dxfId="285" priority="1599"/>
  </conditionalFormatting>
  <conditionalFormatting sqref="G21:G26">
    <cfRule type="duplicateValues" dxfId="284" priority="1598"/>
  </conditionalFormatting>
  <conditionalFormatting sqref="G21:G26">
    <cfRule type="duplicateValues" dxfId="283" priority="1597"/>
  </conditionalFormatting>
  <conditionalFormatting sqref="G21:G26">
    <cfRule type="duplicateValues" dxfId="282" priority="1596"/>
  </conditionalFormatting>
  <conditionalFormatting sqref="G21:G26">
    <cfRule type="duplicateValues" dxfId="281" priority="1595"/>
  </conditionalFormatting>
  <conditionalFormatting sqref="G21:G26">
    <cfRule type="duplicateValues" dxfId="280" priority="1594"/>
  </conditionalFormatting>
  <conditionalFormatting sqref="G21:G26">
    <cfRule type="duplicateValues" dxfId="279" priority="1593"/>
  </conditionalFormatting>
  <conditionalFormatting sqref="G21:G26">
    <cfRule type="duplicateValues" dxfId="278" priority="1592"/>
  </conditionalFormatting>
  <conditionalFormatting sqref="G21:G26">
    <cfRule type="duplicateValues" dxfId="277" priority="1591"/>
  </conditionalFormatting>
  <conditionalFormatting sqref="G21:G26">
    <cfRule type="duplicateValues" dxfId="276" priority="1590"/>
  </conditionalFormatting>
  <conditionalFormatting sqref="G21:G26">
    <cfRule type="duplicateValues" dxfId="275" priority="1589"/>
  </conditionalFormatting>
  <conditionalFormatting sqref="G21:G26">
    <cfRule type="duplicateValues" dxfId="274" priority="1588"/>
  </conditionalFormatting>
  <conditionalFormatting sqref="G21:G26">
    <cfRule type="duplicateValues" dxfId="273" priority="1587"/>
  </conditionalFormatting>
  <conditionalFormatting sqref="G21:G26">
    <cfRule type="duplicateValues" dxfId="272" priority="1586"/>
  </conditionalFormatting>
  <conditionalFormatting sqref="G21:G26">
    <cfRule type="duplicateValues" dxfId="271" priority="1585"/>
  </conditionalFormatting>
  <conditionalFormatting sqref="G21:G26">
    <cfRule type="duplicateValues" dxfId="270" priority="1584"/>
  </conditionalFormatting>
  <conditionalFormatting sqref="G21:G26">
    <cfRule type="duplicateValues" dxfId="269" priority="1583"/>
  </conditionalFormatting>
  <conditionalFormatting sqref="G21:G26">
    <cfRule type="duplicateValues" dxfId="268" priority="1582"/>
  </conditionalFormatting>
  <conditionalFormatting sqref="G21:G26">
    <cfRule type="duplicateValues" dxfId="267" priority="1581"/>
  </conditionalFormatting>
  <conditionalFormatting sqref="G21:G26">
    <cfRule type="duplicateValues" dxfId="266" priority="1580"/>
  </conditionalFormatting>
  <conditionalFormatting sqref="G21:G26">
    <cfRule type="duplicateValues" dxfId="265" priority="1579"/>
  </conditionalFormatting>
  <conditionalFormatting sqref="G21:G26">
    <cfRule type="duplicateValues" dxfId="264" priority="1578"/>
  </conditionalFormatting>
  <conditionalFormatting sqref="G21:G26">
    <cfRule type="duplicateValues" dxfId="263" priority="1577"/>
  </conditionalFormatting>
  <conditionalFormatting sqref="G21:G26">
    <cfRule type="duplicateValues" dxfId="262" priority="1576"/>
  </conditionalFormatting>
  <conditionalFormatting sqref="G21:G26">
    <cfRule type="duplicateValues" dxfId="261" priority="1575"/>
  </conditionalFormatting>
  <conditionalFormatting sqref="G21:G26">
    <cfRule type="duplicateValues" dxfId="260" priority="1574"/>
  </conditionalFormatting>
  <conditionalFormatting sqref="G21:G26">
    <cfRule type="duplicateValues" dxfId="259" priority="1573"/>
  </conditionalFormatting>
  <conditionalFormatting sqref="G21:G26">
    <cfRule type="duplicateValues" dxfId="258" priority="1572"/>
  </conditionalFormatting>
  <conditionalFormatting sqref="G21:G26">
    <cfRule type="duplicateValues" dxfId="257" priority="1571"/>
  </conditionalFormatting>
  <conditionalFormatting sqref="G21:G26">
    <cfRule type="duplicateValues" dxfId="256" priority="1570"/>
  </conditionalFormatting>
  <conditionalFormatting sqref="G21:G26">
    <cfRule type="duplicateValues" dxfId="255" priority="1569"/>
  </conditionalFormatting>
  <conditionalFormatting sqref="G21:G26">
    <cfRule type="duplicateValues" dxfId="254" priority="1568"/>
  </conditionalFormatting>
  <conditionalFormatting sqref="G21:G26">
    <cfRule type="duplicateValues" dxfId="253" priority="1567"/>
  </conditionalFormatting>
  <conditionalFormatting sqref="G21:G26">
    <cfRule type="duplicateValues" dxfId="252" priority="1566"/>
  </conditionalFormatting>
  <conditionalFormatting sqref="G4">
    <cfRule type="duplicateValues" dxfId="251" priority="72256"/>
  </conditionalFormatting>
  <conditionalFormatting sqref="G4">
    <cfRule type="duplicateValues" dxfId="250" priority="72257"/>
    <cfRule type="duplicateValues" dxfId="249" priority="72258"/>
    <cfRule type="duplicateValues" dxfId="248" priority="72259"/>
    <cfRule type="duplicateValues" dxfId="247" priority="72260"/>
  </conditionalFormatting>
  <conditionalFormatting sqref="G4">
    <cfRule type="duplicateValues" dxfId="246" priority="72261"/>
    <cfRule type="duplicateValues" dxfId="245" priority="72262"/>
    <cfRule type="duplicateValues" dxfId="244" priority="72263"/>
  </conditionalFormatting>
  <conditionalFormatting sqref="G27:G33">
    <cfRule type="duplicateValues" dxfId="243" priority="6"/>
  </conditionalFormatting>
  <conditionalFormatting sqref="G27:G33">
    <cfRule type="duplicateValues" dxfId="242" priority="5"/>
  </conditionalFormatting>
  <conditionalFormatting sqref="F27:F33">
    <cfRule type="duplicateValues" dxfId="241" priority="4"/>
  </conditionalFormatting>
  <conditionalFormatting sqref="F27:F33">
    <cfRule type="duplicateValues" dxfId="240" priority="3"/>
  </conditionalFormatting>
  <conditionalFormatting sqref="G27:G33">
    <cfRule type="duplicateValues" dxfId="239" priority="1"/>
    <cfRule type="duplicateValues" dxfId="238" priority="2"/>
  </conditionalFormatting>
  <pageMargins left="0.31496062992125984" right="0.31496062992125984" top="0.35433070866141736" bottom="0.35433070866141736" header="0.31496062992125984" footer="0.31496062992125984"/>
  <pageSetup paperSize="9" scale="50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2"/>
  <sheetViews>
    <sheetView workbookViewId="0">
      <selection activeCell="B20" sqref="B20"/>
    </sheetView>
  </sheetViews>
  <sheetFormatPr defaultRowHeight="15" x14ac:dyDescent="0.25"/>
  <cols>
    <col min="1" max="1" width="11.7109375" customWidth="1"/>
    <col min="2" max="2" width="27.7109375" style="40" customWidth="1"/>
    <col min="3" max="3" width="27.5703125" customWidth="1"/>
  </cols>
  <sheetData>
    <row r="1" spans="1:3" ht="18" x14ac:dyDescent="0.25">
      <c r="A1" s="37" t="s">
        <v>33</v>
      </c>
      <c r="B1" s="22">
        <v>41179330</v>
      </c>
      <c r="C1" t="str">
        <f t="shared" ref="C1:C7" si="0">CONCATENATE(A1,B1)</f>
        <v>0041179330</v>
      </c>
    </row>
    <row r="2" spans="1:3" ht="18" x14ac:dyDescent="0.25">
      <c r="A2" s="37" t="s">
        <v>33</v>
      </c>
      <c r="B2" s="17">
        <v>41165547</v>
      </c>
      <c r="C2" t="str">
        <f t="shared" si="0"/>
        <v>0041165547</v>
      </c>
    </row>
    <row r="3" spans="1:3" ht="18" x14ac:dyDescent="0.25">
      <c r="A3" s="37" t="s">
        <v>33</v>
      </c>
      <c r="B3" s="33">
        <v>41174599</v>
      </c>
      <c r="C3" t="str">
        <f t="shared" si="0"/>
        <v>0041174599</v>
      </c>
    </row>
    <row r="4" spans="1:3" ht="18" x14ac:dyDescent="0.25">
      <c r="A4" s="37" t="s">
        <v>33</v>
      </c>
      <c r="B4" s="89">
        <v>41158614</v>
      </c>
      <c r="C4" t="str">
        <f t="shared" si="0"/>
        <v>0041158614</v>
      </c>
    </row>
    <row r="5" spans="1:3" ht="18" x14ac:dyDescent="0.25">
      <c r="A5" s="37" t="s">
        <v>33</v>
      </c>
      <c r="B5" s="89">
        <v>41197748</v>
      </c>
      <c r="C5" t="str">
        <f t="shared" si="0"/>
        <v>0041197748</v>
      </c>
    </row>
    <row r="6" spans="1:3" ht="18" x14ac:dyDescent="0.25">
      <c r="A6" s="37" t="s">
        <v>33</v>
      </c>
      <c r="B6" s="89">
        <v>41197388</v>
      </c>
      <c r="C6" t="str">
        <f t="shared" si="0"/>
        <v>0041197388</v>
      </c>
    </row>
    <row r="7" spans="1:3" ht="18" x14ac:dyDescent="0.25">
      <c r="A7" s="37" t="s">
        <v>33</v>
      </c>
      <c r="B7" s="85">
        <v>41194873</v>
      </c>
      <c r="C7" t="str">
        <f t="shared" si="0"/>
        <v>0041194873</v>
      </c>
    </row>
    <row r="8" spans="1:3" ht="18" x14ac:dyDescent="0.25">
      <c r="A8" s="37" t="s">
        <v>33</v>
      </c>
      <c r="B8" s="85">
        <v>41190570</v>
      </c>
      <c r="C8" t="str">
        <f t="shared" ref="C8:C32" si="1">CONCATENATE(A8,B8)</f>
        <v>0041190570</v>
      </c>
    </row>
    <row r="9" spans="1:3" ht="18" x14ac:dyDescent="0.25">
      <c r="A9" s="37" t="s">
        <v>33</v>
      </c>
      <c r="B9" s="17"/>
      <c r="C9" t="str">
        <f t="shared" si="1"/>
        <v>00</v>
      </c>
    </row>
    <row r="10" spans="1:3" ht="18" x14ac:dyDescent="0.25">
      <c r="A10" s="37" t="s">
        <v>33</v>
      </c>
      <c r="B10" s="17"/>
      <c r="C10" t="str">
        <f t="shared" si="1"/>
        <v>00</v>
      </c>
    </row>
    <row r="11" spans="1:3" ht="18" x14ac:dyDescent="0.25">
      <c r="A11" s="37" t="s">
        <v>33</v>
      </c>
      <c r="B11" s="22"/>
      <c r="C11" t="str">
        <f t="shared" si="1"/>
        <v>00</v>
      </c>
    </row>
    <row r="12" spans="1:3" ht="18" x14ac:dyDescent="0.25">
      <c r="A12" s="37" t="s">
        <v>33</v>
      </c>
      <c r="B12" s="22"/>
      <c r="C12" t="str">
        <f t="shared" si="1"/>
        <v>00</v>
      </c>
    </row>
    <row r="13" spans="1:3" ht="18" x14ac:dyDescent="0.25">
      <c r="A13" s="37" t="s">
        <v>33</v>
      </c>
      <c r="B13" s="22"/>
      <c r="C13" t="str">
        <f t="shared" si="1"/>
        <v>00</v>
      </c>
    </row>
    <row r="14" spans="1:3" ht="18" x14ac:dyDescent="0.25">
      <c r="A14" s="37" t="s">
        <v>33</v>
      </c>
      <c r="B14" s="35"/>
      <c r="C14" t="str">
        <f t="shared" si="1"/>
        <v>00</v>
      </c>
    </row>
    <row r="15" spans="1:3" ht="18" x14ac:dyDescent="0.25">
      <c r="A15" s="37" t="s">
        <v>33</v>
      </c>
      <c r="B15" s="22"/>
      <c r="C15" t="str">
        <f t="shared" si="1"/>
        <v>00</v>
      </c>
    </row>
    <row r="16" spans="1:3" ht="18" x14ac:dyDescent="0.25">
      <c r="A16" s="37" t="s">
        <v>33</v>
      </c>
      <c r="B16" s="22"/>
      <c r="C16" t="str">
        <f t="shared" si="1"/>
        <v>00</v>
      </c>
    </row>
    <row r="17" spans="1:3" ht="18" x14ac:dyDescent="0.25">
      <c r="A17" s="37" t="s">
        <v>33</v>
      </c>
      <c r="B17" s="71"/>
      <c r="C17" t="str">
        <f t="shared" si="1"/>
        <v>00</v>
      </c>
    </row>
    <row r="18" spans="1:3" ht="18" x14ac:dyDescent="0.25">
      <c r="A18" s="37" t="s">
        <v>33</v>
      </c>
      <c r="B18" s="22"/>
      <c r="C18" t="str">
        <f t="shared" si="1"/>
        <v>00</v>
      </c>
    </row>
    <row r="19" spans="1:3" ht="18" x14ac:dyDescent="0.25">
      <c r="A19" s="37" t="s">
        <v>33</v>
      </c>
      <c r="B19" s="22"/>
      <c r="C19" t="str">
        <f t="shared" si="1"/>
        <v>00</v>
      </c>
    </row>
    <row r="20" spans="1:3" ht="18" x14ac:dyDescent="0.25">
      <c r="A20" s="37" t="s">
        <v>33</v>
      </c>
      <c r="B20" s="22"/>
      <c r="C20" t="str">
        <f t="shared" si="1"/>
        <v>00</v>
      </c>
    </row>
    <row r="21" spans="1:3" ht="18" x14ac:dyDescent="0.25">
      <c r="A21" s="37" t="s">
        <v>33</v>
      </c>
      <c r="B21" s="22"/>
      <c r="C21" t="str">
        <f t="shared" si="1"/>
        <v>00</v>
      </c>
    </row>
    <row r="22" spans="1:3" ht="18" x14ac:dyDescent="0.25">
      <c r="A22" s="37" t="s">
        <v>33</v>
      </c>
      <c r="B22" s="22"/>
      <c r="C22" t="str">
        <f t="shared" si="1"/>
        <v>00</v>
      </c>
    </row>
    <row r="23" spans="1:3" ht="18" x14ac:dyDescent="0.25">
      <c r="A23" s="37" t="s">
        <v>33</v>
      </c>
      <c r="B23" s="17"/>
      <c r="C23" t="str">
        <f t="shared" si="1"/>
        <v>00</v>
      </c>
    </row>
    <row r="24" spans="1:3" ht="18" x14ac:dyDescent="0.25">
      <c r="A24" s="37" t="s">
        <v>33</v>
      </c>
      <c r="B24" s="22"/>
      <c r="C24" t="str">
        <f t="shared" si="1"/>
        <v>00</v>
      </c>
    </row>
    <row r="25" spans="1:3" ht="18" x14ac:dyDescent="0.25">
      <c r="A25" s="37" t="s">
        <v>33</v>
      </c>
      <c r="B25" s="22"/>
      <c r="C25" t="str">
        <f t="shared" si="1"/>
        <v>00</v>
      </c>
    </row>
    <row r="26" spans="1:3" ht="18" x14ac:dyDescent="0.25">
      <c r="A26" s="37" t="s">
        <v>33</v>
      </c>
      <c r="B26" s="22"/>
      <c r="C26" t="str">
        <f t="shared" si="1"/>
        <v>00</v>
      </c>
    </row>
    <row r="27" spans="1:3" ht="18" x14ac:dyDescent="0.25">
      <c r="A27" s="37" t="s">
        <v>33</v>
      </c>
      <c r="B27" s="22"/>
      <c r="C27" t="str">
        <f t="shared" si="1"/>
        <v>00</v>
      </c>
    </row>
    <row r="28" spans="1:3" ht="18" x14ac:dyDescent="0.25">
      <c r="A28" s="37" t="s">
        <v>33</v>
      </c>
      <c r="B28" s="22"/>
      <c r="C28" t="str">
        <f t="shared" si="1"/>
        <v>00</v>
      </c>
    </row>
    <row r="29" spans="1:3" ht="18" x14ac:dyDescent="0.25">
      <c r="A29" s="37" t="s">
        <v>33</v>
      </c>
      <c r="B29" s="22"/>
      <c r="C29" t="str">
        <f t="shared" si="1"/>
        <v>00</v>
      </c>
    </row>
    <row r="30" spans="1:3" ht="18" x14ac:dyDescent="0.25">
      <c r="A30" s="37" t="s">
        <v>33</v>
      </c>
      <c r="B30" s="22"/>
      <c r="C30" t="str">
        <f t="shared" si="1"/>
        <v>00</v>
      </c>
    </row>
    <row r="31" spans="1:3" ht="18" x14ac:dyDescent="0.25">
      <c r="A31" s="37" t="s">
        <v>33</v>
      </c>
      <c r="B31" s="22"/>
      <c r="C31" t="str">
        <f t="shared" si="1"/>
        <v>00</v>
      </c>
    </row>
    <row r="32" spans="1:3" ht="18" x14ac:dyDescent="0.25">
      <c r="A32" s="37" t="s">
        <v>33</v>
      </c>
      <c r="B32" s="22"/>
      <c r="C32" t="str">
        <f t="shared" si="1"/>
        <v>00</v>
      </c>
    </row>
  </sheetData>
  <conditionalFormatting sqref="B33:B1048576">
    <cfRule type="duplicateValues" dxfId="237" priority="2100"/>
  </conditionalFormatting>
  <conditionalFormatting sqref="B18">
    <cfRule type="duplicateValues" dxfId="236" priority="1201"/>
    <cfRule type="duplicateValues" dxfId="235" priority="1202"/>
    <cfRule type="duplicateValues" dxfId="234" priority="1203"/>
    <cfRule type="duplicateValues" dxfId="233" priority="1204"/>
  </conditionalFormatting>
  <conditionalFormatting sqref="B18">
    <cfRule type="duplicateValues" dxfId="232" priority="1200"/>
  </conditionalFormatting>
  <conditionalFormatting sqref="B18">
    <cfRule type="duplicateValues" dxfId="231" priority="1197"/>
    <cfRule type="duplicateValues" dxfId="230" priority="1198"/>
    <cfRule type="duplicateValues" dxfId="229" priority="1199"/>
  </conditionalFormatting>
  <conditionalFormatting sqref="B18">
    <cfRule type="duplicateValues" dxfId="228" priority="1195"/>
    <cfRule type="duplicateValues" dxfId="227" priority="1196"/>
  </conditionalFormatting>
  <conditionalFormatting sqref="B18">
    <cfRule type="duplicateValues" dxfId="226" priority="1194"/>
  </conditionalFormatting>
  <conditionalFormatting sqref="B19:B21">
    <cfRule type="duplicateValues" dxfId="225" priority="1193"/>
  </conditionalFormatting>
  <conditionalFormatting sqref="B19:B20">
    <cfRule type="duplicateValues" dxfId="224" priority="1189"/>
    <cfRule type="duplicateValues" dxfId="223" priority="1190"/>
    <cfRule type="duplicateValues" dxfId="222" priority="1191"/>
    <cfRule type="duplicateValues" dxfId="221" priority="1192"/>
  </conditionalFormatting>
  <conditionalFormatting sqref="B19:B20">
    <cfRule type="duplicateValues" dxfId="220" priority="1188"/>
  </conditionalFormatting>
  <conditionalFormatting sqref="B19:B20">
    <cfRule type="duplicateValues" dxfId="219" priority="1185"/>
    <cfRule type="duplicateValues" dxfId="218" priority="1186"/>
    <cfRule type="duplicateValues" dxfId="217" priority="1187"/>
  </conditionalFormatting>
  <conditionalFormatting sqref="B21">
    <cfRule type="duplicateValues" dxfId="216" priority="1181"/>
    <cfRule type="duplicateValues" dxfId="215" priority="1182"/>
    <cfRule type="duplicateValues" dxfId="214" priority="1183"/>
    <cfRule type="duplicateValues" dxfId="213" priority="1184"/>
  </conditionalFormatting>
  <conditionalFormatting sqref="B21">
    <cfRule type="duplicateValues" dxfId="212" priority="1180"/>
  </conditionalFormatting>
  <conditionalFormatting sqref="B21">
    <cfRule type="duplicateValues" dxfId="211" priority="1177"/>
    <cfRule type="duplicateValues" dxfId="210" priority="1178"/>
    <cfRule type="duplicateValues" dxfId="209" priority="1179"/>
  </conditionalFormatting>
  <conditionalFormatting sqref="B21">
    <cfRule type="duplicateValues" dxfId="208" priority="1175"/>
    <cfRule type="duplicateValues" dxfId="207" priority="1176"/>
  </conditionalFormatting>
  <conditionalFormatting sqref="B22">
    <cfRule type="duplicateValues" dxfId="206" priority="1102"/>
    <cfRule type="duplicateValues" dxfId="205" priority="1103"/>
    <cfRule type="duplicateValues" dxfId="204" priority="1104"/>
    <cfRule type="duplicateValues" dxfId="203" priority="1105"/>
  </conditionalFormatting>
  <conditionalFormatting sqref="B22">
    <cfRule type="duplicateValues" dxfId="202" priority="1101"/>
  </conditionalFormatting>
  <conditionalFormatting sqref="B23">
    <cfRule type="duplicateValues" dxfId="201" priority="1056"/>
    <cfRule type="duplicateValues" dxfId="200" priority="1057"/>
  </conditionalFormatting>
  <conditionalFormatting sqref="B24">
    <cfRule type="duplicateValues" dxfId="199" priority="1048"/>
    <cfRule type="duplicateValues" dxfId="198" priority="1049"/>
    <cfRule type="duplicateValues" dxfId="197" priority="1050"/>
    <cfRule type="duplicateValues" dxfId="196" priority="1051"/>
  </conditionalFormatting>
  <conditionalFormatting sqref="B24">
    <cfRule type="duplicateValues" dxfId="195" priority="1047"/>
  </conditionalFormatting>
  <conditionalFormatting sqref="B24">
    <cfRule type="duplicateValues" dxfId="194" priority="1044"/>
    <cfRule type="duplicateValues" dxfId="193" priority="1045"/>
    <cfRule type="duplicateValues" dxfId="192" priority="1046"/>
  </conditionalFormatting>
  <conditionalFormatting sqref="B24">
    <cfRule type="duplicateValues" dxfId="191" priority="1042"/>
    <cfRule type="duplicateValues" dxfId="190" priority="1043"/>
  </conditionalFormatting>
  <conditionalFormatting sqref="B24">
    <cfRule type="duplicateValues" dxfId="189" priority="1041"/>
  </conditionalFormatting>
  <conditionalFormatting sqref="B25">
    <cfRule type="duplicateValues" dxfId="188" priority="1037"/>
    <cfRule type="duplicateValues" dxfId="187" priority="1038"/>
    <cfRule type="duplicateValues" dxfId="186" priority="1039"/>
    <cfRule type="duplicateValues" dxfId="185" priority="1040"/>
  </conditionalFormatting>
  <conditionalFormatting sqref="B25">
    <cfRule type="duplicateValues" dxfId="184" priority="1036"/>
  </conditionalFormatting>
  <conditionalFormatting sqref="B25">
    <cfRule type="duplicateValues" dxfId="183" priority="1033"/>
    <cfRule type="duplicateValues" dxfId="182" priority="1034"/>
    <cfRule type="duplicateValues" dxfId="181" priority="1035"/>
  </conditionalFormatting>
  <conditionalFormatting sqref="B25">
    <cfRule type="duplicateValues" dxfId="180" priority="1031"/>
    <cfRule type="duplicateValues" dxfId="179" priority="1032"/>
  </conditionalFormatting>
  <conditionalFormatting sqref="B25">
    <cfRule type="duplicateValues" dxfId="178" priority="1030"/>
  </conditionalFormatting>
  <conditionalFormatting sqref="B26">
    <cfRule type="duplicateValues" dxfId="177" priority="1026"/>
    <cfRule type="duplicateValues" dxfId="176" priority="1027"/>
    <cfRule type="duplicateValues" dxfId="175" priority="1028"/>
    <cfRule type="duplicateValues" dxfId="174" priority="1029"/>
  </conditionalFormatting>
  <conditionalFormatting sqref="B26">
    <cfRule type="duplicateValues" dxfId="173" priority="1025"/>
  </conditionalFormatting>
  <conditionalFormatting sqref="B26">
    <cfRule type="duplicateValues" dxfId="172" priority="1022"/>
    <cfRule type="duplicateValues" dxfId="171" priority="1023"/>
    <cfRule type="duplicateValues" dxfId="170" priority="1024"/>
  </conditionalFormatting>
  <conditionalFormatting sqref="B26">
    <cfRule type="duplicateValues" dxfId="169" priority="1020"/>
    <cfRule type="duplicateValues" dxfId="168" priority="1021"/>
  </conditionalFormatting>
  <conditionalFormatting sqref="B26">
    <cfRule type="duplicateValues" dxfId="167" priority="1019"/>
  </conditionalFormatting>
  <conditionalFormatting sqref="B27">
    <cfRule type="duplicateValues" dxfId="166" priority="1015"/>
    <cfRule type="duplicateValues" dxfId="165" priority="1016"/>
    <cfRule type="duplicateValues" dxfId="164" priority="1017"/>
    <cfRule type="duplicateValues" dxfId="163" priority="1018"/>
  </conditionalFormatting>
  <conditionalFormatting sqref="B27">
    <cfRule type="duplicateValues" dxfId="162" priority="1014"/>
  </conditionalFormatting>
  <conditionalFormatting sqref="B27">
    <cfRule type="duplicateValues" dxfId="161" priority="1011"/>
    <cfRule type="duplicateValues" dxfId="160" priority="1012"/>
    <cfRule type="duplicateValues" dxfId="159" priority="1013"/>
  </conditionalFormatting>
  <conditionalFormatting sqref="B27">
    <cfRule type="duplicateValues" dxfId="158" priority="1009"/>
    <cfRule type="duplicateValues" dxfId="157" priority="1010"/>
  </conditionalFormatting>
  <conditionalFormatting sqref="B27">
    <cfRule type="duplicateValues" dxfId="156" priority="1008"/>
  </conditionalFormatting>
  <conditionalFormatting sqref="B28">
    <cfRule type="duplicateValues" dxfId="155" priority="931"/>
    <cfRule type="duplicateValues" dxfId="154" priority="932"/>
    <cfRule type="duplicateValues" dxfId="153" priority="933"/>
    <cfRule type="duplicateValues" dxfId="152" priority="934"/>
  </conditionalFormatting>
  <conditionalFormatting sqref="B28">
    <cfRule type="duplicateValues" dxfId="151" priority="930"/>
  </conditionalFormatting>
  <conditionalFormatting sqref="B29">
    <cfRule type="duplicateValues" dxfId="150" priority="924"/>
    <cfRule type="duplicateValues" dxfId="149" priority="925"/>
    <cfRule type="duplicateValues" dxfId="148" priority="926"/>
    <cfRule type="duplicateValues" dxfId="147" priority="927"/>
  </conditionalFormatting>
  <conditionalFormatting sqref="B29">
    <cfRule type="duplicateValues" dxfId="146" priority="923"/>
  </conditionalFormatting>
  <conditionalFormatting sqref="B29">
    <cfRule type="duplicateValues" dxfId="145" priority="920"/>
    <cfRule type="duplicateValues" dxfId="144" priority="921"/>
    <cfRule type="duplicateValues" dxfId="143" priority="922"/>
  </conditionalFormatting>
  <conditionalFormatting sqref="B29">
    <cfRule type="duplicateValues" dxfId="142" priority="918"/>
    <cfRule type="duplicateValues" dxfId="141" priority="919"/>
  </conditionalFormatting>
  <conditionalFormatting sqref="B29">
    <cfRule type="duplicateValues" dxfId="140" priority="917"/>
  </conditionalFormatting>
  <conditionalFormatting sqref="B30">
    <cfRule type="duplicateValues" dxfId="139" priority="913"/>
    <cfRule type="duplicateValues" dxfId="138" priority="914"/>
    <cfRule type="duplicateValues" dxfId="137" priority="915"/>
    <cfRule type="duplicateValues" dxfId="136" priority="916"/>
  </conditionalFormatting>
  <conditionalFormatting sqref="B30">
    <cfRule type="duplicateValues" dxfId="135" priority="912"/>
  </conditionalFormatting>
  <conditionalFormatting sqref="B30">
    <cfRule type="duplicateValues" dxfId="134" priority="909"/>
    <cfRule type="duplicateValues" dxfId="133" priority="910"/>
    <cfRule type="duplicateValues" dxfId="132" priority="911"/>
  </conditionalFormatting>
  <conditionalFormatting sqref="B30">
    <cfRule type="duplicateValues" dxfId="131" priority="907"/>
    <cfRule type="duplicateValues" dxfId="130" priority="908"/>
  </conditionalFormatting>
  <conditionalFormatting sqref="B30">
    <cfRule type="duplicateValues" dxfId="129" priority="906"/>
  </conditionalFormatting>
  <conditionalFormatting sqref="B31:B32">
    <cfRule type="duplicateValues" dxfId="128" priority="902"/>
    <cfRule type="duplicateValues" dxfId="127" priority="903"/>
    <cfRule type="duplicateValues" dxfId="126" priority="904"/>
    <cfRule type="duplicateValues" dxfId="125" priority="905"/>
  </conditionalFormatting>
  <conditionalFormatting sqref="B31:B32">
    <cfRule type="duplicateValues" dxfId="124" priority="901"/>
  </conditionalFormatting>
  <conditionalFormatting sqref="B31:B32">
    <cfRule type="duplicateValues" dxfId="123" priority="898"/>
    <cfRule type="duplicateValues" dxfId="122" priority="899"/>
    <cfRule type="duplicateValues" dxfId="121" priority="900"/>
  </conditionalFormatting>
  <conditionalFormatting sqref="B23">
    <cfRule type="duplicateValues" dxfId="120" priority="68093"/>
  </conditionalFormatting>
  <conditionalFormatting sqref="B11">
    <cfRule type="duplicateValues" dxfId="119" priority="311"/>
    <cfRule type="duplicateValues" dxfId="118" priority="312"/>
    <cfRule type="duplicateValues" dxfId="117" priority="313"/>
    <cfRule type="duplicateValues" dxfId="116" priority="314"/>
  </conditionalFormatting>
  <conditionalFormatting sqref="B11">
    <cfRule type="duplicateValues" dxfId="115" priority="310"/>
  </conditionalFormatting>
  <conditionalFormatting sqref="B11">
    <cfRule type="duplicateValues" dxfId="114" priority="307"/>
    <cfRule type="duplicateValues" dxfId="113" priority="308"/>
    <cfRule type="duplicateValues" dxfId="112" priority="309"/>
  </conditionalFormatting>
  <conditionalFormatting sqref="B12:B13">
    <cfRule type="duplicateValues" dxfId="111" priority="303"/>
    <cfRule type="duplicateValues" dxfId="110" priority="304"/>
    <cfRule type="duplicateValues" dxfId="109" priority="305"/>
    <cfRule type="duplicateValues" dxfId="108" priority="306"/>
  </conditionalFormatting>
  <conditionalFormatting sqref="B12:B13">
    <cfRule type="duplicateValues" dxfId="107" priority="302"/>
  </conditionalFormatting>
  <conditionalFormatting sqref="B12:B13">
    <cfRule type="duplicateValues" dxfId="106" priority="299"/>
    <cfRule type="duplicateValues" dxfId="105" priority="300"/>
    <cfRule type="duplicateValues" dxfId="104" priority="301"/>
  </conditionalFormatting>
  <conditionalFormatting sqref="B14:B15">
    <cfRule type="duplicateValues" dxfId="103" priority="295"/>
    <cfRule type="duplicateValues" dxfId="102" priority="296"/>
    <cfRule type="duplicateValues" dxfId="101" priority="297"/>
    <cfRule type="duplicateValues" dxfId="100" priority="298"/>
  </conditionalFormatting>
  <conditionalFormatting sqref="B14:B15">
    <cfRule type="duplicateValues" dxfId="99" priority="294"/>
  </conditionalFormatting>
  <conditionalFormatting sqref="B14:B15">
    <cfRule type="duplicateValues" dxfId="98" priority="291"/>
    <cfRule type="duplicateValues" dxfId="97" priority="292"/>
    <cfRule type="duplicateValues" dxfId="96" priority="293"/>
  </conditionalFormatting>
  <conditionalFormatting sqref="B16">
    <cfRule type="duplicateValues" dxfId="95" priority="290"/>
  </conditionalFormatting>
  <conditionalFormatting sqref="B16">
    <cfRule type="duplicateValues" dxfId="94" priority="289"/>
  </conditionalFormatting>
  <conditionalFormatting sqref="B16">
    <cfRule type="duplicateValues" dxfId="93" priority="288"/>
  </conditionalFormatting>
  <conditionalFormatting sqref="B16">
    <cfRule type="duplicateValues" dxfId="92" priority="287"/>
  </conditionalFormatting>
  <conditionalFormatting sqref="B16">
    <cfRule type="duplicateValues" dxfId="91" priority="285"/>
    <cfRule type="duplicateValues" dxfId="90" priority="286"/>
  </conditionalFormatting>
  <conditionalFormatting sqref="B16">
    <cfRule type="duplicateValues" dxfId="89" priority="284"/>
  </conditionalFormatting>
  <conditionalFormatting sqref="B16">
    <cfRule type="duplicateValues" dxfId="88" priority="283"/>
  </conditionalFormatting>
  <conditionalFormatting sqref="B16">
    <cfRule type="duplicateValues" dxfId="87" priority="282"/>
  </conditionalFormatting>
  <conditionalFormatting sqref="B16">
    <cfRule type="duplicateValues" dxfId="86" priority="278"/>
    <cfRule type="duplicateValues" dxfId="85" priority="279"/>
    <cfRule type="duplicateValues" dxfId="84" priority="280"/>
    <cfRule type="duplicateValues" dxfId="83" priority="281"/>
  </conditionalFormatting>
  <conditionalFormatting sqref="B16">
    <cfRule type="duplicateValues" dxfId="82" priority="277"/>
  </conditionalFormatting>
  <conditionalFormatting sqref="B16">
    <cfRule type="duplicateValues" dxfId="81" priority="276"/>
  </conditionalFormatting>
  <conditionalFormatting sqref="B16">
    <cfRule type="duplicateValues" dxfId="80" priority="275"/>
  </conditionalFormatting>
  <conditionalFormatting sqref="B16">
    <cfRule type="duplicateValues" dxfId="79" priority="274"/>
  </conditionalFormatting>
  <conditionalFormatting sqref="B16">
    <cfRule type="duplicateValues" dxfId="78" priority="273"/>
  </conditionalFormatting>
  <conditionalFormatting sqref="B16">
    <cfRule type="duplicateValues" dxfId="77" priority="272"/>
  </conditionalFormatting>
  <conditionalFormatting sqref="B16">
    <cfRule type="duplicateValues" dxfId="76" priority="270"/>
    <cfRule type="duplicateValues" dxfId="75" priority="271"/>
  </conditionalFormatting>
  <conditionalFormatting sqref="B16">
    <cfRule type="duplicateValues" dxfId="74" priority="268"/>
    <cfRule type="duplicateValues" dxfId="73" priority="269"/>
  </conditionalFormatting>
  <conditionalFormatting sqref="B16">
    <cfRule type="duplicateValues" dxfId="72" priority="266"/>
    <cfRule type="duplicateValues" dxfId="71" priority="267"/>
  </conditionalFormatting>
  <conditionalFormatting sqref="B16">
    <cfRule type="duplicateValues" dxfId="70" priority="265"/>
  </conditionalFormatting>
  <conditionalFormatting sqref="B16">
    <cfRule type="duplicateValues" dxfId="69" priority="263"/>
    <cfRule type="duplicateValues" dxfId="68" priority="264"/>
  </conditionalFormatting>
  <conditionalFormatting sqref="B16">
    <cfRule type="duplicateValues" dxfId="67" priority="262"/>
  </conditionalFormatting>
  <conditionalFormatting sqref="B16">
    <cfRule type="duplicateValues" dxfId="66" priority="261"/>
  </conditionalFormatting>
  <conditionalFormatting sqref="B16">
    <cfRule type="duplicateValues" dxfId="65" priority="260"/>
  </conditionalFormatting>
  <conditionalFormatting sqref="B16">
    <cfRule type="duplicateValues" dxfId="64" priority="259"/>
  </conditionalFormatting>
  <conditionalFormatting sqref="B16">
    <cfRule type="duplicateValues" dxfId="63" priority="258"/>
  </conditionalFormatting>
  <conditionalFormatting sqref="B16">
    <cfRule type="duplicateValues" dxfId="62" priority="257"/>
  </conditionalFormatting>
  <conditionalFormatting sqref="B16">
    <cfRule type="duplicateValues" dxfId="61" priority="256"/>
  </conditionalFormatting>
  <conditionalFormatting sqref="B16">
    <cfRule type="duplicateValues" dxfId="60" priority="255"/>
  </conditionalFormatting>
  <conditionalFormatting sqref="B16">
    <cfRule type="duplicateValues" dxfId="59" priority="254"/>
  </conditionalFormatting>
  <conditionalFormatting sqref="B16">
    <cfRule type="duplicateValues" dxfId="58" priority="252"/>
    <cfRule type="duplicateValues" dxfId="57" priority="253"/>
  </conditionalFormatting>
  <conditionalFormatting sqref="B16">
    <cfRule type="duplicateValues" dxfId="56" priority="251"/>
  </conditionalFormatting>
  <conditionalFormatting sqref="B16">
    <cfRule type="duplicateValues" dxfId="55" priority="250"/>
  </conditionalFormatting>
  <conditionalFormatting sqref="B16">
    <cfRule type="duplicateValues" dxfId="54" priority="249"/>
  </conditionalFormatting>
  <conditionalFormatting sqref="B17">
    <cfRule type="duplicateValues" dxfId="53" priority="246"/>
  </conditionalFormatting>
  <conditionalFormatting sqref="B17">
    <cfRule type="duplicateValues" dxfId="52" priority="247"/>
    <cfRule type="duplicateValues" dxfId="51" priority="248"/>
  </conditionalFormatting>
  <conditionalFormatting sqref="B17">
    <cfRule type="duplicateValues" dxfId="50" priority="245"/>
  </conditionalFormatting>
  <conditionalFormatting sqref="B17">
    <cfRule type="duplicateValues" dxfId="49" priority="244"/>
  </conditionalFormatting>
  <conditionalFormatting sqref="B17">
    <cfRule type="duplicateValues" dxfId="48" priority="243"/>
  </conditionalFormatting>
  <conditionalFormatting sqref="B17">
    <cfRule type="duplicateValues" dxfId="47" priority="242"/>
  </conditionalFormatting>
  <conditionalFormatting sqref="B17">
    <cfRule type="duplicateValues" dxfId="46" priority="241"/>
  </conditionalFormatting>
  <conditionalFormatting sqref="B1">
    <cfRule type="duplicateValues" dxfId="45" priority="240"/>
  </conditionalFormatting>
  <conditionalFormatting sqref="B2">
    <cfRule type="duplicateValues" dxfId="44" priority="197"/>
    <cfRule type="duplicateValues" dxfId="43" priority="198"/>
  </conditionalFormatting>
  <conditionalFormatting sqref="B1">
    <cfRule type="duplicateValues" dxfId="42" priority="8"/>
  </conditionalFormatting>
  <conditionalFormatting sqref="B1">
    <cfRule type="duplicateValues" dxfId="41" priority="4"/>
    <cfRule type="duplicateValues" dxfId="40" priority="5"/>
    <cfRule type="duplicateValues" dxfId="39" priority="6"/>
    <cfRule type="duplicateValues" dxfId="38" priority="7"/>
  </conditionalFormatting>
  <conditionalFormatting sqref="B1">
    <cfRule type="duplicateValues" dxfId="37" priority="1"/>
    <cfRule type="duplicateValues" dxfId="36" priority="2"/>
    <cfRule type="duplicateValues" dxfId="35" priority="3"/>
  </conditionalFormatting>
  <conditionalFormatting sqref="B7:B8">
    <cfRule type="duplicateValues" dxfId="34" priority="72284"/>
  </conditionalFormatting>
  <conditionalFormatting sqref="B7:B8">
    <cfRule type="duplicateValues" dxfId="33" priority="72286"/>
    <cfRule type="duplicateValues" dxfId="32" priority="72287"/>
  </conditionalFormatting>
  <conditionalFormatting sqref="B6">
    <cfRule type="duplicateValues" dxfId="31" priority="72288"/>
  </conditionalFormatting>
  <conditionalFormatting sqref="B6">
    <cfRule type="duplicateValues" dxfId="30" priority="72289"/>
    <cfRule type="duplicateValues" dxfId="29" priority="72290"/>
  </conditionalFormatting>
  <conditionalFormatting sqref="B5">
    <cfRule type="duplicateValues" dxfId="28" priority="72291"/>
  </conditionalFormatting>
  <conditionalFormatting sqref="B5">
    <cfRule type="duplicateValues" dxfId="27" priority="72292"/>
    <cfRule type="duplicateValues" dxfId="26" priority="72293"/>
  </conditionalFormatting>
  <conditionalFormatting sqref="B4">
    <cfRule type="duplicateValues" dxfId="25" priority="72299"/>
  </conditionalFormatting>
  <conditionalFormatting sqref="B4">
    <cfRule type="duplicateValues" dxfId="24" priority="72300"/>
    <cfRule type="duplicateValues" dxfId="23" priority="72301"/>
  </conditionalFormatting>
  <conditionalFormatting sqref="B3">
    <cfRule type="duplicateValues" dxfId="22" priority="72307"/>
  </conditionalFormatting>
  <conditionalFormatting sqref="B3">
    <cfRule type="duplicateValues" dxfId="21" priority="72331"/>
    <cfRule type="duplicateValues" dxfId="20" priority="72332"/>
  </conditionalFormatting>
  <conditionalFormatting sqref="B2">
    <cfRule type="duplicateValues" dxfId="19" priority="72377"/>
  </conditionalFormatting>
  <conditionalFormatting sqref="B1:B5">
    <cfRule type="duplicateValues" dxfId="18" priority="72381"/>
  </conditionalFormatting>
  <conditionalFormatting sqref="B9:B10">
    <cfRule type="duplicateValues" dxfId="17" priority="72382"/>
  </conditionalFormatting>
  <conditionalFormatting sqref="B9:B10">
    <cfRule type="duplicateValues" dxfId="16" priority="72383"/>
    <cfRule type="duplicateValues" dxfId="15" priority="72384"/>
  </conditionalFormatting>
  <conditionalFormatting sqref="B9:B10">
    <cfRule type="duplicateValues" dxfId="14" priority="72386"/>
    <cfRule type="duplicateValues" dxfId="13" priority="72387"/>
    <cfRule type="duplicateValues" dxfId="12" priority="72388"/>
    <cfRule type="duplicateValues" dxfId="11" priority="72389"/>
  </conditionalFormatting>
  <conditionalFormatting sqref="B9:B10">
    <cfRule type="duplicateValues" dxfId="10" priority="72390"/>
    <cfRule type="duplicateValues" dxfId="9" priority="72391"/>
    <cfRule type="duplicateValues" dxfId="8" priority="72392"/>
  </conditionalFormatting>
  <conditionalFormatting sqref="B9:B10">
    <cfRule type="duplicateValues" dxfId="7" priority="72393"/>
    <cfRule type="duplicateValues" dxfId="6" priority="72394"/>
    <cfRule type="duplicateValues" dxfId="5" priority="72395"/>
    <cfRule type="duplicateValues" dxfId="4" priority="72396"/>
    <cfRule type="duplicateValues" dxfId="3" priority="72397"/>
    <cfRule type="duplicateValues" dxfId="2" priority="72398"/>
    <cfRule type="duplicateValues" dxfId="1" priority="72399"/>
    <cfRule type="duplicateValues" dxfId="0" priority="72400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5 2016-П(Ц)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soloviev.ma</dc:creator>
  <cp:lastModifiedBy>Голышев Михаил Николаевич</cp:lastModifiedBy>
  <cp:lastPrinted>2016-02-18T07:55:44Z</cp:lastPrinted>
  <dcterms:created xsi:type="dcterms:W3CDTF">2011-11-28T12:39:26Z</dcterms:created>
  <dcterms:modified xsi:type="dcterms:W3CDTF">2016-02-19T04:55:36Z</dcterms:modified>
</cp:coreProperties>
</file>