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ivolapova.tv\Desktop\Договоры\Договоры 2021\ПЗ потребность 2021\автомобил\"/>
    </mc:Choice>
  </mc:AlternateContent>
  <bookViews>
    <workbookView xWindow="0" yWindow="0" windowWidth="15360" windowHeight="8130"/>
  </bookViews>
  <sheets>
    <sheet name="Расчет НМЦ лота закупки" sheetId="1" r:id="rId1"/>
  </sheets>
  <definedNames>
    <definedName name="_xlnm._FilterDatabase" localSheetId="0" hidden="1">'Расчет НМЦ лота закупки'!$A$5:$P$9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G6" i="1"/>
  <c r="P6" i="1"/>
  <c r="M9" i="1"/>
  <c r="M8" i="1"/>
  <c r="M6" i="1"/>
  <c r="S6" i="1" l="1"/>
  <c r="M7" i="1" l="1"/>
  <c r="G7" i="1" l="1"/>
  <c r="S7" i="1"/>
  <c r="P7" i="1"/>
  <c r="J6" i="1"/>
  <c r="J7" i="1" l="1"/>
  <c r="J9" i="1" s="1"/>
  <c r="P8" i="1"/>
  <c r="P9" i="1"/>
  <c r="S9" i="1"/>
  <c r="S8" i="1"/>
  <c r="J8" i="1" l="1"/>
</calcChain>
</file>

<file path=xl/sharedStrings.xml><?xml version="1.0" encoding="utf-8"?>
<sst xmlns="http://schemas.openxmlformats.org/spreadsheetml/2006/main" count="41" uniqueCount="29">
  <si>
    <t>Приложение №2</t>
  </si>
  <si>
    <t>№</t>
  </si>
  <si>
    <t>Номер материала SAP</t>
  </si>
  <si>
    <t>Краткий текст материала</t>
  </si>
  <si>
    <t>ЕИ</t>
  </si>
  <si>
    <t>Итог</t>
  </si>
  <si>
    <t>Справочник цен</t>
  </si>
  <si>
    <t>Кол-во</t>
  </si>
  <si>
    <t>Цена, руб. без НДС</t>
  </si>
  <si>
    <t>Сумма, руб. без НДС</t>
  </si>
  <si>
    <t>ИТОГО без НДС</t>
  </si>
  <si>
    <t>НДС - 20%</t>
  </si>
  <si>
    <t>ИТОГО с НДС</t>
  </si>
  <si>
    <t>Отчет:</t>
  </si>
  <si>
    <t>1. Стоимость лота/закупки была определена как наименьшая среди представленных ТКП.</t>
  </si>
  <si>
    <t xml:space="preserve">Согласовано, </t>
  </si>
  <si>
    <t>______________ /Солянин Р.В./</t>
  </si>
  <si>
    <t xml:space="preserve">шт. </t>
  </si>
  <si>
    <t>Специалист 2-й категории УЛиМТО филиала "Тамбовэнерго" ПАО "МРСК Центра"</t>
  </si>
  <si>
    <t>______________ /Криволапова Т.В./</t>
  </si>
  <si>
    <t>Заместитель руководителя дирекции  по логистике и МТО ПАО "МРСК Центра"</t>
  </si>
  <si>
    <t>Начальник УЛиМТО филиала "Тамбовэнерго" ПАО "МРСК Центра"</t>
  </si>
  <si>
    <t>______________ /Донских А.П./</t>
  </si>
  <si>
    <t>Автомобиль Haval H5 Premium 4WD</t>
  </si>
  <si>
    <t>Расчет начальной максимальной цены лота/закупки (лот 310D) от 02.06.2021 г.</t>
  </si>
  <si>
    <t>Поставщик №3</t>
  </si>
  <si>
    <t>Поставщик №2</t>
  </si>
  <si>
    <t>Поставщик №1</t>
  </si>
  <si>
    <t>За расчетную стоимость лота/закупки принять стоимость Поставщик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</si>
</sst>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view="pageBreakPreview" zoomScale="60" zoomScaleNormal="112" workbookViewId="0">
      <selection activeCell="R28" sqref="R28"/>
    </sheetView>
  </sheetViews>
  <sheetFormatPr defaultColWidth="9.140625" defaultRowHeight="15" x14ac:dyDescent="0.25"/>
  <cols>
    <col min="1" max="1" width="3" style="1" bestFit="1" customWidth="1"/>
    <col min="2" max="2" width="11.7109375" style="1" customWidth="1"/>
    <col min="3" max="3" width="26.7109375" style="2" customWidth="1"/>
    <col min="4" max="4" width="4.42578125" style="1" bestFit="1" customWidth="1"/>
    <col min="5" max="5" width="7.85546875" style="1" bestFit="1" customWidth="1"/>
    <col min="6" max="6" width="12.28515625" style="3" customWidth="1"/>
    <col min="7" max="7" width="13.5703125" style="3" customWidth="1"/>
    <col min="8" max="8" width="8" style="1" customWidth="1"/>
    <col min="9" max="9" width="11.140625" style="1" bestFit="1" customWidth="1"/>
    <col min="10" max="10" width="12.42578125" style="1" bestFit="1" customWidth="1"/>
    <col min="11" max="11" width="7.7109375" style="1" customWidth="1"/>
    <col min="12" max="12" width="14.28515625" style="1" customWidth="1"/>
    <col min="13" max="13" width="14.140625" style="1" customWidth="1"/>
    <col min="14" max="14" width="6.7109375" style="1" customWidth="1"/>
    <col min="15" max="15" width="12.7109375" style="4" customWidth="1"/>
    <col min="16" max="16" width="14" style="4" customWidth="1"/>
    <col min="17" max="17" width="7.140625" style="4" customWidth="1"/>
    <col min="18" max="18" width="14.28515625" style="4" customWidth="1"/>
    <col min="19" max="19" width="13.7109375" style="4" customWidth="1"/>
    <col min="20" max="16384" width="9.140625" style="1"/>
  </cols>
  <sheetData>
    <row r="1" spans="1:19" x14ac:dyDescent="0.25">
      <c r="S1" s="5" t="s">
        <v>0</v>
      </c>
    </row>
    <row r="2" spans="1:19" s="6" customFormat="1" ht="27.75" customHeight="1" x14ac:dyDescent="0.25">
      <c r="A2" s="35" t="s">
        <v>24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13.9" x14ac:dyDescent="0.25">
      <c r="B3" s="7"/>
      <c r="C3" s="8"/>
    </row>
    <row r="4" spans="1:19" ht="40.9" customHeight="1" x14ac:dyDescent="0.25">
      <c r="A4" s="36" t="s">
        <v>1</v>
      </c>
      <c r="B4" s="37" t="s">
        <v>2</v>
      </c>
      <c r="C4" s="37" t="s">
        <v>3</v>
      </c>
      <c r="D4" s="37" t="s">
        <v>4</v>
      </c>
      <c r="E4" s="37" t="s">
        <v>5</v>
      </c>
      <c r="F4" s="37"/>
      <c r="G4" s="37"/>
      <c r="H4" s="37" t="s">
        <v>6</v>
      </c>
      <c r="I4" s="37"/>
      <c r="J4" s="37"/>
      <c r="K4" s="38" t="s">
        <v>27</v>
      </c>
      <c r="L4" s="39"/>
      <c r="M4" s="40"/>
      <c r="N4" s="38" t="s">
        <v>26</v>
      </c>
      <c r="O4" s="39"/>
      <c r="P4" s="40"/>
      <c r="Q4" s="38" t="s">
        <v>25</v>
      </c>
      <c r="R4" s="39"/>
      <c r="S4" s="40"/>
    </row>
    <row r="5" spans="1:19" s="6" customFormat="1" ht="64.5" customHeight="1" x14ac:dyDescent="0.25">
      <c r="A5" s="36"/>
      <c r="B5" s="37"/>
      <c r="C5" s="37"/>
      <c r="D5" s="37"/>
      <c r="E5" s="9" t="s">
        <v>7</v>
      </c>
      <c r="F5" s="9" t="s">
        <v>8</v>
      </c>
      <c r="G5" s="9" t="s">
        <v>9</v>
      </c>
      <c r="H5" s="9" t="s">
        <v>7</v>
      </c>
      <c r="I5" s="9" t="s">
        <v>8</v>
      </c>
      <c r="J5" s="9" t="s">
        <v>9</v>
      </c>
      <c r="K5" s="9" t="s">
        <v>7</v>
      </c>
      <c r="L5" s="9" t="s">
        <v>8</v>
      </c>
      <c r="M5" s="9" t="s">
        <v>9</v>
      </c>
      <c r="N5" s="9" t="s">
        <v>7</v>
      </c>
      <c r="O5" s="9" t="s">
        <v>8</v>
      </c>
      <c r="P5" s="9" t="s">
        <v>9</v>
      </c>
      <c r="Q5" s="9" t="s">
        <v>7</v>
      </c>
      <c r="R5" s="9" t="s">
        <v>8</v>
      </c>
      <c r="S5" s="9" t="s">
        <v>9</v>
      </c>
    </row>
    <row r="6" spans="1:19" s="6" customFormat="1" ht="34.5" customHeight="1" x14ac:dyDescent="0.25">
      <c r="A6" s="30">
        <v>1</v>
      </c>
      <c r="B6" s="10"/>
      <c r="C6" s="11" t="s">
        <v>23</v>
      </c>
      <c r="D6" s="10" t="s">
        <v>17</v>
      </c>
      <c r="E6" s="10">
        <v>1</v>
      </c>
      <c r="F6" s="31">
        <v>1340833.3330000001</v>
      </c>
      <c r="G6" s="31">
        <f>E6*F6</f>
        <v>1340833.3330000001</v>
      </c>
      <c r="H6" s="10">
        <v>1</v>
      </c>
      <c r="I6" s="31">
        <v>0</v>
      </c>
      <c r="J6" s="31">
        <f>H6*I6</f>
        <v>0</v>
      </c>
      <c r="K6" s="10">
        <v>1</v>
      </c>
      <c r="L6" s="31">
        <v>1341666.666</v>
      </c>
      <c r="M6" s="31">
        <f>K6*L6</f>
        <v>1341666.666</v>
      </c>
      <c r="N6" s="10">
        <v>1</v>
      </c>
      <c r="O6" s="31">
        <v>1348333.3330000001</v>
      </c>
      <c r="P6" s="31">
        <f>N6*O6</f>
        <v>1348333.3330000001</v>
      </c>
      <c r="Q6" s="32">
        <v>1</v>
      </c>
      <c r="R6" s="33">
        <v>1340833.3330000001</v>
      </c>
      <c r="S6" s="33">
        <f>Q6*R6</f>
        <v>1340833.3330000001</v>
      </c>
    </row>
    <row r="7" spans="1:19" s="15" customFormat="1" ht="14.25" x14ac:dyDescent="0.25">
      <c r="A7" s="41" t="s">
        <v>10</v>
      </c>
      <c r="B7" s="42"/>
      <c r="C7" s="43"/>
      <c r="D7" s="13"/>
      <c r="E7" s="14"/>
      <c r="F7" s="14"/>
      <c r="G7" s="14">
        <f>SUM(G6:G6)</f>
        <v>1340833.3330000001</v>
      </c>
      <c r="H7" s="14"/>
      <c r="I7" s="14"/>
      <c r="J7" s="14">
        <f>SUM(J6:J6)</f>
        <v>0</v>
      </c>
      <c r="K7" s="14"/>
      <c r="L7" s="14"/>
      <c r="M7" s="14">
        <f>SUM(M6:M6)</f>
        <v>1341666.666</v>
      </c>
      <c r="N7" s="14"/>
      <c r="O7" s="14"/>
      <c r="P7" s="14">
        <f>SUM(P6:P6)</f>
        <v>1348333.3330000001</v>
      </c>
      <c r="Q7" s="14"/>
      <c r="R7" s="14"/>
      <c r="S7" s="14">
        <f>SUM(S6:S6)</f>
        <v>1340833.3330000001</v>
      </c>
    </row>
    <row r="8" spans="1:19" s="17" customFormat="1" x14ac:dyDescent="0.25">
      <c r="A8" s="41" t="s">
        <v>11</v>
      </c>
      <c r="B8" s="42"/>
      <c r="C8" s="43"/>
      <c r="D8" s="16"/>
      <c r="E8" s="16"/>
      <c r="F8" s="16"/>
      <c r="G8" s="16">
        <f>G7/100*20</f>
        <v>268166.6666</v>
      </c>
      <c r="H8" s="12"/>
      <c r="I8" s="12"/>
      <c r="J8" s="16">
        <f>J7/100*20</f>
        <v>0</v>
      </c>
      <c r="K8" s="12"/>
      <c r="L8" s="12"/>
      <c r="M8" s="16">
        <f>M7/100*20</f>
        <v>268333.33319999999</v>
      </c>
      <c r="N8" s="12"/>
      <c r="O8" s="12"/>
      <c r="P8" s="16">
        <f>P7/100*20</f>
        <v>269666.6666</v>
      </c>
      <c r="Q8" s="12"/>
      <c r="R8" s="12"/>
      <c r="S8" s="16">
        <f>S7/100*20</f>
        <v>268166.6666</v>
      </c>
    </row>
    <row r="9" spans="1:19" s="17" customFormat="1" x14ac:dyDescent="0.25">
      <c r="A9" s="41" t="s">
        <v>12</v>
      </c>
      <c r="B9" s="42"/>
      <c r="C9" s="43"/>
      <c r="D9" s="18"/>
      <c r="E9" s="18"/>
      <c r="F9" s="18"/>
      <c r="G9" s="18">
        <f>G7*1.2</f>
        <v>1608999.9996</v>
      </c>
      <c r="H9" s="19"/>
      <c r="I9" s="19"/>
      <c r="J9" s="19">
        <f>J7*1.2</f>
        <v>0</v>
      </c>
      <c r="K9" s="19"/>
      <c r="L9" s="19"/>
      <c r="M9" s="19">
        <f>M7*1.2</f>
        <v>1609999.9992</v>
      </c>
      <c r="N9" s="19"/>
      <c r="O9" s="12"/>
      <c r="P9" s="19">
        <f>P7*1.2</f>
        <v>1617999.9996</v>
      </c>
      <c r="Q9" s="19"/>
      <c r="R9" s="19"/>
      <c r="S9" s="19">
        <f>S7*1.2</f>
        <v>1608999.9996</v>
      </c>
    </row>
    <row r="11" spans="1:19" x14ac:dyDescent="0.25">
      <c r="B11" s="44" t="s">
        <v>13</v>
      </c>
      <c r="C11" s="44"/>
      <c r="D11" s="44"/>
      <c r="E11" s="44"/>
      <c r="F11" s="44"/>
      <c r="G11" s="44"/>
      <c r="H11" s="44"/>
      <c r="I11" s="44"/>
      <c r="J11" s="44"/>
      <c r="K11" s="4"/>
      <c r="L11" s="4"/>
      <c r="M11" s="4"/>
      <c r="N11" s="4"/>
    </row>
    <row r="12" spans="1:19" x14ac:dyDescent="0.25">
      <c r="B12" s="20" t="s">
        <v>28</v>
      </c>
      <c r="C12" s="20"/>
      <c r="D12" s="20"/>
      <c r="E12" s="20"/>
      <c r="F12" s="20"/>
      <c r="G12" s="20"/>
      <c r="H12" s="20"/>
      <c r="I12" s="20"/>
      <c r="J12" s="20"/>
      <c r="K12" s="4"/>
      <c r="L12" s="4"/>
      <c r="M12" s="4"/>
      <c r="N12" s="4"/>
    </row>
    <row r="13" spans="1:19" x14ac:dyDescent="0.25">
      <c r="B13" s="34" t="s">
        <v>14</v>
      </c>
      <c r="C13" s="34"/>
      <c r="D13" s="34"/>
      <c r="E13" s="34"/>
      <c r="F13" s="34"/>
      <c r="G13" s="34"/>
      <c r="H13" s="34"/>
      <c r="I13" s="34"/>
      <c r="J13" s="34"/>
      <c r="K13" s="4"/>
      <c r="L13" s="4"/>
      <c r="M13" s="4"/>
      <c r="N13" s="4"/>
    </row>
    <row r="14" spans="1:19" x14ac:dyDescent="0.25"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9" s="23" customFormat="1" x14ac:dyDescent="0.25">
      <c r="A15" s="1"/>
      <c r="B15" s="1" t="s">
        <v>18</v>
      </c>
      <c r="C15" s="1"/>
      <c r="D15" s="1"/>
      <c r="E15" s="21"/>
      <c r="F15" s="21"/>
      <c r="G15" s="1"/>
      <c r="H15" s="1" t="s">
        <v>19</v>
      </c>
      <c r="I15" s="1"/>
      <c r="J15" s="1"/>
      <c r="K15" s="4"/>
      <c r="L15" s="4"/>
      <c r="M15" s="4"/>
      <c r="N15" s="4"/>
      <c r="O15" s="22"/>
      <c r="P15" s="22"/>
      <c r="Q15" s="22"/>
      <c r="R15" s="22"/>
      <c r="S15" s="22"/>
    </row>
    <row r="16" spans="1:19" s="23" customFormat="1" x14ac:dyDescent="0.25">
      <c r="A16" s="1"/>
      <c r="B16" s="1"/>
      <c r="C16" s="1"/>
      <c r="D16" s="1"/>
      <c r="E16" s="21"/>
      <c r="F16" s="21"/>
      <c r="G16" s="1"/>
      <c r="H16" s="1"/>
      <c r="I16" s="1"/>
      <c r="J16" s="1"/>
      <c r="K16" s="4"/>
      <c r="L16" s="4"/>
      <c r="M16" s="4"/>
      <c r="N16" s="4"/>
      <c r="O16" s="22"/>
      <c r="P16" s="22"/>
      <c r="Q16" s="22"/>
      <c r="R16" s="22"/>
      <c r="S16" s="22"/>
    </row>
    <row r="17" spans="1:19" s="23" customFormat="1" x14ac:dyDescent="0.25">
      <c r="B17" s="23" t="s">
        <v>21</v>
      </c>
      <c r="D17" s="24"/>
      <c r="E17" s="25"/>
      <c r="F17" s="26"/>
      <c r="H17" s="1" t="s">
        <v>22</v>
      </c>
      <c r="K17" s="22"/>
      <c r="L17" s="22"/>
      <c r="M17" s="22"/>
      <c r="N17" s="22"/>
      <c r="O17" s="22"/>
      <c r="P17" s="22"/>
      <c r="Q17" s="22"/>
      <c r="R17" s="22"/>
      <c r="S17" s="22"/>
    </row>
    <row r="18" spans="1:19" s="23" customFormat="1" x14ac:dyDescent="0.25">
      <c r="B18" s="24"/>
      <c r="C18" s="27"/>
      <c r="D18" s="24"/>
      <c r="E18" s="25"/>
      <c r="F18" s="26"/>
      <c r="K18" s="22"/>
      <c r="L18" s="22"/>
      <c r="M18" s="22"/>
      <c r="N18" s="22"/>
      <c r="O18" s="22"/>
      <c r="P18" s="22"/>
      <c r="Q18" s="22"/>
      <c r="R18" s="22"/>
      <c r="S18" s="22"/>
    </row>
    <row r="19" spans="1:19" s="23" customFormat="1" x14ac:dyDescent="0.25">
      <c r="B19" s="28" t="s">
        <v>15</v>
      </c>
      <c r="C19" s="28"/>
      <c r="D19" s="28"/>
      <c r="E19" s="29"/>
      <c r="F19" s="29"/>
      <c r="K19" s="22"/>
      <c r="L19" s="22"/>
      <c r="M19" s="22"/>
      <c r="N19" s="22"/>
      <c r="O19" s="22"/>
      <c r="P19" s="22"/>
      <c r="Q19" s="22"/>
      <c r="R19" s="22"/>
      <c r="S19" s="22"/>
    </row>
    <row r="20" spans="1:19" x14ac:dyDescent="0.25">
      <c r="A20" s="23"/>
      <c r="B20" s="28" t="s">
        <v>20</v>
      </c>
      <c r="C20" s="28"/>
      <c r="D20" s="28"/>
      <c r="E20" s="29"/>
      <c r="F20" s="29"/>
      <c r="G20" s="23"/>
      <c r="H20" s="1" t="s">
        <v>16</v>
      </c>
      <c r="I20" s="27"/>
      <c r="J20" s="27"/>
      <c r="K20" s="22"/>
      <c r="L20" s="22"/>
      <c r="M20" s="22"/>
      <c r="N20" s="22"/>
    </row>
    <row r="21" spans="1:19" x14ac:dyDescent="0.25">
      <c r="E21" s="3"/>
      <c r="G21" s="1"/>
      <c r="K21" s="4"/>
      <c r="L21" s="4"/>
      <c r="M21" s="4"/>
      <c r="N21" s="4"/>
    </row>
    <row r="22" spans="1:19" x14ac:dyDescent="0.25">
      <c r="E22" s="3"/>
      <c r="G22" s="1"/>
      <c r="K22" s="4"/>
      <c r="L22" s="4"/>
      <c r="M22" s="4"/>
      <c r="N22" s="4"/>
    </row>
  </sheetData>
  <mergeCells count="16">
    <mergeCell ref="B14:N14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Q4:S4"/>
    <mergeCell ref="A7:C7"/>
    <mergeCell ref="A8:C8"/>
    <mergeCell ref="A9:C9"/>
    <mergeCell ref="B11:J11"/>
    <mergeCell ref="B13:J13"/>
  </mergeCells>
  <printOptions horizontalCentered="1"/>
  <pageMargins left="0.25" right="0.25" top="0.75" bottom="0.75" header="0.3" footer="0.3"/>
  <pageSetup paperSize="9" scale="6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НМЦ лота закупки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Скосарев Алексей Евгеньевич</dc:creator>
  <cp:lastModifiedBy>Криволапова Татьяна Владимировна</cp:lastModifiedBy>
  <cp:lastPrinted>2021-06-02T11:15:56Z</cp:lastPrinted>
  <dcterms:created xsi:type="dcterms:W3CDTF">2019-11-29T05:20:16Z</dcterms:created>
  <dcterms:modified xsi:type="dcterms:W3CDTF">2021-07-02T12:01:56Z</dcterms:modified>
</cp:coreProperties>
</file>