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nyh.OP\Desktop\Заявки 2023\0150_Поставка автозапчастей для бульдозеров\"/>
    </mc:Choice>
  </mc:AlternateContent>
  <bookViews>
    <workbookView xWindow="0" yWindow="0" windowWidth="28770" windowHeight="11760"/>
  </bookViews>
  <sheets>
    <sheet name="Расчет НМЦ лота закупки" sheetId="1" r:id="rId1"/>
  </sheets>
  <definedNames>
    <definedName name="_xlnm._FilterDatabase" localSheetId="0" hidden="1">'Расчет НМЦ лота закупки'!$A$4:$S$61</definedName>
    <definedName name="_xlnm.Print_Area" localSheetId="0">'Расчет НМЦ лота закупки'!$A$1:$S$77</definedName>
  </definedNames>
  <calcPr calcId="152511" concurrentCalc="0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G59" i="1"/>
  <c r="O7" i="1"/>
  <c r="R7" i="1"/>
  <c r="S7" i="1"/>
  <c r="O8" i="1"/>
  <c r="R8" i="1"/>
  <c r="S8" i="1"/>
  <c r="O9" i="1"/>
  <c r="R9" i="1"/>
  <c r="S9" i="1"/>
  <c r="O10" i="1"/>
  <c r="R10" i="1"/>
  <c r="S10" i="1"/>
  <c r="O11" i="1"/>
  <c r="R11" i="1"/>
  <c r="S11" i="1"/>
  <c r="O12" i="1"/>
  <c r="R12" i="1"/>
  <c r="S12" i="1"/>
  <c r="O13" i="1"/>
  <c r="R13" i="1"/>
  <c r="S13" i="1"/>
  <c r="O14" i="1"/>
  <c r="R14" i="1"/>
  <c r="S14" i="1"/>
  <c r="O15" i="1"/>
  <c r="R15" i="1"/>
  <c r="S15" i="1"/>
  <c r="O16" i="1"/>
  <c r="R16" i="1"/>
  <c r="S16" i="1"/>
  <c r="O17" i="1"/>
  <c r="R17" i="1"/>
  <c r="S17" i="1"/>
  <c r="O18" i="1"/>
  <c r="R18" i="1"/>
  <c r="S18" i="1"/>
  <c r="O19" i="1"/>
  <c r="R19" i="1"/>
  <c r="S19" i="1"/>
  <c r="O20" i="1"/>
  <c r="R20" i="1"/>
  <c r="S20" i="1"/>
  <c r="O21" i="1"/>
  <c r="R21" i="1"/>
  <c r="S21" i="1"/>
  <c r="O22" i="1"/>
  <c r="R22" i="1"/>
  <c r="S22" i="1"/>
  <c r="O23" i="1"/>
  <c r="R23" i="1"/>
  <c r="S23" i="1"/>
  <c r="O24" i="1"/>
  <c r="R24" i="1"/>
  <c r="S24" i="1"/>
  <c r="O25" i="1"/>
  <c r="R25" i="1"/>
  <c r="S25" i="1"/>
  <c r="O26" i="1"/>
  <c r="R26" i="1"/>
  <c r="S26" i="1"/>
  <c r="O27" i="1"/>
  <c r="R27" i="1"/>
  <c r="S27" i="1"/>
  <c r="O28" i="1"/>
  <c r="R28" i="1"/>
  <c r="S28" i="1"/>
  <c r="O29" i="1"/>
  <c r="R29" i="1"/>
  <c r="S29" i="1"/>
  <c r="O30" i="1"/>
  <c r="R30" i="1"/>
  <c r="S30" i="1"/>
  <c r="O31" i="1"/>
  <c r="R31" i="1"/>
  <c r="S31" i="1"/>
  <c r="O32" i="1"/>
  <c r="R32" i="1"/>
  <c r="S32" i="1"/>
  <c r="O33" i="1"/>
  <c r="R33" i="1"/>
  <c r="S33" i="1"/>
  <c r="O34" i="1"/>
  <c r="R34" i="1"/>
  <c r="S34" i="1"/>
  <c r="O35" i="1"/>
  <c r="R35" i="1"/>
  <c r="S35" i="1"/>
  <c r="O36" i="1"/>
  <c r="R36" i="1"/>
  <c r="S36" i="1"/>
  <c r="O37" i="1"/>
  <c r="R37" i="1"/>
  <c r="S37" i="1"/>
  <c r="O38" i="1"/>
  <c r="R38" i="1"/>
  <c r="S38" i="1"/>
  <c r="O39" i="1"/>
  <c r="R39" i="1"/>
  <c r="S39" i="1"/>
  <c r="O40" i="1"/>
  <c r="R40" i="1"/>
  <c r="S40" i="1"/>
  <c r="O41" i="1"/>
  <c r="R41" i="1"/>
  <c r="S41" i="1"/>
  <c r="O42" i="1"/>
  <c r="R42" i="1"/>
  <c r="S42" i="1"/>
  <c r="O43" i="1"/>
  <c r="R43" i="1"/>
  <c r="S43" i="1"/>
  <c r="O44" i="1"/>
  <c r="R44" i="1"/>
  <c r="S44" i="1"/>
  <c r="O45" i="1"/>
  <c r="R45" i="1"/>
  <c r="S45" i="1"/>
  <c r="O46" i="1"/>
  <c r="R46" i="1"/>
  <c r="S46" i="1"/>
  <c r="O47" i="1"/>
  <c r="R47" i="1"/>
  <c r="S47" i="1"/>
  <c r="O48" i="1"/>
  <c r="R48" i="1"/>
  <c r="S48" i="1"/>
  <c r="O49" i="1"/>
  <c r="R49" i="1"/>
  <c r="S49" i="1"/>
  <c r="O50" i="1"/>
  <c r="R50" i="1"/>
  <c r="S50" i="1"/>
  <c r="O51" i="1"/>
  <c r="R51" i="1"/>
  <c r="S51" i="1"/>
  <c r="O52" i="1"/>
  <c r="R52" i="1"/>
  <c r="S52" i="1"/>
  <c r="O53" i="1"/>
  <c r="R53" i="1"/>
  <c r="S53" i="1"/>
  <c r="O54" i="1"/>
  <c r="R54" i="1"/>
  <c r="S54" i="1"/>
  <c r="O55" i="1"/>
  <c r="R55" i="1"/>
  <c r="S55" i="1"/>
  <c r="O56" i="1"/>
  <c r="R56" i="1"/>
  <c r="S56" i="1"/>
  <c r="O57" i="1"/>
  <c r="R57" i="1"/>
  <c r="S57" i="1"/>
  <c r="O58" i="1"/>
  <c r="R58" i="1"/>
  <c r="S58" i="1"/>
  <c r="O6" i="1"/>
  <c r="R6" i="1"/>
  <c r="S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6" i="1"/>
  <c r="M59" i="1"/>
  <c r="S61" i="1"/>
  <c r="P61" i="1"/>
  <c r="J61" i="1"/>
</calcChain>
</file>

<file path=xl/sharedStrings.xml><?xml version="1.0" encoding="utf-8"?>
<sst xmlns="http://schemas.openxmlformats.org/spreadsheetml/2006/main" count="148" uniqueCount="80">
  <si>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</si>
  <si>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</si>
  <si>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</si>
  <si>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</si>
  <si>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</si>
  <si>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</si>
  <si>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</si>
  <si>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</si>
  <si>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</si>
  <si>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</si>
  <si>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</si>
  <si>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</si>
  <si>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</si>
  <si>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2. В стоимости лота/заукпки материалов/оборудования включены доставка и все дополнительные расходы.</t>
  </si>
  <si>
    <t>Согласовано:</t>
  </si>
  <si>
    <t>______________ /Филиппенкова Т.В./</t>
  </si>
  <si>
    <t>1. Стоимость лота/закупки была определена как наименьшая, среди представленных КП</t>
  </si>
  <si>
    <t>______________ /Солянин Р.В./</t>
  </si>
  <si>
    <t>И.о. руководителя дирекции по логистике и МТО ПАО "Россети Центр"</t>
  </si>
  <si>
    <t>Руководитель дирекции по логистике и МТО ПАО "Россети Центр"</t>
  </si>
  <si>
    <t>Ведущий специалист отдела логистики УЛиМТО филиала ПАО "Россети Центр" - "Смоленскэнерго"</t>
  </si>
  <si>
    <t>Насос шестеренный НШ32А</t>
  </si>
  <si>
    <t>Двигатель пусковой ПД-10 Д24с01-5</t>
  </si>
  <si>
    <t>Каретка подв. в сб. лев. ДТ-75 85.31.001</t>
  </si>
  <si>
    <t>Радиатор медн.3-х ряд. ДТ-75 85У.1301010</t>
  </si>
  <si>
    <t>Насос шестеренный НШ50А-3Л</t>
  </si>
  <si>
    <t>Колесо ведущее ДТ-75 77.39-132А</t>
  </si>
  <si>
    <t>Лента ДТ-75 77.38.040-2</t>
  </si>
  <si>
    <t>Палец звена гусеницы ДТ-75 А34-2-01А</t>
  </si>
  <si>
    <t>Нож отвала ДТ-75, ДЗ-42</t>
  </si>
  <si>
    <t>Прокладка поддона 238-1009040-А</t>
  </si>
  <si>
    <t>Комплект поршневых колец 236-1004002</t>
  </si>
  <si>
    <t>Болт натяжной ДТ-75 77.32.102</t>
  </si>
  <si>
    <t>Подшипник 7909</t>
  </si>
  <si>
    <t>Ремкомплект каретки ДТ-75 ДТ-75П-РК</t>
  </si>
  <si>
    <t>кмт</t>
  </si>
  <si>
    <t>Каток опорный ДТ-75 54.31.021</t>
  </si>
  <si>
    <t>Гайка натяжного винта 34039-2948099</t>
  </si>
  <si>
    <t>Диск ведомый А-41 ДТ-75 52.21.000-70</t>
  </si>
  <si>
    <t>Кольцо поршневое А-41 ДТ-75 446-1004002</t>
  </si>
  <si>
    <t>Комплект поршневой 22-03с8</t>
  </si>
  <si>
    <t>Вал коленчатый СМД-18 20-04С8(9)</t>
  </si>
  <si>
    <t>Насос водяной СМД-18 СМД-18H-13C2</t>
  </si>
  <si>
    <t>Турбокомпрессор ТКР-8,5Н 853.30001.00</t>
  </si>
  <si>
    <t>Головка блока СМД-18 23-06С9</t>
  </si>
  <si>
    <t>Гидроцилиндр отвала ДТ-75 80-56-710</t>
  </si>
  <si>
    <t xml:space="preserve">Вкладыши корен. СМД-18 А23.01-98-20/22Н2 </t>
  </si>
  <si>
    <t>Вкладыш шатун. подшипника А23.01-8401А1</t>
  </si>
  <si>
    <t>Рукав ВД DN16 S32 М27х1,5 L610</t>
  </si>
  <si>
    <t>Каретка подвески пр.ДТ-75 85.31.001-1</t>
  </si>
  <si>
    <t>Ролик поддерживающий ДТ-75 85.33.002А</t>
  </si>
  <si>
    <t>Лабиринт редуктора бортового 50-19-156СП</t>
  </si>
  <si>
    <t>Лабиринт большой Т-130/170 24-19-47</t>
  </si>
  <si>
    <t>Прокладка двигателя А-1 6ТЗ-13*РК 45шт</t>
  </si>
  <si>
    <t>Турбокомпрессор СМД/ДТ-75Н ТКР 8,5Н-1</t>
  </si>
  <si>
    <t>Радиатор охлаждения ДТ-75 77.1301.010-4</t>
  </si>
  <si>
    <t>Крыльчатка вентилятора ДТ-75 14Н-13С10А</t>
  </si>
  <si>
    <t xml:space="preserve">Вал отбора мощности ДТ-75 78.41.050 </t>
  </si>
  <si>
    <t>Механизм навески ДТ-75 77.60.001-2</t>
  </si>
  <si>
    <t>Каретка подв. в сб. лев. ДТ-75 85.31.00</t>
  </si>
  <si>
    <t xml:space="preserve">Ролик поддерживающий зад.ДТ-75 85.33.001 </t>
  </si>
  <si>
    <t>Гидрораспределитель Р-80 2/1-444</t>
  </si>
  <si>
    <t xml:space="preserve">Вал ведущ. ВОМ ДТ-75 77.41.325-1 </t>
  </si>
  <si>
    <t>Вкладыши коренные ДТ-75-А23.01-116-41</t>
  </si>
  <si>
    <t>Вкладыш шатунный Н2 А-41 А23.01-93-41Н2</t>
  </si>
  <si>
    <t>Сердцевина радиатора ДТ-75 85У13.016</t>
  </si>
  <si>
    <t xml:space="preserve">Насос шестеренный НШ50У-2-Л </t>
  </si>
  <si>
    <t xml:space="preserve">Гидроцилиндр отвала ДТ-75 80х50х710.31 </t>
  </si>
  <si>
    <t>Отводка выкл. сцепления ДТ-75 6т2-21с9</t>
  </si>
  <si>
    <t>Распределитель Р80-3/1-22</t>
  </si>
  <si>
    <t>Ремень вентиляторный 1-19х12,5-1450</t>
  </si>
  <si>
    <t>Крышка ВОМ КОМ МТЗ 85-4202020</t>
  </si>
  <si>
    <t>Расчет начальной максимальной цены лота/закупки (лот 209С)  от 03.04.2023г. на поставку автозапчастей для бульдозеров</t>
  </si>
  <si>
    <t>Поставщик № 1 от 28.03.2023</t>
  </si>
  <si>
    <t>шт</t>
  </si>
  <si>
    <t>Поставщик № 3 от 31.03.2023</t>
  </si>
  <si>
    <t>Поставщик № 2 от 03.04.2023</t>
  </si>
  <si>
    <t>За расчетную стоимость лота/закупки принять стоимоть Поставщика №1 от 28.03.2023</t>
  </si>
  <si>
    <t>И.о.начальника УЛиМТО филиала ПАО "Россети Центр" - "Смоленскэнерго"</t>
  </si>
  <si>
    <t>______________ /Березкин С.П./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</si>
</sst>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colors>
    <mruColors>
      <color rgb="FFCCE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tabSelected="1" view="pageBreakPreview" zoomScale="112" zoomScaleNormal="112" zoomScaleSheetLayoutView="112" workbookViewId="0">
      <pane ySplit="5" topLeftCell="A30" activePane="bottomLeft" state="frozen"/>
      <selection pane="bottomLeft" activeCell="C4" sqref="C4:C5"/>
    </sheetView>
  </sheetViews>
  <sheetFormatPr defaultColWidth="9.140625" defaultRowHeight="14.25" x14ac:dyDescent="0.2"/>
  <cols>
    <col min="1" max="1" width="4.5703125" style="3" customWidth="1"/>
    <col min="2" max="2" width="9.28515625" style="3" customWidth="1"/>
    <col min="3" max="3" width="33.42578125" style="5" customWidth="1"/>
    <col min="4" max="4" width="4.5703125" style="3" customWidth="1"/>
    <col min="5" max="5" width="10" style="3" customWidth="1"/>
    <col min="6" max="6" width="11" style="6" customWidth="1"/>
    <col min="7" max="7" width="11.140625" style="6" customWidth="1"/>
    <col min="8" max="8" width="9.85546875" style="3" customWidth="1"/>
    <col min="9" max="9" width="11.5703125" style="3" customWidth="1"/>
    <col min="10" max="10" width="12" style="3" customWidth="1"/>
    <col min="11" max="11" width="9.28515625" style="3" customWidth="1"/>
    <col min="12" max="12" width="12" style="3" customWidth="1"/>
    <col min="13" max="13" width="12.140625" style="3" customWidth="1"/>
    <col min="14" max="14" width="9.28515625" style="3" customWidth="1"/>
    <col min="15" max="15" width="12.28515625" style="3" customWidth="1"/>
    <col min="16" max="16" width="12.85546875" style="3" customWidth="1"/>
    <col min="17" max="17" width="9" style="3" customWidth="1"/>
    <col min="18" max="18" width="11.85546875" style="3" customWidth="1"/>
    <col min="19" max="19" width="12.140625" style="3" customWidth="1"/>
    <col min="20" max="16384" width="9.140625" style="3"/>
  </cols>
  <sheetData>
    <row r="1" spans="1:19" x14ac:dyDescent="0.2">
      <c r="S1" s="7"/>
    </row>
    <row r="2" spans="1:19" s="2" customFormat="1" ht="24.75" customHeight="1" x14ac:dyDescent="0.2">
      <c r="A2" s="35" t="s">
        <v>72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3" hidden="1" customHeight="1" x14ac:dyDescent="0.2">
      <c r="A3" s="22"/>
      <c r="B3" s="22"/>
      <c r="C3" s="23"/>
      <c r="D3" s="22"/>
      <c r="E3" s="22"/>
      <c r="F3" s="24"/>
      <c r="G3" s="24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30" customHeight="1" x14ac:dyDescent="0.2">
      <c r="A4" s="38" t="s">
        <v>2</v>
      </c>
      <c r="B4" s="38" t="s">
        <v>8</v>
      </c>
      <c r="C4" s="38" t="s">
        <v>0</v>
      </c>
      <c r="D4" s="38" t="s">
        <v>1</v>
      </c>
      <c r="E4" s="38" t="s">
        <v>10</v>
      </c>
      <c r="F4" s="38"/>
      <c r="G4" s="38"/>
      <c r="H4" s="38" t="s">
        <v>6</v>
      </c>
      <c r="I4" s="38"/>
      <c r="J4" s="38"/>
      <c r="K4" s="38" t="s">
        <v>73</v>
      </c>
      <c r="L4" s="38"/>
      <c r="M4" s="38"/>
      <c r="N4" s="38" t="s">
        <v>76</v>
      </c>
      <c r="O4" s="38"/>
      <c r="P4" s="38"/>
      <c r="Q4" s="38" t="s">
        <v>75</v>
      </c>
      <c r="R4" s="38"/>
      <c r="S4" s="38"/>
    </row>
    <row r="5" spans="1:19" s="2" customFormat="1" ht="38.25" customHeight="1" x14ac:dyDescent="0.25">
      <c r="A5" s="39"/>
      <c r="B5" s="39"/>
      <c r="C5" s="39"/>
      <c r="D5" s="39"/>
      <c r="E5" s="12" t="s">
        <v>4</v>
      </c>
      <c r="F5" s="12" t="s">
        <v>5</v>
      </c>
      <c r="G5" s="12" t="s">
        <v>9</v>
      </c>
      <c r="H5" s="12" t="s">
        <v>4</v>
      </c>
      <c r="I5" s="12" t="s">
        <v>5</v>
      </c>
      <c r="J5" s="12" t="s">
        <v>9</v>
      </c>
      <c r="K5" s="12" t="s">
        <v>4</v>
      </c>
      <c r="L5" s="12" t="s">
        <v>5</v>
      </c>
      <c r="M5" s="12" t="s">
        <v>9</v>
      </c>
      <c r="N5" s="12" t="s">
        <v>4</v>
      </c>
      <c r="O5" s="12" t="s">
        <v>5</v>
      </c>
      <c r="P5" s="12" t="s">
        <v>9</v>
      </c>
      <c r="Q5" s="12" t="s">
        <v>4</v>
      </c>
      <c r="R5" s="12" t="s">
        <v>5</v>
      </c>
      <c r="S5" s="12" t="s">
        <v>9</v>
      </c>
    </row>
    <row r="6" spans="1:19" s="2" customFormat="1" ht="28.5" customHeight="1" x14ac:dyDescent="0.25">
      <c r="A6" s="29">
        <v>1</v>
      </c>
      <c r="B6" s="34">
        <v>2216066</v>
      </c>
      <c r="C6" s="29" t="s">
        <v>21</v>
      </c>
      <c r="D6" s="31" t="s">
        <v>74</v>
      </c>
      <c r="E6" s="34">
        <v>1</v>
      </c>
      <c r="F6" s="32">
        <v>15300</v>
      </c>
      <c r="G6" s="32">
        <v>15300</v>
      </c>
      <c r="H6" s="29">
        <v>1</v>
      </c>
      <c r="I6" s="29">
        <v>5907.62</v>
      </c>
      <c r="J6" s="32">
        <f>H6*I6</f>
        <v>5907.62</v>
      </c>
      <c r="K6" s="29">
        <v>1</v>
      </c>
      <c r="L6" s="32">
        <v>15300</v>
      </c>
      <c r="M6" s="32">
        <v>15300</v>
      </c>
      <c r="N6" s="29">
        <v>1</v>
      </c>
      <c r="O6" s="32">
        <f>L6+1.1</f>
        <v>15301.1</v>
      </c>
      <c r="P6" s="32">
        <f>N6*O6</f>
        <v>15301.1</v>
      </c>
      <c r="Q6" s="29">
        <v>1</v>
      </c>
      <c r="R6" s="32">
        <f>O6+5.48</f>
        <v>15306.58</v>
      </c>
      <c r="S6" s="29">
        <f>Q6*R6</f>
        <v>15306.58</v>
      </c>
    </row>
    <row r="7" spans="1:19" s="2" customFormat="1" ht="25.5" customHeight="1" x14ac:dyDescent="0.25">
      <c r="A7" s="29">
        <v>2</v>
      </c>
      <c r="B7" s="34">
        <v>2304689</v>
      </c>
      <c r="C7" s="29" t="s">
        <v>22</v>
      </c>
      <c r="D7" s="31" t="s">
        <v>74</v>
      </c>
      <c r="E7" s="34">
        <v>3</v>
      </c>
      <c r="F7" s="32">
        <v>15916.67</v>
      </c>
      <c r="G7" s="32">
        <v>47750</v>
      </c>
      <c r="H7" s="29">
        <v>3</v>
      </c>
      <c r="I7" s="32">
        <v>15916.67</v>
      </c>
      <c r="J7" s="32">
        <f t="shared" ref="J7:J58" si="0">H7*I7</f>
        <v>47750.01</v>
      </c>
      <c r="K7" s="29">
        <v>3</v>
      </c>
      <c r="L7" s="32">
        <v>15916.67</v>
      </c>
      <c r="M7" s="32">
        <v>47750</v>
      </c>
      <c r="N7" s="29">
        <v>3</v>
      </c>
      <c r="O7" s="32">
        <f t="shared" ref="O7:O58" si="1">L7+1.1</f>
        <v>15917.77</v>
      </c>
      <c r="P7" s="32">
        <f t="shared" ref="P7:P58" si="2">N7*O7</f>
        <v>47753.31</v>
      </c>
      <c r="Q7" s="29">
        <v>3</v>
      </c>
      <c r="R7" s="32">
        <f t="shared" ref="R7:R58" si="3">O7+5.48</f>
        <v>15923.25</v>
      </c>
      <c r="S7" s="34">
        <f t="shared" ref="S7:S58" si="4">Q7*R7</f>
        <v>47769.75</v>
      </c>
    </row>
    <row r="8" spans="1:19" s="2" customFormat="1" ht="30" customHeight="1" x14ac:dyDescent="0.25">
      <c r="A8" s="29">
        <v>3</v>
      </c>
      <c r="B8" s="34">
        <v>2306002</v>
      </c>
      <c r="C8" s="29" t="s">
        <v>23</v>
      </c>
      <c r="D8" s="31" t="s">
        <v>74</v>
      </c>
      <c r="E8" s="34">
        <v>1</v>
      </c>
      <c r="F8" s="32">
        <v>30416.67</v>
      </c>
      <c r="G8" s="32">
        <v>30416.67</v>
      </c>
      <c r="H8" s="29">
        <v>1</v>
      </c>
      <c r="I8" s="29">
        <v>16487.419999999998</v>
      </c>
      <c r="J8" s="32">
        <f t="shared" si="0"/>
        <v>16487.419999999998</v>
      </c>
      <c r="K8" s="29">
        <v>1</v>
      </c>
      <c r="L8" s="32">
        <v>30416.67</v>
      </c>
      <c r="M8" s="32">
        <v>30416.67</v>
      </c>
      <c r="N8" s="29">
        <v>1</v>
      </c>
      <c r="O8" s="32">
        <f t="shared" si="1"/>
        <v>30417.769999999997</v>
      </c>
      <c r="P8" s="32">
        <f t="shared" si="2"/>
        <v>30417.769999999997</v>
      </c>
      <c r="Q8" s="29">
        <v>1</v>
      </c>
      <c r="R8" s="32">
        <f t="shared" si="3"/>
        <v>30423.249999999996</v>
      </c>
      <c r="S8" s="34">
        <f t="shared" si="4"/>
        <v>30423.249999999996</v>
      </c>
    </row>
    <row r="9" spans="1:19" s="2" customFormat="1" ht="28.5" customHeight="1" x14ac:dyDescent="0.25">
      <c r="A9" s="29">
        <v>4</v>
      </c>
      <c r="B9" s="34">
        <v>2340640</v>
      </c>
      <c r="C9" s="29" t="s">
        <v>24</v>
      </c>
      <c r="D9" s="31" t="s">
        <v>74</v>
      </c>
      <c r="E9" s="34">
        <v>1</v>
      </c>
      <c r="F9" s="32">
        <v>50333.33</v>
      </c>
      <c r="G9" s="32">
        <v>50333.33</v>
      </c>
      <c r="H9" s="29">
        <v>1</v>
      </c>
      <c r="I9" s="32">
        <v>50333.33</v>
      </c>
      <c r="J9" s="32">
        <f t="shared" si="0"/>
        <v>50333.33</v>
      </c>
      <c r="K9" s="29">
        <v>1</v>
      </c>
      <c r="L9" s="32">
        <v>50333.33</v>
      </c>
      <c r="M9" s="32">
        <v>50333.33</v>
      </c>
      <c r="N9" s="29">
        <v>1</v>
      </c>
      <c r="O9" s="32">
        <f t="shared" si="1"/>
        <v>50334.43</v>
      </c>
      <c r="P9" s="32">
        <f t="shared" si="2"/>
        <v>50334.43</v>
      </c>
      <c r="Q9" s="29">
        <v>1</v>
      </c>
      <c r="R9" s="32">
        <f t="shared" si="3"/>
        <v>50339.91</v>
      </c>
      <c r="S9" s="34">
        <f t="shared" si="4"/>
        <v>50339.91</v>
      </c>
    </row>
    <row r="10" spans="1:19" s="2" customFormat="1" ht="28.5" customHeight="1" x14ac:dyDescent="0.25">
      <c r="A10" s="29">
        <v>5</v>
      </c>
      <c r="B10" s="34">
        <v>2013675</v>
      </c>
      <c r="C10" s="29" t="s">
        <v>25</v>
      </c>
      <c r="D10" s="31" t="s">
        <v>74</v>
      </c>
      <c r="E10" s="34">
        <v>1</v>
      </c>
      <c r="F10" s="32">
        <v>20208.330000000002</v>
      </c>
      <c r="G10" s="32">
        <v>20208.330000000002</v>
      </c>
      <c r="H10" s="29">
        <v>1</v>
      </c>
      <c r="I10" s="29">
        <v>45835.199999999997</v>
      </c>
      <c r="J10" s="32">
        <f t="shared" si="0"/>
        <v>45835.199999999997</v>
      </c>
      <c r="K10" s="29">
        <v>1</v>
      </c>
      <c r="L10" s="32">
        <v>20208.330000000002</v>
      </c>
      <c r="M10" s="32">
        <v>20208.330000000002</v>
      </c>
      <c r="N10" s="29">
        <v>1</v>
      </c>
      <c r="O10" s="32">
        <f t="shared" si="1"/>
        <v>20209.43</v>
      </c>
      <c r="P10" s="32">
        <f t="shared" si="2"/>
        <v>20209.43</v>
      </c>
      <c r="Q10" s="29">
        <v>1</v>
      </c>
      <c r="R10" s="32">
        <f t="shared" si="3"/>
        <v>20214.91</v>
      </c>
      <c r="S10" s="34">
        <f t="shared" si="4"/>
        <v>20214.91</v>
      </c>
    </row>
    <row r="11" spans="1:19" s="2" customFormat="1" ht="28.5" customHeight="1" x14ac:dyDescent="0.25">
      <c r="A11" s="29">
        <v>6</v>
      </c>
      <c r="B11" s="34">
        <v>2305707</v>
      </c>
      <c r="C11" s="29" t="s">
        <v>26</v>
      </c>
      <c r="D11" s="31" t="s">
        <v>74</v>
      </c>
      <c r="E11" s="34">
        <v>2</v>
      </c>
      <c r="F11" s="32">
        <v>14583.34</v>
      </c>
      <c r="G11" s="32">
        <v>29166.67</v>
      </c>
      <c r="H11" s="29">
        <v>2</v>
      </c>
      <c r="I11" s="29">
        <v>7206.62</v>
      </c>
      <c r="J11" s="32">
        <f t="shared" si="0"/>
        <v>14413.24</v>
      </c>
      <c r="K11" s="29">
        <v>2</v>
      </c>
      <c r="L11" s="32">
        <v>14583.34</v>
      </c>
      <c r="M11" s="32">
        <v>29166.67</v>
      </c>
      <c r="N11" s="29">
        <v>2</v>
      </c>
      <c r="O11" s="32">
        <f t="shared" si="1"/>
        <v>14584.44</v>
      </c>
      <c r="P11" s="32">
        <f t="shared" si="2"/>
        <v>29168.880000000001</v>
      </c>
      <c r="Q11" s="29">
        <v>2</v>
      </c>
      <c r="R11" s="32">
        <f t="shared" si="3"/>
        <v>14589.92</v>
      </c>
      <c r="S11" s="34">
        <f t="shared" si="4"/>
        <v>29179.84</v>
      </c>
    </row>
    <row r="12" spans="1:19" s="2" customFormat="1" ht="24" customHeight="1" x14ac:dyDescent="0.25">
      <c r="A12" s="29">
        <v>7</v>
      </c>
      <c r="B12" s="34">
        <v>2060003</v>
      </c>
      <c r="C12" s="29" t="s">
        <v>27</v>
      </c>
      <c r="D12" s="31" t="s">
        <v>74</v>
      </c>
      <c r="E12" s="34">
        <v>2</v>
      </c>
      <c r="F12" s="32">
        <v>991.67</v>
      </c>
      <c r="G12" s="32">
        <v>1983.33</v>
      </c>
      <c r="H12" s="29">
        <v>2</v>
      </c>
      <c r="I12" s="29">
        <v>948.15</v>
      </c>
      <c r="J12" s="32">
        <f t="shared" si="0"/>
        <v>1896.3</v>
      </c>
      <c r="K12" s="29">
        <v>2</v>
      </c>
      <c r="L12" s="32">
        <v>991.67</v>
      </c>
      <c r="M12" s="32">
        <v>1983.33</v>
      </c>
      <c r="N12" s="29">
        <v>2</v>
      </c>
      <c r="O12" s="32">
        <f t="shared" si="1"/>
        <v>992.77</v>
      </c>
      <c r="P12" s="32">
        <f t="shared" si="2"/>
        <v>1985.54</v>
      </c>
      <c r="Q12" s="29">
        <v>2</v>
      </c>
      <c r="R12" s="32">
        <f t="shared" si="3"/>
        <v>998.25</v>
      </c>
      <c r="S12" s="34">
        <f t="shared" si="4"/>
        <v>1996.5</v>
      </c>
    </row>
    <row r="13" spans="1:19" s="2" customFormat="1" ht="27.75" customHeight="1" x14ac:dyDescent="0.25">
      <c r="A13" s="29">
        <v>8</v>
      </c>
      <c r="B13" s="34">
        <v>2306042</v>
      </c>
      <c r="C13" s="29" t="s">
        <v>28</v>
      </c>
      <c r="D13" s="31" t="s">
        <v>74</v>
      </c>
      <c r="E13" s="34">
        <v>80</v>
      </c>
      <c r="F13" s="32">
        <v>200</v>
      </c>
      <c r="G13" s="32">
        <v>16000</v>
      </c>
      <c r="H13" s="29">
        <v>80</v>
      </c>
      <c r="I13" s="29">
        <v>127.74</v>
      </c>
      <c r="J13" s="32">
        <f t="shared" si="0"/>
        <v>10219.199999999999</v>
      </c>
      <c r="K13" s="29">
        <v>80</v>
      </c>
      <c r="L13" s="32">
        <v>200</v>
      </c>
      <c r="M13" s="32">
        <v>16000</v>
      </c>
      <c r="N13" s="29">
        <v>80</v>
      </c>
      <c r="O13" s="32">
        <f t="shared" si="1"/>
        <v>201.1</v>
      </c>
      <c r="P13" s="32">
        <f t="shared" si="2"/>
        <v>16088</v>
      </c>
      <c r="Q13" s="29">
        <v>80</v>
      </c>
      <c r="R13" s="32">
        <f t="shared" si="3"/>
        <v>206.57999999999998</v>
      </c>
      <c r="S13" s="34">
        <f t="shared" si="4"/>
        <v>16526.399999999998</v>
      </c>
    </row>
    <row r="14" spans="1:19" s="2" customFormat="1" ht="27.75" customHeight="1" x14ac:dyDescent="0.25">
      <c r="A14" s="29">
        <v>9</v>
      </c>
      <c r="B14" s="34">
        <v>2328027</v>
      </c>
      <c r="C14" s="29" t="s">
        <v>29</v>
      </c>
      <c r="D14" s="31" t="s">
        <v>74</v>
      </c>
      <c r="E14" s="34">
        <v>4</v>
      </c>
      <c r="F14" s="32">
        <v>3804.17</v>
      </c>
      <c r="G14" s="32">
        <v>15216.67</v>
      </c>
      <c r="H14" s="29">
        <v>4</v>
      </c>
      <c r="I14" s="29">
        <v>5046.67</v>
      </c>
      <c r="J14" s="32">
        <f t="shared" si="0"/>
        <v>20186.68</v>
      </c>
      <c r="K14" s="29">
        <v>4</v>
      </c>
      <c r="L14" s="32">
        <v>3804.17</v>
      </c>
      <c r="M14" s="32">
        <v>15216.67</v>
      </c>
      <c r="N14" s="29">
        <v>4</v>
      </c>
      <c r="O14" s="32">
        <f t="shared" si="1"/>
        <v>3805.27</v>
      </c>
      <c r="P14" s="32">
        <f t="shared" si="2"/>
        <v>15221.08</v>
      </c>
      <c r="Q14" s="29">
        <v>4</v>
      </c>
      <c r="R14" s="32">
        <f t="shared" si="3"/>
        <v>3810.75</v>
      </c>
      <c r="S14" s="34">
        <f t="shared" si="4"/>
        <v>15243</v>
      </c>
    </row>
    <row r="15" spans="1:19" s="2" customFormat="1" ht="23.25" customHeight="1" x14ac:dyDescent="0.25">
      <c r="A15" s="29">
        <v>10</v>
      </c>
      <c r="B15" s="34">
        <v>2059490</v>
      </c>
      <c r="C15" s="29" t="s">
        <v>30</v>
      </c>
      <c r="D15" s="31" t="s">
        <v>74</v>
      </c>
      <c r="E15" s="34">
        <v>1</v>
      </c>
      <c r="F15" s="32">
        <v>291.67</v>
      </c>
      <c r="G15" s="32">
        <v>291.67</v>
      </c>
      <c r="H15" s="29">
        <v>1</v>
      </c>
      <c r="I15" s="29">
        <v>112.54</v>
      </c>
      <c r="J15" s="32">
        <f t="shared" si="0"/>
        <v>112.54</v>
      </c>
      <c r="K15" s="29">
        <v>1</v>
      </c>
      <c r="L15" s="32">
        <v>291.67</v>
      </c>
      <c r="M15" s="32">
        <v>291.67</v>
      </c>
      <c r="N15" s="29">
        <v>1</v>
      </c>
      <c r="O15" s="32">
        <f t="shared" si="1"/>
        <v>292.77000000000004</v>
      </c>
      <c r="P15" s="32">
        <f t="shared" si="2"/>
        <v>292.77000000000004</v>
      </c>
      <c r="Q15" s="29">
        <v>1</v>
      </c>
      <c r="R15" s="32">
        <f t="shared" si="3"/>
        <v>298.25000000000006</v>
      </c>
      <c r="S15" s="34">
        <f t="shared" si="4"/>
        <v>298.25000000000006</v>
      </c>
    </row>
    <row r="16" spans="1:19" s="2" customFormat="1" ht="24" customHeight="1" x14ac:dyDescent="0.25">
      <c r="A16" s="29">
        <v>11</v>
      </c>
      <c r="B16" s="34">
        <v>2272037</v>
      </c>
      <c r="C16" s="29" t="s">
        <v>31</v>
      </c>
      <c r="D16" s="31" t="s">
        <v>74</v>
      </c>
      <c r="E16" s="34">
        <v>4</v>
      </c>
      <c r="F16" s="32">
        <v>1141.67</v>
      </c>
      <c r="G16" s="32">
        <v>4566.67</v>
      </c>
      <c r="H16" s="29">
        <v>4</v>
      </c>
      <c r="I16" s="29">
        <v>867.17</v>
      </c>
      <c r="J16" s="32">
        <f t="shared" si="0"/>
        <v>3468.68</v>
      </c>
      <c r="K16" s="29">
        <v>4</v>
      </c>
      <c r="L16" s="32">
        <v>1141.67</v>
      </c>
      <c r="M16" s="32">
        <v>4566.67</v>
      </c>
      <c r="N16" s="29">
        <v>4</v>
      </c>
      <c r="O16" s="32">
        <f t="shared" si="1"/>
        <v>1142.77</v>
      </c>
      <c r="P16" s="32">
        <f t="shared" si="2"/>
        <v>4571.08</v>
      </c>
      <c r="Q16" s="29">
        <v>4</v>
      </c>
      <c r="R16" s="32">
        <f t="shared" si="3"/>
        <v>1148.25</v>
      </c>
      <c r="S16" s="34">
        <f t="shared" si="4"/>
        <v>4593</v>
      </c>
    </row>
    <row r="17" spans="1:19" s="2" customFormat="1" ht="25.5" customHeight="1" x14ac:dyDescent="0.25">
      <c r="A17" s="30">
        <v>12</v>
      </c>
      <c r="B17" s="34">
        <v>2305620</v>
      </c>
      <c r="C17" s="29" t="s">
        <v>32</v>
      </c>
      <c r="D17" s="31" t="s">
        <v>74</v>
      </c>
      <c r="E17" s="34">
        <v>2</v>
      </c>
      <c r="F17" s="32">
        <v>1887.5</v>
      </c>
      <c r="G17" s="32">
        <v>3775</v>
      </c>
      <c r="H17" s="29">
        <v>2</v>
      </c>
      <c r="I17" s="29">
        <v>669.95</v>
      </c>
      <c r="J17" s="32">
        <f t="shared" si="0"/>
        <v>1339.9</v>
      </c>
      <c r="K17" s="29">
        <v>2</v>
      </c>
      <c r="L17" s="32">
        <v>1887.5</v>
      </c>
      <c r="M17" s="32">
        <v>3775</v>
      </c>
      <c r="N17" s="29">
        <v>2</v>
      </c>
      <c r="O17" s="32">
        <f t="shared" si="1"/>
        <v>1888.6</v>
      </c>
      <c r="P17" s="32">
        <f t="shared" si="2"/>
        <v>3777.2</v>
      </c>
      <c r="Q17" s="29">
        <v>2</v>
      </c>
      <c r="R17" s="32">
        <f t="shared" si="3"/>
        <v>1894.08</v>
      </c>
      <c r="S17" s="34">
        <f t="shared" si="4"/>
        <v>3788.16</v>
      </c>
    </row>
    <row r="18" spans="1:19" s="2" customFormat="1" ht="27.75" customHeight="1" x14ac:dyDescent="0.25">
      <c r="A18" s="29">
        <v>13</v>
      </c>
      <c r="B18" s="34">
        <v>2019617</v>
      </c>
      <c r="C18" s="29" t="s">
        <v>33</v>
      </c>
      <c r="D18" s="31" t="s">
        <v>74</v>
      </c>
      <c r="E18" s="34">
        <v>8</v>
      </c>
      <c r="F18" s="32">
        <v>625</v>
      </c>
      <c r="G18" s="32">
        <v>5000</v>
      </c>
      <c r="H18" s="29">
        <v>8</v>
      </c>
      <c r="I18" s="29">
        <v>701.19</v>
      </c>
      <c r="J18" s="32">
        <f t="shared" si="0"/>
        <v>5609.52</v>
      </c>
      <c r="K18" s="29">
        <v>8</v>
      </c>
      <c r="L18" s="32">
        <v>625</v>
      </c>
      <c r="M18" s="32">
        <v>5000</v>
      </c>
      <c r="N18" s="29">
        <v>8</v>
      </c>
      <c r="O18" s="32">
        <f t="shared" si="1"/>
        <v>626.1</v>
      </c>
      <c r="P18" s="32">
        <f t="shared" si="2"/>
        <v>5008.8</v>
      </c>
      <c r="Q18" s="29">
        <v>8</v>
      </c>
      <c r="R18" s="32">
        <f t="shared" si="3"/>
        <v>631.58000000000004</v>
      </c>
      <c r="S18" s="34">
        <f t="shared" si="4"/>
        <v>5052.6400000000003</v>
      </c>
    </row>
    <row r="19" spans="1:19" s="2" customFormat="1" ht="27.75" customHeight="1" x14ac:dyDescent="0.25">
      <c r="A19" s="29">
        <v>14</v>
      </c>
      <c r="B19" s="34">
        <v>2075036</v>
      </c>
      <c r="C19" s="29" t="s">
        <v>34</v>
      </c>
      <c r="D19" s="31" t="s">
        <v>35</v>
      </c>
      <c r="E19" s="34">
        <v>3</v>
      </c>
      <c r="F19" s="32">
        <v>1120.83</v>
      </c>
      <c r="G19" s="32">
        <v>3362.5</v>
      </c>
      <c r="H19" s="29">
        <v>3</v>
      </c>
      <c r="I19" s="29">
        <v>605.6</v>
      </c>
      <c r="J19" s="32">
        <f t="shared" si="0"/>
        <v>1816.8000000000002</v>
      </c>
      <c r="K19" s="29">
        <v>3</v>
      </c>
      <c r="L19" s="32">
        <v>1120.83</v>
      </c>
      <c r="M19" s="32">
        <v>3362.5</v>
      </c>
      <c r="N19" s="29">
        <v>3</v>
      </c>
      <c r="O19" s="32">
        <f t="shared" si="1"/>
        <v>1121.9299999999998</v>
      </c>
      <c r="P19" s="32">
        <f t="shared" si="2"/>
        <v>3365.7899999999995</v>
      </c>
      <c r="Q19" s="29">
        <v>3</v>
      </c>
      <c r="R19" s="32">
        <f t="shared" si="3"/>
        <v>1127.4099999999999</v>
      </c>
      <c r="S19" s="34">
        <f t="shared" si="4"/>
        <v>3382.2299999999996</v>
      </c>
    </row>
    <row r="20" spans="1:19" s="2" customFormat="1" ht="27" customHeight="1" x14ac:dyDescent="0.25">
      <c r="A20" s="29">
        <v>15</v>
      </c>
      <c r="B20" s="34">
        <v>2305628</v>
      </c>
      <c r="C20" s="29" t="s">
        <v>36</v>
      </c>
      <c r="D20" s="31" t="s">
        <v>74</v>
      </c>
      <c r="E20" s="34">
        <v>4</v>
      </c>
      <c r="F20" s="32">
        <v>2700</v>
      </c>
      <c r="G20" s="32">
        <v>10800</v>
      </c>
      <c r="H20" s="29">
        <v>4</v>
      </c>
      <c r="I20" s="29">
        <v>2321.4499999999998</v>
      </c>
      <c r="J20" s="32">
        <f t="shared" si="0"/>
        <v>9285.7999999999993</v>
      </c>
      <c r="K20" s="29">
        <v>4</v>
      </c>
      <c r="L20" s="32">
        <v>2700</v>
      </c>
      <c r="M20" s="32">
        <v>10800</v>
      </c>
      <c r="N20" s="29">
        <v>4</v>
      </c>
      <c r="O20" s="32">
        <f t="shared" si="1"/>
        <v>2701.1</v>
      </c>
      <c r="P20" s="32">
        <f t="shared" si="2"/>
        <v>10804.4</v>
      </c>
      <c r="Q20" s="29">
        <v>4</v>
      </c>
      <c r="R20" s="32">
        <f t="shared" si="3"/>
        <v>2706.58</v>
      </c>
      <c r="S20" s="34">
        <f t="shared" si="4"/>
        <v>10826.32</v>
      </c>
    </row>
    <row r="21" spans="1:19" s="2" customFormat="1" ht="24" customHeight="1" x14ac:dyDescent="0.25">
      <c r="A21" s="29">
        <v>16</v>
      </c>
      <c r="B21" s="34">
        <v>2287414</v>
      </c>
      <c r="C21" s="29" t="s">
        <v>37</v>
      </c>
      <c r="D21" s="31" t="s">
        <v>74</v>
      </c>
      <c r="E21" s="34">
        <v>2</v>
      </c>
      <c r="F21" s="32">
        <v>566.66999999999996</v>
      </c>
      <c r="G21" s="32">
        <v>1133.33</v>
      </c>
      <c r="H21" s="29">
        <v>2</v>
      </c>
      <c r="I21" s="29">
        <v>1909.87</v>
      </c>
      <c r="J21" s="32">
        <f t="shared" si="0"/>
        <v>3819.74</v>
      </c>
      <c r="K21" s="29">
        <v>2</v>
      </c>
      <c r="L21" s="32">
        <v>566.66999999999996</v>
      </c>
      <c r="M21" s="32">
        <v>1133.33</v>
      </c>
      <c r="N21" s="29">
        <v>2</v>
      </c>
      <c r="O21" s="32">
        <f t="shared" si="1"/>
        <v>567.77</v>
      </c>
      <c r="P21" s="32">
        <f t="shared" si="2"/>
        <v>1135.54</v>
      </c>
      <c r="Q21" s="29">
        <v>2</v>
      </c>
      <c r="R21" s="32">
        <f t="shared" si="3"/>
        <v>573.25</v>
      </c>
      <c r="S21" s="34">
        <f t="shared" si="4"/>
        <v>1146.5</v>
      </c>
    </row>
    <row r="22" spans="1:19" s="2" customFormat="1" ht="20.25" customHeight="1" x14ac:dyDescent="0.25">
      <c r="A22" s="29">
        <v>17</v>
      </c>
      <c r="B22" s="34">
        <v>2305399</v>
      </c>
      <c r="C22" s="29" t="s">
        <v>38</v>
      </c>
      <c r="D22" s="31" t="s">
        <v>74</v>
      </c>
      <c r="E22" s="34">
        <v>2</v>
      </c>
      <c r="F22" s="32">
        <v>1041.67</v>
      </c>
      <c r="G22" s="32">
        <v>2083.33</v>
      </c>
      <c r="H22" s="29">
        <v>2</v>
      </c>
      <c r="I22" s="29">
        <v>2297.17</v>
      </c>
      <c r="J22" s="32">
        <f t="shared" si="0"/>
        <v>4594.34</v>
      </c>
      <c r="K22" s="29">
        <v>2</v>
      </c>
      <c r="L22" s="32">
        <v>1041.67</v>
      </c>
      <c r="M22" s="32">
        <v>2083.33</v>
      </c>
      <c r="N22" s="29">
        <v>2</v>
      </c>
      <c r="O22" s="32">
        <f t="shared" si="1"/>
        <v>1042.77</v>
      </c>
      <c r="P22" s="32">
        <f t="shared" si="2"/>
        <v>2085.54</v>
      </c>
      <c r="Q22" s="29">
        <v>2</v>
      </c>
      <c r="R22" s="32">
        <f t="shared" si="3"/>
        <v>1048.25</v>
      </c>
      <c r="S22" s="34">
        <f t="shared" si="4"/>
        <v>2096.5</v>
      </c>
    </row>
    <row r="23" spans="1:19" s="2" customFormat="1" ht="26.25" customHeight="1" x14ac:dyDescent="0.25">
      <c r="A23" s="29">
        <v>18</v>
      </c>
      <c r="B23" s="34">
        <v>2305809</v>
      </c>
      <c r="C23" s="29" t="s">
        <v>39</v>
      </c>
      <c r="D23" s="31" t="s">
        <v>35</v>
      </c>
      <c r="E23" s="34">
        <v>4</v>
      </c>
      <c r="F23" s="32">
        <v>1325</v>
      </c>
      <c r="G23" s="32">
        <v>5300</v>
      </c>
      <c r="H23" s="29">
        <v>4</v>
      </c>
      <c r="I23" s="32">
        <v>1325</v>
      </c>
      <c r="J23" s="32">
        <f t="shared" si="0"/>
        <v>5300</v>
      </c>
      <c r="K23" s="29">
        <v>4</v>
      </c>
      <c r="L23" s="32">
        <v>1325</v>
      </c>
      <c r="M23" s="32">
        <v>5300</v>
      </c>
      <c r="N23" s="29">
        <v>4</v>
      </c>
      <c r="O23" s="32">
        <f t="shared" si="1"/>
        <v>1326.1</v>
      </c>
      <c r="P23" s="32">
        <f t="shared" si="2"/>
        <v>5304.4</v>
      </c>
      <c r="Q23" s="29">
        <v>4</v>
      </c>
      <c r="R23" s="32">
        <f t="shared" si="3"/>
        <v>1331.58</v>
      </c>
      <c r="S23" s="34">
        <f t="shared" si="4"/>
        <v>5326.32</v>
      </c>
    </row>
    <row r="24" spans="1:19" s="2" customFormat="1" ht="31.5" customHeight="1" x14ac:dyDescent="0.25">
      <c r="A24" s="29">
        <v>19</v>
      </c>
      <c r="B24" s="34">
        <v>2413873</v>
      </c>
      <c r="C24" s="30" t="s">
        <v>46</v>
      </c>
      <c r="D24" s="31" t="s">
        <v>35</v>
      </c>
      <c r="E24" s="34">
        <v>1</v>
      </c>
      <c r="F24" s="32">
        <v>1495.83</v>
      </c>
      <c r="G24" s="32">
        <v>1495.83</v>
      </c>
      <c r="H24" s="29">
        <v>1</v>
      </c>
      <c r="I24" s="32">
        <v>1495.83</v>
      </c>
      <c r="J24" s="32">
        <f t="shared" si="0"/>
        <v>1495.83</v>
      </c>
      <c r="K24" s="29">
        <v>1</v>
      </c>
      <c r="L24" s="32">
        <v>1495.83</v>
      </c>
      <c r="M24" s="32">
        <v>1495.83</v>
      </c>
      <c r="N24" s="29">
        <v>1</v>
      </c>
      <c r="O24" s="32">
        <f t="shared" si="1"/>
        <v>1496.9299999999998</v>
      </c>
      <c r="P24" s="32">
        <f t="shared" si="2"/>
        <v>1496.9299999999998</v>
      </c>
      <c r="Q24" s="29">
        <v>1</v>
      </c>
      <c r="R24" s="32">
        <f t="shared" si="3"/>
        <v>1502.4099999999999</v>
      </c>
      <c r="S24" s="34">
        <f t="shared" si="4"/>
        <v>1502.4099999999999</v>
      </c>
    </row>
    <row r="25" spans="1:19" s="2" customFormat="1" ht="23.25" customHeight="1" x14ac:dyDescent="0.25">
      <c r="A25" s="29">
        <v>20</v>
      </c>
      <c r="B25" s="34">
        <v>2400554</v>
      </c>
      <c r="C25" s="29" t="s">
        <v>40</v>
      </c>
      <c r="D25" s="31" t="s">
        <v>74</v>
      </c>
      <c r="E25" s="34">
        <v>8</v>
      </c>
      <c r="F25" s="32">
        <v>7195.83</v>
      </c>
      <c r="G25" s="32">
        <v>57566.66</v>
      </c>
      <c r="H25" s="29">
        <v>8</v>
      </c>
      <c r="I25" s="32">
        <v>7195.83</v>
      </c>
      <c r="J25" s="32">
        <f t="shared" si="0"/>
        <v>57566.64</v>
      </c>
      <c r="K25" s="29">
        <v>8</v>
      </c>
      <c r="L25" s="32">
        <v>7195.83</v>
      </c>
      <c r="M25" s="32">
        <v>57566.66</v>
      </c>
      <c r="N25" s="29">
        <v>8</v>
      </c>
      <c r="O25" s="32">
        <f t="shared" si="1"/>
        <v>7196.93</v>
      </c>
      <c r="P25" s="32">
        <f t="shared" si="2"/>
        <v>57575.44</v>
      </c>
      <c r="Q25" s="29">
        <v>8</v>
      </c>
      <c r="R25" s="32">
        <f t="shared" si="3"/>
        <v>7202.41</v>
      </c>
      <c r="S25" s="34">
        <f t="shared" si="4"/>
        <v>57619.28</v>
      </c>
    </row>
    <row r="26" spans="1:19" s="2" customFormat="1" ht="25.5" customHeight="1" x14ac:dyDescent="0.25">
      <c r="A26" s="29">
        <v>21</v>
      </c>
      <c r="B26" s="34">
        <v>2413821</v>
      </c>
      <c r="C26" s="29" t="s">
        <v>41</v>
      </c>
      <c r="D26" s="31" t="s">
        <v>74</v>
      </c>
      <c r="E26" s="34">
        <v>2</v>
      </c>
      <c r="F26" s="32">
        <v>17666.669999999998</v>
      </c>
      <c r="G26" s="32">
        <v>35333.339999999997</v>
      </c>
      <c r="H26" s="29">
        <v>2</v>
      </c>
      <c r="I26" s="32">
        <v>17666.669999999998</v>
      </c>
      <c r="J26" s="32">
        <f t="shared" si="0"/>
        <v>35333.339999999997</v>
      </c>
      <c r="K26" s="29">
        <v>2</v>
      </c>
      <c r="L26" s="32">
        <v>17666.669999999998</v>
      </c>
      <c r="M26" s="32">
        <v>35333.339999999997</v>
      </c>
      <c r="N26" s="29">
        <v>2</v>
      </c>
      <c r="O26" s="32">
        <f t="shared" si="1"/>
        <v>17667.769999999997</v>
      </c>
      <c r="P26" s="32">
        <f t="shared" si="2"/>
        <v>35335.539999999994</v>
      </c>
      <c r="Q26" s="29">
        <v>2</v>
      </c>
      <c r="R26" s="32">
        <f t="shared" si="3"/>
        <v>17673.249999999996</v>
      </c>
      <c r="S26" s="34">
        <f t="shared" si="4"/>
        <v>35346.499999999993</v>
      </c>
    </row>
    <row r="27" spans="1:19" s="2" customFormat="1" ht="27.75" customHeight="1" x14ac:dyDescent="0.25">
      <c r="A27" s="29">
        <v>22</v>
      </c>
      <c r="B27" s="34">
        <v>2413766</v>
      </c>
      <c r="C27" s="30" t="s">
        <v>47</v>
      </c>
      <c r="D27" s="31" t="s">
        <v>74</v>
      </c>
      <c r="E27" s="34">
        <v>1</v>
      </c>
      <c r="F27" s="32">
        <v>779.17</v>
      </c>
      <c r="G27" s="32">
        <v>779.17</v>
      </c>
      <c r="H27" s="29">
        <v>1</v>
      </c>
      <c r="I27" s="32">
        <v>779.17</v>
      </c>
      <c r="J27" s="32">
        <f t="shared" si="0"/>
        <v>779.17</v>
      </c>
      <c r="K27" s="29">
        <v>1</v>
      </c>
      <c r="L27" s="32">
        <v>779.17</v>
      </c>
      <c r="M27" s="32">
        <v>779.17</v>
      </c>
      <c r="N27" s="29">
        <v>1</v>
      </c>
      <c r="O27" s="32">
        <f t="shared" si="1"/>
        <v>780.27</v>
      </c>
      <c r="P27" s="32">
        <f t="shared" si="2"/>
        <v>780.27</v>
      </c>
      <c r="Q27" s="29">
        <v>1</v>
      </c>
      <c r="R27" s="32">
        <f t="shared" si="3"/>
        <v>785.75</v>
      </c>
      <c r="S27" s="34">
        <f t="shared" si="4"/>
        <v>785.75</v>
      </c>
    </row>
    <row r="28" spans="1:19" s="2" customFormat="1" ht="27" customHeight="1" x14ac:dyDescent="0.25">
      <c r="A28" s="29">
        <v>23</v>
      </c>
      <c r="B28" s="34">
        <v>2295324</v>
      </c>
      <c r="C28" s="29" t="s">
        <v>42</v>
      </c>
      <c r="D28" s="31" t="s">
        <v>74</v>
      </c>
      <c r="E28" s="34">
        <v>2</v>
      </c>
      <c r="F28" s="32">
        <v>4345.83</v>
      </c>
      <c r="G28" s="32">
        <v>8691.66</v>
      </c>
      <c r="H28" s="29">
        <v>2</v>
      </c>
      <c r="I28" s="29">
        <v>3149.63</v>
      </c>
      <c r="J28" s="32">
        <f t="shared" si="0"/>
        <v>6299.26</v>
      </c>
      <c r="K28" s="29">
        <v>2</v>
      </c>
      <c r="L28" s="32">
        <v>4345.83</v>
      </c>
      <c r="M28" s="32">
        <v>8691.66</v>
      </c>
      <c r="N28" s="29">
        <v>2</v>
      </c>
      <c r="O28" s="32">
        <f t="shared" si="1"/>
        <v>4346.93</v>
      </c>
      <c r="P28" s="32">
        <f t="shared" si="2"/>
        <v>8693.86</v>
      </c>
      <c r="Q28" s="29">
        <v>2</v>
      </c>
      <c r="R28" s="32">
        <f t="shared" si="3"/>
        <v>4352.41</v>
      </c>
      <c r="S28" s="34">
        <f t="shared" si="4"/>
        <v>8704.82</v>
      </c>
    </row>
    <row r="29" spans="1:19" s="2" customFormat="1" ht="26.25" customHeight="1" x14ac:dyDescent="0.25">
      <c r="A29" s="29">
        <v>24</v>
      </c>
      <c r="B29" s="34">
        <v>2306343</v>
      </c>
      <c r="C29" s="29" t="s">
        <v>43</v>
      </c>
      <c r="D29" s="31" t="s">
        <v>74</v>
      </c>
      <c r="E29" s="34">
        <v>1</v>
      </c>
      <c r="F29" s="32">
        <v>19520.830000000002</v>
      </c>
      <c r="G29" s="32">
        <v>19520.830000000002</v>
      </c>
      <c r="H29" s="29">
        <v>1</v>
      </c>
      <c r="I29" s="32">
        <v>19520.830000000002</v>
      </c>
      <c r="J29" s="32">
        <f t="shared" si="0"/>
        <v>19520.830000000002</v>
      </c>
      <c r="K29" s="29">
        <v>1</v>
      </c>
      <c r="L29" s="32">
        <v>19520.830000000002</v>
      </c>
      <c r="M29" s="32">
        <v>19520.830000000002</v>
      </c>
      <c r="N29" s="29">
        <v>1</v>
      </c>
      <c r="O29" s="32">
        <f t="shared" si="1"/>
        <v>19521.93</v>
      </c>
      <c r="P29" s="32">
        <f t="shared" si="2"/>
        <v>19521.93</v>
      </c>
      <c r="Q29" s="29">
        <v>1</v>
      </c>
      <c r="R29" s="32">
        <f t="shared" si="3"/>
        <v>19527.41</v>
      </c>
      <c r="S29" s="34">
        <f t="shared" si="4"/>
        <v>19527.41</v>
      </c>
    </row>
    <row r="30" spans="1:19" s="2" customFormat="1" ht="28.5" customHeight="1" x14ac:dyDescent="0.25">
      <c r="A30" s="29">
        <v>25</v>
      </c>
      <c r="B30" s="34">
        <v>2413841</v>
      </c>
      <c r="C30" s="30" t="s">
        <v>44</v>
      </c>
      <c r="D30" s="31" t="s">
        <v>74</v>
      </c>
      <c r="E30" s="34">
        <v>2</v>
      </c>
      <c r="F30" s="32">
        <v>23725</v>
      </c>
      <c r="G30" s="32">
        <v>47450</v>
      </c>
      <c r="H30" s="29">
        <v>2</v>
      </c>
      <c r="I30" s="32">
        <v>23725</v>
      </c>
      <c r="J30" s="32">
        <f t="shared" si="0"/>
        <v>47450</v>
      </c>
      <c r="K30" s="29">
        <v>2</v>
      </c>
      <c r="L30" s="32">
        <v>23725</v>
      </c>
      <c r="M30" s="32">
        <v>47450</v>
      </c>
      <c r="N30" s="29">
        <v>2</v>
      </c>
      <c r="O30" s="32">
        <f t="shared" si="1"/>
        <v>23726.1</v>
      </c>
      <c r="P30" s="32">
        <f t="shared" si="2"/>
        <v>47452.2</v>
      </c>
      <c r="Q30" s="29">
        <v>2</v>
      </c>
      <c r="R30" s="32">
        <f t="shared" si="3"/>
        <v>23731.579999999998</v>
      </c>
      <c r="S30" s="34">
        <f t="shared" si="4"/>
        <v>47463.159999999996</v>
      </c>
    </row>
    <row r="31" spans="1:19" s="2" customFormat="1" ht="29.25" customHeight="1" x14ac:dyDescent="0.25">
      <c r="A31" s="29">
        <v>26</v>
      </c>
      <c r="B31" s="34">
        <v>2413795</v>
      </c>
      <c r="C31" s="33" t="s">
        <v>53</v>
      </c>
      <c r="D31" s="31" t="s">
        <v>35</v>
      </c>
      <c r="E31" s="34">
        <v>2</v>
      </c>
      <c r="F31" s="32">
        <v>1183.33</v>
      </c>
      <c r="G31" s="32">
        <v>2366.66</v>
      </c>
      <c r="H31" s="29">
        <v>2</v>
      </c>
      <c r="I31" s="32">
        <v>1183.33</v>
      </c>
      <c r="J31" s="32">
        <f t="shared" si="0"/>
        <v>2366.66</v>
      </c>
      <c r="K31" s="29">
        <v>2</v>
      </c>
      <c r="L31" s="32">
        <v>1183.33</v>
      </c>
      <c r="M31" s="32">
        <v>2366.66</v>
      </c>
      <c r="N31" s="29">
        <v>2</v>
      </c>
      <c r="O31" s="32">
        <f t="shared" si="1"/>
        <v>1184.4299999999998</v>
      </c>
      <c r="P31" s="32">
        <f t="shared" si="2"/>
        <v>2368.8599999999997</v>
      </c>
      <c r="Q31" s="29">
        <v>2</v>
      </c>
      <c r="R31" s="32">
        <f t="shared" si="3"/>
        <v>1189.9099999999999</v>
      </c>
      <c r="S31" s="34">
        <f t="shared" si="4"/>
        <v>2379.8199999999997</v>
      </c>
    </row>
    <row r="32" spans="1:19" s="2" customFormat="1" ht="27.75" customHeight="1" x14ac:dyDescent="0.25">
      <c r="A32" s="29">
        <v>27</v>
      </c>
      <c r="B32" s="34">
        <v>2304688</v>
      </c>
      <c r="C32" s="30" t="s">
        <v>45</v>
      </c>
      <c r="D32" s="31" t="s">
        <v>74</v>
      </c>
      <c r="E32" s="34">
        <v>2</v>
      </c>
      <c r="F32" s="32">
        <v>17604.169999999998</v>
      </c>
      <c r="G32" s="32">
        <v>35208.33</v>
      </c>
      <c r="H32" s="29">
        <v>2</v>
      </c>
      <c r="I32" s="29">
        <v>11880.15</v>
      </c>
      <c r="J32" s="32">
        <f t="shared" si="0"/>
        <v>23760.3</v>
      </c>
      <c r="K32" s="29">
        <v>2</v>
      </c>
      <c r="L32" s="32">
        <v>17604.169999999998</v>
      </c>
      <c r="M32" s="32">
        <v>35208.33</v>
      </c>
      <c r="N32" s="29">
        <v>2</v>
      </c>
      <c r="O32" s="32">
        <f t="shared" si="1"/>
        <v>17605.269999999997</v>
      </c>
      <c r="P32" s="32">
        <f t="shared" si="2"/>
        <v>35210.539999999994</v>
      </c>
      <c r="Q32" s="29">
        <v>2</v>
      </c>
      <c r="R32" s="32">
        <f t="shared" si="3"/>
        <v>17610.749999999996</v>
      </c>
      <c r="S32" s="34">
        <f t="shared" si="4"/>
        <v>35221.499999999993</v>
      </c>
    </row>
    <row r="33" spans="1:19" s="2" customFormat="1" ht="28.5" customHeight="1" x14ac:dyDescent="0.25">
      <c r="A33" s="29">
        <v>28</v>
      </c>
      <c r="B33" s="34">
        <v>2413873</v>
      </c>
      <c r="C33" s="33" t="s">
        <v>46</v>
      </c>
      <c r="D33" s="31" t="s">
        <v>35</v>
      </c>
      <c r="E33" s="34">
        <v>1</v>
      </c>
      <c r="F33" s="32">
        <v>779.17</v>
      </c>
      <c r="G33" s="32">
        <v>779.17</v>
      </c>
      <c r="H33" s="29">
        <v>1</v>
      </c>
      <c r="I33" s="32">
        <v>779.17</v>
      </c>
      <c r="J33" s="32">
        <f t="shared" si="0"/>
        <v>779.17</v>
      </c>
      <c r="K33" s="29">
        <v>1</v>
      </c>
      <c r="L33" s="32">
        <v>779.17</v>
      </c>
      <c r="M33" s="32">
        <v>779.17</v>
      </c>
      <c r="N33" s="29">
        <v>1</v>
      </c>
      <c r="O33" s="32">
        <f t="shared" si="1"/>
        <v>780.27</v>
      </c>
      <c r="P33" s="32">
        <f t="shared" si="2"/>
        <v>780.27</v>
      </c>
      <c r="Q33" s="29">
        <v>1</v>
      </c>
      <c r="R33" s="32">
        <f t="shared" si="3"/>
        <v>785.75</v>
      </c>
      <c r="S33" s="34">
        <f t="shared" si="4"/>
        <v>785.75</v>
      </c>
    </row>
    <row r="34" spans="1:19" s="2" customFormat="1" ht="30.75" customHeight="1" x14ac:dyDescent="0.25">
      <c r="A34" s="29">
        <v>29</v>
      </c>
      <c r="B34" s="34">
        <v>2413766</v>
      </c>
      <c r="C34" s="33" t="s">
        <v>47</v>
      </c>
      <c r="D34" s="31" t="s">
        <v>35</v>
      </c>
      <c r="E34" s="34">
        <v>1</v>
      </c>
      <c r="F34" s="32">
        <v>1495.83</v>
      </c>
      <c r="G34" s="32">
        <v>1495.83</v>
      </c>
      <c r="H34" s="29">
        <v>1</v>
      </c>
      <c r="I34" s="32">
        <v>1495.83</v>
      </c>
      <c r="J34" s="32">
        <f t="shared" si="0"/>
        <v>1495.83</v>
      </c>
      <c r="K34" s="29">
        <v>1</v>
      </c>
      <c r="L34" s="32">
        <v>1495.83</v>
      </c>
      <c r="M34" s="32">
        <v>1495.83</v>
      </c>
      <c r="N34" s="29">
        <v>1</v>
      </c>
      <c r="O34" s="32">
        <f t="shared" si="1"/>
        <v>1496.9299999999998</v>
      </c>
      <c r="P34" s="32">
        <f t="shared" si="2"/>
        <v>1496.9299999999998</v>
      </c>
      <c r="Q34" s="29">
        <v>1</v>
      </c>
      <c r="R34" s="32">
        <f t="shared" si="3"/>
        <v>1502.4099999999999</v>
      </c>
      <c r="S34" s="34">
        <f t="shared" si="4"/>
        <v>1502.4099999999999</v>
      </c>
    </row>
    <row r="35" spans="1:19" s="2" customFormat="1" ht="24.75" customHeight="1" x14ac:dyDescent="0.25">
      <c r="A35" s="29">
        <v>30</v>
      </c>
      <c r="B35" s="33">
        <v>2299952</v>
      </c>
      <c r="C35" s="33" t="s">
        <v>54</v>
      </c>
      <c r="D35" s="31" t="s">
        <v>74</v>
      </c>
      <c r="E35" s="34">
        <v>1</v>
      </c>
      <c r="F35" s="32">
        <v>19520.830000000002</v>
      </c>
      <c r="G35" s="32">
        <v>19520.830000000002</v>
      </c>
      <c r="H35" s="29">
        <v>1</v>
      </c>
      <c r="I35" s="29">
        <v>14137.29</v>
      </c>
      <c r="J35" s="32">
        <f t="shared" si="0"/>
        <v>14137.29</v>
      </c>
      <c r="K35" s="29">
        <v>1</v>
      </c>
      <c r="L35" s="32">
        <v>19520.830000000002</v>
      </c>
      <c r="M35" s="32">
        <v>19520.830000000002</v>
      </c>
      <c r="N35" s="29">
        <v>1</v>
      </c>
      <c r="O35" s="32">
        <f t="shared" si="1"/>
        <v>19521.93</v>
      </c>
      <c r="P35" s="32">
        <f t="shared" si="2"/>
        <v>19521.93</v>
      </c>
      <c r="Q35" s="29">
        <v>1</v>
      </c>
      <c r="R35" s="32">
        <f t="shared" si="3"/>
        <v>19527.41</v>
      </c>
      <c r="S35" s="34">
        <f t="shared" si="4"/>
        <v>19527.41</v>
      </c>
    </row>
    <row r="36" spans="1:19" s="2" customFormat="1" ht="25.5" customHeight="1" x14ac:dyDescent="0.25">
      <c r="A36" s="29">
        <v>31</v>
      </c>
      <c r="B36" s="33">
        <v>2413803</v>
      </c>
      <c r="C36" s="33" t="s">
        <v>55</v>
      </c>
      <c r="D36" s="31" t="s">
        <v>74</v>
      </c>
      <c r="E36" s="34">
        <v>1</v>
      </c>
      <c r="F36" s="32">
        <v>43375</v>
      </c>
      <c r="G36" s="32">
        <v>43375</v>
      </c>
      <c r="H36" s="29">
        <v>1</v>
      </c>
      <c r="I36" s="32">
        <v>43375</v>
      </c>
      <c r="J36" s="32">
        <f t="shared" si="0"/>
        <v>43375</v>
      </c>
      <c r="K36" s="29">
        <v>1</v>
      </c>
      <c r="L36" s="32">
        <v>43375</v>
      </c>
      <c r="M36" s="32">
        <v>43375</v>
      </c>
      <c r="N36" s="29">
        <v>1</v>
      </c>
      <c r="O36" s="32">
        <f t="shared" si="1"/>
        <v>43376.1</v>
      </c>
      <c r="P36" s="32">
        <f t="shared" si="2"/>
        <v>43376.1</v>
      </c>
      <c r="Q36" s="29">
        <v>1</v>
      </c>
      <c r="R36" s="32">
        <f t="shared" si="3"/>
        <v>43381.58</v>
      </c>
      <c r="S36" s="34">
        <f t="shared" si="4"/>
        <v>43381.58</v>
      </c>
    </row>
    <row r="37" spans="1:19" s="2" customFormat="1" ht="28.5" customHeight="1" x14ac:dyDescent="0.25">
      <c r="A37" s="29">
        <v>32</v>
      </c>
      <c r="B37" s="33">
        <v>2413882</v>
      </c>
      <c r="C37" s="33" t="s">
        <v>56</v>
      </c>
      <c r="D37" s="31" t="s">
        <v>74</v>
      </c>
      <c r="E37" s="34">
        <v>1</v>
      </c>
      <c r="F37" s="32">
        <v>3045.83</v>
      </c>
      <c r="G37" s="32">
        <v>3045.83</v>
      </c>
      <c r="H37" s="29">
        <v>1</v>
      </c>
      <c r="I37" s="32">
        <v>3045.83</v>
      </c>
      <c r="J37" s="32">
        <f t="shared" si="0"/>
        <v>3045.83</v>
      </c>
      <c r="K37" s="29">
        <v>1</v>
      </c>
      <c r="L37" s="32">
        <v>3045.83</v>
      </c>
      <c r="M37" s="32">
        <v>3045.83</v>
      </c>
      <c r="N37" s="29">
        <v>1</v>
      </c>
      <c r="O37" s="32">
        <f t="shared" si="1"/>
        <v>3046.93</v>
      </c>
      <c r="P37" s="32">
        <f t="shared" si="2"/>
        <v>3046.93</v>
      </c>
      <c r="Q37" s="29">
        <v>1</v>
      </c>
      <c r="R37" s="32">
        <f t="shared" si="3"/>
        <v>3052.41</v>
      </c>
      <c r="S37" s="34">
        <f t="shared" si="4"/>
        <v>3052.41</v>
      </c>
    </row>
    <row r="38" spans="1:19" s="2" customFormat="1" ht="27.75" customHeight="1" x14ac:dyDescent="0.25">
      <c r="A38" s="29">
        <v>33</v>
      </c>
      <c r="B38" s="33">
        <v>2287169</v>
      </c>
      <c r="C38" s="33" t="s">
        <v>48</v>
      </c>
      <c r="D38" s="31" t="s">
        <v>74</v>
      </c>
      <c r="E38" s="34">
        <v>2</v>
      </c>
      <c r="F38" s="32">
        <v>458.34</v>
      </c>
      <c r="G38" s="32">
        <v>916.67</v>
      </c>
      <c r="H38" s="33">
        <v>2</v>
      </c>
      <c r="I38" s="32">
        <v>458.34</v>
      </c>
      <c r="J38" s="32">
        <f t="shared" si="0"/>
        <v>916.68</v>
      </c>
      <c r="K38" s="33">
        <v>2</v>
      </c>
      <c r="L38" s="32">
        <v>458.34</v>
      </c>
      <c r="M38" s="32">
        <v>916.67</v>
      </c>
      <c r="N38" s="33">
        <v>2</v>
      </c>
      <c r="O38" s="32">
        <f t="shared" si="1"/>
        <v>459.44</v>
      </c>
      <c r="P38" s="32">
        <f t="shared" si="2"/>
        <v>918.88</v>
      </c>
      <c r="Q38" s="33">
        <v>2</v>
      </c>
      <c r="R38" s="32">
        <f t="shared" si="3"/>
        <v>464.92</v>
      </c>
      <c r="S38" s="34">
        <f t="shared" si="4"/>
        <v>929.84</v>
      </c>
    </row>
    <row r="39" spans="1:19" s="2" customFormat="1" ht="24" customHeight="1" x14ac:dyDescent="0.25">
      <c r="A39" s="29">
        <v>34</v>
      </c>
      <c r="B39" s="33">
        <v>2413902</v>
      </c>
      <c r="C39" s="33" t="s">
        <v>57</v>
      </c>
      <c r="D39" s="31" t="s">
        <v>74</v>
      </c>
      <c r="E39" s="34">
        <v>1</v>
      </c>
      <c r="F39" s="32">
        <v>29950</v>
      </c>
      <c r="G39" s="32">
        <v>29950</v>
      </c>
      <c r="H39" s="29">
        <v>1</v>
      </c>
      <c r="I39" s="32">
        <v>29950</v>
      </c>
      <c r="J39" s="32">
        <f t="shared" si="0"/>
        <v>29950</v>
      </c>
      <c r="K39" s="29">
        <v>1</v>
      </c>
      <c r="L39" s="32">
        <v>29950</v>
      </c>
      <c r="M39" s="32">
        <v>29950</v>
      </c>
      <c r="N39" s="29">
        <v>1</v>
      </c>
      <c r="O39" s="32">
        <f t="shared" si="1"/>
        <v>29951.1</v>
      </c>
      <c r="P39" s="32">
        <f t="shared" si="2"/>
        <v>29951.1</v>
      </c>
      <c r="Q39" s="29">
        <v>1</v>
      </c>
      <c r="R39" s="32">
        <f t="shared" si="3"/>
        <v>29956.579999999998</v>
      </c>
      <c r="S39" s="34">
        <f t="shared" si="4"/>
        <v>29956.579999999998</v>
      </c>
    </row>
    <row r="40" spans="1:19" s="2" customFormat="1" ht="26.25" customHeight="1" x14ac:dyDescent="0.25">
      <c r="A40" s="29">
        <v>35</v>
      </c>
      <c r="B40" s="33">
        <v>2413730</v>
      </c>
      <c r="C40" s="33" t="s">
        <v>58</v>
      </c>
      <c r="D40" s="31" t="s">
        <v>74</v>
      </c>
      <c r="E40" s="34">
        <v>1</v>
      </c>
      <c r="F40" s="32">
        <v>88666.67</v>
      </c>
      <c r="G40" s="32">
        <v>88666.67</v>
      </c>
      <c r="H40" s="29">
        <v>1</v>
      </c>
      <c r="I40" s="32">
        <v>88666.67</v>
      </c>
      <c r="J40" s="32">
        <f t="shared" si="0"/>
        <v>88666.67</v>
      </c>
      <c r="K40" s="29">
        <v>1</v>
      </c>
      <c r="L40" s="32">
        <v>88666.67</v>
      </c>
      <c r="M40" s="32">
        <v>88666.67</v>
      </c>
      <c r="N40" s="29">
        <v>1</v>
      </c>
      <c r="O40" s="32">
        <f t="shared" si="1"/>
        <v>88667.77</v>
      </c>
      <c r="P40" s="32">
        <f t="shared" si="2"/>
        <v>88667.77</v>
      </c>
      <c r="Q40" s="29">
        <v>1</v>
      </c>
      <c r="R40" s="32">
        <f t="shared" si="3"/>
        <v>88673.25</v>
      </c>
      <c r="S40" s="34">
        <f t="shared" si="4"/>
        <v>88673.25</v>
      </c>
    </row>
    <row r="41" spans="1:19" s="2" customFormat="1" ht="25.5" customHeight="1" x14ac:dyDescent="0.25">
      <c r="A41" s="29">
        <v>36</v>
      </c>
      <c r="B41" s="33">
        <v>2413894</v>
      </c>
      <c r="C41" s="33" t="s">
        <v>62</v>
      </c>
      <c r="D41" s="31" t="s">
        <v>74</v>
      </c>
      <c r="E41" s="34">
        <v>1</v>
      </c>
      <c r="F41" s="32">
        <v>4266.67</v>
      </c>
      <c r="G41" s="32">
        <v>4266.67</v>
      </c>
      <c r="H41" s="29">
        <v>1</v>
      </c>
      <c r="I41" s="32">
        <v>4266.67</v>
      </c>
      <c r="J41" s="32">
        <f t="shared" si="0"/>
        <v>4266.67</v>
      </c>
      <c r="K41" s="29">
        <v>1</v>
      </c>
      <c r="L41" s="32">
        <v>4266.67</v>
      </c>
      <c r="M41" s="32">
        <v>4266.67</v>
      </c>
      <c r="N41" s="29">
        <v>1</v>
      </c>
      <c r="O41" s="32">
        <f t="shared" si="1"/>
        <v>4267.7700000000004</v>
      </c>
      <c r="P41" s="32">
        <f t="shared" si="2"/>
        <v>4267.7700000000004</v>
      </c>
      <c r="Q41" s="29">
        <v>1</v>
      </c>
      <c r="R41" s="32">
        <f t="shared" si="3"/>
        <v>4273.25</v>
      </c>
      <c r="S41" s="34">
        <f t="shared" si="4"/>
        <v>4273.25</v>
      </c>
    </row>
    <row r="42" spans="1:19" s="2" customFormat="1" ht="21" customHeight="1" x14ac:dyDescent="0.25">
      <c r="A42" s="29">
        <v>37</v>
      </c>
      <c r="B42" s="29">
        <v>2306002</v>
      </c>
      <c r="C42" s="33" t="s">
        <v>59</v>
      </c>
      <c r="D42" s="31" t="s">
        <v>74</v>
      </c>
      <c r="E42" s="34">
        <v>1</v>
      </c>
      <c r="F42" s="32">
        <v>30416.67</v>
      </c>
      <c r="G42" s="32">
        <v>30416.67</v>
      </c>
      <c r="H42" s="29">
        <v>1</v>
      </c>
      <c r="I42" s="29">
        <v>16487.419999999998</v>
      </c>
      <c r="J42" s="32">
        <f t="shared" si="0"/>
        <v>16487.419999999998</v>
      </c>
      <c r="K42" s="29">
        <v>1</v>
      </c>
      <c r="L42" s="32">
        <v>30416.67</v>
      </c>
      <c r="M42" s="32">
        <v>30416.67</v>
      </c>
      <c r="N42" s="29">
        <v>1</v>
      </c>
      <c r="O42" s="32">
        <f t="shared" si="1"/>
        <v>30417.769999999997</v>
      </c>
      <c r="P42" s="32">
        <f t="shared" si="2"/>
        <v>30417.769999999997</v>
      </c>
      <c r="Q42" s="29">
        <v>1</v>
      </c>
      <c r="R42" s="32">
        <f t="shared" si="3"/>
        <v>30423.249999999996</v>
      </c>
      <c r="S42" s="34">
        <f t="shared" si="4"/>
        <v>30423.249999999996</v>
      </c>
    </row>
    <row r="43" spans="1:19" s="2" customFormat="1" ht="25.5" customHeight="1" x14ac:dyDescent="0.25">
      <c r="A43" s="29">
        <v>38</v>
      </c>
      <c r="B43" s="33">
        <v>2335047</v>
      </c>
      <c r="C43" s="33" t="s">
        <v>49</v>
      </c>
      <c r="D43" s="31" t="s">
        <v>74</v>
      </c>
      <c r="E43" s="34">
        <v>1</v>
      </c>
      <c r="F43" s="32">
        <v>30416.67</v>
      </c>
      <c r="G43" s="32">
        <v>30416.67</v>
      </c>
      <c r="H43" s="29">
        <v>1</v>
      </c>
      <c r="I43" s="32">
        <v>30416.67</v>
      </c>
      <c r="J43" s="32">
        <f t="shared" si="0"/>
        <v>30416.67</v>
      </c>
      <c r="K43" s="33">
        <v>1</v>
      </c>
      <c r="L43" s="32">
        <v>30416.67</v>
      </c>
      <c r="M43" s="32">
        <v>30416.67</v>
      </c>
      <c r="N43" s="29">
        <v>1</v>
      </c>
      <c r="O43" s="32">
        <f t="shared" si="1"/>
        <v>30417.769999999997</v>
      </c>
      <c r="P43" s="32">
        <f t="shared" si="2"/>
        <v>30417.769999999997</v>
      </c>
      <c r="Q43" s="29">
        <v>1</v>
      </c>
      <c r="R43" s="32">
        <f t="shared" si="3"/>
        <v>30423.249999999996</v>
      </c>
      <c r="S43" s="34">
        <f t="shared" si="4"/>
        <v>30423.249999999996</v>
      </c>
    </row>
    <row r="44" spans="1:19" s="2" customFormat="1" ht="25.5" customHeight="1" x14ac:dyDescent="0.25">
      <c r="A44" s="29">
        <v>39</v>
      </c>
      <c r="B44" s="33">
        <v>2413757</v>
      </c>
      <c r="C44" s="33" t="s">
        <v>60</v>
      </c>
      <c r="D44" s="31" t="s">
        <v>74</v>
      </c>
      <c r="E44" s="34">
        <v>1</v>
      </c>
      <c r="F44" s="32">
        <v>4666.67</v>
      </c>
      <c r="G44" s="32">
        <v>4666.67</v>
      </c>
      <c r="H44" s="29">
        <v>1</v>
      </c>
      <c r="I44" s="32">
        <v>4666.67</v>
      </c>
      <c r="J44" s="32">
        <f t="shared" si="0"/>
        <v>4666.67</v>
      </c>
      <c r="K44" s="29">
        <v>1</v>
      </c>
      <c r="L44" s="32">
        <v>4666.67</v>
      </c>
      <c r="M44" s="32">
        <v>4666.67</v>
      </c>
      <c r="N44" s="29">
        <v>1</v>
      </c>
      <c r="O44" s="32">
        <f t="shared" si="1"/>
        <v>4667.7700000000004</v>
      </c>
      <c r="P44" s="32">
        <f t="shared" si="2"/>
        <v>4667.7700000000004</v>
      </c>
      <c r="Q44" s="29">
        <v>1</v>
      </c>
      <c r="R44" s="32">
        <f t="shared" si="3"/>
        <v>4673.25</v>
      </c>
      <c r="S44" s="34">
        <f t="shared" si="4"/>
        <v>4673.25</v>
      </c>
    </row>
    <row r="45" spans="1:19" s="2" customFormat="1" ht="27" customHeight="1" x14ac:dyDescent="0.25">
      <c r="A45" s="29">
        <v>40</v>
      </c>
      <c r="B45" s="33">
        <v>2306280</v>
      </c>
      <c r="C45" s="33" t="s">
        <v>50</v>
      </c>
      <c r="D45" s="31" t="s">
        <v>74</v>
      </c>
      <c r="E45" s="34">
        <v>1</v>
      </c>
      <c r="F45" s="32">
        <v>5862.5</v>
      </c>
      <c r="G45" s="32">
        <v>5862.5</v>
      </c>
      <c r="H45" s="29">
        <v>1</v>
      </c>
      <c r="I45" s="29">
        <v>2955.16</v>
      </c>
      <c r="J45" s="32">
        <f t="shared" si="0"/>
        <v>2955.16</v>
      </c>
      <c r="K45" s="29">
        <v>1</v>
      </c>
      <c r="L45" s="32">
        <v>5862.5</v>
      </c>
      <c r="M45" s="32">
        <v>5862.5</v>
      </c>
      <c r="N45" s="29">
        <v>1</v>
      </c>
      <c r="O45" s="32">
        <f t="shared" si="1"/>
        <v>5863.6</v>
      </c>
      <c r="P45" s="32">
        <f t="shared" si="2"/>
        <v>5863.6</v>
      </c>
      <c r="Q45" s="29">
        <v>1</v>
      </c>
      <c r="R45" s="32">
        <f t="shared" si="3"/>
        <v>5869.08</v>
      </c>
      <c r="S45" s="34">
        <f t="shared" si="4"/>
        <v>5869.08</v>
      </c>
    </row>
    <row r="46" spans="1:19" s="2" customFormat="1" ht="22.5" customHeight="1" x14ac:dyDescent="0.25">
      <c r="A46" s="29">
        <v>41</v>
      </c>
      <c r="B46" s="33">
        <v>2305978</v>
      </c>
      <c r="C46" s="33" t="s">
        <v>51</v>
      </c>
      <c r="D46" s="31" t="s">
        <v>74</v>
      </c>
      <c r="E46" s="34">
        <v>2</v>
      </c>
      <c r="F46" s="32">
        <v>10125</v>
      </c>
      <c r="G46" s="32">
        <v>20250</v>
      </c>
      <c r="H46" s="29">
        <v>2</v>
      </c>
      <c r="I46" s="29">
        <v>3354.13</v>
      </c>
      <c r="J46" s="32">
        <f t="shared" si="0"/>
        <v>6708.26</v>
      </c>
      <c r="K46" s="29">
        <v>2</v>
      </c>
      <c r="L46" s="32">
        <v>10125</v>
      </c>
      <c r="M46" s="32">
        <v>20250</v>
      </c>
      <c r="N46" s="29">
        <v>1</v>
      </c>
      <c r="O46" s="32">
        <f t="shared" si="1"/>
        <v>10126.1</v>
      </c>
      <c r="P46" s="32">
        <f t="shared" si="2"/>
        <v>10126.1</v>
      </c>
      <c r="Q46" s="29">
        <v>1</v>
      </c>
      <c r="R46" s="32">
        <f t="shared" si="3"/>
        <v>10131.58</v>
      </c>
      <c r="S46" s="34">
        <f t="shared" si="4"/>
        <v>10131.58</v>
      </c>
    </row>
    <row r="47" spans="1:19" s="2" customFormat="1" ht="29.25" customHeight="1" x14ac:dyDescent="0.25">
      <c r="A47" s="29">
        <v>42</v>
      </c>
      <c r="B47" s="33">
        <v>2305372</v>
      </c>
      <c r="C47" s="33" t="s">
        <v>52</v>
      </c>
      <c r="D47" s="31" t="s">
        <v>74</v>
      </c>
      <c r="E47" s="34">
        <v>2</v>
      </c>
      <c r="F47" s="32">
        <v>8625</v>
      </c>
      <c r="G47" s="32">
        <v>17250</v>
      </c>
      <c r="H47" s="33">
        <v>2</v>
      </c>
      <c r="I47" s="33">
        <v>3522.19</v>
      </c>
      <c r="J47" s="32">
        <f t="shared" si="0"/>
        <v>7044.38</v>
      </c>
      <c r="K47" s="33">
        <v>2</v>
      </c>
      <c r="L47" s="32">
        <v>8625</v>
      </c>
      <c r="M47" s="32">
        <v>17250</v>
      </c>
      <c r="N47" s="33">
        <v>2</v>
      </c>
      <c r="O47" s="32">
        <f t="shared" si="1"/>
        <v>8626.1</v>
      </c>
      <c r="P47" s="32">
        <f t="shared" si="2"/>
        <v>17252.2</v>
      </c>
      <c r="Q47" s="33">
        <v>2</v>
      </c>
      <c r="R47" s="32">
        <f t="shared" si="3"/>
        <v>8631.58</v>
      </c>
      <c r="S47" s="34">
        <f t="shared" si="4"/>
        <v>17263.16</v>
      </c>
    </row>
    <row r="48" spans="1:19" s="2" customFormat="1" ht="24" customHeight="1" x14ac:dyDescent="0.25">
      <c r="A48" s="29">
        <v>43</v>
      </c>
      <c r="B48" s="33">
        <v>2413911</v>
      </c>
      <c r="C48" s="33" t="s">
        <v>61</v>
      </c>
      <c r="D48" s="31" t="s">
        <v>74</v>
      </c>
      <c r="E48" s="34">
        <v>1</v>
      </c>
      <c r="F48" s="32">
        <v>22833.33</v>
      </c>
      <c r="G48" s="32">
        <v>22833.33</v>
      </c>
      <c r="H48" s="29">
        <v>1</v>
      </c>
      <c r="I48" s="32">
        <v>22833.33</v>
      </c>
      <c r="J48" s="32">
        <f t="shared" si="0"/>
        <v>22833.33</v>
      </c>
      <c r="K48" s="29">
        <v>1</v>
      </c>
      <c r="L48" s="32">
        <v>22833.33</v>
      </c>
      <c r="M48" s="32">
        <v>22833.33</v>
      </c>
      <c r="N48" s="29">
        <v>1</v>
      </c>
      <c r="O48" s="32">
        <f t="shared" si="1"/>
        <v>22834.43</v>
      </c>
      <c r="P48" s="32">
        <f t="shared" si="2"/>
        <v>22834.43</v>
      </c>
      <c r="Q48" s="29">
        <v>1</v>
      </c>
      <c r="R48" s="32">
        <f t="shared" si="3"/>
        <v>22839.91</v>
      </c>
      <c r="S48" s="34">
        <f t="shared" si="4"/>
        <v>22839.91</v>
      </c>
    </row>
    <row r="49" spans="1:19" s="2" customFormat="1" ht="24.75" customHeight="1" x14ac:dyDescent="0.25">
      <c r="A49" s="29">
        <v>44</v>
      </c>
      <c r="B49" s="33">
        <v>2413922</v>
      </c>
      <c r="C49" s="33" t="s">
        <v>66</v>
      </c>
      <c r="D49" s="31" t="s">
        <v>74</v>
      </c>
      <c r="E49" s="34">
        <v>1</v>
      </c>
      <c r="F49" s="32">
        <v>10570.83</v>
      </c>
      <c r="G49" s="32">
        <v>10570.83</v>
      </c>
      <c r="H49" s="29">
        <v>1</v>
      </c>
      <c r="I49" s="32">
        <v>10570.83</v>
      </c>
      <c r="J49" s="32">
        <f t="shared" si="0"/>
        <v>10570.83</v>
      </c>
      <c r="K49" s="29">
        <v>1</v>
      </c>
      <c r="L49" s="32">
        <v>10570.83</v>
      </c>
      <c r="M49" s="32">
        <v>10570.83</v>
      </c>
      <c r="N49" s="29">
        <v>1</v>
      </c>
      <c r="O49" s="32">
        <f t="shared" si="1"/>
        <v>10571.93</v>
      </c>
      <c r="P49" s="32">
        <f t="shared" si="2"/>
        <v>10571.93</v>
      </c>
      <c r="Q49" s="29">
        <v>1</v>
      </c>
      <c r="R49" s="32">
        <f t="shared" si="3"/>
        <v>10577.41</v>
      </c>
      <c r="S49" s="34">
        <f t="shared" si="4"/>
        <v>10577.41</v>
      </c>
    </row>
    <row r="50" spans="1:19" s="2" customFormat="1" ht="26.25" customHeight="1" x14ac:dyDescent="0.25">
      <c r="A50" s="29">
        <v>45</v>
      </c>
      <c r="B50" s="33">
        <v>2413868</v>
      </c>
      <c r="C50" s="33" t="s">
        <v>67</v>
      </c>
      <c r="D50" s="31" t="s">
        <v>74</v>
      </c>
      <c r="E50" s="34">
        <v>2</v>
      </c>
      <c r="F50" s="32">
        <v>17604.169999999998</v>
      </c>
      <c r="G50" s="32">
        <v>35208.33</v>
      </c>
      <c r="H50" s="29">
        <v>2</v>
      </c>
      <c r="I50" s="32">
        <v>17604.169999999998</v>
      </c>
      <c r="J50" s="32">
        <f t="shared" si="0"/>
        <v>35208.339999999997</v>
      </c>
      <c r="K50" s="29">
        <v>2</v>
      </c>
      <c r="L50" s="32">
        <v>17604.169999999998</v>
      </c>
      <c r="M50" s="32">
        <v>35208.33</v>
      </c>
      <c r="N50" s="29">
        <v>2</v>
      </c>
      <c r="O50" s="32">
        <f t="shared" si="1"/>
        <v>17605.269999999997</v>
      </c>
      <c r="P50" s="32">
        <f t="shared" si="2"/>
        <v>35210.539999999994</v>
      </c>
      <c r="Q50" s="29">
        <v>2</v>
      </c>
      <c r="R50" s="32">
        <f t="shared" si="3"/>
        <v>17610.749999999996</v>
      </c>
      <c r="S50" s="34">
        <f t="shared" si="4"/>
        <v>35221.499999999993</v>
      </c>
    </row>
    <row r="51" spans="1:19" s="2" customFormat="1" ht="27" customHeight="1" x14ac:dyDescent="0.25">
      <c r="A51" s="29">
        <v>46</v>
      </c>
      <c r="B51" s="33">
        <v>2335152</v>
      </c>
      <c r="C51" s="33" t="s">
        <v>63</v>
      </c>
      <c r="D51" s="31" t="s">
        <v>35</v>
      </c>
      <c r="E51" s="34">
        <v>1</v>
      </c>
      <c r="F51" s="32">
        <v>1812.5</v>
      </c>
      <c r="G51" s="32">
        <v>1812.5</v>
      </c>
      <c r="H51" s="29">
        <v>1</v>
      </c>
      <c r="I51" s="29">
        <v>1812.5</v>
      </c>
      <c r="J51" s="32">
        <f t="shared" si="0"/>
        <v>1812.5</v>
      </c>
      <c r="K51" s="29">
        <v>1</v>
      </c>
      <c r="L51" s="32">
        <v>1812.5</v>
      </c>
      <c r="M51" s="32">
        <v>1812.5</v>
      </c>
      <c r="N51" s="29">
        <v>1</v>
      </c>
      <c r="O51" s="32">
        <f t="shared" si="1"/>
        <v>1813.6</v>
      </c>
      <c r="P51" s="32">
        <f t="shared" si="2"/>
        <v>1813.6</v>
      </c>
      <c r="Q51" s="29">
        <v>1</v>
      </c>
      <c r="R51" s="32">
        <f t="shared" si="3"/>
        <v>1819.08</v>
      </c>
      <c r="S51" s="34">
        <f t="shared" si="4"/>
        <v>1819.08</v>
      </c>
    </row>
    <row r="52" spans="1:19" s="2" customFormat="1" ht="33" customHeight="1" x14ac:dyDescent="0.25">
      <c r="A52" s="29">
        <v>47</v>
      </c>
      <c r="B52" s="33">
        <v>2335192</v>
      </c>
      <c r="C52" s="33" t="s">
        <v>64</v>
      </c>
      <c r="D52" s="31" t="s">
        <v>35</v>
      </c>
      <c r="E52" s="34">
        <v>1</v>
      </c>
      <c r="F52" s="32">
        <v>783.33</v>
      </c>
      <c r="G52" s="32">
        <v>783.33</v>
      </c>
      <c r="H52" s="29">
        <v>1</v>
      </c>
      <c r="I52" s="32">
        <v>783.33</v>
      </c>
      <c r="J52" s="32">
        <f t="shared" si="0"/>
        <v>783.33</v>
      </c>
      <c r="K52" s="29">
        <v>1</v>
      </c>
      <c r="L52" s="32">
        <v>783.33</v>
      </c>
      <c r="M52" s="32">
        <v>783.33</v>
      </c>
      <c r="N52" s="29">
        <v>1</v>
      </c>
      <c r="O52" s="32">
        <f t="shared" si="1"/>
        <v>784.43000000000006</v>
      </c>
      <c r="P52" s="32">
        <f t="shared" si="2"/>
        <v>784.43000000000006</v>
      </c>
      <c r="Q52" s="29">
        <v>1</v>
      </c>
      <c r="R52" s="32">
        <f t="shared" si="3"/>
        <v>789.91000000000008</v>
      </c>
      <c r="S52" s="34">
        <f t="shared" si="4"/>
        <v>789.91000000000008</v>
      </c>
    </row>
    <row r="53" spans="1:19" s="2" customFormat="1" ht="29.25" customHeight="1" x14ac:dyDescent="0.25">
      <c r="A53" s="29">
        <v>48</v>
      </c>
      <c r="B53" s="33">
        <v>2299394</v>
      </c>
      <c r="C53" s="33" t="s">
        <v>65</v>
      </c>
      <c r="D53" s="31" t="s">
        <v>74</v>
      </c>
      <c r="E53" s="34">
        <v>1</v>
      </c>
      <c r="F53" s="32">
        <v>28833.33</v>
      </c>
      <c r="G53" s="32">
        <v>28833.33</v>
      </c>
      <c r="H53" s="29">
        <v>1</v>
      </c>
      <c r="I53" s="29">
        <v>9790.52</v>
      </c>
      <c r="J53" s="32">
        <f t="shared" si="0"/>
        <v>9790.52</v>
      </c>
      <c r="K53" s="29">
        <v>1</v>
      </c>
      <c r="L53" s="32">
        <v>28833.33</v>
      </c>
      <c r="M53" s="32">
        <v>28833.33</v>
      </c>
      <c r="N53" s="29">
        <v>1</v>
      </c>
      <c r="O53" s="32">
        <f t="shared" si="1"/>
        <v>28834.43</v>
      </c>
      <c r="P53" s="32">
        <f t="shared" si="2"/>
        <v>28834.43</v>
      </c>
      <c r="Q53" s="29">
        <v>1</v>
      </c>
      <c r="R53" s="32">
        <f t="shared" si="3"/>
        <v>28839.91</v>
      </c>
      <c r="S53" s="34">
        <f t="shared" si="4"/>
        <v>28839.91</v>
      </c>
    </row>
    <row r="54" spans="1:19" s="2" customFormat="1" ht="28.5" customHeight="1" x14ac:dyDescent="0.25">
      <c r="A54" s="29">
        <v>49</v>
      </c>
      <c r="B54" s="33">
        <v>2305549</v>
      </c>
      <c r="C54" s="33" t="s">
        <v>68</v>
      </c>
      <c r="D54" s="31" t="s">
        <v>74</v>
      </c>
      <c r="E54" s="34">
        <v>1</v>
      </c>
      <c r="F54" s="32">
        <v>3395.83</v>
      </c>
      <c r="G54" s="32">
        <v>3395.83</v>
      </c>
      <c r="H54" s="29">
        <v>1</v>
      </c>
      <c r="I54" s="32">
        <v>3395.83</v>
      </c>
      <c r="J54" s="32">
        <f t="shared" si="0"/>
        <v>3395.83</v>
      </c>
      <c r="K54" s="29">
        <v>1</v>
      </c>
      <c r="L54" s="32">
        <v>3395.83</v>
      </c>
      <c r="M54" s="32">
        <v>3395.83</v>
      </c>
      <c r="N54" s="29">
        <v>1</v>
      </c>
      <c r="O54" s="32">
        <f t="shared" si="1"/>
        <v>3396.93</v>
      </c>
      <c r="P54" s="32">
        <f t="shared" si="2"/>
        <v>3396.93</v>
      </c>
      <c r="Q54" s="29">
        <v>1</v>
      </c>
      <c r="R54" s="32">
        <f t="shared" si="3"/>
        <v>3402.41</v>
      </c>
      <c r="S54" s="34">
        <f t="shared" si="4"/>
        <v>3402.41</v>
      </c>
    </row>
    <row r="55" spans="1:19" s="2" customFormat="1" ht="26.25" customHeight="1" x14ac:dyDescent="0.25">
      <c r="A55" s="29">
        <v>50</v>
      </c>
      <c r="B55" s="33">
        <v>2305628</v>
      </c>
      <c r="C55" s="33" t="s">
        <v>36</v>
      </c>
      <c r="D55" s="31" t="s">
        <v>74</v>
      </c>
      <c r="E55" s="34">
        <v>4</v>
      </c>
      <c r="F55" s="32">
        <v>2700</v>
      </c>
      <c r="G55" s="32">
        <v>10800</v>
      </c>
      <c r="H55" s="29">
        <v>4</v>
      </c>
      <c r="I55" s="29">
        <v>2321.4499999999998</v>
      </c>
      <c r="J55" s="32">
        <f t="shared" si="0"/>
        <v>9285.7999999999993</v>
      </c>
      <c r="K55" s="29">
        <v>4</v>
      </c>
      <c r="L55" s="32">
        <v>2700</v>
      </c>
      <c r="M55" s="32">
        <v>10800</v>
      </c>
      <c r="N55" s="29">
        <v>4</v>
      </c>
      <c r="O55" s="32">
        <f t="shared" si="1"/>
        <v>2701.1</v>
      </c>
      <c r="P55" s="32">
        <f t="shared" si="2"/>
        <v>10804.4</v>
      </c>
      <c r="Q55" s="29">
        <v>4</v>
      </c>
      <c r="R55" s="32">
        <f t="shared" si="3"/>
        <v>2706.58</v>
      </c>
      <c r="S55" s="34">
        <f t="shared" si="4"/>
        <v>10826.32</v>
      </c>
    </row>
    <row r="56" spans="1:19" s="2" customFormat="1" ht="27.75" customHeight="1" x14ac:dyDescent="0.25">
      <c r="A56" s="29">
        <v>51</v>
      </c>
      <c r="B56" s="33">
        <v>2315325</v>
      </c>
      <c r="C56" s="33" t="s">
        <v>69</v>
      </c>
      <c r="D56" s="31" t="s">
        <v>74</v>
      </c>
      <c r="E56" s="34">
        <v>1</v>
      </c>
      <c r="F56" s="32">
        <v>22833.33</v>
      </c>
      <c r="G56" s="32">
        <v>22833.33</v>
      </c>
      <c r="H56" s="29">
        <v>1</v>
      </c>
      <c r="I56" s="29">
        <v>8195.77</v>
      </c>
      <c r="J56" s="32">
        <f t="shared" si="0"/>
        <v>8195.77</v>
      </c>
      <c r="K56" s="29">
        <v>1</v>
      </c>
      <c r="L56" s="32">
        <v>22833.33</v>
      </c>
      <c r="M56" s="32">
        <v>22833.33</v>
      </c>
      <c r="N56" s="29">
        <v>1</v>
      </c>
      <c r="O56" s="32">
        <f t="shared" si="1"/>
        <v>22834.43</v>
      </c>
      <c r="P56" s="32">
        <f t="shared" si="2"/>
        <v>22834.43</v>
      </c>
      <c r="Q56" s="29">
        <v>1</v>
      </c>
      <c r="R56" s="32">
        <f t="shared" si="3"/>
        <v>22839.91</v>
      </c>
      <c r="S56" s="34">
        <f t="shared" si="4"/>
        <v>22839.91</v>
      </c>
    </row>
    <row r="57" spans="1:19" s="2" customFormat="1" ht="26.25" customHeight="1" x14ac:dyDescent="0.25">
      <c r="A57" s="29">
        <v>52</v>
      </c>
      <c r="B57" s="33">
        <v>2251932</v>
      </c>
      <c r="C57" s="33" t="s">
        <v>70</v>
      </c>
      <c r="D57" s="31" t="s">
        <v>74</v>
      </c>
      <c r="E57" s="34">
        <v>2</v>
      </c>
      <c r="F57" s="32">
        <v>270.83</v>
      </c>
      <c r="G57" s="32">
        <v>541.66999999999996</v>
      </c>
      <c r="H57" s="29">
        <v>2</v>
      </c>
      <c r="I57" s="29">
        <v>240.47</v>
      </c>
      <c r="J57" s="32">
        <f t="shared" si="0"/>
        <v>480.94</v>
      </c>
      <c r="K57" s="29">
        <v>2</v>
      </c>
      <c r="L57" s="32">
        <v>270.83</v>
      </c>
      <c r="M57" s="32">
        <v>541.66999999999996</v>
      </c>
      <c r="N57" s="29">
        <v>2</v>
      </c>
      <c r="O57" s="32">
        <f t="shared" si="1"/>
        <v>271.93</v>
      </c>
      <c r="P57" s="32">
        <f t="shared" si="2"/>
        <v>543.86</v>
      </c>
      <c r="Q57" s="29">
        <v>2</v>
      </c>
      <c r="R57" s="32">
        <f t="shared" si="3"/>
        <v>277.41000000000003</v>
      </c>
      <c r="S57" s="34">
        <f t="shared" si="4"/>
        <v>554.82000000000005</v>
      </c>
    </row>
    <row r="58" spans="1:19" s="2" customFormat="1" ht="27.75" customHeight="1" x14ac:dyDescent="0.25">
      <c r="A58" s="29">
        <v>53</v>
      </c>
      <c r="B58" s="33">
        <v>2305414</v>
      </c>
      <c r="C58" s="33" t="s">
        <v>71</v>
      </c>
      <c r="D58" s="31" t="s">
        <v>74</v>
      </c>
      <c r="E58" s="34">
        <v>1</v>
      </c>
      <c r="F58" s="32">
        <v>16250</v>
      </c>
      <c r="G58" s="32">
        <v>16250</v>
      </c>
      <c r="H58" s="29">
        <v>1</v>
      </c>
      <c r="I58" s="32">
        <v>16250</v>
      </c>
      <c r="J58" s="32">
        <f t="shared" si="0"/>
        <v>16250</v>
      </c>
      <c r="K58" s="29">
        <v>1</v>
      </c>
      <c r="L58" s="32">
        <v>16250</v>
      </c>
      <c r="M58" s="32">
        <v>16250</v>
      </c>
      <c r="N58" s="29">
        <v>1</v>
      </c>
      <c r="O58" s="32">
        <f t="shared" si="1"/>
        <v>16251.1</v>
      </c>
      <c r="P58" s="32">
        <f t="shared" si="2"/>
        <v>16251.1</v>
      </c>
      <c r="Q58" s="29">
        <v>1</v>
      </c>
      <c r="R58" s="32">
        <f t="shared" si="3"/>
        <v>16256.58</v>
      </c>
      <c r="S58" s="34">
        <f t="shared" si="4"/>
        <v>16256.58</v>
      </c>
    </row>
    <row r="59" spans="1:19" s="1" customFormat="1" x14ac:dyDescent="0.25">
      <c r="A59" s="40" t="s">
        <v>11</v>
      </c>
      <c r="B59" s="41"/>
      <c r="C59" s="41"/>
      <c r="D59" s="9"/>
      <c r="E59" s="9"/>
      <c r="F59" s="9"/>
      <c r="G59" s="9">
        <f>SUM(G6:G58)</f>
        <v>925841.6399999999</v>
      </c>
      <c r="H59" s="9"/>
      <c r="I59" s="9"/>
      <c r="J59" s="9">
        <f>SUM(J6:J58)</f>
        <v>816467.24</v>
      </c>
      <c r="K59" s="9"/>
      <c r="L59" s="9"/>
      <c r="M59" s="9">
        <f>SUM(M6:M58)</f>
        <v>925841.6399999999</v>
      </c>
      <c r="N59" s="8"/>
      <c r="O59" s="10"/>
      <c r="P59" s="9">
        <v>925899.94</v>
      </c>
      <c r="Q59" s="10"/>
      <c r="R59" s="10"/>
      <c r="S59" s="9">
        <v>927026.1</v>
      </c>
    </row>
    <row r="60" spans="1:19" s="1" customFormat="1" ht="12.75" customHeight="1" x14ac:dyDescent="0.25">
      <c r="A60" s="40" t="s">
        <v>12</v>
      </c>
      <c r="B60" s="40"/>
      <c r="C60" s="40"/>
      <c r="D60" s="11"/>
      <c r="E60" s="9"/>
      <c r="F60" s="9"/>
      <c r="G60" s="9">
        <v>185168.36</v>
      </c>
      <c r="H60" s="9"/>
      <c r="I60" s="9"/>
      <c r="J60" s="9">
        <v>163293.45000000001</v>
      </c>
      <c r="K60" s="9"/>
      <c r="L60" s="9"/>
      <c r="M60" s="9">
        <v>185168.36</v>
      </c>
      <c r="N60" s="11"/>
      <c r="O60" s="11"/>
      <c r="P60" s="9">
        <v>185179.99</v>
      </c>
      <c r="Q60" s="11"/>
      <c r="R60" s="11"/>
      <c r="S60" s="9">
        <v>185405.22</v>
      </c>
    </row>
    <row r="61" spans="1:19" s="1" customFormat="1" x14ac:dyDescent="0.25">
      <c r="A61" s="40" t="s">
        <v>3</v>
      </c>
      <c r="B61" s="40"/>
      <c r="C61" s="40"/>
      <c r="D61" s="11"/>
      <c r="E61" s="9"/>
      <c r="F61" s="9"/>
      <c r="G61" s="9">
        <v>1111010</v>
      </c>
      <c r="H61" s="9"/>
      <c r="I61" s="9"/>
      <c r="J61" s="9">
        <f>SUM(J59:J60)</f>
        <v>979760.69</v>
      </c>
      <c r="K61" s="9"/>
      <c r="L61" s="9"/>
      <c r="M61" s="9">
        <v>1111010</v>
      </c>
      <c r="N61" s="11"/>
      <c r="O61" s="11"/>
      <c r="P61" s="9">
        <f>SUM(P59:P60)</f>
        <v>1111079.93</v>
      </c>
      <c r="Q61" s="11"/>
      <c r="R61" s="11"/>
      <c r="S61" s="9">
        <f>SUM(S59:S60)</f>
        <v>1112431.32</v>
      </c>
    </row>
    <row r="63" spans="1:19" x14ac:dyDescent="0.2">
      <c r="B63" s="36" t="s">
        <v>7</v>
      </c>
      <c r="C63" s="36"/>
      <c r="D63" s="36"/>
      <c r="E63" s="36"/>
      <c r="F63" s="36"/>
      <c r="G63" s="36"/>
      <c r="H63" s="36"/>
      <c r="I63" s="36"/>
      <c r="J63" s="36"/>
      <c r="K63" s="13"/>
      <c r="L63" s="13"/>
      <c r="M63" s="13"/>
      <c r="N63" s="13"/>
    </row>
    <row r="64" spans="1:19" x14ac:dyDescent="0.2">
      <c r="B64" s="14" t="s">
        <v>77</v>
      </c>
      <c r="C64" s="14"/>
      <c r="D64" s="14"/>
      <c r="E64" s="14"/>
      <c r="F64" s="14"/>
      <c r="G64" s="14"/>
      <c r="H64" s="14"/>
      <c r="I64" s="14"/>
      <c r="J64" s="14"/>
      <c r="K64" s="13"/>
      <c r="L64" s="13"/>
      <c r="M64" s="13"/>
      <c r="N64" s="13"/>
    </row>
    <row r="65" spans="2:19" ht="23.25" customHeight="1" x14ac:dyDescent="0.2">
      <c r="B65" s="37" t="s">
        <v>16</v>
      </c>
      <c r="C65" s="37"/>
      <c r="D65" s="37"/>
      <c r="E65" s="37"/>
      <c r="F65" s="37"/>
      <c r="G65" s="37"/>
      <c r="H65" s="37"/>
      <c r="I65" s="37"/>
      <c r="J65" s="37"/>
      <c r="K65" s="13"/>
      <c r="L65" s="13"/>
      <c r="M65" s="13"/>
      <c r="N65" s="13"/>
    </row>
    <row r="66" spans="2:19" ht="14.25" customHeight="1" x14ac:dyDescent="0.2">
      <c r="B66" s="13" t="s">
        <v>13</v>
      </c>
      <c r="C66" s="13"/>
      <c r="D66" s="13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2"/>
      <c r="P66" s="2"/>
      <c r="Q66" s="2"/>
      <c r="R66" s="2"/>
      <c r="S66" s="2"/>
    </row>
    <row r="67" spans="2:19" x14ac:dyDescent="0.2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</row>
    <row r="68" spans="2:19" ht="29.25" customHeight="1" x14ac:dyDescent="0.2">
      <c r="B68" s="42" t="s">
        <v>20</v>
      </c>
      <c r="C68" s="42"/>
      <c r="D68" s="42"/>
      <c r="E68" s="42"/>
      <c r="F68" s="42"/>
      <c r="G68" s="42"/>
      <c r="H68" s="42"/>
      <c r="I68" s="13"/>
      <c r="J68" s="16"/>
      <c r="K68" s="16" t="s">
        <v>15</v>
      </c>
      <c r="L68" s="16"/>
      <c r="M68" s="13"/>
      <c r="N68" s="13"/>
    </row>
    <row r="69" spans="2:19" s="4" customFormat="1" x14ac:dyDescent="0.15">
      <c r="B69" s="13"/>
      <c r="C69" s="17"/>
      <c r="D69" s="18"/>
      <c r="E69" s="19"/>
      <c r="F69" s="16"/>
      <c r="G69" s="17"/>
      <c r="H69" s="16"/>
      <c r="I69" s="17"/>
      <c r="J69" s="16"/>
      <c r="K69" s="16"/>
      <c r="L69" s="16"/>
      <c r="M69" s="17"/>
      <c r="N69" s="17"/>
    </row>
    <row r="70" spans="2:19" s="4" customFormat="1" x14ac:dyDescent="0.25">
      <c r="B70" s="17" t="s">
        <v>78</v>
      </c>
      <c r="C70" s="17"/>
      <c r="D70" s="18"/>
      <c r="E70" s="19"/>
      <c r="F70" s="16"/>
      <c r="G70" s="17"/>
      <c r="H70" s="17"/>
      <c r="I70" s="17"/>
      <c r="J70" s="16"/>
      <c r="K70" s="16" t="s">
        <v>79</v>
      </c>
      <c r="L70" s="16"/>
      <c r="M70" s="17"/>
      <c r="N70" s="17"/>
    </row>
    <row r="71" spans="2:19" s="4" customFormat="1" ht="12" customHeight="1" x14ac:dyDescent="0.25">
      <c r="B71" s="18"/>
      <c r="C71" s="18"/>
      <c r="D71" s="18"/>
      <c r="E71" s="18"/>
      <c r="F71" s="18"/>
      <c r="G71" s="17"/>
      <c r="H71" s="16"/>
      <c r="I71" s="17"/>
      <c r="J71" s="16"/>
      <c r="K71" s="16"/>
      <c r="L71" s="16"/>
      <c r="M71" s="17"/>
      <c r="N71" s="17"/>
    </row>
    <row r="72" spans="2:19" s="4" customFormat="1" hidden="1" x14ac:dyDescent="0.25">
      <c r="B72" s="18" t="s">
        <v>14</v>
      </c>
      <c r="C72" s="18"/>
      <c r="D72" s="18"/>
      <c r="E72" s="18"/>
      <c r="F72" s="18"/>
      <c r="G72" s="17"/>
      <c r="H72" s="16"/>
      <c r="I72" s="17"/>
      <c r="J72" s="16"/>
      <c r="K72" s="16"/>
      <c r="L72" s="16"/>
      <c r="M72" s="17"/>
      <c r="N72" s="17"/>
    </row>
    <row r="73" spans="2:19" hidden="1" x14ac:dyDescent="0.2">
      <c r="B73" s="18" t="s">
        <v>18</v>
      </c>
      <c r="C73" s="20"/>
      <c r="D73" s="13"/>
      <c r="E73" s="21"/>
      <c r="F73" s="21"/>
      <c r="G73" s="13"/>
      <c r="H73" s="16"/>
      <c r="I73" s="13"/>
      <c r="J73" s="16"/>
      <c r="K73" s="16" t="s">
        <v>17</v>
      </c>
      <c r="L73" s="16"/>
      <c r="M73" s="13"/>
      <c r="N73" s="13"/>
    </row>
    <row r="74" spans="2:19" x14ac:dyDescent="0.2">
      <c r="B74" s="25" t="s">
        <v>14</v>
      </c>
      <c r="C74" s="25"/>
      <c r="D74" s="25"/>
      <c r="E74" s="25"/>
      <c r="F74" s="25"/>
      <c r="G74" s="4"/>
      <c r="H74" s="26"/>
      <c r="I74" s="27"/>
      <c r="J74" s="26"/>
      <c r="K74" s="26"/>
      <c r="L74" s="26"/>
    </row>
    <row r="75" spans="2:19" x14ac:dyDescent="0.2">
      <c r="B75" s="25" t="s">
        <v>19</v>
      </c>
      <c r="E75" s="6"/>
      <c r="G75" s="3"/>
      <c r="H75" s="26"/>
      <c r="I75" s="28"/>
      <c r="J75" s="26"/>
      <c r="K75" s="16" t="s">
        <v>17</v>
      </c>
      <c r="L75" s="26"/>
    </row>
    <row r="76" spans="2:19" x14ac:dyDescent="0.2">
      <c r="J76" s="13"/>
      <c r="K76" s="13"/>
    </row>
  </sheetData>
  <autoFilter ref="A4:S61"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4" showButton="0"/>
    <filterColumn colId="16" showButton="0"/>
    <filterColumn colId="17" showButton="0"/>
  </autoFilter>
  <sortState ref="B6:S212">
    <sortCondition ref="B6:B212"/>
  </sortState>
  <mergeCells count="17">
    <mergeCell ref="B68:H68"/>
    <mergeCell ref="Q4:S4"/>
    <mergeCell ref="A2:S2"/>
    <mergeCell ref="B63:J63"/>
    <mergeCell ref="B67:N67"/>
    <mergeCell ref="K4:M4"/>
    <mergeCell ref="N4:P4"/>
    <mergeCell ref="H4:J4"/>
    <mergeCell ref="E4:G4"/>
    <mergeCell ref="D4:D5"/>
    <mergeCell ref="C4:C5"/>
    <mergeCell ref="B4:B5"/>
    <mergeCell ref="A4:A5"/>
    <mergeCell ref="A59:C59"/>
    <mergeCell ref="A61:C61"/>
    <mergeCell ref="B65:J65"/>
    <mergeCell ref="A60:C6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7" orientation="landscape" r:id="rId1"/>
  <rowBreaks count="1" manualBreakCount="1">
    <brk id="5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Черных Ольга Петровна</cp:lastModifiedBy>
  <cp:lastPrinted>2023-04-03T12:50:52Z</cp:lastPrinted>
  <dcterms:created xsi:type="dcterms:W3CDTF">2014-06-26T05:52:50Z</dcterms:created>
  <dcterms:modified xsi:type="dcterms:W3CDTF">2023-04-28T07:03:54Z</dcterms:modified>
</cp:coreProperties>
</file>