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шаблон!$A$1:$BN$13</definedName>
  </definedNames>
  <calcPr calcId="145621"/>
</workbook>
</file>

<file path=xl/calcChain.xml><?xml version="1.0" encoding="utf-8"?>
<calcChain xmlns="http://schemas.openxmlformats.org/spreadsheetml/2006/main">
  <c r="AG8" i="4" l="1"/>
  <c r="U8" i="4" l="1"/>
  <c r="V8" i="4"/>
  <c r="W8" i="4"/>
  <c r="X8" i="4"/>
  <c r="Y8" i="4"/>
  <c r="Z8" i="4"/>
  <c r="AA8" i="4"/>
  <c r="AB8" i="4"/>
  <c r="AC8" i="4"/>
  <c r="AD8" i="4"/>
  <c r="AE8" i="4"/>
  <c r="AF8" i="4"/>
  <c r="AI8" i="4"/>
  <c r="AJ8" i="4"/>
  <c r="AK8" i="4"/>
  <c r="AM8" i="4"/>
  <c r="AN8" i="4"/>
  <c r="AO8" i="4"/>
  <c r="AP8" i="4"/>
  <c r="AQ8" i="4"/>
  <c r="AR8" i="4"/>
  <c r="AS8" i="4"/>
  <c r="AU8" i="4"/>
  <c r="AV8" i="4"/>
  <c r="AW8" i="4"/>
  <c r="AX8" i="4"/>
  <c r="AY8" i="4"/>
  <c r="AZ8" i="4"/>
  <c r="BA8" i="4"/>
  <c r="BB8" i="4"/>
  <c r="BC8" i="4"/>
  <c r="BE8" i="4"/>
  <c r="BF8" i="4"/>
  <c r="BG8" i="4"/>
  <c r="BH8" i="4"/>
  <c r="BI8" i="4"/>
  <c r="BJ8" i="4"/>
  <c r="BK8" i="4"/>
  <c r="BL8" i="4"/>
  <c r="T5" i="4"/>
  <c r="N5" i="4" s="1"/>
  <c r="T6" i="4"/>
  <c r="N6" i="4" s="1"/>
  <c r="O3" i="4"/>
  <c r="O8" i="4" s="1"/>
  <c r="R3" i="4"/>
  <c r="R8" i="4" s="1"/>
  <c r="M7" i="4"/>
  <c r="N7" i="4" s="1"/>
  <c r="M6" i="4"/>
  <c r="M5" i="4"/>
  <c r="AL3" i="4"/>
  <c r="AL8" i="4" s="1"/>
  <c r="M4" i="4"/>
  <c r="N4" i="4" s="1"/>
  <c r="S4" i="4" l="1"/>
  <c r="Q4" i="4"/>
  <c r="P4" i="4"/>
  <c r="S7" i="4"/>
  <c r="Q7" i="4"/>
  <c r="P7" i="4"/>
  <c r="AT3" i="4"/>
  <c r="AT8" i="4" s="1"/>
  <c r="T7" i="4"/>
  <c r="BD3" i="4" s="1"/>
  <c r="N3" i="4"/>
  <c r="N8" i="4" s="1"/>
  <c r="BR3" i="4"/>
  <c r="BS3" i="4" s="1"/>
  <c r="BD8" i="4" l="1"/>
  <c r="P3" i="4"/>
  <c r="P8" i="4" s="1"/>
  <c r="T4" i="4"/>
  <c r="AH3" i="4" s="1"/>
  <c r="AH8" i="4" s="1"/>
  <c r="Q3" i="4"/>
  <c r="Q8" i="4" s="1"/>
  <c r="S3" i="4"/>
  <c r="S8" i="4" s="1"/>
  <c r="T3" i="4"/>
  <c r="T8" i="4" s="1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BM3" i="4"/>
  <c r="BM8" i="4" s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<sst xmlns="http://schemas.openxmlformats.org/spreadsheetml/2006/main" count="481" uniqueCount="349">
  <si>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</si>
  <si>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</si>
  <si>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</si>
  <si>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</si>
  <si>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</si>
  <si>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</si>
  <si>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</si>
  <si>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</si>
  <si>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</si>
  <si>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</si>
  <si>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</si>
  <si>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</si>
  <si>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</si>
  <si>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</si>
  <si>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</si>
  <si>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</si>
  <si>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</si>
  <si>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</si>
  <si>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</si>
  <si>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</si>
  <si>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</si>
  <si>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</si>
  <si>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</si>
  <si>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</si>
  <si>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</si>
  <si>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</si>
  <si>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</si>
  <si>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</si>
  <si>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</si>
  <si>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</si>
  <si>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</si>
  <si>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</si>
  <si>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</si>
  <si>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</si>
  <si>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</si>
  <si>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</si>
  <si>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</si>
  <si>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</si>
  <si>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</si>
  <si>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</si>
  <si>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</si>
  <si>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</si>
  <si>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</si>
  <si>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</si>
  <si>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</si>
  <si>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</si>
  <si>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</si>
  <si>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</si>
  <si>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</si>
  <si>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</si>
  <si>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</si>
  <si>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</si>
  <si>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</si>
  <si>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</si>
  <si>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</si>
  <si>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</si>
  <si>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</si>
  <si>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</si>
  <si>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</si>
  <si>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</si>
  <si>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</si>
  <si>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</si>
  <si>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</si>
  <si>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</si>
  <si>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</si>
  <si>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</si>
  <si>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</si>
  <si>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</si>
  <si>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</si>
  <si>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</si>
  <si>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</si>
  <si>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</si>
  <si>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</si>
  <si>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</si>
  <si>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</si>
  <si>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</si>
  <si>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</si>
  <si>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</si>
  <si>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</si>
  <si>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</si>
  <si>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</si>
  <si>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</si>
  <si>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</si>
  <si>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</si>
  <si>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</si>
  <si>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</si>
  <si>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</si>
  <si>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</si>
  <si>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</si>
  <si>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</si>
  <si>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</si>
  <si>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</si>
  <si>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</si>
  <si>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</si>
  <si>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</si>
  <si>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</si>
  <si>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</si>
  <si>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</si>
  <si>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</si>
  <si>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</si>
  <si>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</si>
  <si>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</si>
  <si>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</si>
  <si>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</si>
  <si>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</si>
  <si>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</si>
  <si>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</si>
  <si>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</si>
  <si>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</si>
  <si>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</si>
  <si>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</si>
  <si>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</si>
  <si>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</si>
  <si>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</si>
  <si>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</si>
  <si>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</si>
  <si>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</si>
  <si>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</si>
  <si>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</si>
  <si>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</si>
  <si>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</si>
  <si>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</si>
  <si>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</si>
  <si>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</si>
  <si>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</si>
  <si>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</si>
  <si>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</si>
  <si>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</si>
  <si>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</si>
  <si>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</si>
  <si>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</si>
  <si>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</si>
  <si>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</si>
  <si>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</si>
  <si>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</si>
  <si>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</si>
  <si>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</si>
  <si>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</si>
  <si>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</si>
  <si>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</si>
  <si>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</si>
  <si>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</si>
  <si>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</si>
  <si>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</si>
  <si>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</si>
  <si>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</si>
  <si>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</si>
  <si>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</si>
  <si>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</si>
  <si>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</si>
  <si>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</si>
  <si>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</si>
  <si>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</si>
  <si>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</si>
  <si>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</si>
  <si>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</si>
  <si>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</si>
  <si>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</si>
  <si>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</si>
  <si>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</si>
  <si>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</si>
  <si>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</si>
  <si>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</si>
  <si>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</si>
  <si>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</si>
  <si>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</si>
  <si>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</si>
  <si>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</si>
  <si>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</si>
  <si>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</si>
  <si>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</si>
  <si>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</si>
  <si>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</si>
  <si>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</si>
  <si>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</si>
  <si>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</si>
  <si>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</si>
  <si>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</si>
  <si>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</si>
  <si>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</si>
  <si>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</si>
  <si>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</si>
  <si>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</si>
  <si>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</si>
  <si>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</si>
  <si>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</si>
  <si>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</si>
  <si>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</si>
  <si>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</si>
  <si>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</si>
  <si>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</si>
  <si>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</si>
  <si>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</si>
  <si>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</si>
  <si>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</si>
  <si>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</si>
  <si>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</si>
  <si>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</si>
  <si>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</si>
  <si>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</si>
  <si>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</si>
  <si>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</si>
  <si>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</si>
  <si>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</si>
  <si>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</si>
  <si>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</si>
  <si>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</si>
  <si>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</si>
  <si>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</si>
  <si>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</si>
  <si>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</si>
  <si>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</si>
  <si>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</si>
  <si>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</si>
  <si>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</si>
  <si>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</si>
  <si>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</si>
  <si>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</si>
  <si>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</si>
  <si>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</si>
  <si>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</si>
  <si>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</si>
  <si>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</si>
  <si>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</si>
  <si>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</si>
  <si>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</si>
  <si>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</si>
  <si>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</si>
  <si>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</si>
  <si>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</si>
  <si>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</si>
  <si>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</si>
  <si>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</si>
  <si>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</si>
  <si>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</si>
  <si>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</si>
  <si>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</si>
  <si>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</si>
  <si>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</si>
  <si>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</si>
  <si>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</si>
  <si>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</si>
  <si>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</si>
  <si>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</si>
  <si>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</si>
  <si>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</si>
  <si>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</si>
  <si>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</si>
  <si>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</si>
  <si>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</si>
  <si>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</si>
  <si>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</si>
  <si>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</si>
  <si>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</si>
  <si>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</si>
  <si>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</si>
  <si>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</si>
  <si>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</si>
  <si>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</si>
  <si>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</si>
  <si>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</si>
  <si>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</si>
  <si>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</si>
  <si>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</si>
  <si>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</si>
  <si>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</si>
  <si>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</si>
  <si>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</si>
  <si>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</si>
  <si>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</si>
  <si>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</si>
  <si>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</si>
  <si>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</si>
  <si>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</si>
  <si>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</si>
  <si>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</si>
  <si>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</si>
  <si>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</si>
  <si>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</si>
  <si>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</si>
  <si>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</si>
  <si>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</si>
  <si>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</si>
  <si>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</si>
  <si>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</si>
  <si>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</si>
  <si>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</si>
  <si>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</si>
  <si>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</si>
  <si>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</si>
  <si>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</si>
  <si>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</si>
  <si>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</si>
  <si>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</si>
  <si>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</si>
  <si>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</si>
  <si>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</si>
  <si>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</si>
  <si>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</si>
  <si>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</si>
  <si>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</si>
  <si>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</si>
  <si>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</si>
  <si>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</si>
  <si>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</si>
  <si>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</si>
  <si>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</si>
  <si>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</si>
  <si>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</si>
  <si>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</si>
  <si>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</si>
  <si>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</si>
  <si>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</si>
  <si>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</si>
  <si>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</si>
  <si>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</si>
  <si>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</si>
  <si>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</si>
  <si>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</si>
  <si>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</si>
  <si>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</si>
  <si>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</si>
  <si>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</si>
  <si>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</si>
  <si>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</si>
  <si>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</si>
  <si>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</si>
  <si>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</si>
  <si>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</si>
  <si>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</si>
  <si>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6</t>
  </si>
  <si>
    <t>41564737 (ЦЭС-15299/2017)</t>
  </si>
  <si>
    <t>41564737</t>
  </si>
  <si>
    <t>Индивидуальный предприниматель Сварич Виктор Эдуардович</t>
  </si>
  <si>
    <t>Курская обл.,  Курский р-н, д.1-я Моква,</t>
  </si>
  <si>
    <t>строительство воздушной линии электропередачи 10 кВ защищенным проводом – ответвления протяженностью 0,015 км от опоры № 15 существующей ВЛ-10 кВ № 415.10 (инв. № 4054)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подстации 10/0,4 кВ киоскового типа с одним силовым трансформатором мощностью 160 кВА (тип, мощность ТП,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</si>
  <si>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 электроэнергии.</t>
  </si>
  <si>
    <t>КТП 160 кВА</t>
  </si>
  <si>
    <t>ИТОГО:</t>
  </si>
  <si>
    <t>И.о. Заместителя директора по КС</t>
  </si>
  <si>
    <t>Начальник УИ</t>
  </si>
  <si>
    <t>____________________</t>
  </si>
  <si>
    <t>Г.П. Хардиков</t>
  </si>
  <si>
    <t>В.В. Тупицкий</t>
  </si>
  <si>
    <t>В.В. Волошин</t>
  </si>
  <si>
    <t>Начальник УТП</t>
  </si>
  <si>
    <t>М.В. Филипкин</t>
  </si>
  <si>
    <t>Начальник УТР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</si>
  <si>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105 от 15 до 150 кВт (Ц-15299)»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</si>
</sst>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b/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left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6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H8" sqref="H8"/>
    </sheetView>
  </sheetViews>
  <sheetFormatPr defaultColWidth="9.140625" defaultRowHeight="34.5" x14ac:dyDescent="0.45"/>
  <cols>
    <col min="1" max="1" width="36" style="176" customWidth="1"/>
    <col min="2" max="2" width="31.710937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2.7109375" style="176" customWidth="1"/>
    <col min="7" max="7" width="31.140625" style="176" customWidth="1"/>
    <col min="8" max="8" width="47" style="176" customWidth="1"/>
    <col min="9" max="9" width="97.28515625" style="176" customWidth="1"/>
    <col min="10" max="10" width="82.7109375" style="176" customWidth="1"/>
    <col min="11" max="11" width="31.140625" style="176" customWidth="1"/>
    <col min="12" max="12" width="51.5703125" style="176" customWidth="1"/>
    <col min="13" max="13" width="38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32.140625" style="176" customWidth="1"/>
    <col min="19" max="19" width="29.85546875" style="176" customWidth="1"/>
    <col min="20" max="20" width="33.5703125" style="176" customWidth="1"/>
    <col min="21" max="21" width="7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91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2.5703125" style="176" hidden="1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53.42578125" style="176" customWidth="1"/>
    <col min="46" max="46" width="27.28515625" style="176" customWidth="1"/>
    <col min="47" max="47" width="0.140625" style="176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42.140625" style="191" customWidth="1"/>
    <col min="56" max="56" width="31.7109375" style="176" customWidth="1"/>
    <col min="57" max="57" width="68.85546875" style="176" hidden="1" customWidth="1"/>
    <col min="58" max="58" width="18.14062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1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2" ht="145.5" customHeight="1" x14ac:dyDescent="1">
      <c r="A1" s="225" t="s">
        <v>348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72" s="22" customFormat="1" ht="256.89999999999998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1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1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2" s="22" customFormat="1" ht="253.5" customHeight="1" x14ac:dyDescent="0.25">
      <c r="A3" s="20" t="s">
        <v>331</v>
      </c>
      <c r="B3" s="194" t="s">
        <v>332</v>
      </c>
      <c r="C3" s="20">
        <v>107671.5</v>
      </c>
      <c r="D3" s="20"/>
      <c r="E3" s="20">
        <v>150</v>
      </c>
      <c r="F3" s="20" t="s">
        <v>333</v>
      </c>
      <c r="G3" s="20" t="s">
        <v>138</v>
      </c>
      <c r="H3" s="20" t="s">
        <v>334</v>
      </c>
      <c r="I3" s="203" t="s">
        <v>335</v>
      </c>
      <c r="J3" s="203" t="s">
        <v>336</v>
      </c>
      <c r="K3" s="20" t="s">
        <v>286</v>
      </c>
      <c r="L3" s="20"/>
      <c r="M3" s="20"/>
      <c r="N3" s="21">
        <f>SUM(N4:N7)</f>
        <v>664.07</v>
      </c>
      <c r="O3" s="21">
        <f t="shared" ref="O3:T3" si="0">SUM(O4:O7)</f>
        <v>0</v>
      </c>
      <c r="P3" s="21">
        <f t="shared" si="0"/>
        <v>21.364799999999999</v>
      </c>
      <c r="Q3" s="21">
        <f t="shared" si="0"/>
        <v>90.673600000000008</v>
      </c>
      <c r="R3" s="21">
        <f t="shared" si="0"/>
        <v>540.87</v>
      </c>
      <c r="S3" s="21">
        <f t="shared" si="0"/>
        <v>11.1616</v>
      </c>
      <c r="T3" s="21">
        <f t="shared" si="0"/>
        <v>664.07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1">
        <v>1.4999999999999999E-2</v>
      </c>
      <c r="AH3" s="29">
        <f>T4</f>
        <v>19.200000000000003</v>
      </c>
      <c r="AI3" s="20"/>
      <c r="AJ3" s="20"/>
      <c r="AK3" s="193">
        <v>1</v>
      </c>
      <c r="AL3" s="29">
        <f>T5</f>
        <v>63.309999999999995</v>
      </c>
      <c r="AM3" s="20"/>
      <c r="AN3" s="20"/>
      <c r="AO3" s="20"/>
      <c r="AP3" s="20"/>
      <c r="AQ3" s="20"/>
      <c r="AR3" s="20"/>
      <c r="AS3" s="193" t="s">
        <v>337</v>
      </c>
      <c r="AT3" s="21">
        <f>T6</f>
        <v>564.70000000000005</v>
      </c>
      <c r="AU3" s="20"/>
      <c r="AV3" s="20"/>
      <c r="AW3" s="20"/>
      <c r="AX3" s="20"/>
      <c r="AY3" s="20"/>
      <c r="AZ3" s="20"/>
      <c r="BA3" s="20"/>
      <c r="BB3" s="20"/>
      <c r="BC3" s="181">
        <v>1.4999999999999999E-2</v>
      </c>
      <c r="BD3" s="21">
        <f>T7</f>
        <v>16.86</v>
      </c>
      <c r="BE3" s="20"/>
      <c r="BF3" s="20"/>
      <c r="BG3" s="20"/>
      <c r="BH3" s="20"/>
      <c r="BI3" s="20"/>
      <c r="BJ3" s="20"/>
      <c r="BK3" s="20"/>
      <c r="BL3" s="20"/>
      <c r="BM3" s="181">
        <f t="shared" ref="BM3" si="1">V3+X3+Z3+AB3+AD3+AF3+AH3+AL3+AN3+AP3+AR3+AT3+AV3+AX3+AZ3+BB3+BD3+BF3+BH3+BJ3+BL3</f>
        <v>664.07</v>
      </c>
      <c r="BN3" s="24">
        <v>43129</v>
      </c>
      <c r="BO3" s="179"/>
      <c r="BP3" s="195">
        <v>43039</v>
      </c>
      <c r="BQ3" s="196" t="s">
        <v>330</v>
      </c>
      <c r="BR3" s="22">
        <f t="shared" ref="BR3" si="2">BQ3*30</f>
        <v>180</v>
      </c>
      <c r="BS3" s="197">
        <f t="shared" ref="BS3" si="3">BP3+BR3</f>
        <v>43219</v>
      </c>
    </row>
    <row r="4" spans="1:72" s="22" customFormat="1" ht="253.5" customHeight="1" x14ac:dyDescent="0.25">
      <c r="A4" s="17"/>
      <c r="B4" s="18"/>
      <c r="C4" s="19"/>
      <c r="D4" s="19"/>
      <c r="E4" s="20"/>
      <c r="F4" s="18"/>
      <c r="G4" s="18"/>
      <c r="H4" s="18"/>
      <c r="I4" s="205"/>
      <c r="J4" s="205"/>
      <c r="K4" s="20"/>
      <c r="L4" s="20" t="s">
        <v>314</v>
      </c>
      <c r="M4" s="20">
        <f>AG3</f>
        <v>1.4999999999999999E-2</v>
      </c>
      <c r="N4" s="21">
        <f>M4*1280</f>
        <v>19.2</v>
      </c>
      <c r="O4" s="21"/>
      <c r="P4" s="21">
        <f>N4*0.08</f>
        <v>1.536</v>
      </c>
      <c r="Q4" s="21">
        <f>N4*0.87</f>
        <v>16.704000000000001</v>
      </c>
      <c r="R4" s="21">
        <v>0</v>
      </c>
      <c r="S4" s="21">
        <f>N4*0.05</f>
        <v>0.96</v>
      </c>
      <c r="T4" s="21">
        <f>SUM(P4:S4)</f>
        <v>19.200000000000003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181"/>
      <c r="AL4" s="21"/>
      <c r="AM4" s="21"/>
      <c r="AN4" s="21"/>
      <c r="AO4" s="21"/>
      <c r="AP4" s="21"/>
      <c r="AQ4" s="21"/>
      <c r="AR4" s="21"/>
      <c r="AS4" s="181"/>
      <c r="AT4" s="21"/>
      <c r="AU4" s="21"/>
      <c r="AV4" s="21"/>
      <c r="AW4" s="21"/>
      <c r="AX4" s="21"/>
      <c r="AY4" s="21"/>
      <c r="AZ4" s="21"/>
      <c r="BA4" s="21"/>
      <c r="BB4" s="21"/>
      <c r="BC4" s="181"/>
      <c r="BD4" s="20"/>
      <c r="BE4" s="20"/>
      <c r="BF4" s="21"/>
      <c r="BG4" s="20"/>
      <c r="BH4" s="23"/>
      <c r="BI4" s="23"/>
      <c r="BJ4" s="21"/>
      <c r="BK4" s="21"/>
      <c r="BL4" s="21"/>
      <c r="BM4" s="181"/>
      <c r="BN4" s="24"/>
      <c r="BO4" s="21"/>
      <c r="BP4" s="21"/>
      <c r="BQ4" s="23"/>
      <c r="BR4" s="23"/>
      <c r="BS4" s="24"/>
      <c r="BT4" s="25"/>
    </row>
    <row r="5" spans="1:72" s="22" customFormat="1" ht="253.5" customHeight="1" x14ac:dyDescent="0.25">
      <c r="A5" s="17"/>
      <c r="B5" s="18"/>
      <c r="C5" s="19"/>
      <c r="D5" s="19"/>
      <c r="E5" s="20"/>
      <c r="F5" s="18"/>
      <c r="G5" s="18"/>
      <c r="H5" s="18"/>
      <c r="I5" s="205"/>
      <c r="J5" s="205"/>
      <c r="K5" s="20"/>
      <c r="L5" s="20" t="s">
        <v>316</v>
      </c>
      <c r="M5" s="20">
        <f>AK3</f>
        <v>1</v>
      </c>
      <c r="N5" s="21">
        <f>T5</f>
        <v>63.309999999999995</v>
      </c>
      <c r="O5" s="21"/>
      <c r="P5" s="21">
        <v>2.0299999999999998</v>
      </c>
      <c r="Q5" s="21">
        <v>7.75</v>
      </c>
      <c r="R5" s="21">
        <v>51.3</v>
      </c>
      <c r="S5" s="21">
        <v>2.23</v>
      </c>
      <c r="T5" s="21">
        <f t="shared" ref="T5:T7" si="4">SUM(P5:S5)</f>
        <v>63.309999999999995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181"/>
      <c r="AL5" s="21"/>
      <c r="AM5" s="21"/>
      <c r="AN5" s="21"/>
      <c r="AO5" s="21"/>
      <c r="AP5" s="21"/>
      <c r="AQ5" s="21"/>
      <c r="AR5" s="21"/>
      <c r="AS5" s="181"/>
      <c r="AT5" s="21"/>
      <c r="AU5" s="21"/>
      <c r="AV5" s="21"/>
      <c r="AW5" s="21"/>
      <c r="AX5" s="21"/>
      <c r="AY5" s="21"/>
      <c r="AZ5" s="21"/>
      <c r="BA5" s="21"/>
      <c r="BB5" s="21"/>
      <c r="BC5" s="181"/>
      <c r="BD5" s="21"/>
      <c r="BE5" s="20"/>
      <c r="BF5" s="21"/>
      <c r="BG5" s="20"/>
      <c r="BH5" s="23"/>
      <c r="BI5" s="23"/>
      <c r="BJ5" s="21"/>
      <c r="BK5" s="21"/>
      <c r="BL5" s="21"/>
      <c r="BM5" s="181"/>
      <c r="BN5" s="24"/>
      <c r="BO5" s="21"/>
      <c r="BP5" s="21"/>
      <c r="BQ5" s="23"/>
      <c r="BR5" s="23"/>
      <c r="BS5" s="24"/>
      <c r="BT5" s="25"/>
    </row>
    <row r="6" spans="1:72" s="22" customFormat="1" ht="253.5" customHeight="1" x14ac:dyDescent="0.25">
      <c r="A6" s="17"/>
      <c r="B6" s="18"/>
      <c r="C6" s="19"/>
      <c r="D6" s="19"/>
      <c r="E6" s="20"/>
      <c r="F6" s="18"/>
      <c r="G6" s="18"/>
      <c r="H6" s="18"/>
      <c r="I6" s="205"/>
      <c r="J6" s="205"/>
      <c r="K6" s="190"/>
      <c r="L6" s="20" t="s">
        <v>318</v>
      </c>
      <c r="M6" s="190" t="str">
        <f>AS3</f>
        <v>КТП 160 кВА</v>
      </c>
      <c r="N6" s="181">
        <f>T6</f>
        <v>564.70000000000005</v>
      </c>
      <c r="O6" s="181"/>
      <c r="P6" s="181">
        <v>16.45</v>
      </c>
      <c r="Q6" s="181">
        <v>51.72</v>
      </c>
      <c r="R6" s="181">
        <v>489.57</v>
      </c>
      <c r="S6" s="181">
        <v>6.96</v>
      </c>
      <c r="T6" s="21">
        <f t="shared" si="4"/>
        <v>564.70000000000005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181"/>
      <c r="AL6" s="21"/>
      <c r="AM6" s="21"/>
      <c r="AN6" s="21"/>
      <c r="AO6" s="21"/>
      <c r="AP6" s="21"/>
      <c r="AQ6" s="21"/>
      <c r="AR6" s="21"/>
      <c r="AS6" s="181"/>
      <c r="AT6" s="21"/>
      <c r="AU6" s="21"/>
      <c r="AV6" s="21"/>
      <c r="AW6" s="21"/>
      <c r="AX6" s="21"/>
      <c r="AY6" s="21"/>
      <c r="AZ6" s="21"/>
      <c r="BA6" s="20"/>
      <c r="BB6" s="29"/>
      <c r="BC6" s="181"/>
      <c r="BD6" s="181"/>
      <c r="BE6" s="29"/>
      <c r="BF6" s="21"/>
      <c r="BG6" s="20"/>
      <c r="BH6" s="23"/>
      <c r="BI6" s="23"/>
      <c r="BJ6" s="21"/>
      <c r="BK6" s="21"/>
      <c r="BL6" s="21"/>
      <c r="BM6" s="181"/>
      <c r="BN6" s="24"/>
      <c r="BO6" s="21"/>
      <c r="BP6" s="21"/>
      <c r="BQ6" s="23"/>
      <c r="BR6" s="23"/>
      <c r="BS6" s="24"/>
      <c r="BT6" s="25"/>
    </row>
    <row r="7" spans="1:72" s="22" customFormat="1" ht="253.5" customHeight="1" x14ac:dyDescent="0.25">
      <c r="A7" s="17"/>
      <c r="B7" s="18"/>
      <c r="C7" s="19"/>
      <c r="D7" s="19"/>
      <c r="E7" s="20"/>
      <c r="F7" s="18"/>
      <c r="G7" s="18"/>
      <c r="H7" s="18"/>
      <c r="I7" s="204"/>
      <c r="J7" s="204"/>
      <c r="K7" s="190"/>
      <c r="L7" s="20" t="s">
        <v>310</v>
      </c>
      <c r="M7" s="190">
        <f>BC3</f>
        <v>1.4999999999999999E-2</v>
      </c>
      <c r="N7" s="181">
        <f>M7*1124</f>
        <v>16.86</v>
      </c>
      <c r="O7" s="181"/>
      <c r="P7" s="181">
        <f>N7*0.08</f>
        <v>1.3488</v>
      </c>
      <c r="Q7" s="181">
        <f>N7*0.86</f>
        <v>14.499599999999999</v>
      </c>
      <c r="R7" s="181">
        <v>0</v>
      </c>
      <c r="S7" s="181">
        <f>N7*0.06</f>
        <v>1.0115999999999998</v>
      </c>
      <c r="T7" s="21">
        <f t="shared" si="4"/>
        <v>16.86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181"/>
      <c r="AL7" s="21"/>
      <c r="AM7" s="21"/>
      <c r="AN7" s="21"/>
      <c r="AO7" s="21"/>
      <c r="AP7" s="21"/>
      <c r="AQ7" s="21"/>
      <c r="AR7" s="21"/>
      <c r="AS7" s="181"/>
      <c r="AT7" s="21"/>
      <c r="AU7" s="21"/>
      <c r="AV7" s="21"/>
      <c r="AW7" s="21"/>
      <c r="AX7" s="21"/>
      <c r="AY7" s="21"/>
      <c r="AZ7" s="21"/>
      <c r="BA7" s="20"/>
      <c r="BB7" s="29"/>
      <c r="BC7" s="181"/>
      <c r="BD7" s="29"/>
      <c r="BE7" s="29"/>
      <c r="BF7" s="21"/>
      <c r="BG7" s="20"/>
      <c r="BH7" s="23"/>
      <c r="BI7" s="23"/>
      <c r="BJ7" s="21"/>
      <c r="BK7" s="21"/>
      <c r="BL7" s="21"/>
      <c r="BM7" s="181"/>
      <c r="BN7" s="24"/>
      <c r="BO7" s="21"/>
      <c r="BP7" s="21"/>
      <c r="BQ7" s="23"/>
      <c r="BR7" s="23"/>
      <c r="BS7" s="24"/>
      <c r="BT7" s="25"/>
    </row>
    <row r="8" spans="1:72" s="237" customFormat="1" ht="126" customHeight="1" x14ac:dyDescent="0.25">
      <c r="A8" s="226"/>
      <c r="B8" s="227"/>
      <c r="C8" s="228"/>
      <c r="D8" s="228"/>
      <c r="E8" s="229"/>
      <c r="F8" s="227"/>
      <c r="G8" s="227"/>
      <c r="H8" s="227"/>
      <c r="I8" s="227"/>
      <c r="J8" s="227"/>
      <c r="K8" s="229"/>
      <c r="L8" s="229" t="s">
        <v>338</v>
      </c>
      <c r="M8" s="229"/>
      <c r="N8" s="230">
        <f>N3</f>
        <v>664.07</v>
      </c>
      <c r="O8" s="230">
        <f t="shared" ref="O8:BM8" si="5">O3</f>
        <v>0</v>
      </c>
      <c r="P8" s="230">
        <f t="shared" si="5"/>
        <v>21.364799999999999</v>
      </c>
      <c r="Q8" s="230">
        <f t="shared" si="5"/>
        <v>90.673600000000008</v>
      </c>
      <c r="R8" s="230">
        <f t="shared" si="5"/>
        <v>540.87</v>
      </c>
      <c r="S8" s="230">
        <f t="shared" si="5"/>
        <v>11.1616</v>
      </c>
      <c r="T8" s="230">
        <f t="shared" si="5"/>
        <v>664.07</v>
      </c>
      <c r="U8" s="231">
        <f t="shared" si="5"/>
        <v>0</v>
      </c>
      <c r="V8" s="231">
        <f t="shared" si="5"/>
        <v>0</v>
      </c>
      <c r="W8" s="231">
        <f t="shared" si="5"/>
        <v>0</v>
      </c>
      <c r="X8" s="231">
        <f t="shared" si="5"/>
        <v>0</v>
      </c>
      <c r="Y8" s="231">
        <f t="shared" si="5"/>
        <v>0</v>
      </c>
      <c r="Z8" s="231">
        <f t="shared" si="5"/>
        <v>0</v>
      </c>
      <c r="AA8" s="231">
        <f t="shared" si="5"/>
        <v>0</v>
      </c>
      <c r="AB8" s="231">
        <f t="shared" si="5"/>
        <v>0</v>
      </c>
      <c r="AC8" s="231">
        <f t="shared" si="5"/>
        <v>0</v>
      </c>
      <c r="AD8" s="231">
        <f t="shared" si="5"/>
        <v>0</v>
      </c>
      <c r="AE8" s="231">
        <f t="shared" si="5"/>
        <v>0</v>
      </c>
      <c r="AF8" s="231">
        <f t="shared" si="5"/>
        <v>0</v>
      </c>
      <c r="AG8" s="230">
        <f>AG3</f>
        <v>1.4999999999999999E-2</v>
      </c>
      <c r="AH8" s="231">
        <f t="shared" si="5"/>
        <v>19.200000000000003</v>
      </c>
      <c r="AI8" s="231">
        <f t="shared" si="5"/>
        <v>0</v>
      </c>
      <c r="AJ8" s="231">
        <f t="shared" si="5"/>
        <v>0</v>
      </c>
      <c r="AK8" s="231">
        <f t="shared" si="5"/>
        <v>1</v>
      </c>
      <c r="AL8" s="231">
        <f t="shared" si="5"/>
        <v>63.309999999999995</v>
      </c>
      <c r="AM8" s="231">
        <f t="shared" si="5"/>
        <v>0</v>
      </c>
      <c r="AN8" s="231">
        <f t="shared" si="5"/>
        <v>0</v>
      </c>
      <c r="AO8" s="231">
        <f t="shared" si="5"/>
        <v>0</v>
      </c>
      <c r="AP8" s="231">
        <f t="shared" si="5"/>
        <v>0</v>
      </c>
      <c r="AQ8" s="231">
        <f t="shared" si="5"/>
        <v>0</v>
      </c>
      <c r="AR8" s="231">
        <f t="shared" si="5"/>
        <v>0</v>
      </c>
      <c r="AS8" s="231" t="str">
        <f t="shared" si="5"/>
        <v>КТП 160 кВА</v>
      </c>
      <c r="AT8" s="231">
        <f t="shared" si="5"/>
        <v>564.70000000000005</v>
      </c>
      <c r="AU8" s="231">
        <f t="shared" si="5"/>
        <v>0</v>
      </c>
      <c r="AV8" s="231">
        <f t="shared" si="5"/>
        <v>0</v>
      </c>
      <c r="AW8" s="231">
        <f t="shared" si="5"/>
        <v>0</v>
      </c>
      <c r="AX8" s="231">
        <f t="shared" si="5"/>
        <v>0</v>
      </c>
      <c r="AY8" s="231">
        <f t="shared" si="5"/>
        <v>0</v>
      </c>
      <c r="AZ8" s="231">
        <f t="shared" si="5"/>
        <v>0</v>
      </c>
      <c r="BA8" s="231">
        <f t="shared" si="5"/>
        <v>0</v>
      </c>
      <c r="BB8" s="231">
        <f t="shared" si="5"/>
        <v>0</v>
      </c>
      <c r="BC8" s="230">
        <f t="shared" si="5"/>
        <v>1.4999999999999999E-2</v>
      </c>
      <c r="BD8" s="231">
        <f t="shared" si="5"/>
        <v>16.86</v>
      </c>
      <c r="BE8" s="231">
        <f t="shared" si="5"/>
        <v>0</v>
      </c>
      <c r="BF8" s="231">
        <f t="shared" si="5"/>
        <v>0</v>
      </c>
      <c r="BG8" s="231">
        <f t="shared" si="5"/>
        <v>0</v>
      </c>
      <c r="BH8" s="231">
        <f t="shared" si="5"/>
        <v>0</v>
      </c>
      <c r="BI8" s="231">
        <f t="shared" si="5"/>
        <v>0</v>
      </c>
      <c r="BJ8" s="231">
        <f t="shared" si="5"/>
        <v>0</v>
      </c>
      <c r="BK8" s="231">
        <f t="shared" si="5"/>
        <v>0</v>
      </c>
      <c r="BL8" s="231">
        <f t="shared" si="5"/>
        <v>0</v>
      </c>
      <c r="BM8" s="231">
        <f t="shared" si="5"/>
        <v>664.07</v>
      </c>
      <c r="BN8" s="232"/>
      <c r="BO8" s="230"/>
      <c r="BP8" s="233"/>
      <c r="BQ8" s="234"/>
      <c r="BR8" s="234"/>
      <c r="BS8" s="235"/>
      <c r="BT8" s="236"/>
    </row>
    <row r="9" spans="1:72" s="22" customFormat="1" ht="112.5" customHeight="1" x14ac:dyDescent="0.25">
      <c r="A9" s="214"/>
      <c r="B9" s="215"/>
      <c r="C9" s="216"/>
      <c r="D9" s="216"/>
      <c r="E9" s="217"/>
      <c r="F9" s="215"/>
      <c r="G9" s="215"/>
      <c r="H9" s="215"/>
      <c r="I9" s="215"/>
      <c r="J9" s="215"/>
      <c r="K9" s="217"/>
      <c r="L9" s="217"/>
      <c r="M9" s="218"/>
      <c r="N9" s="218"/>
      <c r="O9" s="218"/>
      <c r="P9" s="218"/>
      <c r="Q9" s="218"/>
      <c r="R9" s="218"/>
      <c r="S9" s="218"/>
      <c r="T9" s="218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7"/>
      <c r="BB9" s="218"/>
      <c r="BC9" s="219"/>
      <c r="BD9" s="218"/>
      <c r="BE9" s="218"/>
      <c r="BF9" s="219"/>
      <c r="BG9" s="217"/>
      <c r="BH9" s="220"/>
      <c r="BI9" s="220"/>
      <c r="BJ9" s="219"/>
      <c r="BK9" s="219"/>
      <c r="BL9" s="219"/>
      <c r="BM9" s="219"/>
      <c r="BN9" s="221"/>
      <c r="BO9" s="219"/>
      <c r="BP9" s="206"/>
      <c r="BQ9" s="23"/>
      <c r="BR9" s="23"/>
      <c r="BS9" s="24"/>
      <c r="BT9" s="25"/>
    </row>
    <row r="10" spans="1:72" s="22" customFormat="1" ht="213" customHeight="1" x14ac:dyDescent="0.25">
      <c r="A10" s="222" t="s">
        <v>339</v>
      </c>
      <c r="B10" s="211"/>
      <c r="C10" s="212"/>
      <c r="D10" s="212"/>
      <c r="E10" s="180"/>
      <c r="F10" s="211"/>
      <c r="G10" s="211"/>
      <c r="H10" s="211"/>
      <c r="I10" s="222" t="s">
        <v>341</v>
      </c>
      <c r="J10" s="211"/>
      <c r="K10" s="180"/>
      <c r="L10" s="222" t="s">
        <v>342</v>
      </c>
      <c r="M10" s="213"/>
      <c r="N10" s="213"/>
      <c r="O10" s="213"/>
      <c r="P10" s="213"/>
      <c r="Q10" s="213"/>
      <c r="R10" s="213"/>
      <c r="S10" s="213"/>
      <c r="T10" s="213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180"/>
      <c r="BB10" s="213"/>
      <c r="BC10" s="36"/>
      <c r="BD10" s="213"/>
      <c r="BE10" s="213"/>
      <c r="BF10" s="36"/>
      <c r="BG10" s="180"/>
      <c r="BH10" s="40"/>
      <c r="BI10" s="40"/>
      <c r="BJ10" s="36"/>
      <c r="BK10" s="36"/>
      <c r="BL10" s="36"/>
      <c r="BM10" s="36"/>
      <c r="BN10" s="26"/>
      <c r="BO10" s="36"/>
      <c r="BP10" s="206"/>
      <c r="BQ10" s="23"/>
      <c r="BR10" s="23"/>
      <c r="BS10" s="24"/>
      <c r="BT10" s="25"/>
    </row>
    <row r="11" spans="1:72" s="22" customFormat="1" ht="213" customHeight="1" x14ac:dyDescent="0.25">
      <c r="A11" s="222" t="s">
        <v>340</v>
      </c>
      <c r="B11" s="211"/>
      <c r="C11" s="212"/>
      <c r="D11" s="212"/>
      <c r="E11" s="180"/>
      <c r="F11" s="211"/>
      <c r="G11" s="211"/>
      <c r="H11" s="211"/>
      <c r="I11" s="222" t="s">
        <v>341</v>
      </c>
      <c r="J11" s="211"/>
      <c r="K11" s="180"/>
      <c r="L11" s="222" t="s">
        <v>343</v>
      </c>
      <c r="M11" s="180"/>
      <c r="N11" s="213"/>
      <c r="O11" s="213"/>
      <c r="P11" s="213"/>
      <c r="Q11" s="213"/>
      <c r="R11" s="213"/>
      <c r="S11" s="213"/>
      <c r="T11" s="213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180"/>
      <c r="BF11" s="36"/>
      <c r="BG11" s="180"/>
      <c r="BH11" s="40"/>
      <c r="BI11" s="40"/>
      <c r="BJ11" s="36"/>
      <c r="BK11" s="36"/>
      <c r="BL11" s="36"/>
      <c r="BM11" s="36"/>
      <c r="BN11" s="26"/>
      <c r="BO11" s="36"/>
      <c r="BP11" s="206"/>
      <c r="BQ11" s="23"/>
      <c r="BR11" s="23"/>
      <c r="BS11" s="24"/>
      <c r="BT11" s="25"/>
    </row>
    <row r="12" spans="1:72" s="22" customFormat="1" ht="213" customHeight="1" x14ac:dyDescent="0.25">
      <c r="A12" s="222" t="s">
        <v>345</v>
      </c>
      <c r="B12" s="211"/>
      <c r="C12" s="212"/>
      <c r="D12" s="212"/>
      <c r="E12" s="180"/>
      <c r="F12" s="211"/>
      <c r="G12" s="211"/>
      <c r="H12" s="211"/>
      <c r="I12" s="222" t="s">
        <v>341</v>
      </c>
      <c r="J12" s="211"/>
      <c r="K12" s="180"/>
      <c r="L12" s="222" t="s">
        <v>346</v>
      </c>
      <c r="M12" s="180"/>
      <c r="N12" s="40"/>
      <c r="O12" s="40"/>
      <c r="P12" s="40"/>
      <c r="Q12" s="40"/>
      <c r="R12" s="40"/>
      <c r="S12" s="40"/>
      <c r="T12" s="40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36"/>
      <c r="AJ12" s="36"/>
      <c r="AK12" s="36"/>
      <c r="AL12" s="180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180"/>
      <c r="BF12" s="36"/>
      <c r="BG12" s="180"/>
      <c r="BH12" s="40"/>
      <c r="BI12" s="40"/>
      <c r="BJ12" s="36"/>
      <c r="BK12" s="36"/>
      <c r="BL12" s="36"/>
      <c r="BM12" s="36"/>
      <c r="BN12" s="26"/>
      <c r="BO12" s="36"/>
      <c r="BP12" s="206"/>
      <c r="BQ12" s="23"/>
      <c r="BR12" s="23"/>
      <c r="BS12" s="24"/>
      <c r="BT12" s="25"/>
    </row>
    <row r="13" spans="1:72" s="22" customFormat="1" ht="213" customHeight="1" x14ac:dyDescent="0.25">
      <c r="A13" s="222" t="s">
        <v>347</v>
      </c>
      <c r="B13" s="211"/>
      <c r="C13" s="212"/>
      <c r="D13" s="212"/>
      <c r="E13" s="180"/>
      <c r="F13" s="211"/>
      <c r="G13" s="211"/>
      <c r="H13" s="211"/>
      <c r="I13" s="222" t="s">
        <v>341</v>
      </c>
      <c r="J13" s="211"/>
      <c r="K13" s="180"/>
      <c r="L13" s="222" t="s">
        <v>344</v>
      </c>
      <c r="M13" s="180"/>
      <c r="N13" s="40"/>
      <c r="O13" s="180"/>
      <c r="P13" s="40"/>
      <c r="Q13" s="40"/>
      <c r="R13" s="40"/>
      <c r="S13" s="40"/>
      <c r="T13" s="40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180"/>
      <c r="BF13" s="36"/>
      <c r="BG13" s="180"/>
      <c r="BH13" s="40"/>
      <c r="BI13" s="40"/>
      <c r="BJ13" s="36"/>
      <c r="BK13" s="36"/>
      <c r="BL13" s="36"/>
      <c r="BM13" s="36"/>
      <c r="BN13" s="26"/>
      <c r="BO13" s="36"/>
      <c r="BP13" s="206"/>
      <c r="BQ13" s="23"/>
      <c r="BR13" s="23"/>
      <c r="BS13" s="24"/>
      <c r="BT13" s="25"/>
    </row>
    <row r="14" spans="1:72" s="22" customFormat="1" ht="156.75" customHeight="1" x14ac:dyDescent="0.25">
      <c r="A14" s="207"/>
      <c r="B14" s="208"/>
      <c r="C14" s="209"/>
      <c r="D14" s="209"/>
      <c r="E14" s="198"/>
      <c r="F14" s="208"/>
      <c r="G14" s="208"/>
      <c r="H14" s="208"/>
      <c r="I14" s="208"/>
      <c r="J14" s="208"/>
      <c r="K14" s="198"/>
      <c r="L14" s="198"/>
      <c r="M14" s="198"/>
      <c r="N14" s="182"/>
      <c r="O14" s="198"/>
      <c r="P14" s="182"/>
      <c r="Q14" s="182"/>
      <c r="R14" s="182"/>
      <c r="S14" s="182"/>
      <c r="T14" s="182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98"/>
      <c r="BF14" s="181"/>
      <c r="BG14" s="198"/>
      <c r="BH14" s="182"/>
      <c r="BI14" s="182"/>
      <c r="BJ14" s="181"/>
      <c r="BK14" s="181"/>
      <c r="BL14" s="181"/>
      <c r="BM14" s="181"/>
      <c r="BN14" s="210"/>
      <c r="BO14" s="181"/>
      <c r="BP14" s="21"/>
      <c r="BQ14" s="23"/>
      <c r="BR14" s="23"/>
      <c r="BS14" s="24"/>
      <c r="BT14" s="25"/>
    </row>
    <row r="15" spans="1:72" s="22" customFormat="1" ht="347.25" customHeight="1" x14ac:dyDescent="0.25">
      <c r="A15" s="17"/>
      <c r="B15" s="18"/>
      <c r="C15" s="19"/>
      <c r="D15" s="19"/>
      <c r="E15" s="20"/>
      <c r="F15" s="18"/>
      <c r="G15" s="18"/>
      <c r="H15" s="18"/>
      <c r="I15" s="18"/>
      <c r="J15" s="18"/>
      <c r="K15" s="20"/>
      <c r="L15" s="20"/>
      <c r="M15" s="20"/>
      <c r="N15" s="23"/>
      <c r="O15" s="23"/>
      <c r="P15" s="23"/>
      <c r="Q15" s="23"/>
      <c r="R15" s="23"/>
      <c r="S15" s="23"/>
      <c r="T15" s="23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1"/>
      <c r="AK15" s="181"/>
      <c r="AL15" s="20"/>
      <c r="AM15" s="20"/>
      <c r="AN15" s="21"/>
      <c r="AO15" s="21"/>
      <c r="AP15" s="21"/>
      <c r="AQ15" s="21"/>
      <c r="AR15" s="21"/>
      <c r="AS15" s="190"/>
      <c r="AT15" s="21"/>
      <c r="AU15" s="21"/>
      <c r="AV15" s="21"/>
      <c r="AW15" s="21"/>
      <c r="AX15" s="21"/>
      <c r="AY15" s="21"/>
      <c r="AZ15" s="21"/>
      <c r="BA15" s="21"/>
      <c r="BB15" s="21"/>
      <c r="BC15" s="181"/>
      <c r="BD15" s="21"/>
      <c r="BE15" s="20"/>
      <c r="BF15" s="21"/>
      <c r="BG15" s="20"/>
      <c r="BH15" s="23"/>
      <c r="BI15" s="23"/>
      <c r="BJ15" s="21"/>
      <c r="BK15" s="21"/>
      <c r="BL15" s="21"/>
      <c r="BM15" s="181"/>
      <c r="BN15" s="24"/>
      <c r="BO15" s="21"/>
      <c r="BP15" s="21"/>
      <c r="BQ15" s="23"/>
      <c r="BR15" s="23"/>
      <c r="BS15" s="24"/>
      <c r="BT15" s="25"/>
    </row>
    <row r="16" spans="1:72" s="22" customFormat="1" ht="129.7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20"/>
      <c r="L16" s="20"/>
      <c r="M16" s="20"/>
      <c r="N16" s="23"/>
      <c r="O16" s="20"/>
      <c r="P16" s="23"/>
      <c r="Q16" s="23"/>
      <c r="R16" s="23"/>
      <c r="S16" s="23"/>
      <c r="T16" s="23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0"/>
      <c r="AJ16" s="21"/>
      <c r="AK16" s="190"/>
      <c r="AL16" s="21"/>
      <c r="AM16" s="20"/>
      <c r="AN16" s="21"/>
      <c r="AO16" s="21"/>
      <c r="AP16" s="21"/>
      <c r="AQ16" s="21"/>
      <c r="AR16" s="21"/>
      <c r="AS16" s="190"/>
      <c r="AT16" s="21"/>
      <c r="AU16" s="21"/>
      <c r="AV16" s="21"/>
      <c r="AW16" s="21"/>
      <c r="AX16" s="21"/>
      <c r="AY16" s="21"/>
      <c r="AZ16" s="21"/>
      <c r="BA16" s="21"/>
      <c r="BB16" s="21"/>
      <c r="BC16" s="181"/>
      <c r="BD16" s="181"/>
      <c r="BE16" s="20"/>
      <c r="BF16" s="21"/>
      <c r="BG16" s="20"/>
      <c r="BH16" s="23"/>
      <c r="BI16" s="23"/>
      <c r="BJ16" s="21"/>
      <c r="BK16" s="21"/>
      <c r="BL16" s="21"/>
      <c r="BM16" s="181"/>
      <c r="BN16" s="24"/>
      <c r="BO16" s="21"/>
      <c r="BP16" s="21"/>
      <c r="BQ16" s="23"/>
      <c r="BR16" s="23"/>
      <c r="BS16" s="24"/>
      <c r="BT16" s="25"/>
    </row>
    <row r="17" spans="1:72" s="22" customFormat="1" ht="129.7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20"/>
      <c r="L17" s="20"/>
      <c r="M17" s="20"/>
      <c r="N17" s="23"/>
      <c r="O17" s="20"/>
      <c r="P17" s="23"/>
      <c r="Q17" s="23"/>
      <c r="R17" s="23"/>
      <c r="S17" s="23"/>
      <c r="T17" s="23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0"/>
      <c r="AJ17" s="21"/>
      <c r="AK17" s="190"/>
      <c r="AL17" s="21"/>
      <c r="AM17" s="20"/>
      <c r="AN17" s="21"/>
      <c r="AO17" s="21"/>
      <c r="AP17" s="21"/>
      <c r="AQ17" s="21"/>
      <c r="AR17" s="21"/>
      <c r="AS17" s="190"/>
      <c r="AT17" s="21"/>
      <c r="AU17" s="21"/>
      <c r="AV17" s="21"/>
      <c r="AW17" s="21"/>
      <c r="AX17" s="21"/>
      <c r="AY17" s="21"/>
      <c r="AZ17" s="21"/>
      <c r="BA17" s="21"/>
      <c r="BB17" s="21"/>
      <c r="BC17" s="181"/>
      <c r="BD17" s="181"/>
      <c r="BE17" s="20"/>
      <c r="BF17" s="21"/>
      <c r="BG17" s="20"/>
      <c r="BH17" s="23"/>
      <c r="BI17" s="23"/>
      <c r="BJ17" s="21"/>
      <c r="BK17" s="21"/>
      <c r="BL17" s="21"/>
      <c r="BM17" s="181"/>
      <c r="BN17" s="24"/>
      <c r="BO17" s="21"/>
      <c r="BP17" s="21"/>
      <c r="BQ17" s="23"/>
      <c r="BR17" s="23"/>
      <c r="BS17" s="24"/>
      <c r="BT17" s="25"/>
    </row>
    <row r="18" spans="1:72" s="22" customFormat="1" ht="409.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20"/>
      <c r="L18" s="20"/>
      <c r="M18" s="20"/>
      <c r="N18" s="29"/>
      <c r="O18" s="29"/>
      <c r="P18" s="29"/>
      <c r="Q18" s="29"/>
      <c r="R18" s="29"/>
      <c r="S18" s="29"/>
      <c r="T18" s="29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1"/>
      <c r="AK18" s="190"/>
      <c r="AL18" s="20"/>
      <c r="AM18" s="20"/>
      <c r="AN18" s="21"/>
      <c r="AO18" s="21"/>
      <c r="AP18" s="21"/>
      <c r="AQ18" s="21"/>
      <c r="AR18" s="21"/>
      <c r="AS18" s="190"/>
      <c r="AT18" s="20"/>
      <c r="AU18" s="21"/>
      <c r="AV18" s="21"/>
      <c r="AW18" s="21"/>
      <c r="AX18" s="21"/>
      <c r="AY18" s="21"/>
      <c r="AZ18" s="21"/>
      <c r="BA18" s="21"/>
      <c r="BB18" s="21"/>
      <c r="BC18" s="181"/>
      <c r="BD18" s="20"/>
      <c r="BE18" s="20"/>
      <c r="BF18" s="21"/>
      <c r="BG18" s="20"/>
      <c r="BH18" s="23"/>
      <c r="BI18" s="23"/>
      <c r="BJ18" s="21"/>
      <c r="BK18" s="21"/>
      <c r="BL18" s="21"/>
      <c r="BM18" s="181"/>
      <c r="BN18" s="24"/>
      <c r="BO18" s="21"/>
      <c r="BP18" s="21"/>
      <c r="BQ18" s="23"/>
      <c r="BR18" s="23"/>
      <c r="BS18" s="24"/>
      <c r="BT18" s="25"/>
    </row>
    <row r="19" spans="1:72" s="22" customFormat="1" ht="134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20"/>
      <c r="L19" s="20"/>
      <c r="M19" s="21"/>
      <c r="N19" s="20"/>
      <c r="O19" s="20"/>
      <c r="P19" s="20"/>
      <c r="Q19" s="20"/>
      <c r="R19" s="20"/>
      <c r="S19" s="20"/>
      <c r="T19" s="20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181"/>
      <c r="AL19" s="21"/>
      <c r="AM19" s="21"/>
      <c r="AN19" s="21"/>
      <c r="AO19" s="21"/>
      <c r="AP19" s="21"/>
      <c r="AQ19" s="21"/>
      <c r="AR19" s="21"/>
      <c r="AS19" s="190"/>
      <c r="AT19" s="23"/>
      <c r="AU19" s="21"/>
      <c r="AV19" s="21"/>
      <c r="AW19" s="21"/>
      <c r="AX19" s="21"/>
      <c r="AY19" s="21"/>
      <c r="AZ19" s="21"/>
      <c r="BA19" s="21"/>
      <c r="BB19" s="21"/>
      <c r="BC19" s="181"/>
      <c r="BD19" s="181"/>
      <c r="BE19" s="20"/>
      <c r="BF19" s="21"/>
      <c r="BG19" s="20"/>
      <c r="BH19" s="23"/>
      <c r="BI19" s="23"/>
      <c r="BJ19" s="21"/>
      <c r="BK19" s="21"/>
      <c r="BL19" s="21"/>
      <c r="BM19" s="181"/>
      <c r="BN19" s="24"/>
      <c r="BO19" s="21"/>
      <c r="BP19" s="21"/>
      <c r="BQ19" s="23"/>
      <c r="BR19" s="23"/>
      <c r="BS19" s="24"/>
      <c r="BT19" s="25"/>
    </row>
    <row r="20" spans="1:72" s="22" customFormat="1" ht="134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181"/>
      <c r="AL20" s="21"/>
      <c r="AM20" s="21"/>
      <c r="AN20" s="21"/>
      <c r="AO20" s="21"/>
      <c r="AP20" s="21"/>
      <c r="AQ20" s="21"/>
      <c r="AR20" s="21"/>
      <c r="AS20" s="190"/>
      <c r="AT20" s="23"/>
      <c r="AU20" s="21"/>
      <c r="AV20" s="21"/>
      <c r="AW20" s="21"/>
      <c r="AX20" s="21"/>
      <c r="AY20" s="21"/>
      <c r="AZ20" s="21"/>
      <c r="BA20" s="21"/>
      <c r="BB20" s="21"/>
      <c r="BC20" s="181"/>
      <c r="BD20" s="181"/>
      <c r="BE20" s="20"/>
      <c r="BF20" s="21"/>
      <c r="BG20" s="20"/>
      <c r="BH20" s="23"/>
      <c r="BI20" s="23"/>
      <c r="BJ20" s="21"/>
      <c r="BK20" s="21"/>
      <c r="BL20" s="21"/>
      <c r="BM20" s="181"/>
      <c r="BN20" s="24"/>
      <c r="BO20" s="21"/>
      <c r="BP20" s="21"/>
      <c r="BQ20" s="23"/>
      <c r="BR20" s="23"/>
      <c r="BS20" s="24"/>
      <c r="BT20" s="25"/>
    </row>
    <row r="21" spans="1:72" s="22" customFormat="1" ht="134.2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181"/>
      <c r="AL21" s="21"/>
      <c r="AM21" s="21"/>
      <c r="AN21" s="21"/>
      <c r="AO21" s="21"/>
      <c r="AP21" s="21"/>
      <c r="AQ21" s="21"/>
      <c r="AR21" s="21"/>
      <c r="AS21" s="190"/>
      <c r="AT21" s="23"/>
      <c r="AU21" s="21"/>
      <c r="AV21" s="21"/>
      <c r="AW21" s="21"/>
      <c r="AX21" s="21"/>
      <c r="AY21" s="21"/>
      <c r="AZ21" s="21"/>
      <c r="BA21" s="21"/>
      <c r="BB21" s="21"/>
      <c r="BC21" s="181"/>
      <c r="BD21" s="181"/>
      <c r="BE21" s="20"/>
      <c r="BF21" s="21"/>
      <c r="BG21" s="20"/>
      <c r="BH21" s="23"/>
      <c r="BI21" s="23"/>
      <c r="BJ21" s="21"/>
      <c r="BK21" s="21"/>
      <c r="BL21" s="21"/>
      <c r="BM21" s="181"/>
      <c r="BN21" s="24"/>
      <c r="BO21" s="21"/>
      <c r="BP21" s="21"/>
      <c r="BQ21" s="23"/>
      <c r="BR21" s="23"/>
      <c r="BS21" s="24"/>
      <c r="BT21" s="25"/>
    </row>
    <row r="22" spans="1:72" s="22" customFormat="1" ht="134.2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181"/>
      <c r="AL22" s="21"/>
      <c r="AM22" s="21"/>
      <c r="AN22" s="21"/>
      <c r="AO22" s="21"/>
      <c r="AP22" s="21"/>
      <c r="AQ22" s="21"/>
      <c r="AR22" s="21"/>
      <c r="AS22" s="190"/>
      <c r="AT22" s="23"/>
      <c r="AU22" s="21"/>
      <c r="AV22" s="21"/>
      <c r="AW22" s="21"/>
      <c r="AX22" s="21"/>
      <c r="AY22" s="21"/>
      <c r="AZ22" s="21"/>
      <c r="BA22" s="21"/>
      <c r="BB22" s="21"/>
      <c r="BC22" s="181"/>
      <c r="BD22" s="181"/>
      <c r="BE22" s="20"/>
      <c r="BF22" s="21"/>
      <c r="BG22" s="20"/>
      <c r="BH22" s="23"/>
      <c r="BI22" s="23"/>
      <c r="BJ22" s="21"/>
      <c r="BK22" s="21"/>
      <c r="BL22" s="21"/>
      <c r="BM22" s="181"/>
      <c r="BN22" s="24"/>
      <c r="BO22" s="21"/>
      <c r="BP22" s="21"/>
      <c r="BQ22" s="23"/>
      <c r="BR22" s="23"/>
      <c r="BS22" s="24"/>
      <c r="BT22" s="25"/>
    </row>
    <row r="23" spans="1:72" s="22" customFormat="1" ht="216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20"/>
      <c r="L23" s="20"/>
      <c r="M23" s="20"/>
      <c r="N23" s="23"/>
      <c r="O23" s="23"/>
      <c r="P23" s="23"/>
      <c r="Q23" s="23"/>
      <c r="R23" s="23"/>
      <c r="S23" s="23"/>
      <c r="T23" s="23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181"/>
      <c r="AL23" s="21"/>
      <c r="AM23" s="21"/>
      <c r="AN23" s="21"/>
      <c r="AO23" s="21"/>
      <c r="AP23" s="21"/>
      <c r="AQ23" s="21"/>
      <c r="AR23" s="21"/>
      <c r="AS23" s="190"/>
      <c r="AT23" s="23"/>
      <c r="AU23" s="21"/>
      <c r="AV23" s="21"/>
      <c r="AW23" s="21"/>
      <c r="AX23" s="21"/>
      <c r="AY23" s="21"/>
      <c r="AZ23" s="21"/>
      <c r="BA23" s="21"/>
      <c r="BB23" s="21"/>
      <c r="BC23" s="181"/>
      <c r="BD23" s="181"/>
      <c r="BE23" s="20"/>
      <c r="BF23" s="21"/>
      <c r="BG23" s="20"/>
      <c r="BH23" s="29"/>
      <c r="BI23" s="23"/>
      <c r="BJ23" s="21"/>
      <c r="BK23" s="21"/>
      <c r="BL23" s="21"/>
      <c r="BM23" s="181"/>
      <c r="BN23" s="24"/>
      <c r="BO23" s="21"/>
      <c r="BP23" s="21"/>
      <c r="BQ23" s="23"/>
      <c r="BR23" s="23"/>
      <c r="BS23" s="24"/>
      <c r="BT23" s="25"/>
    </row>
    <row r="24" spans="1:72" s="22" customFormat="1" ht="149.2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20"/>
      <c r="L24" s="20"/>
      <c r="M24" s="20"/>
      <c r="N24" s="29"/>
      <c r="O24" s="29"/>
      <c r="P24" s="29"/>
      <c r="Q24" s="29"/>
      <c r="R24" s="29"/>
      <c r="S24" s="29"/>
      <c r="T24" s="29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181"/>
      <c r="AL24" s="21"/>
      <c r="AM24" s="21"/>
      <c r="AN24" s="21"/>
      <c r="AO24" s="21"/>
      <c r="AP24" s="21"/>
      <c r="AQ24" s="21"/>
      <c r="AR24" s="21"/>
      <c r="AS24" s="190"/>
      <c r="AT24" s="23"/>
      <c r="AU24" s="21"/>
      <c r="AV24" s="21"/>
      <c r="AW24" s="21"/>
      <c r="AX24" s="21"/>
      <c r="AY24" s="21"/>
      <c r="AZ24" s="21"/>
      <c r="BA24" s="21"/>
      <c r="BB24" s="21"/>
      <c r="BC24" s="181"/>
      <c r="BD24" s="181"/>
      <c r="BE24" s="20"/>
      <c r="BF24" s="21"/>
      <c r="BG24" s="20"/>
      <c r="BH24" s="23"/>
      <c r="BI24" s="23"/>
      <c r="BJ24" s="21"/>
      <c r="BK24" s="21"/>
      <c r="BL24" s="21"/>
      <c r="BM24" s="181"/>
      <c r="BN24" s="24"/>
      <c r="BO24" s="21"/>
      <c r="BP24" s="21"/>
      <c r="BQ24" s="23"/>
      <c r="BR24" s="23"/>
      <c r="BS24" s="24"/>
      <c r="BT24" s="25"/>
    </row>
    <row r="25" spans="1:72" s="22" customFormat="1" ht="149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181"/>
      <c r="AL25" s="21"/>
      <c r="AM25" s="21"/>
      <c r="AN25" s="21"/>
      <c r="AO25" s="21"/>
      <c r="AP25" s="21"/>
      <c r="AQ25" s="21"/>
      <c r="AR25" s="21"/>
      <c r="AS25" s="190"/>
      <c r="AT25" s="23"/>
      <c r="AU25" s="21"/>
      <c r="AV25" s="21"/>
      <c r="AW25" s="21"/>
      <c r="AX25" s="21"/>
      <c r="AY25" s="21"/>
      <c r="AZ25" s="21"/>
      <c r="BA25" s="21"/>
      <c r="BB25" s="21"/>
      <c r="BC25" s="181"/>
      <c r="BD25" s="181"/>
      <c r="BE25" s="20"/>
      <c r="BF25" s="21"/>
      <c r="BG25" s="20"/>
      <c r="BH25" s="23"/>
      <c r="BI25" s="23"/>
      <c r="BJ25" s="21"/>
      <c r="BK25" s="21"/>
      <c r="BL25" s="21"/>
      <c r="BM25" s="181"/>
      <c r="BN25" s="24"/>
      <c r="BO25" s="21"/>
      <c r="BP25" s="21"/>
      <c r="BQ25" s="23"/>
      <c r="BR25" s="23"/>
      <c r="BS25" s="24"/>
      <c r="BT25" s="25"/>
    </row>
    <row r="26" spans="1:72" s="22" customFormat="1" ht="216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1"/>
      <c r="AL26" s="21"/>
      <c r="AM26" s="21"/>
      <c r="AN26" s="21"/>
      <c r="AO26" s="21"/>
      <c r="AP26" s="21"/>
      <c r="AQ26" s="21"/>
      <c r="AR26" s="21"/>
      <c r="AS26" s="190"/>
      <c r="AT26" s="23"/>
      <c r="AU26" s="21"/>
      <c r="AV26" s="21"/>
      <c r="AW26" s="21"/>
      <c r="AX26" s="21"/>
      <c r="AY26" s="21"/>
      <c r="AZ26" s="21"/>
      <c r="BA26" s="21"/>
      <c r="BB26" s="21"/>
      <c r="BC26" s="181"/>
      <c r="BD26" s="182"/>
      <c r="BE26" s="23"/>
      <c r="BF26" s="21"/>
      <c r="BG26" s="20"/>
      <c r="BH26" s="23"/>
      <c r="BI26" s="23"/>
      <c r="BJ26" s="21"/>
      <c r="BK26" s="21"/>
      <c r="BL26" s="21"/>
      <c r="BM26" s="181"/>
      <c r="BN26" s="24"/>
      <c r="BO26" s="21"/>
      <c r="BP26" s="21"/>
      <c r="BQ26" s="23"/>
      <c r="BR26" s="23"/>
      <c r="BS26" s="24"/>
      <c r="BT26" s="25"/>
    </row>
    <row r="27" spans="1:72" s="22" customFormat="1" ht="204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20"/>
      <c r="L27" s="203"/>
      <c r="M27" s="20"/>
      <c r="N27" s="23"/>
      <c r="O27" s="23"/>
      <c r="P27" s="23"/>
      <c r="Q27" s="23"/>
      <c r="R27" s="23"/>
      <c r="S27" s="23"/>
      <c r="T27" s="23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81"/>
      <c r="AL27" s="21"/>
      <c r="AM27" s="21"/>
      <c r="AN27" s="21"/>
      <c r="AO27" s="21"/>
      <c r="AP27" s="21"/>
      <c r="AQ27" s="21"/>
      <c r="AR27" s="21"/>
      <c r="AS27" s="181"/>
      <c r="AT27" s="21"/>
      <c r="AU27" s="21"/>
      <c r="AV27" s="21"/>
      <c r="AW27" s="21"/>
      <c r="AX27" s="21"/>
      <c r="AY27" s="21"/>
      <c r="AZ27" s="21"/>
      <c r="BA27" s="21"/>
      <c r="BB27" s="21"/>
      <c r="BC27" s="181"/>
      <c r="BD27" s="181"/>
      <c r="BE27" s="21"/>
      <c r="BF27" s="21"/>
      <c r="BG27" s="20"/>
      <c r="BH27" s="23"/>
      <c r="BI27" s="23"/>
      <c r="BJ27" s="21"/>
      <c r="BK27" s="21"/>
      <c r="BL27" s="21"/>
      <c r="BM27" s="181"/>
      <c r="BN27" s="24"/>
      <c r="BO27" s="21"/>
      <c r="BP27" s="21"/>
      <c r="BQ27" s="23"/>
      <c r="BR27" s="23"/>
      <c r="BS27" s="24"/>
      <c r="BT27" s="25"/>
    </row>
    <row r="28" spans="1:72" s="22" customFormat="1" ht="319.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4"/>
      <c r="M28" s="20"/>
      <c r="N28" s="23"/>
      <c r="O28" s="23"/>
      <c r="P28" s="23"/>
      <c r="Q28" s="23"/>
      <c r="R28" s="23"/>
      <c r="S28" s="23"/>
      <c r="T28" s="23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181"/>
      <c r="AL28" s="21"/>
      <c r="AM28" s="21"/>
      <c r="AN28" s="21"/>
      <c r="AO28" s="21"/>
      <c r="AP28" s="21"/>
      <c r="AQ28" s="21"/>
      <c r="AR28" s="21"/>
      <c r="AS28" s="181"/>
      <c r="AT28" s="21"/>
      <c r="AU28" s="21"/>
      <c r="AV28" s="21"/>
      <c r="AW28" s="21"/>
      <c r="AX28" s="21"/>
      <c r="AY28" s="21"/>
      <c r="AZ28" s="21"/>
      <c r="BA28" s="21"/>
      <c r="BB28" s="21"/>
      <c r="BC28" s="181"/>
      <c r="BD28" s="181"/>
      <c r="BE28" s="21"/>
      <c r="BF28" s="21"/>
      <c r="BG28" s="20"/>
      <c r="BH28" s="23"/>
      <c r="BI28" s="23"/>
      <c r="BJ28" s="21"/>
      <c r="BK28" s="21"/>
      <c r="BL28" s="21"/>
      <c r="BM28" s="181"/>
      <c r="BN28" s="24"/>
      <c r="BO28" s="21"/>
      <c r="BP28" s="21"/>
      <c r="BQ28" s="23"/>
      <c r="BR28" s="23"/>
      <c r="BS28" s="24"/>
      <c r="BT28" s="25"/>
    </row>
    <row r="29" spans="1:72" s="22" customFormat="1" ht="247.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20"/>
      <c r="N29" s="29"/>
      <c r="O29" s="29"/>
      <c r="P29" s="29"/>
      <c r="Q29" s="29"/>
      <c r="R29" s="29"/>
      <c r="S29" s="29"/>
      <c r="T29" s="29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181"/>
      <c r="AL29" s="21"/>
      <c r="AM29" s="21"/>
      <c r="AN29" s="21"/>
      <c r="AO29" s="21"/>
      <c r="AP29" s="21"/>
      <c r="AQ29" s="21"/>
      <c r="AR29" s="21"/>
      <c r="AS29" s="181"/>
      <c r="AT29" s="21"/>
      <c r="AU29" s="21"/>
      <c r="AV29" s="21"/>
      <c r="AW29" s="21"/>
      <c r="AX29" s="21"/>
      <c r="AY29" s="21"/>
      <c r="AZ29" s="21"/>
      <c r="BA29" s="21"/>
      <c r="BB29" s="21"/>
      <c r="BC29" s="181"/>
      <c r="BD29" s="29"/>
      <c r="BE29" s="29"/>
      <c r="BF29" s="21"/>
      <c r="BG29" s="20"/>
      <c r="BH29" s="23"/>
      <c r="BI29" s="23"/>
      <c r="BJ29" s="21"/>
      <c r="BK29" s="21"/>
      <c r="BL29" s="21"/>
      <c r="BM29" s="181"/>
      <c r="BN29" s="24"/>
      <c r="BO29" s="21"/>
      <c r="BP29" s="21"/>
      <c r="BQ29" s="23"/>
      <c r="BR29" s="23"/>
      <c r="BS29" s="24"/>
      <c r="BT29" s="25"/>
    </row>
    <row r="30" spans="1:72" s="22" customFormat="1" ht="140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/>
      <c r="M30" s="20"/>
      <c r="N30" s="29"/>
      <c r="O30" s="29"/>
      <c r="P30" s="29"/>
      <c r="Q30" s="29"/>
      <c r="R30" s="29"/>
      <c r="S30" s="29"/>
      <c r="T30" s="29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181"/>
      <c r="AL30" s="21"/>
      <c r="AM30" s="21"/>
      <c r="AN30" s="21"/>
      <c r="AO30" s="21"/>
      <c r="AP30" s="21"/>
      <c r="AQ30" s="21"/>
      <c r="AR30" s="21"/>
      <c r="AS30" s="181"/>
      <c r="AT30" s="21"/>
      <c r="AU30" s="21"/>
      <c r="AV30" s="21"/>
      <c r="AW30" s="21"/>
      <c r="AX30" s="21"/>
      <c r="AY30" s="21"/>
      <c r="AZ30" s="21"/>
      <c r="BA30" s="21"/>
      <c r="BB30" s="21"/>
      <c r="BC30" s="181"/>
      <c r="BD30" s="181"/>
      <c r="BE30" s="21"/>
      <c r="BF30" s="21"/>
      <c r="BG30" s="20"/>
      <c r="BH30" s="23"/>
      <c r="BI30" s="23"/>
      <c r="BJ30" s="21"/>
      <c r="BK30" s="21"/>
      <c r="BL30" s="21"/>
      <c r="BM30" s="181"/>
      <c r="BN30" s="24"/>
      <c r="BO30" s="21"/>
      <c r="BP30" s="21"/>
      <c r="BQ30" s="23"/>
      <c r="BR30" s="23"/>
      <c r="BS30" s="24"/>
      <c r="BT30" s="25"/>
    </row>
    <row r="31" spans="1:72" s="22" customFormat="1" ht="246.7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3"/>
      <c r="AI31" s="23"/>
      <c r="AJ31" s="21"/>
      <c r="AK31" s="190"/>
      <c r="AL31" s="23"/>
      <c r="AM31" s="23"/>
      <c r="AN31" s="21"/>
      <c r="AO31" s="21"/>
      <c r="AP31" s="21"/>
      <c r="AQ31" s="21"/>
      <c r="AR31" s="21"/>
      <c r="AS31" s="190"/>
      <c r="AT31" s="23"/>
      <c r="AU31" s="21"/>
      <c r="AV31" s="21"/>
      <c r="AW31" s="21"/>
      <c r="AX31" s="21"/>
      <c r="AY31" s="21"/>
      <c r="AZ31" s="21"/>
      <c r="BA31" s="21"/>
      <c r="BB31" s="21"/>
      <c r="BC31" s="181"/>
      <c r="BD31" s="21"/>
      <c r="BE31" s="20"/>
      <c r="BF31" s="21"/>
      <c r="BG31" s="20"/>
      <c r="BH31" s="23"/>
      <c r="BI31" s="23"/>
      <c r="BJ31" s="21"/>
      <c r="BK31" s="21"/>
      <c r="BL31" s="21"/>
      <c r="BM31" s="181"/>
      <c r="BN31" s="24"/>
      <c r="BO31" s="21"/>
      <c r="BP31" s="21"/>
      <c r="BQ31" s="23"/>
      <c r="BR31" s="23"/>
      <c r="BS31" s="24"/>
      <c r="BT31" s="25"/>
    </row>
    <row r="32" spans="1:72" s="22" customFormat="1" ht="197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3"/>
      <c r="AI32" s="23"/>
      <c r="AJ32" s="21"/>
      <c r="AK32" s="190"/>
      <c r="AL32" s="23"/>
      <c r="AM32" s="23"/>
      <c r="AN32" s="21"/>
      <c r="AO32" s="21"/>
      <c r="AP32" s="21"/>
      <c r="AQ32" s="21"/>
      <c r="AR32" s="21"/>
      <c r="AS32" s="190"/>
      <c r="AT32" s="23"/>
      <c r="AU32" s="21"/>
      <c r="AV32" s="21"/>
      <c r="AW32" s="21"/>
      <c r="AX32" s="21"/>
      <c r="AY32" s="21"/>
      <c r="AZ32" s="21"/>
      <c r="BA32" s="21"/>
      <c r="BB32" s="21"/>
      <c r="BC32" s="181"/>
      <c r="BD32" s="181"/>
      <c r="BE32" s="20"/>
      <c r="BF32" s="21"/>
      <c r="BG32" s="20"/>
      <c r="BH32" s="23"/>
      <c r="BI32" s="23"/>
      <c r="BJ32" s="21"/>
      <c r="BK32" s="21"/>
      <c r="BL32" s="21"/>
      <c r="BM32" s="181"/>
      <c r="BN32" s="24"/>
      <c r="BO32" s="21"/>
      <c r="BP32" s="21"/>
      <c r="BQ32" s="23"/>
      <c r="BR32" s="23"/>
      <c r="BS32" s="24"/>
      <c r="BT32" s="25"/>
    </row>
    <row r="33" spans="1:72" s="22" customFormat="1" ht="409.6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0"/>
      <c r="M33" s="20"/>
      <c r="N33" s="21"/>
      <c r="O33" s="20"/>
      <c r="P33" s="20"/>
      <c r="Q33" s="20"/>
      <c r="R33" s="20"/>
      <c r="S33" s="20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3"/>
      <c r="AI33" s="23"/>
      <c r="AJ33" s="21"/>
      <c r="AK33" s="190"/>
      <c r="AL33" s="23"/>
      <c r="AM33" s="23"/>
      <c r="AN33" s="21"/>
      <c r="AO33" s="21"/>
      <c r="AP33" s="21"/>
      <c r="AQ33" s="21"/>
      <c r="AR33" s="21"/>
      <c r="AS33" s="190"/>
      <c r="AT33" s="23"/>
      <c r="AU33" s="21"/>
      <c r="AV33" s="21"/>
      <c r="AW33" s="21"/>
      <c r="AX33" s="21"/>
      <c r="AY33" s="21"/>
      <c r="AZ33" s="21"/>
      <c r="BA33" s="21"/>
      <c r="BB33" s="21"/>
      <c r="BC33" s="181"/>
      <c r="BD33" s="181"/>
      <c r="BE33" s="20"/>
      <c r="BF33" s="21"/>
      <c r="BG33" s="20"/>
      <c r="BH33" s="23"/>
      <c r="BI33" s="23"/>
      <c r="BJ33" s="21"/>
      <c r="BK33" s="21"/>
      <c r="BL33" s="21"/>
      <c r="BM33" s="181"/>
      <c r="BN33" s="24"/>
      <c r="BO33" s="21"/>
      <c r="BP33" s="21"/>
      <c r="BQ33" s="23"/>
      <c r="BR33" s="23"/>
      <c r="BS33" s="24"/>
      <c r="BT33" s="25"/>
    </row>
    <row r="34" spans="1:72" s="22" customFormat="1" ht="273.7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3"/>
      <c r="AI34" s="23"/>
      <c r="AJ34" s="21"/>
      <c r="AK34" s="190"/>
      <c r="AL34" s="23"/>
      <c r="AM34" s="23"/>
      <c r="AN34" s="21"/>
      <c r="AO34" s="21"/>
      <c r="AP34" s="21"/>
      <c r="AQ34" s="21"/>
      <c r="AR34" s="21"/>
      <c r="AS34" s="190"/>
      <c r="AT34" s="23"/>
      <c r="AU34" s="21"/>
      <c r="AV34" s="21"/>
      <c r="AW34" s="21"/>
      <c r="AX34" s="21"/>
      <c r="AY34" s="21"/>
      <c r="AZ34" s="21"/>
      <c r="BA34" s="21"/>
      <c r="BB34" s="21"/>
      <c r="BC34" s="181"/>
      <c r="BD34" s="181"/>
      <c r="BE34" s="20"/>
      <c r="BF34" s="21"/>
      <c r="BG34" s="20"/>
      <c r="BH34" s="23"/>
      <c r="BI34" s="23"/>
      <c r="BJ34" s="21"/>
      <c r="BK34" s="21"/>
      <c r="BL34" s="21"/>
      <c r="BM34" s="181"/>
      <c r="BN34" s="24"/>
      <c r="BO34" s="21"/>
      <c r="BP34" s="21"/>
      <c r="BQ34" s="23"/>
      <c r="BR34" s="23"/>
      <c r="BS34" s="24"/>
      <c r="BT34" s="25"/>
    </row>
    <row r="35" spans="1:72" s="22" customFormat="1" ht="211.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3"/>
      <c r="AI35" s="23"/>
      <c r="AJ35" s="21"/>
      <c r="AK35" s="190"/>
      <c r="AL35" s="23"/>
      <c r="AM35" s="23"/>
      <c r="AN35" s="21"/>
      <c r="AO35" s="21"/>
      <c r="AP35" s="21"/>
      <c r="AQ35" s="21"/>
      <c r="AR35" s="21"/>
      <c r="AS35" s="190"/>
      <c r="AT35" s="23"/>
      <c r="AU35" s="21"/>
      <c r="AV35" s="21"/>
      <c r="AW35" s="21"/>
      <c r="AX35" s="21"/>
      <c r="AY35" s="21"/>
      <c r="AZ35" s="21"/>
      <c r="BA35" s="21"/>
      <c r="BB35" s="21"/>
      <c r="BC35" s="181"/>
      <c r="BD35" s="182"/>
      <c r="BE35" s="23"/>
      <c r="BF35" s="21"/>
      <c r="BG35" s="20"/>
      <c r="BH35" s="23"/>
      <c r="BI35" s="20"/>
      <c r="BJ35" s="21"/>
      <c r="BK35" s="21"/>
      <c r="BL35" s="21"/>
      <c r="BM35" s="181"/>
      <c r="BN35" s="24"/>
      <c r="BO35" s="21"/>
      <c r="BP35" s="21"/>
      <c r="BQ35" s="23"/>
      <c r="BR35" s="23"/>
      <c r="BS35" s="24"/>
      <c r="BT35" s="25"/>
    </row>
    <row r="36" spans="1:72" s="22" customFormat="1" ht="408.7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1"/>
      <c r="AK36" s="190"/>
      <c r="AL36" s="20"/>
      <c r="AM36" s="20"/>
      <c r="AN36" s="20"/>
      <c r="AO36" s="20"/>
      <c r="AP36" s="21"/>
      <c r="AQ36" s="21"/>
      <c r="AR36" s="21"/>
      <c r="AS36" s="190"/>
      <c r="AT36" s="20"/>
      <c r="AU36" s="21"/>
      <c r="AV36" s="21"/>
      <c r="AW36" s="21"/>
      <c r="AX36" s="21"/>
      <c r="AY36" s="21"/>
      <c r="AZ36" s="21"/>
      <c r="BA36" s="21"/>
      <c r="BB36" s="21"/>
      <c r="BC36" s="181"/>
      <c r="BD36" s="20"/>
      <c r="BE36" s="20"/>
      <c r="BF36" s="20"/>
      <c r="BG36" s="20"/>
      <c r="BH36" s="23"/>
      <c r="BI36" s="23"/>
      <c r="BJ36" s="21"/>
      <c r="BK36" s="21"/>
      <c r="BL36" s="21"/>
      <c r="BM36" s="181"/>
      <c r="BN36" s="24"/>
      <c r="BO36" s="21"/>
      <c r="BP36" s="21"/>
      <c r="BQ36" s="23"/>
      <c r="BR36" s="23"/>
      <c r="BS36" s="24"/>
      <c r="BT36" s="25"/>
    </row>
    <row r="37" spans="1:72" s="22" customFormat="1" ht="138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1"/>
      <c r="AK37" s="190"/>
      <c r="AL37" s="20"/>
      <c r="AM37" s="20"/>
      <c r="AN37" s="21"/>
      <c r="AO37" s="21"/>
      <c r="AP37" s="21"/>
      <c r="AQ37" s="21"/>
      <c r="AR37" s="21"/>
      <c r="AS37" s="190"/>
      <c r="AT37" s="20"/>
      <c r="AU37" s="21"/>
      <c r="AV37" s="21"/>
      <c r="AW37" s="21"/>
      <c r="AX37" s="21"/>
      <c r="AY37" s="21"/>
      <c r="AZ37" s="21"/>
      <c r="BA37" s="21"/>
      <c r="BB37" s="21"/>
      <c r="BC37" s="181"/>
      <c r="BD37" s="190"/>
      <c r="BE37" s="20"/>
      <c r="BF37" s="20"/>
      <c r="BG37" s="20"/>
      <c r="BH37" s="23"/>
      <c r="BI37" s="23"/>
      <c r="BJ37" s="21"/>
      <c r="BK37" s="21"/>
      <c r="BL37" s="21"/>
      <c r="BM37" s="181"/>
      <c r="BN37" s="24"/>
      <c r="BO37" s="21"/>
      <c r="BP37" s="21"/>
      <c r="BQ37" s="23"/>
      <c r="BR37" s="23"/>
      <c r="BS37" s="24"/>
      <c r="BT37" s="25"/>
    </row>
    <row r="38" spans="1:72" s="22" customFormat="1" ht="138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1"/>
      <c r="AK38" s="190"/>
      <c r="AL38" s="20"/>
      <c r="AM38" s="20"/>
      <c r="AN38" s="21"/>
      <c r="AO38" s="21"/>
      <c r="AP38" s="21"/>
      <c r="AQ38" s="21"/>
      <c r="AR38" s="21"/>
      <c r="AS38" s="190"/>
      <c r="AT38" s="20"/>
      <c r="AU38" s="21"/>
      <c r="AV38" s="21"/>
      <c r="AW38" s="21"/>
      <c r="AX38" s="21"/>
      <c r="AY38" s="21"/>
      <c r="AZ38" s="21"/>
      <c r="BA38" s="21"/>
      <c r="BB38" s="21"/>
      <c r="BC38" s="181"/>
      <c r="BD38" s="190"/>
      <c r="BE38" s="20"/>
      <c r="BF38" s="20"/>
      <c r="BG38" s="20"/>
      <c r="BH38" s="23"/>
      <c r="BI38" s="23"/>
      <c r="BJ38" s="21"/>
      <c r="BK38" s="21"/>
      <c r="BL38" s="21"/>
      <c r="BM38" s="181"/>
      <c r="BN38" s="24"/>
      <c r="BO38" s="21"/>
      <c r="BP38" s="21"/>
      <c r="BQ38" s="23"/>
      <c r="BR38" s="23"/>
      <c r="BS38" s="24"/>
      <c r="BT38" s="25"/>
    </row>
    <row r="39" spans="1:72" s="22" customFormat="1" ht="138.7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1"/>
      <c r="AK39" s="190"/>
      <c r="AL39" s="20"/>
      <c r="AM39" s="20"/>
      <c r="AN39" s="21"/>
      <c r="AO39" s="21"/>
      <c r="AP39" s="21"/>
      <c r="AQ39" s="21"/>
      <c r="AR39" s="21"/>
      <c r="AS39" s="190"/>
      <c r="AT39" s="20"/>
      <c r="AU39" s="21"/>
      <c r="AV39" s="21"/>
      <c r="AW39" s="21"/>
      <c r="AX39" s="21"/>
      <c r="AY39" s="21"/>
      <c r="AZ39" s="21"/>
      <c r="BA39" s="21"/>
      <c r="BB39" s="21"/>
      <c r="BC39" s="181"/>
      <c r="BD39" s="190"/>
      <c r="BE39" s="20"/>
      <c r="BF39" s="20"/>
      <c r="BG39" s="20"/>
      <c r="BH39" s="23"/>
      <c r="BI39" s="23"/>
      <c r="BJ39" s="21"/>
      <c r="BK39" s="21"/>
      <c r="BL39" s="21"/>
      <c r="BM39" s="181"/>
      <c r="BN39" s="24"/>
      <c r="BO39" s="21"/>
      <c r="BP39" s="21"/>
      <c r="BQ39" s="23"/>
      <c r="BR39" s="23"/>
      <c r="BS39" s="24"/>
      <c r="BT39" s="25"/>
    </row>
    <row r="40" spans="1:72" s="22" customFormat="1" ht="138.7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1"/>
      <c r="AK40" s="190"/>
      <c r="AL40" s="20"/>
      <c r="AM40" s="20"/>
      <c r="AN40" s="21"/>
      <c r="AO40" s="21"/>
      <c r="AP40" s="21"/>
      <c r="AQ40" s="21"/>
      <c r="AR40" s="21"/>
      <c r="AS40" s="190"/>
      <c r="AT40" s="20"/>
      <c r="AU40" s="21"/>
      <c r="AV40" s="21"/>
      <c r="AW40" s="21"/>
      <c r="AX40" s="21"/>
      <c r="AY40" s="21"/>
      <c r="AZ40" s="21"/>
      <c r="BA40" s="21"/>
      <c r="BB40" s="21"/>
      <c r="BC40" s="181"/>
      <c r="BD40" s="190"/>
      <c r="BE40" s="20"/>
      <c r="BF40" s="20"/>
      <c r="BG40" s="20"/>
      <c r="BH40" s="23"/>
      <c r="BI40" s="23"/>
      <c r="BJ40" s="21"/>
      <c r="BK40" s="21"/>
      <c r="BL40" s="21"/>
      <c r="BM40" s="181"/>
      <c r="BN40" s="24"/>
      <c r="BO40" s="21"/>
      <c r="BP40" s="21"/>
      <c r="BQ40" s="23"/>
      <c r="BR40" s="23"/>
      <c r="BS40" s="24"/>
      <c r="BT40" s="25"/>
    </row>
    <row r="41" spans="1:72" s="22" customFormat="1" ht="294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3"/>
      <c r="AI41" s="23"/>
      <c r="AJ41" s="21"/>
      <c r="AK41" s="190"/>
      <c r="AL41" s="23"/>
      <c r="AM41" s="23"/>
      <c r="AN41" s="21"/>
      <c r="AO41" s="21"/>
      <c r="AP41" s="21"/>
      <c r="AQ41" s="21"/>
      <c r="AR41" s="21"/>
      <c r="AS41" s="190"/>
      <c r="AT41" s="23"/>
      <c r="AU41" s="21"/>
      <c r="AV41" s="21"/>
      <c r="AW41" s="21"/>
      <c r="AX41" s="21"/>
      <c r="AY41" s="21"/>
      <c r="AZ41" s="21"/>
      <c r="BA41" s="21"/>
      <c r="BB41" s="21"/>
      <c r="BC41" s="181"/>
      <c r="BD41" s="182"/>
      <c r="BE41" s="23"/>
      <c r="BF41" s="21"/>
      <c r="BG41" s="20"/>
      <c r="BH41" s="23"/>
      <c r="BI41" s="23"/>
      <c r="BJ41" s="21"/>
      <c r="BK41" s="21"/>
      <c r="BL41" s="21"/>
      <c r="BM41" s="181"/>
      <c r="BN41" s="24"/>
      <c r="BO41" s="21"/>
      <c r="BP41" s="21"/>
      <c r="BQ41" s="23"/>
      <c r="BR41" s="23"/>
      <c r="BS41" s="24"/>
      <c r="BT41" s="25"/>
    </row>
    <row r="42" spans="1:72" s="22" customFormat="1" ht="231.7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20"/>
      <c r="N42" s="23"/>
      <c r="O42" s="23"/>
      <c r="P42" s="23"/>
      <c r="Q42" s="23"/>
      <c r="R42" s="23"/>
      <c r="S42" s="23"/>
      <c r="T42" s="23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3"/>
      <c r="AI42" s="23"/>
      <c r="AJ42" s="21"/>
      <c r="AK42" s="190"/>
      <c r="AL42" s="23"/>
      <c r="AM42" s="23"/>
      <c r="AN42" s="21"/>
      <c r="AO42" s="21"/>
      <c r="AP42" s="21"/>
      <c r="AQ42" s="21"/>
      <c r="AR42" s="21"/>
      <c r="AS42" s="190"/>
      <c r="AT42" s="23"/>
      <c r="AU42" s="21"/>
      <c r="AV42" s="21"/>
      <c r="AW42" s="21"/>
      <c r="AX42" s="21"/>
      <c r="AY42" s="21"/>
      <c r="AZ42" s="21"/>
      <c r="BA42" s="21"/>
      <c r="BB42" s="21"/>
      <c r="BC42" s="181"/>
      <c r="BD42" s="23"/>
      <c r="BE42" s="23"/>
      <c r="BF42" s="21"/>
      <c r="BG42" s="20"/>
      <c r="BH42" s="23"/>
      <c r="BI42" s="23"/>
      <c r="BJ42" s="21"/>
      <c r="BK42" s="21"/>
      <c r="BL42" s="21"/>
      <c r="BM42" s="181"/>
      <c r="BN42" s="24"/>
      <c r="BO42" s="21"/>
      <c r="BP42" s="21"/>
      <c r="BQ42" s="23"/>
      <c r="BR42" s="23"/>
      <c r="BS42" s="24"/>
      <c r="BT42" s="25"/>
    </row>
    <row r="43" spans="1:72" s="22" customFormat="1" ht="149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3"/>
      <c r="O43" s="20"/>
      <c r="P43" s="23"/>
      <c r="Q43" s="23"/>
      <c r="R43" s="23"/>
      <c r="S43" s="23"/>
      <c r="T43" s="23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3"/>
      <c r="AI43" s="23"/>
      <c r="AJ43" s="21"/>
      <c r="AK43" s="190"/>
      <c r="AL43" s="23"/>
      <c r="AM43" s="23"/>
      <c r="AN43" s="21"/>
      <c r="AO43" s="21"/>
      <c r="AP43" s="21"/>
      <c r="AQ43" s="21"/>
      <c r="AR43" s="21"/>
      <c r="AS43" s="190"/>
      <c r="AT43" s="23"/>
      <c r="AU43" s="21"/>
      <c r="AV43" s="21"/>
      <c r="AW43" s="21"/>
      <c r="AX43" s="21"/>
      <c r="AY43" s="21"/>
      <c r="AZ43" s="21"/>
      <c r="BA43" s="21"/>
      <c r="BB43" s="21"/>
      <c r="BC43" s="181"/>
      <c r="BD43" s="182"/>
      <c r="BE43" s="23"/>
      <c r="BF43" s="21"/>
      <c r="BG43" s="20"/>
      <c r="BH43" s="23"/>
      <c r="BI43" s="23"/>
      <c r="BJ43" s="21"/>
      <c r="BK43" s="21"/>
      <c r="BL43" s="21"/>
      <c r="BM43" s="181"/>
      <c r="BN43" s="24"/>
      <c r="BO43" s="21"/>
      <c r="BP43" s="21"/>
      <c r="BQ43" s="23"/>
      <c r="BR43" s="23"/>
      <c r="BS43" s="24"/>
      <c r="BT43" s="25"/>
    </row>
    <row r="44" spans="1:72" s="22" customFormat="1" ht="213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3"/>
      <c r="AI44" s="23"/>
      <c r="AJ44" s="21"/>
      <c r="AK44" s="190"/>
      <c r="AL44" s="23"/>
      <c r="AM44" s="23"/>
      <c r="AN44" s="21"/>
      <c r="AO44" s="21"/>
      <c r="AP44" s="21"/>
      <c r="AQ44" s="21"/>
      <c r="AR44" s="21"/>
      <c r="AS44" s="190"/>
      <c r="AT44" s="23"/>
      <c r="AU44" s="21"/>
      <c r="AV44" s="21"/>
      <c r="AW44" s="21"/>
      <c r="AX44" s="21"/>
      <c r="AY44" s="21"/>
      <c r="AZ44" s="21"/>
      <c r="BA44" s="21"/>
      <c r="BB44" s="21"/>
      <c r="BC44" s="181"/>
      <c r="BD44" s="182"/>
      <c r="BE44" s="23"/>
      <c r="BF44" s="21"/>
      <c r="BG44" s="20"/>
      <c r="BH44" s="23"/>
      <c r="BI44" s="23"/>
      <c r="BJ44" s="21"/>
      <c r="BK44" s="21"/>
      <c r="BL44" s="21"/>
      <c r="BM44" s="181"/>
      <c r="BN44" s="24"/>
      <c r="BO44" s="21"/>
      <c r="BP44" s="21"/>
      <c r="BQ44" s="23"/>
      <c r="BR44" s="23"/>
      <c r="BS44" s="24"/>
      <c r="BT44" s="25"/>
    </row>
    <row r="45" spans="1:72" s="22" customFormat="1" ht="180.7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18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0"/>
      <c r="BB45" s="20"/>
      <c r="BC45" s="181"/>
      <c r="BD45" s="20"/>
      <c r="BE45" s="20"/>
      <c r="BF45" s="21"/>
      <c r="BG45" s="20"/>
      <c r="BH45" s="23"/>
      <c r="BI45" s="23"/>
      <c r="BJ45" s="21"/>
      <c r="BK45" s="21"/>
      <c r="BL45" s="21"/>
      <c r="BM45" s="181"/>
      <c r="BN45" s="24"/>
      <c r="BO45" s="21"/>
      <c r="BP45" s="21"/>
      <c r="BQ45" s="23"/>
      <c r="BR45" s="23"/>
      <c r="BS45" s="24"/>
      <c r="BT45" s="25"/>
    </row>
    <row r="46" spans="1:72" s="22" customFormat="1" ht="180.7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18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181"/>
      <c r="BD46" s="21"/>
      <c r="BE46" s="20"/>
      <c r="BF46" s="21"/>
      <c r="BG46" s="20"/>
      <c r="BH46" s="23"/>
      <c r="BI46" s="23"/>
      <c r="BJ46" s="21"/>
      <c r="BK46" s="21"/>
      <c r="BL46" s="21"/>
      <c r="BM46" s="181"/>
      <c r="BN46" s="24"/>
      <c r="BO46" s="21"/>
      <c r="BP46" s="21"/>
      <c r="BQ46" s="23"/>
      <c r="BR46" s="23"/>
      <c r="BS46" s="24"/>
      <c r="BT46" s="25"/>
    </row>
    <row r="47" spans="1:72" s="22" customFormat="1" ht="180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18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181"/>
      <c r="BD47" s="21"/>
      <c r="BE47" s="20"/>
      <c r="BF47" s="21"/>
      <c r="BG47" s="20"/>
      <c r="BH47" s="23"/>
      <c r="BI47" s="23"/>
      <c r="BJ47" s="21"/>
      <c r="BK47" s="21"/>
      <c r="BL47" s="21"/>
      <c r="BM47" s="181"/>
      <c r="BN47" s="24"/>
      <c r="BO47" s="21"/>
      <c r="BP47" s="21"/>
      <c r="BQ47" s="23"/>
      <c r="BR47" s="23"/>
      <c r="BS47" s="24"/>
      <c r="BT47" s="25"/>
    </row>
    <row r="48" spans="1:72" s="22" customFormat="1" ht="226.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18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181"/>
      <c r="BD48" s="21"/>
      <c r="BE48" s="190"/>
      <c r="BF48" s="29"/>
      <c r="BG48" s="29"/>
      <c r="BH48" s="23"/>
      <c r="BI48" s="23"/>
      <c r="BJ48" s="21"/>
      <c r="BK48" s="21"/>
      <c r="BL48" s="21"/>
      <c r="BM48" s="181"/>
      <c r="BN48" s="24"/>
      <c r="BO48" s="21"/>
      <c r="BP48" s="21"/>
      <c r="BQ48" s="23"/>
      <c r="BR48" s="23"/>
      <c r="BS48" s="24"/>
      <c r="BT48" s="25"/>
    </row>
    <row r="49" spans="1:72" s="22" customFormat="1" ht="174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18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0"/>
      <c r="BB49" s="20"/>
      <c r="BC49" s="181"/>
      <c r="BD49" s="20"/>
      <c r="BE49" s="20"/>
      <c r="BF49" s="21"/>
      <c r="BG49" s="20"/>
      <c r="BH49" s="23"/>
      <c r="BI49" s="23"/>
      <c r="BJ49" s="21"/>
      <c r="BK49" s="21"/>
      <c r="BL49" s="21"/>
      <c r="BM49" s="181"/>
      <c r="BN49" s="24"/>
      <c r="BO49" s="21"/>
      <c r="BP49" s="21"/>
      <c r="BQ49" s="23"/>
      <c r="BR49" s="23"/>
      <c r="BS49" s="24"/>
      <c r="BT49" s="25"/>
    </row>
    <row r="50" spans="1:72" s="22" customFormat="1" ht="174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18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181"/>
      <c r="BD50" s="181"/>
      <c r="BE50" s="21"/>
      <c r="BF50" s="21"/>
      <c r="BG50" s="20"/>
      <c r="BH50" s="23"/>
      <c r="BI50" s="23"/>
      <c r="BJ50" s="21"/>
      <c r="BK50" s="21"/>
      <c r="BL50" s="21"/>
      <c r="BM50" s="181"/>
      <c r="BN50" s="24"/>
      <c r="BO50" s="21"/>
      <c r="BP50" s="21"/>
      <c r="BQ50" s="23"/>
      <c r="BR50" s="23"/>
      <c r="BS50" s="24"/>
      <c r="BT50" s="25"/>
    </row>
    <row r="51" spans="1:72" s="22" customFormat="1" ht="174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0"/>
      <c r="O51" s="20"/>
      <c r="P51" s="21"/>
      <c r="Q51" s="21"/>
      <c r="R51" s="21"/>
      <c r="S51" s="21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18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181"/>
      <c r="BD51" s="181"/>
      <c r="BE51" s="21"/>
      <c r="BF51" s="21"/>
      <c r="BG51" s="20"/>
      <c r="BH51" s="23"/>
      <c r="BI51" s="23"/>
      <c r="BJ51" s="21"/>
      <c r="BK51" s="21"/>
      <c r="BL51" s="21"/>
      <c r="BM51" s="181"/>
      <c r="BN51" s="24"/>
      <c r="BO51" s="21"/>
      <c r="BP51" s="21"/>
      <c r="BQ51" s="23"/>
      <c r="BR51" s="23"/>
      <c r="BS51" s="24"/>
      <c r="BT51" s="25"/>
    </row>
    <row r="52" spans="1:72" s="22" customFormat="1" ht="189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18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181"/>
      <c r="BD52" s="181"/>
      <c r="BE52" s="21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21"/>
      <c r="BQ52" s="23"/>
      <c r="BR52" s="23"/>
      <c r="BS52" s="24"/>
      <c r="BT52" s="25"/>
    </row>
    <row r="53" spans="1:72" s="22" customFormat="1" ht="409.6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0"/>
      <c r="AJ53" s="21"/>
      <c r="AK53" s="190"/>
      <c r="AL53" s="20"/>
      <c r="AM53" s="20"/>
      <c r="AN53" s="21"/>
      <c r="AO53" s="21"/>
      <c r="AP53" s="21"/>
      <c r="AQ53" s="21"/>
      <c r="AR53" s="21"/>
      <c r="AS53" s="190"/>
      <c r="AT53" s="20"/>
      <c r="AU53" s="20"/>
      <c r="AV53" s="21"/>
      <c r="AW53" s="21"/>
      <c r="AX53" s="21"/>
      <c r="AY53" s="21"/>
      <c r="AZ53" s="21"/>
      <c r="BA53" s="21"/>
      <c r="BB53" s="21"/>
      <c r="BC53" s="181"/>
      <c r="BD53" s="20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21"/>
      <c r="BQ53" s="23"/>
      <c r="BR53" s="23"/>
      <c r="BS53" s="24"/>
      <c r="BT53" s="25"/>
    </row>
    <row r="54" spans="1:72" s="22" customFormat="1" ht="139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1"/>
      <c r="O54" s="20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20"/>
      <c r="AT54" s="21"/>
      <c r="AU54" s="20"/>
      <c r="AV54" s="21"/>
      <c r="AW54" s="21"/>
      <c r="AX54" s="21"/>
      <c r="AY54" s="21"/>
      <c r="AZ54" s="21"/>
      <c r="BA54" s="21"/>
      <c r="BB54" s="21"/>
      <c r="BC54" s="181"/>
      <c r="BD54" s="18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21"/>
      <c r="BQ54" s="23"/>
      <c r="BR54" s="23"/>
      <c r="BS54" s="24"/>
      <c r="BT54" s="25"/>
    </row>
    <row r="55" spans="1:72" s="22" customFormat="1" ht="139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20"/>
      <c r="AT55" s="21"/>
      <c r="AU55" s="20"/>
      <c r="AV55" s="21"/>
      <c r="AW55" s="21"/>
      <c r="AX55" s="21"/>
      <c r="AY55" s="21"/>
      <c r="AZ55" s="21"/>
      <c r="BA55" s="21"/>
      <c r="BB55" s="21"/>
      <c r="BC55" s="181"/>
      <c r="BD55" s="18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21"/>
      <c r="BQ55" s="23"/>
      <c r="BR55" s="23"/>
      <c r="BS55" s="24"/>
      <c r="BT55" s="25"/>
    </row>
    <row r="56" spans="1:72" s="22" customFormat="1" ht="139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20"/>
      <c r="AT56" s="21"/>
      <c r="AU56" s="20"/>
      <c r="AV56" s="21"/>
      <c r="AW56" s="21"/>
      <c r="AX56" s="21"/>
      <c r="AY56" s="21"/>
      <c r="AZ56" s="21"/>
      <c r="BA56" s="21"/>
      <c r="BB56" s="21"/>
      <c r="BC56" s="181"/>
      <c r="BD56" s="18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21"/>
      <c r="BQ56" s="23"/>
      <c r="BR56" s="23"/>
      <c r="BS56" s="24"/>
      <c r="BT56" s="25"/>
    </row>
    <row r="57" spans="1:72" s="22" customFormat="1" ht="139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1"/>
      <c r="Q57" s="21"/>
      <c r="R57" s="21"/>
      <c r="S57" s="21"/>
      <c r="T57" s="20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181"/>
      <c r="AL57" s="21"/>
      <c r="AM57" s="21"/>
      <c r="AN57" s="21"/>
      <c r="AO57" s="21"/>
      <c r="AP57" s="21"/>
      <c r="AQ57" s="21"/>
      <c r="AR57" s="21"/>
      <c r="AS57" s="20"/>
      <c r="AT57" s="21"/>
      <c r="AU57" s="20"/>
      <c r="AV57" s="21"/>
      <c r="AW57" s="21"/>
      <c r="AX57" s="21"/>
      <c r="AY57" s="21"/>
      <c r="AZ57" s="21"/>
      <c r="BA57" s="21"/>
      <c r="BB57" s="21"/>
      <c r="BC57" s="181"/>
      <c r="BD57" s="181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21"/>
      <c r="BQ57" s="23"/>
      <c r="BR57" s="23"/>
      <c r="BS57" s="24"/>
      <c r="BT57" s="25"/>
    </row>
    <row r="58" spans="1:72" s="22" customFormat="1" ht="167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1"/>
      <c r="Q58" s="21"/>
      <c r="R58" s="21"/>
      <c r="S58" s="21"/>
      <c r="T58" s="20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1"/>
      <c r="AL58" s="21"/>
      <c r="AM58" s="21"/>
      <c r="AN58" s="21"/>
      <c r="AO58" s="21"/>
      <c r="AP58" s="21"/>
      <c r="AQ58" s="21"/>
      <c r="AR58" s="21"/>
      <c r="AS58" s="20"/>
      <c r="AT58" s="21"/>
      <c r="AU58" s="20"/>
      <c r="AV58" s="21"/>
      <c r="AW58" s="21"/>
      <c r="AX58" s="21"/>
      <c r="AY58" s="21"/>
      <c r="AZ58" s="21"/>
      <c r="BA58" s="21"/>
      <c r="BB58" s="21"/>
      <c r="BC58" s="181"/>
      <c r="BD58" s="20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21"/>
      <c r="BQ58" s="23"/>
      <c r="BR58" s="23"/>
      <c r="BS58" s="24"/>
      <c r="BT58" s="25"/>
    </row>
    <row r="59" spans="1:72" s="22" customFormat="1" ht="16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0"/>
      <c r="O59" s="20"/>
      <c r="P59" s="21"/>
      <c r="Q59" s="21"/>
      <c r="R59" s="21"/>
      <c r="S59" s="21"/>
      <c r="T59" s="20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20"/>
      <c r="AT59" s="21"/>
      <c r="AU59" s="20"/>
      <c r="AV59" s="21"/>
      <c r="AW59" s="21"/>
      <c r="AX59" s="21"/>
      <c r="AY59" s="21"/>
      <c r="AZ59" s="21"/>
      <c r="BA59" s="21"/>
      <c r="BB59" s="21"/>
      <c r="BC59" s="181"/>
      <c r="BD59" s="18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21"/>
      <c r="BQ59" s="23"/>
      <c r="BR59" s="23"/>
      <c r="BS59" s="24"/>
      <c r="BT59" s="25"/>
    </row>
    <row r="60" spans="1:72" s="22" customFormat="1" ht="179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181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21"/>
      <c r="BQ60" s="23"/>
      <c r="BR60" s="23"/>
      <c r="BS60" s="24"/>
      <c r="BT60" s="25"/>
    </row>
    <row r="61" spans="1:72" s="22" customFormat="1" ht="249.7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0"/>
      <c r="O61" s="20"/>
      <c r="P61" s="21"/>
      <c r="Q61" s="21"/>
      <c r="R61" s="21"/>
      <c r="S61" s="21"/>
      <c r="T61" s="20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181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21"/>
      <c r="BQ61" s="23"/>
      <c r="BR61" s="23"/>
      <c r="BS61" s="24"/>
      <c r="BT61" s="25"/>
    </row>
    <row r="62" spans="1:72" s="22" customFormat="1" ht="249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181"/>
      <c r="BD62" s="181"/>
      <c r="BE62" s="21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207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1"/>
      <c r="Q63" s="21"/>
      <c r="R63" s="21"/>
      <c r="S63" s="21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181"/>
      <c r="BD63" s="2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207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0"/>
      <c r="O64" s="20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181"/>
      <c r="BD64" s="181"/>
      <c r="BE64" s="20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154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0"/>
      <c r="BB65" s="21"/>
      <c r="BC65" s="181"/>
      <c r="BD65" s="21"/>
      <c r="BE65" s="20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154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0"/>
      <c r="O66" s="20"/>
      <c r="P66" s="20"/>
      <c r="Q66" s="20"/>
      <c r="R66" s="20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181"/>
      <c r="BD66" s="181"/>
      <c r="BE66" s="21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154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0"/>
      <c r="O67" s="20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181"/>
      <c r="BD67" s="181"/>
      <c r="BE67" s="21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193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181"/>
      <c r="BD68" s="21"/>
      <c r="BE68" s="21"/>
      <c r="BF68" s="21"/>
      <c r="BG68" s="20"/>
      <c r="BH68" s="23"/>
      <c r="BI68" s="20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93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181"/>
      <c r="BD69" s="21"/>
      <c r="BE69" s="21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193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0"/>
      <c r="O70" s="20"/>
      <c r="P70" s="21"/>
      <c r="Q70" s="21"/>
      <c r="R70" s="21"/>
      <c r="S70" s="21"/>
      <c r="T70" s="20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181"/>
      <c r="BD70" s="20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193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0"/>
      <c r="O71" s="20"/>
      <c r="P71" s="21"/>
      <c r="Q71" s="21"/>
      <c r="R71" s="21"/>
      <c r="S71" s="21"/>
      <c r="T71" s="20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181"/>
      <c r="BD71" s="181"/>
      <c r="BE71" s="21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201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1"/>
      <c r="AK72" s="190"/>
      <c r="AL72" s="20"/>
      <c r="AM72" s="20"/>
      <c r="AN72" s="21"/>
      <c r="AO72" s="21"/>
      <c r="AP72" s="21"/>
      <c r="AQ72" s="21"/>
      <c r="AR72" s="21"/>
      <c r="AS72" s="190"/>
      <c r="AT72" s="20"/>
      <c r="AU72" s="21"/>
      <c r="AV72" s="21"/>
      <c r="AW72" s="21"/>
      <c r="AX72" s="21"/>
      <c r="AY72" s="21"/>
      <c r="AZ72" s="21"/>
      <c r="BA72" s="21"/>
      <c r="BB72" s="21"/>
      <c r="BC72" s="181"/>
      <c r="BD72" s="21"/>
      <c r="BE72" s="21"/>
      <c r="BF72" s="21"/>
      <c r="BG72" s="20"/>
      <c r="BH72" s="23"/>
      <c r="BI72" s="20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201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1"/>
      <c r="AK73" s="190"/>
      <c r="AL73" s="20"/>
      <c r="AM73" s="20"/>
      <c r="AN73" s="21"/>
      <c r="AO73" s="21"/>
      <c r="AP73" s="21"/>
      <c r="AQ73" s="21"/>
      <c r="AR73" s="21"/>
      <c r="AS73" s="190"/>
      <c r="AT73" s="20"/>
      <c r="AU73" s="21"/>
      <c r="AV73" s="21"/>
      <c r="AW73" s="21"/>
      <c r="AX73" s="21"/>
      <c r="AY73" s="21"/>
      <c r="AZ73" s="21"/>
      <c r="BA73" s="21"/>
      <c r="BB73" s="21"/>
      <c r="BC73" s="181"/>
      <c r="BD73" s="181"/>
      <c r="BE73" s="21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147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0"/>
      <c r="O74" s="20"/>
      <c r="P74" s="21"/>
      <c r="Q74" s="21"/>
      <c r="R74" s="21"/>
      <c r="S74" s="21"/>
      <c r="T74" s="20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181"/>
      <c r="BD74" s="20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47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1"/>
      <c r="Q75" s="21"/>
      <c r="R75" s="21"/>
      <c r="S75" s="21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181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47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181"/>
      <c r="BD76" s="2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147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181"/>
      <c r="BD77" s="181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47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181"/>
      <c r="BD78" s="2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47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181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47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181"/>
      <c r="BD80" s="2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4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181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193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181"/>
      <c r="BD82" s="2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93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181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93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181"/>
      <c r="BD84" s="2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193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181"/>
      <c r="BD85" s="181"/>
      <c r="BE85" s="21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39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1"/>
      <c r="AK86" s="190"/>
      <c r="AL86" s="20"/>
      <c r="AM86" s="20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21"/>
      <c r="BE86" s="20"/>
      <c r="BF86" s="20"/>
      <c r="BG86" s="20"/>
      <c r="BH86" s="23"/>
      <c r="BI86" s="23"/>
      <c r="BJ86" s="20"/>
      <c r="BK86" s="23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239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1"/>
      <c r="AK87" s="190"/>
      <c r="AL87" s="20"/>
      <c r="AM87" s="20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21"/>
      <c r="BE87" s="20"/>
      <c r="BF87" s="20"/>
      <c r="BG87" s="20"/>
      <c r="BH87" s="23"/>
      <c r="BI87" s="23"/>
      <c r="BJ87" s="20"/>
      <c r="BK87" s="23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409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0"/>
      <c r="P88" s="21"/>
      <c r="Q88" s="21"/>
      <c r="R88" s="20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1"/>
      <c r="AK88" s="190"/>
      <c r="AL88" s="20"/>
      <c r="AM88" s="20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181"/>
      <c r="BD88" s="21"/>
      <c r="BE88" s="21"/>
      <c r="BF88" s="20"/>
      <c r="BG88" s="20"/>
      <c r="BH88" s="23"/>
      <c r="BI88" s="23"/>
      <c r="BJ88" s="20"/>
      <c r="BK88" s="23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229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1"/>
      <c r="AK89" s="190"/>
      <c r="AL89" s="20"/>
      <c r="AM89" s="20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21"/>
      <c r="BE89" s="20"/>
      <c r="BF89" s="20"/>
      <c r="BG89" s="20"/>
      <c r="BH89" s="23"/>
      <c r="BI89" s="23"/>
      <c r="BJ89" s="20"/>
      <c r="BK89" s="23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29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1"/>
      <c r="AK90" s="190"/>
      <c r="AL90" s="20"/>
      <c r="AM90" s="20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181"/>
      <c r="BD90" s="21"/>
      <c r="BE90" s="20"/>
      <c r="BF90" s="20"/>
      <c r="BG90" s="20"/>
      <c r="BH90" s="23"/>
      <c r="BI90" s="23"/>
      <c r="BJ90" s="20"/>
      <c r="BK90" s="23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229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1"/>
      <c r="AK91" s="190"/>
      <c r="AL91" s="20"/>
      <c r="AM91" s="20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181"/>
      <c r="BD91" s="21"/>
      <c r="BE91" s="20"/>
      <c r="BF91" s="20"/>
      <c r="BG91" s="20"/>
      <c r="BH91" s="23"/>
      <c r="BI91" s="23"/>
      <c r="BJ91" s="20"/>
      <c r="BK91" s="23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22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1"/>
      <c r="AK92" s="190"/>
      <c r="AL92" s="20"/>
      <c r="AM92" s="20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181"/>
      <c r="BD92" s="21"/>
      <c r="BE92" s="20"/>
      <c r="BF92" s="20"/>
      <c r="BG92" s="20"/>
      <c r="BH92" s="23"/>
      <c r="BI92" s="23"/>
      <c r="BJ92" s="20"/>
      <c r="BK92" s="23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194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1"/>
      <c r="AK93" s="190"/>
      <c r="AL93" s="20"/>
      <c r="AM93" s="20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181"/>
      <c r="BD93" s="21"/>
      <c r="BE93" s="20"/>
      <c r="BF93" s="20"/>
      <c r="BG93" s="20"/>
      <c r="BH93" s="23"/>
      <c r="BI93" s="23"/>
      <c r="BJ93" s="20"/>
      <c r="BK93" s="23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409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0"/>
      <c r="P94" s="21"/>
      <c r="Q94" s="21"/>
      <c r="R94" s="20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1"/>
      <c r="AK94" s="190"/>
      <c r="AL94" s="20"/>
      <c r="AM94" s="20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181"/>
      <c r="BD94" s="23"/>
      <c r="BE94" s="23"/>
      <c r="BF94" s="20"/>
      <c r="BG94" s="20"/>
      <c r="BH94" s="23"/>
      <c r="BI94" s="23"/>
      <c r="BJ94" s="20"/>
      <c r="BK94" s="23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9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1"/>
      <c r="AK95" s="190"/>
      <c r="AL95" s="20"/>
      <c r="AM95" s="20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181"/>
      <c r="BD95" s="21"/>
      <c r="BE95" s="20"/>
      <c r="BF95" s="20"/>
      <c r="BG95" s="20"/>
      <c r="BH95" s="23"/>
      <c r="BI95" s="23"/>
      <c r="BJ95" s="20"/>
      <c r="BK95" s="23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409.6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1"/>
      <c r="AK96" s="190"/>
      <c r="AL96" s="20"/>
      <c r="AM96" s="20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181"/>
      <c r="BD96" s="21"/>
      <c r="BE96" s="20"/>
      <c r="BF96" s="20"/>
      <c r="BG96" s="20"/>
      <c r="BH96" s="23"/>
      <c r="BI96" s="23"/>
      <c r="BJ96" s="20"/>
      <c r="BK96" s="23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8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1"/>
      <c r="AK97" s="190"/>
      <c r="AL97" s="20"/>
      <c r="AM97" s="20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181"/>
      <c r="BD97" s="23"/>
      <c r="BE97" s="23"/>
      <c r="BF97" s="20"/>
      <c r="BG97" s="20"/>
      <c r="BH97" s="23"/>
      <c r="BI97" s="23"/>
      <c r="BJ97" s="20"/>
      <c r="BK97" s="23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221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1"/>
      <c r="AK98" s="190"/>
      <c r="AL98" s="20"/>
      <c r="AM98" s="20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0"/>
      <c r="BB98" s="20"/>
      <c r="BC98" s="181"/>
      <c r="BD98" s="21"/>
      <c r="BE98" s="20"/>
      <c r="BF98" s="20"/>
      <c r="BG98" s="20"/>
      <c r="BH98" s="23"/>
      <c r="BI98" s="23"/>
      <c r="BJ98" s="20"/>
      <c r="BK98" s="23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56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0"/>
      <c r="P99" s="21"/>
      <c r="Q99" s="21"/>
      <c r="R99" s="20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1"/>
      <c r="AK99" s="190"/>
      <c r="AL99" s="20"/>
      <c r="AM99" s="20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0"/>
      <c r="BB99" s="20"/>
      <c r="BC99" s="181"/>
      <c r="BD99" s="23"/>
      <c r="BE99" s="23"/>
      <c r="BF99" s="20"/>
      <c r="BG99" s="20"/>
      <c r="BH99" s="23"/>
      <c r="BI99" s="23"/>
      <c r="BJ99" s="20"/>
      <c r="BK99" s="23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16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1"/>
      <c r="AK100" s="190"/>
      <c r="AL100" s="20"/>
      <c r="AM100" s="20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181"/>
      <c r="BD100" s="21"/>
      <c r="BE100" s="20"/>
      <c r="BF100" s="20"/>
      <c r="BG100" s="20"/>
      <c r="BH100" s="23"/>
      <c r="BI100" s="23"/>
      <c r="BJ100" s="20"/>
      <c r="BK100" s="23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16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0"/>
      <c r="P101" s="21"/>
      <c r="Q101" s="21"/>
      <c r="R101" s="20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1"/>
      <c r="AK101" s="190"/>
      <c r="AL101" s="20"/>
      <c r="AM101" s="20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181"/>
      <c r="BD101" s="21"/>
      <c r="BE101" s="20"/>
      <c r="BF101" s="20"/>
      <c r="BG101" s="20"/>
      <c r="BH101" s="23"/>
      <c r="BI101" s="23"/>
      <c r="BJ101" s="20"/>
      <c r="BK101" s="23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71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1"/>
      <c r="AK102" s="190"/>
      <c r="AL102" s="20"/>
      <c r="AM102" s="20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181"/>
      <c r="BD102" s="21"/>
      <c r="BE102" s="20"/>
      <c r="BF102" s="20"/>
      <c r="BG102" s="20"/>
      <c r="BH102" s="23"/>
      <c r="BI102" s="23"/>
      <c r="BJ102" s="20"/>
      <c r="BK102" s="23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71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0"/>
      <c r="P103" s="21"/>
      <c r="Q103" s="21"/>
      <c r="R103" s="20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1"/>
      <c r="AK103" s="190"/>
      <c r="AL103" s="20"/>
      <c r="AM103" s="20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181"/>
      <c r="BD103" s="23"/>
      <c r="BE103" s="23"/>
      <c r="BF103" s="20"/>
      <c r="BG103" s="20"/>
      <c r="BH103" s="23"/>
      <c r="BI103" s="23"/>
      <c r="BJ103" s="20"/>
      <c r="BK103" s="23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71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3"/>
      <c r="O104" s="20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1"/>
      <c r="AK104" s="190"/>
      <c r="AL104" s="20"/>
      <c r="AM104" s="20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181"/>
      <c r="BD104" s="23"/>
      <c r="BE104" s="23"/>
      <c r="BF104" s="20"/>
      <c r="BG104" s="20"/>
      <c r="BH104" s="23"/>
      <c r="BI104" s="23"/>
      <c r="BJ104" s="20"/>
      <c r="BK104" s="23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227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1"/>
      <c r="Q105" s="21"/>
      <c r="R105" s="21"/>
      <c r="S105" s="21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1"/>
      <c r="AK105" s="190"/>
      <c r="AL105" s="20"/>
      <c r="AM105" s="20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81"/>
      <c r="BD105" s="20"/>
      <c r="BE105" s="20"/>
      <c r="BF105" s="20"/>
      <c r="BG105" s="20"/>
      <c r="BH105" s="23"/>
      <c r="BI105" s="23"/>
      <c r="BJ105" s="20"/>
      <c r="BK105" s="23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54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1"/>
      <c r="Q106" s="21"/>
      <c r="R106" s="21"/>
      <c r="S106" s="21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1"/>
      <c r="AK106" s="190"/>
      <c r="AL106" s="20"/>
      <c r="AM106" s="20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81"/>
      <c r="BD106" s="23"/>
      <c r="BE106" s="23"/>
      <c r="BF106" s="20"/>
      <c r="BG106" s="20"/>
      <c r="BH106" s="23"/>
      <c r="BI106" s="23"/>
      <c r="BJ106" s="20"/>
      <c r="BK106" s="23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6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1"/>
      <c r="Q107" s="21"/>
      <c r="R107" s="21"/>
      <c r="S107" s="21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1"/>
      <c r="AK107" s="190"/>
      <c r="AL107" s="21"/>
      <c r="AM107" s="20"/>
      <c r="AN107" s="21"/>
      <c r="AO107" s="21"/>
      <c r="AP107" s="21"/>
      <c r="AQ107" s="21"/>
      <c r="AR107" s="21"/>
      <c r="AS107" s="190"/>
      <c r="AT107" s="21"/>
      <c r="AU107" s="21"/>
      <c r="AV107" s="21"/>
      <c r="AW107" s="21"/>
      <c r="AX107" s="21"/>
      <c r="AY107" s="21"/>
      <c r="AZ107" s="21"/>
      <c r="BA107" s="20"/>
      <c r="BB107" s="20"/>
      <c r="BC107" s="181"/>
      <c r="BD107" s="20"/>
      <c r="BE107" s="20"/>
      <c r="BF107" s="20"/>
      <c r="BG107" s="20"/>
      <c r="BH107" s="23"/>
      <c r="BI107" s="23"/>
      <c r="BJ107" s="20"/>
      <c r="BK107" s="23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1"/>
      <c r="Q108" s="21"/>
      <c r="R108" s="21"/>
      <c r="S108" s="21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1"/>
      <c r="AK108" s="190"/>
      <c r="AL108" s="20"/>
      <c r="AM108" s="20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"/>
      <c r="BB108" s="20"/>
      <c r="BC108" s="181"/>
      <c r="BD108" s="23"/>
      <c r="BE108" s="23"/>
      <c r="BF108" s="20"/>
      <c r="BG108" s="20"/>
      <c r="BH108" s="23"/>
      <c r="BI108" s="23"/>
      <c r="BJ108" s="20"/>
      <c r="BK108" s="23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1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1"/>
      <c r="AK109" s="190"/>
      <c r="AL109" s="20"/>
      <c r="AM109" s="20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0"/>
      <c r="BB109" s="20"/>
      <c r="BC109" s="181"/>
      <c r="BD109" s="23"/>
      <c r="BE109" s="23"/>
      <c r="BF109" s="20"/>
      <c r="BG109" s="20"/>
      <c r="BH109" s="23"/>
      <c r="BI109" s="23"/>
      <c r="BJ109" s="20"/>
      <c r="BK109" s="23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1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1"/>
      <c r="AK110" s="190"/>
      <c r="AL110" s="20"/>
      <c r="AM110" s="20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0"/>
      <c r="BB110" s="20"/>
      <c r="BC110" s="181"/>
      <c r="BD110" s="23"/>
      <c r="BE110" s="23"/>
      <c r="BF110" s="20"/>
      <c r="BG110" s="20"/>
      <c r="BH110" s="23"/>
      <c r="BI110" s="23"/>
      <c r="BJ110" s="20"/>
      <c r="BK110" s="23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71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1"/>
      <c r="AK111" s="190"/>
      <c r="AL111" s="20"/>
      <c r="AM111" s="20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0"/>
      <c r="BB111" s="20"/>
      <c r="BC111" s="181"/>
      <c r="BD111" s="23"/>
      <c r="BE111" s="23"/>
      <c r="BF111" s="20"/>
      <c r="BG111" s="20"/>
      <c r="BH111" s="23"/>
      <c r="BI111" s="23"/>
      <c r="BJ111" s="20"/>
      <c r="BK111" s="23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71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1"/>
      <c r="AK112" s="190"/>
      <c r="AL112" s="20"/>
      <c r="AM112" s="20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0"/>
      <c r="BB112" s="20"/>
      <c r="BC112" s="181"/>
      <c r="BD112" s="23"/>
      <c r="BE112" s="23"/>
      <c r="BF112" s="20"/>
      <c r="BG112" s="20"/>
      <c r="BH112" s="23"/>
      <c r="BI112" s="23"/>
      <c r="BJ112" s="20"/>
      <c r="BK112" s="23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71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1"/>
      <c r="AK113" s="190"/>
      <c r="AL113" s="20"/>
      <c r="AM113" s="20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81"/>
      <c r="BD113" s="21"/>
      <c r="BE113" s="21"/>
      <c r="BF113" s="20"/>
      <c r="BG113" s="20"/>
      <c r="BH113" s="23"/>
      <c r="BI113" s="23"/>
      <c r="BJ113" s="20"/>
      <c r="BK113" s="23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71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19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1"/>
      <c r="AK114" s="190"/>
      <c r="AL114" s="20"/>
      <c r="AM114" s="20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81"/>
      <c r="BD114" s="23"/>
      <c r="BE114" s="23"/>
      <c r="BF114" s="20"/>
      <c r="BG114" s="20"/>
      <c r="BH114" s="23"/>
      <c r="BI114" s="23"/>
      <c r="BJ114" s="20"/>
      <c r="BK114" s="23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71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75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1"/>
      <c r="AK115" s="190"/>
      <c r="AL115" s="20"/>
      <c r="AM115" s="20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0"/>
      <c r="BB115" s="21"/>
      <c r="BC115" s="21"/>
      <c r="BD115" s="23"/>
      <c r="BE115" s="23"/>
      <c r="BF115" s="20"/>
      <c r="BG115" s="20"/>
      <c r="BH115" s="23"/>
      <c r="BI115" s="23"/>
      <c r="BJ115" s="20"/>
      <c r="BK115" s="23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97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19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1"/>
      <c r="AK116" s="190"/>
      <c r="AL116" s="20"/>
      <c r="AM116" s="20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181"/>
      <c r="BD116" s="21"/>
      <c r="BE116" s="21"/>
      <c r="BF116" s="20"/>
      <c r="BG116" s="20"/>
      <c r="BH116" s="23"/>
      <c r="BI116" s="20"/>
      <c r="BJ116" s="23"/>
      <c r="BK116" s="23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9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19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1"/>
      <c r="AK117" s="190"/>
      <c r="AL117" s="20"/>
      <c r="AM117" s="20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1"/>
      <c r="BD117" s="182"/>
      <c r="BE117" s="23"/>
      <c r="BF117" s="20"/>
      <c r="BG117" s="20"/>
      <c r="BH117" s="23"/>
      <c r="BI117" s="20"/>
      <c r="BJ117" s="20"/>
      <c r="BK117" s="23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9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190"/>
      <c r="N118" s="21"/>
      <c r="O118" s="20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1"/>
      <c r="AK118" s="190"/>
      <c r="AL118" s="20"/>
      <c r="AM118" s="20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81"/>
      <c r="BD118" s="182"/>
      <c r="BE118" s="23"/>
      <c r="BF118" s="20"/>
      <c r="BG118" s="20"/>
      <c r="BH118" s="23"/>
      <c r="BI118" s="20"/>
      <c r="BJ118" s="20"/>
      <c r="BK118" s="23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97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190"/>
      <c r="N119" s="23"/>
      <c r="O119" s="20"/>
      <c r="P119" s="23"/>
      <c r="Q119" s="23"/>
      <c r="R119" s="23"/>
      <c r="S119" s="23"/>
      <c r="T119" s="23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1"/>
      <c r="AK119" s="190"/>
      <c r="AL119" s="20"/>
      <c r="AM119" s="20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81"/>
      <c r="BD119" s="182"/>
      <c r="BE119" s="23"/>
      <c r="BF119" s="20"/>
      <c r="BG119" s="20"/>
      <c r="BH119" s="23"/>
      <c r="BI119" s="20"/>
      <c r="BJ119" s="20"/>
      <c r="BK119" s="23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71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1"/>
      <c r="AK120" s="190"/>
      <c r="AL120" s="20"/>
      <c r="AM120" s="20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0"/>
      <c r="BB120" s="21"/>
      <c r="BC120" s="21"/>
      <c r="BD120" s="23"/>
      <c r="BE120" s="23"/>
      <c r="BF120" s="20"/>
      <c r="BG120" s="20"/>
      <c r="BH120" s="23"/>
      <c r="BI120" s="23"/>
      <c r="BJ120" s="20"/>
      <c r="BK120" s="23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197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1"/>
      <c r="AK121" s="190"/>
      <c r="AL121" s="20"/>
      <c r="AM121" s="20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21"/>
      <c r="BE121" s="21"/>
      <c r="BF121" s="20"/>
      <c r="BG121" s="20"/>
      <c r="BH121" s="23"/>
      <c r="BI121" s="20"/>
      <c r="BJ121" s="20"/>
      <c r="BK121" s="23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97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19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1"/>
      <c r="AK122" s="190"/>
      <c r="AL122" s="20"/>
      <c r="AM122" s="20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81"/>
      <c r="BD122" s="182"/>
      <c r="BE122" s="23"/>
      <c r="BF122" s="20"/>
      <c r="BG122" s="20"/>
      <c r="BH122" s="23"/>
      <c r="BI122" s="20"/>
      <c r="BJ122" s="20"/>
      <c r="BK122" s="23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97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1"/>
      <c r="AK123" s="190"/>
      <c r="AL123" s="20"/>
      <c r="AM123" s="20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81"/>
      <c r="BD123" s="21"/>
      <c r="BE123" s="21"/>
      <c r="BF123" s="20"/>
      <c r="BG123" s="20"/>
      <c r="BH123" s="23"/>
      <c r="BI123" s="20"/>
      <c r="BJ123" s="20"/>
      <c r="BK123" s="23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9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19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1"/>
      <c r="AK124" s="190"/>
      <c r="AL124" s="20"/>
      <c r="AM124" s="20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81"/>
      <c r="BD124" s="181"/>
      <c r="BE124" s="21"/>
      <c r="BF124" s="20"/>
      <c r="BG124" s="20"/>
      <c r="BH124" s="23"/>
      <c r="BI124" s="20"/>
      <c r="BJ124" s="20"/>
      <c r="BK124" s="23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9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1"/>
      <c r="AK125" s="190"/>
      <c r="AL125" s="20"/>
      <c r="AM125" s="20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21"/>
      <c r="BE125" s="21"/>
      <c r="BF125" s="20"/>
      <c r="BG125" s="20"/>
      <c r="BH125" s="23"/>
      <c r="BI125" s="20"/>
      <c r="BJ125" s="20"/>
      <c r="BK125" s="23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97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19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1"/>
      <c r="AK126" s="190"/>
      <c r="AL126" s="20"/>
      <c r="AM126" s="20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2"/>
      <c r="BE126" s="23"/>
      <c r="BF126" s="20"/>
      <c r="BG126" s="20"/>
      <c r="BH126" s="23"/>
      <c r="BI126" s="20"/>
      <c r="BJ126" s="20"/>
      <c r="BK126" s="23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5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3"/>
      <c r="AI127" s="23"/>
      <c r="AJ127" s="21"/>
      <c r="AK127" s="190"/>
      <c r="AL127" s="23"/>
      <c r="AM127" s="23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81"/>
      <c r="BD127" s="21"/>
      <c r="BE127" s="20"/>
      <c r="BF127" s="20"/>
      <c r="BG127" s="20"/>
      <c r="BH127" s="23"/>
      <c r="BI127" s="20"/>
      <c r="BJ127" s="20"/>
      <c r="BK127" s="23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52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19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3"/>
      <c r="AI128" s="23"/>
      <c r="AJ128" s="21"/>
      <c r="AK128" s="190"/>
      <c r="AL128" s="23"/>
      <c r="AM128" s="23"/>
      <c r="AN128" s="21"/>
      <c r="AO128" s="21"/>
      <c r="AP128" s="21"/>
      <c r="AQ128" s="21"/>
      <c r="AR128" s="21"/>
      <c r="AS128" s="18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81"/>
      <c r="BD128" s="181"/>
      <c r="BE128" s="21"/>
      <c r="BF128" s="20"/>
      <c r="BG128" s="20"/>
      <c r="BH128" s="23"/>
      <c r="BI128" s="20"/>
      <c r="BJ128" s="20"/>
      <c r="BK128" s="23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2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3"/>
      <c r="AI129" s="23"/>
      <c r="AJ129" s="21"/>
      <c r="AK129" s="190"/>
      <c r="AL129" s="23"/>
      <c r="AM129" s="23"/>
      <c r="AN129" s="21"/>
      <c r="AO129" s="21"/>
      <c r="AP129" s="21"/>
      <c r="AQ129" s="21"/>
      <c r="AR129" s="21"/>
      <c r="AS129" s="18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1"/>
      <c r="BD129" s="190"/>
      <c r="BE129" s="20"/>
      <c r="BF129" s="20"/>
      <c r="BG129" s="20"/>
      <c r="BH129" s="23"/>
      <c r="BI129" s="20"/>
      <c r="BJ129" s="20"/>
      <c r="BK129" s="23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209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3"/>
      <c r="O130" s="23"/>
      <c r="P130" s="23"/>
      <c r="Q130" s="23"/>
      <c r="R130" s="23"/>
      <c r="S130" s="23"/>
      <c r="T130" s="23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3"/>
      <c r="AI130" s="20"/>
      <c r="AJ130" s="21"/>
      <c r="AK130" s="190"/>
      <c r="AL130" s="23"/>
      <c r="AM130" s="20"/>
      <c r="AN130" s="21"/>
      <c r="AO130" s="20"/>
      <c r="AP130" s="23"/>
      <c r="AQ130" s="20"/>
      <c r="AR130" s="21"/>
      <c r="AS130" s="190"/>
      <c r="AT130" s="23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0"/>
      <c r="BG130" s="20"/>
      <c r="BH130" s="23"/>
      <c r="BI130" s="20"/>
      <c r="BJ130" s="20"/>
      <c r="BK130" s="23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36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3"/>
      <c r="O131" s="23"/>
      <c r="P131" s="23"/>
      <c r="Q131" s="23"/>
      <c r="R131" s="23"/>
      <c r="S131" s="23"/>
      <c r="T131" s="23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1"/>
      <c r="AK131" s="190"/>
      <c r="AL131" s="20"/>
      <c r="AM131" s="20"/>
      <c r="AN131" s="21"/>
      <c r="AO131" s="21"/>
      <c r="AP131" s="21"/>
      <c r="AQ131" s="21"/>
      <c r="AR131" s="21"/>
      <c r="AS131" s="18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81"/>
      <c r="BD131" s="181"/>
      <c r="BE131" s="21"/>
      <c r="BF131" s="20"/>
      <c r="BG131" s="20"/>
      <c r="BH131" s="23"/>
      <c r="BI131" s="20"/>
      <c r="BJ131" s="20"/>
      <c r="BK131" s="23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36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3"/>
      <c r="O132" s="23"/>
      <c r="P132" s="23"/>
      <c r="Q132" s="23"/>
      <c r="R132" s="23"/>
      <c r="S132" s="23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1"/>
      <c r="AK132" s="190"/>
      <c r="AL132" s="20"/>
      <c r="AM132" s="20"/>
      <c r="AN132" s="21"/>
      <c r="AO132" s="21"/>
      <c r="AP132" s="21"/>
      <c r="AQ132" s="21"/>
      <c r="AR132" s="21"/>
      <c r="AS132" s="18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1"/>
      <c r="BD132" s="181"/>
      <c r="BE132" s="21"/>
      <c r="BF132" s="20"/>
      <c r="BG132" s="20"/>
      <c r="BH132" s="23"/>
      <c r="BI132" s="20"/>
      <c r="BJ132" s="20"/>
      <c r="BK132" s="23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36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3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1"/>
      <c r="AK133" s="190"/>
      <c r="AL133" s="20"/>
      <c r="AM133" s="20"/>
      <c r="AN133" s="21"/>
      <c r="AO133" s="21"/>
      <c r="AP133" s="21"/>
      <c r="AQ133" s="21"/>
      <c r="AR133" s="21"/>
      <c r="AS133" s="18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81"/>
      <c r="BD133" s="181"/>
      <c r="BE133" s="21"/>
      <c r="BF133" s="20"/>
      <c r="BG133" s="20"/>
      <c r="BH133" s="23"/>
      <c r="BI133" s="20"/>
      <c r="BJ133" s="20"/>
      <c r="BK133" s="23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36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190"/>
      <c r="M134" s="20"/>
      <c r="N134" s="23"/>
      <c r="O134" s="20"/>
      <c r="P134" s="20"/>
      <c r="Q134" s="20"/>
      <c r="R134" s="20"/>
      <c r="S134" s="20"/>
      <c r="T134" s="23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1"/>
      <c r="AK134" s="190"/>
      <c r="AL134" s="20"/>
      <c r="AM134" s="20"/>
      <c r="AN134" s="21"/>
      <c r="AO134" s="21"/>
      <c r="AP134" s="21"/>
      <c r="AQ134" s="21"/>
      <c r="AR134" s="21"/>
      <c r="AS134" s="18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81"/>
      <c r="BD134" s="181"/>
      <c r="BE134" s="21"/>
      <c r="BF134" s="20"/>
      <c r="BG134" s="20"/>
      <c r="BH134" s="23"/>
      <c r="BI134" s="20"/>
      <c r="BJ134" s="20"/>
      <c r="BK134" s="23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209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1"/>
      <c r="AK135" s="190"/>
      <c r="AL135" s="20"/>
      <c r="AM135" s="20"/>
      <c r="AN135" s="21"/>
      <c r="AO135" s="21"/>
      <c r="AP135" s="21"/>
      <c r="AQ135" s="21"/>
      <c r="AR135" s="21"/>
      <c r="AS135" s="18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81"/>
      <c r="BD135" s="21"/>
      <c r="BE135" s="20"/>
      <c r="BF135" s="20"/>
      <c r="BG135" s="20"/>
      <c r="BH135" s="23"/>
      <c r="BI135" s="20"/>
      <c r="BJ135" s="20"/>
      <c r="BK135" s="23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54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19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1"/>
      <c r="AK136" s="190"/>
      <c r="AL136" s="20"/>
      <c r="AM136" s="20"/>
      <c r="AN136" s="21"/>
      <c r="AO136" s="21"/>
      <c r="AP136" s="21"/>
      <c r="AQ136" s="21"/>
      <c r="AR136" s="21"/>
      <c r="AS136" s="18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81"/>
      <c r="BD136" s="190"/>
      <c r="BE136" s="20"/>
      <c r="BF136" s="20"/>
      <c r="BG136" s="20"/>
      <c r="BH136" s="23"/>
      <c r="BI136" s="20"/>
      <c r="BJ136" s="20"/>
      <c r="BK136" s="23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49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3"/>
      <c r="O137" s="23"/>
      <c r="P137" s="23"/>
      <c r="Q137" s="23"/>
      <c r="R137" s="23"/>
      <c r="S137" s="23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1"/>
      <c r="AK137" s="190"/>
      <c r="AL137" s="20"/>
      <c r="AM137" s="20"/>
      <c r="AN137" s="21"/>
      <c r="AO137" s="21"/>
      <c r="AP137" s="21"/>
      <c r="AQ137" s="21"/>
      <c r="AR137" s="21"/>
      <c r="AS137" s="18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81"/>
      <c r="BD137" s="23"/>
      <c r="BE137" s="23"/>
      <c r="BF137" s="20"/>
      <c r="BG137" s="20"/>
      <c r="BH137" s="23"/>
      <c r="BI137" s="20"/>
      <c r="BJ137" s="20"/>
      <c r="BK137" s="23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52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1"/>
      <c r="AK138" s="190"/>
      <c r="AL138" s="20"/>
      <c r="AM138" s="20"/>
      <c r="AN138" s="21"/>
      <c r="AO138" s="21"/>
      <c r="AP138" s="21"/>
      <c r="AQ138" s="21"/>
      <c r="AR138" s="21"/>
      <c r="AS138" s="18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1"/>
      <c r="BD138" s="21"/>
      <c r="BE138" s="21"/>
      <c r="BF138" s="20"/>
      <c r="BG138" s="20"/>
      <c r="BH138" s="23"/>
      <c r="BI138" s="20"/>
      <c r="BJ138" s="20"/>
      <c r="BK138" s="23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52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19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1"/>
      <c r="AK139" s="190"/>
      <c r="AL139" s="20"/>
      <c r="AM139" s="20"/>
      <c r="AN139" s="21"/>
      <c r="AO139" s="21"/>
      <c r="AP139" s="21"/>
      <c r="AQ139" s="21"/>
      <c r="AR139" s="21"/>
      <c r="AS139" s="18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81"/>
      <c r="BD139" s="190"/>
      <c r="BE139" s="20"/>
      <c r="BF139" s="20"/>
      <c r="BG139" s="20"/>
      <c r="BH139" s="23"/>
      <c r="BI139" s="20"/>
      <c r="BJ139" s="20"/>
      <c r="BK139" s="23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92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0"/>
      <c r="AJ140" s="21"/>
      <c r="AK140" s="190"/>
      <c r="AL140" s="21"/>
      <c r="AM140" s="20"/>
      <c r="AN140" s="21"/>
      <c r="AO140" s="21"/>
      <c r="AP140" s="21"/>
      <c r="AQ140" s="21"/>
      <c r="AR140" s="21"/>
      <c r="AS140" s="190"/>
      <c r="AT140" s="21"/>
      <c r="AU140" s="21"/>
      <c r="AV140" s="21"/>
      <c r="AW140" s="21"/>
      <c r="AX140" s="21"/>
      <c r="AY140" s="21"/>
      <c r="AZ140" s="21"/>
      <c r="BA140" s="20"/>
      <c r="BB140" s="21"/>
      <c r="BC140" s="21"/>
      <c r="BD140" s="21"/>
      <c r="BE140" s="21"/>
      <c r="BF140" s="20"/>
      <c r="BG140" s="20"/>
      <c r="BH140" s="23"/>
      <c r="BI140" s="20"/>
      <c r="BJ140" s="20"/>
      <c r="BK140" s="23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29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0"/>
      <c r="AJ141" s="21"/>
      <c r="AK141" s="190"/>
      <c r="AL141" s="21"/>
      <c r="AM141" s="20"/>
      <c r="AN141" s="21"/>
      <c r="AO141" s="21"/>
      <c r="AP141" s="21"/>
      <c r="AQ141" s="21"/>
      <c r="AR141" s="21"/>
      <c r="AS141" s="190"/>
      <c r="AT141" s="21"/>
      <c r="AU141" s="21"/>
      <c r="AV141" s="21"/>
      <c r="AW141" s="21"/>
      <c r="AX141" s="21"/>
      <c r="AY141" s="21"/>
      <c r="AZ141" s="21"/>
      <c r="BA141" s="21"/>
      <c r="BB141" s="21"/>
      <c r="BC141" s="181"/>
      <c r="BD141" s="21"/>
      <c r="BE141" s="21"/>
      <c r="BF141" s="20"/>
      <c r="BG141" s="20"/>
      <c r="BH141" s="23"/>
      <c r="BI141" s="20"/>
      <c r="BJ141" s="20"/>
      <c r="BK141" s="23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54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3"/>
      <c r="AI142" s="23"/>
      <c r="AJ142" s="21"/>
      <c r="AK142" s="190"/>
      <c r="AL142" s="20"/>
      <c r="AM142" s="20"/>
      <c r="AN142" s="21"/>
      <c r="AO142" s="21"/>
      <c r="AP142" s="21"/>
      <c r="AQ142" s="21"/>
      <c r="AR142" s="21"/>
      <c r="AS142" s="190"/>
      <c r="AT142" s="20"/>
      <c r="AU142" s="21"/>
      <c r="AV142" s="21"/>
      <c r="AW142" s="21"/>
      <c r="AX142" s="21"/>
      <c r="AY142" s="21"/>
      <c r="AZ142" s="21"/>
      <c r="BA142" s="21"/>
      <c r="BB142" s="21"/>
      <c r="BC142" s="181"/>
      <c r="BD142" s="23"/>
      <c r="BE142" s="23"/>
      <c r="BF142" s="20"/>
      <c r="BG142" s="20"/>
      <c r="BH142" s="23"/>
      <c r="BI142" s="20"/>
      <c r="BJ142" s="20"/>
      <c r="BK142" s="23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54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3"/>
      <c r="AI143" s="23"/>
      <c r="AJ143" s="21"/>
      <c r="AK143" s="190"/>
      <c r="AL143" s="20"/>
      <c r="AM143" s="20"/>
      <c r="AN143" s="21"/>
      <c r="AO143" s="21"/>
      <c r="AP143" s="21"/>
      <c r="AQ143" s="21"/>
      <c r="AR143" s="21"/>
      <c r="AS143" s="190"/>
      <c r="AT143" s="20"/>
      <c r="AU143" s="21"/>
      <c r="AV143" s="21"/>
      <c r="AW143" s="21"/>
      <c r="AX143" s="21"/>
      <c r="AY143" s="21"/>
      <c r="AZ143" s="21"/>
      <c r="BA143" s="21"/>
      <c r="BB143" s="21"/>
      <c r="BC143" s="181"/>
      <c r="BD143" s="21"/>
      <c r="BE143" s="20"/>
      <c r="BF143" s="20"/>
      <c r="BG143" s="20"/>
      <c r="BH143" s="23"/>
      <c r="BI143" s="20"/>
      <c r="BJ143" s="20"/>
      <c r="BK143" s="23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5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3"/>
      <c r="AI144" s="23"/>
      <c r="AJ144" s="21"/>
      <c r="AK144" s="190"/>
      <c r="AL144" s="20"/>
      <c r="AM144" s="20"/>
      <c r="AN144" s="21"/>
      <c r="AO144" s="21"/>
      <c r="AP144" s="21"/>
      <c r="AQ144" s="21"/>
      <c r="AR144" s="21"/>
      <c r="AS144" s="190"/>
      <c r="AT144" s="20"/>
      <c r="AU144" s="21"/>
      <c r="AV144" s="21"/>
      <c r="AW144" s="21"/>
      <c r="AX144" s="21"/>
      <c r="AY144" s="21"/>
      <c r="AZ144" s="21"/>
      <c r="BA144" s="21"/>
      <c r="BB144" s="21"/>
      <c r="BC144" s="181"/>
      <c r="BD144" s="23"/>
      <c r="BE144" s="23"/>
      <c r="BF144" s="20"/>
      <c r="BG144" s="20"/>
      <c r="BH144" s="23"/>
      <c r="BI144" s="20"/>
      <c r="BJ144" s="20"/>
      <c r="BK144" s="23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5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3"/>
      <c r="AI145" s="23"/>
      <c r="AJ145" s="21"/>
      <c r="AK145" s="190"/>
      <c r="AL145" s="20"/>
      <c r="AM145" s="20"/>
      <c r="AN145" s="21"/>
      <c r="AO145" s="21"/>
      <c r="AP145" s="21"/>
      <c r="AQ145" s="21"/>
      <c r="AR145" s="21"/>
      <c r="AS145" s="190"/>
      <c r="AT145" s="20"/>
      <c r="AU145" s="21"/>
      <c r="AV145" s="21"/>
      <c r="AW145" s="21"/>
      <c r="AX145" s="21"/>
      <c r="AY145" s="21"/>
      <c r="AZ145" s="21"/>
      <c r="BA145" s="21"/>
      <c r="BB145" s="21"/>
      <c r="BC145" s="181"/>
      <c r="BD145" s="21"/>
      <c r="BE145" s="20"/>
      <c r="BF145" s="20"/>
      <c r="BG145" s="20"/>
      <c r="BH145" s="23"/>
      <c r="BI145" s="20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5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3"/>
      <c r="AI146" s="23"/>
      <c r="AJ146" s="21"/>
      <c r="AK146" s="190"/>
      <c r="AL146" s="20"/>
      <c r="AM146" s="20"/>
      <c r="AN146" s="21"/>
      <c r="AO146" s="21"/>
      <c r="AP146" s="21"/>
      <c r="AQ146" s="21"/>
      <c r="AR146" s="21"/>
      <c r="AS146" s="190"/>
      <c r="AT146" s="20"/>
      <c r="AU146" s="21"/>
      <c r="AV146" s="21"/>
      <c r="AW146" s="21"/>
      <c r="AX146" s="21"/>
      <c r="AY146" s="21"/>
      <c r="AZ146" s="21"/>
      <c r="BA146" s="21"/>
      <c r="BB146" s="21"/>
      <c r="BC146" s="181"/>
      <c r="BD146" s="23"/>
      <c r="BE146" s="23"/>
      <c r="BF146" s="20"/>
      <c r="BG146" s="20"/>
      <c r="BH146" s="23"/>
      <c r="BI146" s="20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5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3"/>
      <c r="AI147" s="23"/>
      <c r="AJ147" s="21"/>
      <c r="AK147" s="190"/>
      <c r="AL147" s="20"/>
      <c r="AM147" s="20"/>
      <c r="AN147" s="21"/>
      <c r="AO147" s="21"/>
      <c r="AP147" s="21"/>
      <c r="AQ147" s="21"/>
      <c r="AR147" s="21"/>
      <c r="AS147" s="190"/>
      <c r="AT147" s="20"/>
      <c r="AU147" s="21"/>
      <c r="AV147" s="21"/>
      <c r="AW147" s="21"/>
      <c r="AX147" s="21"/>
      <c r="AY147" s="21"/>
      <c r="AZ147" s="21"/>
      <c r="BA147" s="21"/>
      <c r="BB147" s="21"/>
      <c r="BC147" s="181"/>
      <c r="BD147" s="21"/>
      <c r="BE147" s="21"/>
      <c r="BF147" s="20"/>
      <c r="BG147" s="20"/>
      <c r="BH147" s="23"/>
      <c r="BI147" s="20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54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3"/>
      <c r="AI148" s="23"/>
      <c r="AJ148" s="21"/>
      <c r="AK148" s="190"/>
      <c r="AL148" s="20"/>
      <c r="AM148" s="20"/>
      <c r="AN148" s="21"/>
      <c r="AO148" s="21"/>
      <c r="AP148" s="21"/>
      <c r="AQ148" s="21"/>
      <c r="AR148" s="21"/>
      <c r="AS148" s="190"/>
      <c r="AT148" s="20"/>
      <c r="AU148" s="21"/>
      <c r="AV148" s="21"/>
      <c r="AW148" s="21"/>
      <c r="AX148" s="21"/>
      <c r="AY148" s="21"/>
      <c r="AZ148" s="21"/>
      <c r="BA148" s="21"/>
      <c r="BB148" s="21"/>
      <c r="BC148" s="181"/>
      <c r="BD148" s="23"/>
      <c r="BE148" s="23"/>
      <c r="BF148" s="20"/>
      <c r="BG148" s="20"/>
      <c r="BH148" s="23"/>
      <c r="BI148" s="20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49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3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3"/>
      <c r="AI149" s="23"/>
      <c r="AJ149" s="21"/>
      <c r="AK149" s="190"/>
      <c r="AL149" s="23"/>
      <c r="AM149" s="23"/>
      <c r="AN149" s="21"/>
      <c r="AO149" s="21"/>
      <c r="AP149" s="21"/>
      <c r="AQ149" s="21"/>
      <c r="AR149" s="21"/>
      <c r="AS149" s="190"/>
      <c r="AT149" s="23"/>
      <c r="AU149" s="21"/>
      <c r="AV149" s="21"/>
      <c r="AW149" s="21"/>
      <c r="AX149" s="21"/>
      <c r="AY149" s="21"/>
      <c r="AZ149" s="21"/>
      <c r="BA149" s="21"/>
      <c r="BB149" s="21"/>
      <c r="BC149" s="181"/>
      <c r="BD149" s="21"/>
      <c r="BE149" s="20"/>
      <c r="BF149" s="21"/>
      <c r="BG149" s="21"/>
      <c r="BH149" s="23"/>
      <c r="BI149" s="20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24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3"/>
      <c r="O150" s="23"/>
      <c r="P150" s="23"/>
      <c r="Q150" s="23"/>
      <c r="R150" s="23"/>
      <c r="S150" s="23"/>
      <c r="T150" s="23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3"/>
      <c r="AI150" s="23"/>
      <c r="AJ150" s="21"/>
      <c r="AK150" s="190"/>
      <c r="AL150" s="20"/>
      <c r="AM150" s="20"/>
      <c r="AN150" s="21"/>
      <c r="AO150" s="21"/>
      <c r="AP150" s="21"/>
      <c r="AQ150" s="21"/>
      <c r="AR150" s="21"/>
      <c r="AS150" s="190"/>
      <c r="AT150" s="20"/>
      <c r="AU150" s="21"/>
      <c r="AV150" s="21"/>
      <c r="AW150" s="21"/>
      <c r="AX150" s="21"/>
      <c r="AY150" s="21"/>
      <c r="AZ150" s="21"/>
      <c r="BA150" s="21"/>
      <c r="BB150" s="21"/>
      <c r="BC150" s="181"/>
      <c r="BD150" s="21"/>
      <c r="BE150" s="21"/>
      <c r="BF150" s="20"/>
      <c r="BG150" s="20"/>
      <c r="BH150" s="23"/>
      <c r="BI150" s="20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2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3"/>
      <c r="O151" s="23"/>
      <c r="P151" s="23"/>
      <c r="Q151" s="23"/>
      <c r="R151" s="23"/>
      <c r="S151" s="23"/>
      <c r="T151" s="23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3"/>
      <c r="AI151" s="23"/>
      <c r="AJ151" s="21"/>
      <c r="AK151" s="190"/>
      <c r="AL151" s="20"/>
      <c r="AM151" s="20"/>
      <c r="AN151" s="21"/>
      <c r="AO151" s="21"/>
      <c r="AP151" s="21"/>
      <c r="AQ151" s="21"/>
      <c r="AR151" s="21"/>
      <c r="AS151" s="190"/>
      <c r="AT151" s="20"/>
      <c r="AU151" s="21"/>
      <c r="AV151" s="21"/>
      <c r="AW151" s="21"/>
      <c r="AX151" s="21"/>
      <c r="AY151" s="21"/>
      <c r="AZ151" s="21"/>
      <c r="BA151" s="21"/>
      <c r="BB151" s="21"/>
      <c r="BC151" s="181"/>
      <c r="BD151" s="21"/>
      <c r="BE151" s="21"/>
      <c r="BF151" s="20"/>
      <c r="BG151" s="20"/>
      <c r="BH151" s="23"/>
      <c r="BI151" s="20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2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3"/>
      <c r="AI152" s="23"/>
      <c r="AJ152" s="21"/>
      <c r="AK152" s="190"/>
      <c r="AL152" s="20"/>
      <c r="AM152" s="20"/>
      <c r="AN152" s="21"/>
      <c r="AO152" s="21"/>
      <c r="AP152" s="21"/>
      <c r="AQ152" s="21"/>
      <c r="AR152" s="21"/>
      <c r="AS152" s="190"/>
      <c r="AT152" s="20"/>
      <c r="AU152" s="21"/>
      <c r="AV152" s="21"/>
      <c r="AW152" s="21"/>
      <c r="AX152" s="21"/>
      <c r="AY152" s="21"/>
      <c r="AZ152" s="21"/>
      <c r="BA152" s="21"/>
      <c r="BB152" s="21"/>
      <c r="BC152" s="181"/>
      <c r="BD152" s="21"/>
      <c r="BE152" s="21"/>
      <c r="BF152" s="20"/>
      <c r="BG152" s="20"/>
      <c r="BH152" s="23"/>
      <c r="BI152" s="20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2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3"/>
      <c r="AI153" s="23"/>
      <c r="AJ153" s="21"/>
      <c r="AK153" s="190"/>
      <c r="AL153" s="20"/>
      <c r="AM153" s="20"/>
      <c r="AN153" s="21"/>
      <c r="AO153" s="21"/>
      <c r="AP153" s="21"/>
      <c r="AQ153" s="21"/>
      <c r="AR153" s="21"/>
      <c r="AS153" s="190"/>
      <c r="AT153" s="20"/>
      <c r="AU153" s="21"/>
      <c r="AV153" s="21"/>
      <c r="AW153" s="21"/>
      <c r="AX153" s="21"/>
      <c r="AY153" s="21"/>
      <c r="AZ153" s="21"/>
      <c r="BA153" s="21"/>
      <c r="BB153" s="21"/>
      <c r="BC153" s="181"/>
      <c r="BD153" s="21"/>
      <c r="BE153" s="21"/>
      <c r="BF153" s="20"/>
      <c r="BG153" s="20"/>
      <c r="BH153" s="23"/>
      <c r="BI153" s="20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2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3"/>
      <c r="AI154" s="23"/>
      <c r="AJ154" s="21"/>
      <c r="AK154" s="190"/>
      <c r="AL154" s="20"/>
      <c r="AM154" s="20"/>
      <c r="AN154" s="21"/>
      <c r="AO154" s="21"/>
      <c r="AP154" s="21"/>
      <c r="AQ154" s="21"/>
      <c r="AR154" s="21"/>
      <c r="AS154" s="190"/>
      <c r="AT154" s="20"/>
      <c r="AU154" s="21"/>
      <c r="AV154" s="21"/>
      <c r="AW154" s="21"/>
      <c r="AX154" s="21"/>
      <c r="AY154" s="21"/>
      <c r="AZ154" s="21"/>
      <c r="BA154" s="21"/>
      <c r="BB154" s="21"/>
      <c r="BC154" s="181"/>
      <c r="BD154" s="21"/>
      <c r="BE154" s="21"/>
      <c r="BF154" s="20"/>
      <c r="BG154" s="20"/>
      <c r="BH154" s="23"/>
      <c r="BI154" s="20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3"/>
      <c r="AI155" s="23"/>
      <c r="AJ155" s="21"/>
      <c r="AK155" s="190"/>
      <c r="AL155" s="20"/>
      <c r="AM155" s="20"/>
      <c r="AN155" s="21"/>
      <c r="AO155" s="21"/>
      <c r="AP155" s="21"/>
      <c r="AQ155" s="21"/>
      <c r="AR155" s="21"/>
      <c r="AS155" s="190"/>
      <c r="AT155" s="20"/>
      <c r="AU155" s="21"/>
      <c r="AV155" s="21"/>
      <c r="AW155" s="21"/>
      <c r="AX155" s="21"/>
      <c r="AY155" s="21"/>
      <c r="AZ155" s="21"/>
      <c r="BA155" s="21"/>
      <c r="BB155" s="21"/>
      <c r="BC155" s="181"/>
      <c r="BD155" s="23"/>
      <c r="BE155" s="23"/>
      <c r="BF155" s="20"/>
      <c r="BG155" s="20"/>
      <c r="BH155" s="23"/>
      <c r="BI155" s="20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237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81"/>
      <c r="BD156" s="21"/>
      <c r="BE156" s="20"/>
      <c r="BF156" s="20"/>
      <c r="BG156" s="20"/>
      <c r="BH156" s="23"/>
      <c r="BI156" s="20"/>
      <c r="BJ156" s="21"/>
      <c r="BK156" s="20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3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81"/>
      <c r="BD157" s="23"/>
      <c r="BE157" s="23"/>
      <c r="BF157" s="20"/>
      <c r="BG157" s="20"/>
      <c r="BH157" s="23"/>
      <c r="BI157" s="20"/>
      <c r="BJ157" s="21"/>
      <c r="BK157" s="20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37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3"/>
      <c r="O158" s="23"/>
      <c r="P158" s="23"/>
      <c r="Q158" s="23"/>
      <c r="R158" s="23"/>
      <c r="S158" s="23"/>
      <c r="T158" s="23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3"/>
      <c r="AI158" s="23"/>
      <c r="AJ158" s="21"/>
      <c r="AK158" s="190"/>
      <c r="AL158" s="23"/>
      <c r="AM158" s="23"/>
      <c r="AN158" s="21"/>
      <c r="AO158" s="21"/>
      <c r="AP158" s="21"/>
      <c r="AQ158" s="21"/>
      <c r="AR158" s="21"/>
      <c r="AS158" s="190"/>
      <c r="AT158" s="23"/>
      <c r="AU158" s="21"/>
      <c r="AV158" s="21"/>
      <c r="AW158" s="21"/>
      <c r="AX158" s="21"/>
      <c r="AY158" s="21"/>
      <c r="AZ158" s="21"/>
      <c r="BA158" s="21"/>
      <c r="BB158" s="21"/>
      <c r="BC158" s="181"/>
      <c r="BD158" s="23"/>
      <c r="BE158" s="20"/>
      <c r="BF158" s="21"/>
      <c r="BG158" s="20"/>
      <c r="BH158" s="23"/>
      <c r="BI158" s="20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22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3"/>
      <c r="O159" s="23"/>
      <c r="P159" s="23"/>
      <c r="Q159" s="23"/>
      <c r="R159" s="23"/>
      <c r="S159" s="23"/>
      <c r="T159" s="23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81"/>
      <c r="BD159" s="23"/>
      <c r="BE159" s="23"/>
      <c r="BF159" s="20"/>
      <c r="BG159" s="20"/>
      <c r="BH159" s="23"/>
      <c r="BI159" s="20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3"/>
      <c r="O160" s="23"/>
      <c r="P160" s="23"/>
      <c r="Q160" s="23"/>
      <c r="R160" s="23"/>
      <c r="S160" s="23"/>
      <c r="T160" s="23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81"/>
      <c r="BD160" s="23"/>
      <c r="BE160" s="23"/>
      <c r="BF160" s="20"/>
      <c r="BG160" s="20"/>
      <c r="BH160" s="23"/>
      <c r="BI160" s="20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22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3"/>
      <c r="O161" s="23"/>
      <c r="P161" s="23"/>
      <c r="Q161" s="23"/>
      <c r="R161" s="23"/>
      <c r="S161" s="23"/>
      <c r="T161" s="23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81"/>
      <c r="BD161" s="23"/>
      <c r="BE161" s="23"/>
      <c r="BF161" s="20"/>
      <c r="BG161" s="20"/>
      <c r="BH161" s="23"/>
      <c r="BI161" s="20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22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3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81"/>
      <c r="BD162" s="23"/>
      <c r="BE162" s="23"/>
      <c r="BF162" s="20"/>
      <c r="BG162" s="20"/>
      <c r="BH162" s="23"/>
      <c r="BI162" s="20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22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81"/>
      <c r="BD163" s="23"/>
      <c r="BE163" s="23"/>
      <c r="BF163" s="20"/>
      <c r="BG163" s="20"/>
      <c r="BH163" s="23"/>
      <c r="BI163" s="20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5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81"/>
      <c r="BD164" s="21"/>
      <c r="BE164" s="21"/>
      <c r="BF164" s="20"/>
      <c r="BG164" s="20"/>
      <c r="BH164" s="23"/>
      <c r="BI164" s="20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55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81"/>
      <c r="BD165" s="23"/>
      <c r="BE165" s="23"/>
      <c r="BF165" s="20"/>
      <c r="BG165" s="20"/>
      <c r="BH165" s="23"/>
      <c r="BI165" s="20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5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0"/>
      <c r="BB166" s="21"/>
      <c r="BC166" s="181"/>
      <c r="BD166" s="21"/>
      <c r="BE166" s="21"/>
      <c r="BF166" s="20"/>
      <c r="BG166" s="20"/>
      <c r="BH166" s="23"/>
      <c r="BI166" s="20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62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0"/>
      <c r="Q167" s="20"/>
      <c r="R167" s="20"/>
      <c r="S167" s="20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81"/>
      <c r="BD167" s="23"/>
      <c r="BE167" s="23"/>
      <c r="BF167" s="20"/>
      <c r="BG167" s="20"/>
      <c r="BH167" s="23"/>
      <c r="BI167" s="20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62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81"/>
      <c r="BD168" s="23"/>
      <c r="BE168" s="23"/>
      <c r="BF168" s="20"/>
      <c r="BG168" s="20"/>
      <c r="BH168" s="23"/>
      <c r="BI168" s="20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294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3"/>
      <c r="O169" s="23"/>
      <c r="P169" s="23"/>
      <c r="Q169" s="23"/>
      <c r="R169" s="23"/>
      <c r="S169" s="23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3"/>
      <c r="AI169" s="23"/>
      <c r="AJ169" s="21"/>
      <c r="AK169" s="190"/>
      <c r="AL169" s="23"/>
      <c r="AM169" s="23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81"/>
      <c r="BD169" s="23"/>
      <c r="BE169" s="23"/>
      <c r="BF169" s="20"/>
      <c r="BG169" s="20"/>
      <c r="BH169" s="23"/>
      <c r="BI169" s="20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42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3"/>
      <c r="O170" s="20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81"/>
      <c r="BD170" s="23"/>
      <c r="BE170" s="23"/>
      <c r="BF170" s="20"/>
      <c r="BG170" s="20"/>
      <c r="BH170" s="23"/>
      <c r="BI170" s="20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42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3"/>
      <c r="O171" s="23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81"/>
      <c r="BD171" s="23"/>
      <c r="BE171" s="23"/>
      <c r="BF171" s="20"/>
      <c r="BG171" s="20"/>
      <c r="BH171" s="23"/>
      <c r="BI171" s="20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87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3"/>
      <c r="O172" s="23"/>
      <c r="P172" s="23"/>
      <c r="Q172" s="23"/>
      <c r="R172" s="23"/>
      <c r="S172" s="23"/>
      <c r="T172" s="23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0"/>
      <c r="AP172" s="23"/>
      <c r="AQ172" s="20"/>
      <c r="AR172" s="21"/>
      <c r="AS172" s="21"/>
      <c r="AT172" s="21"/>
      <c r="AU172" s="21"/>
      <c r="AV172" s="21"/>
      <c r="AW172" s="21"/>
      <c r="AX172" s="21"/>
      <c r="AY172" s="21"/>
      <c r="AZ172" s="21"/>
      <c r="BA172" s="20"/>
      <c r="BB172" s="23"/>
      <c r="BC172" s="21"/>
      <c r="BD172" s="23"/>
      <c r="BE172" s="20"/>
      <c r="BF172" s="20"/>
      <c r="BG172" s="20"/>
      <c r="BH172" s="23"/>
      <c r="BI172" s="20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87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3"/>
      <c r="O173" s="23"/>
      <c r="P173" s="23"/>
      <c r="Q173" s="23"/>
      <c r="R173" s="23"/>
      <c r="S173" s="23"/>
      <c r="T173" s="23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"/>
      <c r="BB173" s="20"/>
      <c r="BC173" s="181"/>
      <c r="BD173" s="182"/>
      <c r="BE173" s="20"/>
      <c r="BF173" s="20"/>
      <c r="BG173" s="20"/>
      <c r="BH173" s="23"/>
      <c r="BI173" s="20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87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0"/>
      <c r="BC174" s="181"/>
      <c r="BD174" s="182"/>
      <c r="BE174" s="20"/>
      <c r="BF174" s="20"/>
      <c r="BG174" s="20"/>
      <c r="BH174" s="23"/>
      <c r="BI174" s="20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87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3"/>
      <c r="O175" s="20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81"/>
      <c r="BD175" s="23"/>
      <c r="BE175" s="23"/>
      <c r="BF175" s="20"/>
      <c r="BG175" s="20"/>
      <c r="BH175" s="23"/>
      <c r="BI175" s="20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87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0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81"/>
      <c r="BD176" s="190"/>
      <c r="BE176" s="20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34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81"/>
      <c r="BD177" s="190"/>
      <c r="BE177" s="20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6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3"/>
      <c r="O178" s="23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18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81"/>
      <c r="BD178" s="190"/>
      <c r="BE178" s="20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409.6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3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3"/>
      <c r="AI179" s="20"/>
      <c r="AJ179" s="21"/>
      <c r="AK179" s="190"/>
      <c r="AL179" s="23"/>
      <c r="AM179" s="20"/>
      <c r="AN179" s="23"/>
      <c r="AO179" s="20"/>
      <c r="AP179" s="21"/>
      <c r="AQ179" s="21"/>
      <c r="AR179" s="21"/>
      <c r="AS179" s="190"/>
      <c r="AT179" s="23"/>
      <c r="AU179" s="21"/>
      <c r="AV179" s="21"/>
      <c r="AW179" s="21"/>
      <c r="AX179" s="21"/>
      <c r="AY179" s="21"/>
      <c r="AZ179" s="21"/>
      <c r="BA179" s="21"/>
      <c r="BB179" s="21"/>
      <c r="BC179" s="181"/>
      <c r="BD179" s="23"/>
      <c r="BE179" s="20"/>
      <c r="BF179" s="23"/>
      <c r="BG179" s="20"/>
      <c r="BH179" s="23"/>
      <c r="BI179" s="20"/>
      <c r="BJ179" s="23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34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0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3"/>
      <c r="AI180" s="20"/>
      <c r="AJ180" s="21"/>
      <c r="AK180" s="190"/>
      <c r="AL180" s="20"/>
      <c r="AM180" s="20"/>
      <c r="AN180" s="21"/>
      <c r="AO180" s="21"/>
      <c r="AP180" s="21"/>
      <c r="AQ180" s="21"/>
      <c r="AR180" s="21"/>
      <c r="AS180" s="190"/>
      <c r="AT180" s="20"/>
      <c r="AU180" s="21"/>
      <c r="AV180" s="21"/>
      <c r="AW180" s="21"/>
      <c r="AX180" s="21"/>
      <c r="AY180" s="21"/>
      <c r="AZ180" s="21"/>
      <c r="BA180" s="21"/>
      <c r="BB180" s="21"/>
      <c r="BC180" s="181"/>
      <c r="BD180" s="23"/>
      <c r="BE180" s="20"/>
      <c r="BF180" s="23"/>
      <c r="BG180" s="20"/>
      <c r="BH180" s="23"/>
      <c r="BI180" s="20"/>
      <c r="BJ180" s="23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34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3"/>
      <c r="AI181" s="20"/>
      <c r="AJ181" s="21"/>
      <c r="AK181" s="190"/>
      <c r="AL181" s="20"/>
      <c r="AM181" s="20"/>
      <c r="AN181" s="21"/>
      <c r="AO181" s="21"/>
      <c r="AP181" s="21"/>
      <c r="AQ181" s="21"/>
      <c r="AR181" s="21"/>
      <c r="AS181" s="190"/>
      <c r="AT181" s="20"/>
      <c r="AU181" s="21"/>
      <c r="AV181" s="21"/>
      <c r="AW181" s="21"/>
      <c r="AX181" s="21"/>
      <c r="AY181" s="21"/>
      <c r="AZ181" s="21"/>
      <c r="BA181" s="21"/>
      <c r="BB181" s="21"/>
      <c r="BC181" s="181"/>
      <c r="BD181" s="23"/>
      <c r="BE181" s="20"/>
      <c r="BF181" s="23"/>
      <c r="BG181" s="20"/>
      <c r="BH181" s="23"/>
      <c r="BI181" s="20"/>
      <c r="BJ181" s="23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34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0"/>
      <c r="O182" s="20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3"/>
      <c r="AI182" s="20"/>
      <c r="AJ182" s="21"/>
      <c r="AK182" s="190"/>
      <c r="AL182" s="20"/>
      <c r="AM182" s="20"/>
      <c r="AN182" s="21"/>
      <c r="AO182" s="21"/>
      <c r="AP182" s="21"/>
      <c r="AQ182" s="21"/>
      <c r="AR182" s="21"/>
      <c r="AS182" s="190"/>
      <c r="AT182" s="20"/>
      <c r="AU182" s="21"/>
      <c r="AV182" s="21"/>
      <c r="AW182" s="21"/>
      <c r="AX182" s="21"/>
      <c r="AY182" s="21"/>
      <c r="AZ182" s="21"/>
      <c r="BA182" s="21"/>
      <c r="BB182" s="21"/>
      <c r="BC182" s="181"/>
      <c r="BD182" s="23"/>
      <c r="BE182" s="20"/>
      <c r="BF182" s="23"/>
      <c r="BG182" s="20"/>
      <c r="BH182" s="23"/>
      <c r="BI182" s="20"/>
      <c r="BJ182" s="23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34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3"/>
      <c r="O183" s="20"/>
      <c r="P183" s="20"/>
      <c r="Q183" s="20"/>
      <c r="R183" s="20"/>
      <c r="S183" s="20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3"/>
      <c r="AI183" s="20"/>
      <c r="AJ183" s="21"/>
      <c r="AK183" s="190"/>
      <c r="AL183" s="20"/>
      <c r="AM183" s="20"/>
      <c r="AN183" s="21"/>
      <c r="AO183" s="21"/>
      <c r="AP183" s="21"/>
      <c r="AQ183" s="21"/>
      <c r="AR183" s="21"/>
      <c r="AS183" s="190"/>
      <c r="AT183" s="20"/>
      <c r="AU183" s="21"/>
      <c r="AV183" s="21"/>
      <c r="AW183" s="21"/>
      <c r="AX183" s="21"/>
      <c r="AY183" s="21"/>
      <c r="AZ183" s="21"/>
      <c r="BA183" s="21"/>
      <c r="BB183" s="21"/>
      <c r="BC183" s="181"/>
      <c r="BD183" s="23"/>
      <c r="BE183" s="20"/>
      <c r="BF183" s="23"/>
      <c r="BG183" s="20"/>
      <c r="BH183" s="23"/>
      <c r="BI183" s="20"/>
      <c r="BJ183" s="23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34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0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3"/>
      <c r="AI184" s="20"/>
      <c r="AJ184" s="21"/>
      <c r="AK184" s="190"/>
      <c r="AL184" s="20"/>
      <c r="AM184" s="20"/>
      <c r="AN184" s="21"/>
      <c r="AO184" s="21"/>
      <c r="AP184" s="21"/>
      <c r="AQ184" s="21"/>
      <c r="AR184" s="21"/>
      <c r="AS184" s="190"/>
      <c r="AT184" s="20"/>
      <c r="AU184" s="21"/>
      <c r="AV184" s="21"/>
      <c r="AW184" s="21"/>
      <c r="AX184" s="21"/>
      <c r="AY184" s="21"/>
      <c r="AZ184" s="21"/>
      <c r="BA184" s="21"/>
      <c r="BB184" s="21"/>
      <c r="BC184" s="181"/>
      <c r="BD184" s="23"/>
      <c r="BE184" s="20"/>
      <c r="BF184" s="23"/>
      <c r="BG184" s="20"/>
      <c r="BH184" s="23"/>
      <c r="BI184" s="20"/>
      <c r="BJ184" s="23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409.6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3"/>
      <c r="O185" s="23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3"/>
      <c r="AI185" s="23"/>
      <c r="AJ185" s="21"/>
      <c r="AK185" s="190"/>
      <c r="AL185" s="23"/>
      <c r="AM185" s="23"/>
      <c r="AN185" s="21"/>
      <c r="AO185" s="21"/>
      <c r="AP185" s="21"/>
      <c r="AQ185" s="21"/>
      <c r="AR185" s="21"/>
      <c r="AS185" s="190"/>
      <c r="AT185" s="23"/>
      <c r="AU185" s="21"/>
      <c r="AV185" s="21"/>
      <c r="AW185" s="21"/>
      <c r="AX185" s="21"/>
      <c r="AY185" s="21"/>
      <c r="AZ185" s="21"/>
      <c r="BA185" s="21"/>
      <c r="BB185" s="21"/>
      <c r="BC185" s="181"/>
      <c r="BD185" s="23"/>
      <c r="BE185" s="23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34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3"/>
      <c r="O186" s="23"/>
      <c r="P186" s="23"/>
      <c r="Q186" s="23"/>
      <c r="R186" s="23"/>
      <c r="S186" s="23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81"/>
      <c r="BD186" s="190"/>
      <c r="BE186" s="20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34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81"/>
      <c r="BD187" s="190"/>
      <c r="BE187" s="20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34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0"/>
      <c r="P188" s="20"/>
      <c r="Q188" s="20"/>
      <c r="R188" s="20"/>
      <c r="S188" s="20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81"/>
      <c r="BD188" s="190"/>
      <c r="BE188" s="20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34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81"/>
      <c r="BD189" s="190"/>
      <c r="BE189" s="20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40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0"/>
      <c r="AJ190" s="23"/>
      <c r="AK190" s="20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81"/>
      <c r="BD190" s="23"/>
      <c r="BE190" s="23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2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81"/>
      <c r="BD191" s="190"/>
      <c r="BE191" s="20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81"/>
      <c r="BD192" s="190"/>
      <c r="BE192" s="20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409.6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81"/>
      <c r="BD193" s="23"/>
      <c r="BE193" s="23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69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81"/>
      <c r="BD194" s="190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6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81"/>
      <c r="BD195" s="190"/>
      <c r="BE195" s="20"/>
      <c r="BF195" s="20"/>
      <c r="BG195" s="20"/>
      <c r="BH195" s="23"/>
      <c r="BI195" s="20"/>
      <c r="BJ195" s="23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6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0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81"/>
      <c r="BD196" s="190"/>
      <c r="BE196" s="20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40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81"/>
      <c r="BD197" s="23"/>
      <c r="BE197" s="23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81"/>
      <c r="BD198" s="190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86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81"/>
      <c r="BD199" s="190"/>
      <c r="BE199" s="20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77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181"/>
      <c r="BD200" s="23"/>
      <c r="BE200" s="23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77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181"/>
      <c r="BD201" s="182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24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23"/>
      <c r="BD202" s="23"/>
      <c r="BE202" s="23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24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0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81"/>
      <c r="BD203" s="182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23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81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23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0"/>
      <c r="O205" s="20"/>
      <c r="P205" s="20"/>
      <c r="Q205" s="21"/>
      <c r="R205" s="20"/>
      <c r="S205" s="21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0"/>
      <c r="AP205" s="20"/>
      <c r="AQ205" s="20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0"/>
      <c r="BC205" s="21"/>
      <c r="BD205" s="190"/>
      <c r="BE205" s="20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9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1"/>
      <c r="R206" s="20"/>
      <c r="S206" s="21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81"/>
      <c r="BD206" s="190"/>
      <c r="BE206" s="20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9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81"/>
      <c r="BD207" s="190"/>
      <c r="BE207" s="20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408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1"/>
      <c r="AK208" s="190"/>
      <c r="AL208" s="21"/>
      <c r="AM208" s="20"/>
      <c r="AN208" s="21"/>
      <c r="AO208" s="20"/>
      <c r="AP208" s="21"/>
      <c r="AQ208" s="21"/>
      <c r="AR208" s="21"/>
      <c r="AS208" s="190"/>
      <c r="AT208" s="21"/>
      <c r="AU208" s="21"/>
      <c r="AV208" s="21"/>
      <c r="AW208" s="21"/>
      <c r="AX208" s="21"/>
      <c r="AY208" s="21"/>
      <c r="AZ208" s="21"/>
      <c r="BA208" s="21"/>
      <c r="BB208" s="21"/>
      <c r="BC208" s="181"/>
      <c r="BD208" s="21"/>
      <c r="BE208" s="20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38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1"/>
      <c r="Q209" s="21"/>
      <c r="R209" s="21"/>
      <c r="S209" s="21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18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81"/>
      <c r="BD209" s="190"/>
      <c r="BE209" s="20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38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18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81"/>
      <c r="BD210" s="190"/>
      <c r="BE210" s="20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38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18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81"/>
      <c r="BD211" s="190"/>
      <c r="BE211" s="20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38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18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81"/>
      <c r="BD212" s="190"/>
      <c r="BE212" s="20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38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18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81"/>
      <c r="BD213" s="190"/>
      <c r="BE213" s="20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8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0"/>
      <c r="AJ214" s="21"/>
      <c r="AK214" s="190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0"/>
      <c r="BB214" s="20"/>
      <c r="BC214" s="21"/>
      <c r="BD214" s="23"/>
      <c r="BE214" s="23"/>
      <c r="BF214" s="20"/>
      <c r="BG214" s="20"/>
      <c r="BH214" s="21"/>
      <c r="BI214" s="20"/>
      <c r="BJ214" s="23"/>
      <c r="BK214" s="23"/>
      <c r="BL214" s="21"/>
      <c r="BM214" s="21"/>
      <c r="BN214" s="24"/>
      <c r="BO214" s="21"/>
      <c r="BP214" s="21"/>
      <c r="BQ214" s="23"/>
      <c r="BR214" s="23"/>
      <c r="BS214" s="24"/>
      <c r="BT214" s="25"/>
    </row>
    <row r="215" spans="1:72" s="22" customFormat="1" ht="13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81"/>
      <c r="BD215" s="23"/>
      <c r="BE215" s="23"/>
      <c r="BF215" s="20"/>
      <c r="BG215" s="20"/>
      <c r="BH215" s="23"/>
      <c r="BI215" s="20"/>
      <c r="BJ215" s="23"/>
      <c r="BK215" s="23"/>
      <c r="BL215" s="21"/>
      <c r="BM215" s="21"/>
      <c r="BN215" s="24"/>
      <c r="BO215" s="21"/>
      <c r="BP215" s="21"/>
      <c r="BQ215" s="23"/>
      <c r="BR215" s="23"/>
      <c r="BS215" s="24"/>
      <c r="BT215" s="25"/>
    </row>
    <row r="216" spans="1:72" s="22" customFormat="1" ht="122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81"/>
      <c r="BD216" s="23"/>
      <c r="BE216" s="23"/>
      <c r="BF216" s="20"/>
      <c r="BG216" s="20"/>
      <c r="BH216" s="23"/>
      <c r="BI216" s="20"/>
      <c r="BJ216" s="23"/>
      <c r="BK216" s="23"/>
      <c r="BL216" s="21"/>
      <c r="BM216" s="21"/>
      <c r="BN216" s="24"/>
      <c r="BO216" s="21"/>
      <c r="BP216" s="21"/>
      <c r="BQ216" s="23"/>
      <c r="BR216" s="23"/>
      <c r="BS216" s="24"/>
      <c r="BT216" s="25"/>
    </row>
    <row r="217" spans="1:72" s="22" customFormat="1" ht="122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189"/>
      <c r="M217" s="20"/>
      <c r="N217" s="20"/>
      <c r="O217" s="20"/>
      <c r="P217" s="20"/>
      <c r="Q217" s="20"/>
      <c r="R217" s="20"/>
      <c r="S217" s="20"/>
      <c r="T217" s="20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81"/>
      <c r="BD217" s="23"/>
      <c r="BE217" s="23"/>
      <c r="BF217" s="20"/>
      <c r="BG217" s="20"/>
      <c r="BH217" s="23"/>
      <c r="BI217" s="20"/>
      <c r="BJ217" s="23"/>
      <c r="BK217" s="23"/>
      <c r="BL217" s="21"/>
      <c r="BM217" s="2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81"/>
      <c r="BD218" s="23"/>
      <c r="BE218" s="23"/>
      <c r="BF218" s="20"/>
      <c r="BG218" s="20"/>
      <c r="BH218" s="23"/>
      <c r="BI218" s="20"/>
      <c r="BJ218" s="23"/>
      <c r="BK218" s="23"/>
      <c r="BL218" s="21"/>
      <c r="BM218" s="21"/>
      <c r="BN218" s="24"/>
      <c r="BO218" s="21"/>
      <c r="BP218" s="21"/>
      <c r="BQ218" s="23"/>
      <c r="BR218" s="23"/>
      <c r="BS218" s="24"/>
      <c r="BT218" s="25"/>
    </row>
    <row r="219" spans="1:72" s="22" customFormat="1" ht="18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81"/>
      <c r="BD219" s="21"/>
      <c r="BE219" s="21"/>
      <c r="BF219" s="20"/>
      <c r="BG219" s="20"/>
      <c r="BH219" s="23"/>
      <c r="BI219" s="20"/>
      <c r="BJ219" s="23"/>
      <c r="BK219" s="23"/>
      <c r="BL219" s="21"/>
      <c r="BM219" s="21"/>
      <c r="BN219" s="24"/>
      <c r="BO219" s="21"/>
      <c r="BP219" s="21"/>
      <c r="BQ219" s="23"/>
      <c r="BR219" s="23"/>
      <c r="BS219" s="24"/>
      <c r="BT219" s="25"/>
    </row>
    <row r="220" spans="1:72" s="22" customFormat="1" ht="18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81"/>
      <c r="BD220" s="23"/>
      <c r="BE220" s="23"/>
      <c r="BF220" s="20"/>
      <c r="BG220" s="20"/>
      <c r="BH220" s="23"/>
      <c r="BI220" s="20"/>
      <c r="BJ220" s="23"/>
      <c r="BK220" s="23"/>
      <c r="BL220" s="21"/>
      <c r="BM220" s="21"/>
      <c r="BN220" s="24"/>
      <c r="BO220" s="21"/>
      <c r="BP220" s="21"/>
      <c r="BQ220" s="23"/>
      <c r="BR220" s="23"/>
      <c r="BS220" s="24"/>
      <c r="BT220" s="25"/>
    </row>
    <row r="221" spans="1:72" s="22" customFormat="1" ht="409.6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81"/>
      <c r="BD221" s="23"/>
      <c r="BE221" s="23"/>
      <c r="BF221" s="20"/>
      <c r="BG221" s="20"/>
      <c r="BH221" s="23"/>
      <c r="BI221" s="20"/>
      <c r="BJ221" s="20"/>
      <c r="BK221" s="23"/>
      <c r="BL221" s="21"/>
      <c r="BM221" s="21"/>
      <c r="BN221" s="24"/>
      <c r="BO221" s="21"/>
      <c r="BP221" s="21"/>
      <c r="BQ221" s="23"/>
      <c r="BR221" s="23"/>
      <c r="BS221" s="24"/>
      <c r="BT221" s="25"/>
    </row>
    <row r="222" spans="1:72" s="22" customFormat="1" ht="204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0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81"/>
      <c r="BD222" s="20"/>
      <c r="BE222" s="20"/>
      <c r="BF222" s="20"/>
      <c r="BG222" s="20"/>
      <c r="BH222" s="23"/>
      <c r="BI222" s="20"/>
      <c r="BJ222" s="20"/>
      <c r="BK222" s="23"/>
      <c r="BL222" s="21"/>
      <c r="BM222" s="21"/>
      <c r="BN222" s="24"/>
      <c r="BO222" s="21"/>
      <c r="BP222" s="21"/>
      <c r="BQ222" s="23"/>
      <c r="BR222" s="23"/>
      <c r="BS222" s="24"/>
      <c r="BT222" s="25"/>
    </row>
    <row r="223" spans="1:72" s="22" customFormat="1" ht="201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181"/>
      <c r="AL223" s="21"/>
      <c r="AM223" s="21"/>
      <c r="AN223" s="21"/>
      <c r="AO223" s="21"/>
      <c r="AP223" s="21"/>
      <c r="AQ223" s="21"/>
      <c r="AR223" s="21"/>
      <c r="AS223" s="181"/>
      <c r="AT223" s="21"/>
      <c r="AU223" s="181"/>
      <c r="AV223" s="21"/>
      <c r="AW223" s="21"/>
      <c r="AX223" s="21"/>
      <c r="AY223" s="21"/>
      <c r="AZ223" s="21"/>
      <c r="BA223" s="21"/>
      <c r="BB223" s="21"/>
      <c r="BC223" s="181"/>
      <c r="BD223" s="23"/>
      <c r="BE223" s="23"/>
      <c r="BF223" s="20"/>
      <c r="BG223" s="20"/>
      <c r="BH223" s="23"/>
      <c r="BI223" s="20"/>
      <c r="BJ223" s="20"/>
      <c r="BK223" s="23"/>
      <c r="BL223" s="21"/>
      <c r="BM223" s="21"/>
      <c r="BN223" s="24"/>
      <c r="BO223" s="21"/>
      <c r="BP223" s="21"/>
      <c r="BQ223" s="23"/>
      <c r="BR223" s="23"/>
      <c r="BS223" s="24"/>
      <c r="BT223" s="25"/>
    </row>
    <row r="224" spans="1:72" s="22" customFormat="1" ht="409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190"/>
      <c r="AL224" s="21"/>
      <c r="AM224" s="20"/>
      <c r="AN224" s="21"/>
      <c r="AO224" s="21"/>
      <c r="AP224" s="21"/>
      <c r="AQ224" s="21"/>
      <c r="AR224" s="21"/>
      <c r="AS224" s="190"/>
      <c r="AT224" s="21"/>
      <c r="AU224" s="181"/>
      <c r="AV224" s="21"/>
      <c r="AW224" s="21"/>
      <c r="AX224" s="21"/>
      <c r="AY224" s="21"/>
      <c r="AZ224" s="21"/>
      <c r="BA224" s="21"/>
      <c r="BB224" s="21"/>
      <c r="BC224" s="181"/>
      <c r="BD224" s="21"/>
      <c r="BE224" s="21"/>
      <c r="BF224" s="20"/>
      <c r="BG224" s="20"/>
      <c r="BH224" s="23"/>
      <c r="BI224" s="20"/>
      <c r="BJ224" s="20"/>
      <c r="BK224" s="23"/>
      <c r="BL224" s="21"/>
      <c r="BM224" s="21"/>
      <c r="BN224" s="24"/>
      <c r="BO224" s="21"/>
      <c r="BP224" s="21"/>
      <c r="BQ224" s="23"/>
      <c r="BR224" s="23"/>
      <c r="BS224" s="24"/>
      <c r="BT224" s="25"/>
    </row>
    <row r="225" spans="1:72" s="22" customFormat="1" ht="15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181"/>
      <c r="AL225" s="21"/>
      <c r="AM225" s="21"/>
      <c r="AN225" s="21"/>
      <c r="AO225" s="21"/>
      <c r="AP225" s="21"/>
      <c r="AQ225" s="21"/>
      <c r="AR225" s="21"/>
      <c r="AS225" s="181"/>
      <c r="AT225" s="21"/>
      <c r="AU225" s="181"/>
      <c r="AV225" s="21"/>
      <c r="AW225" s="21"/>
      <c r="AX225" s="21"/>
      <c r="AY225" s="21"/>
      <c r="AZ225" s="21"/>
      <c r="BA225" s="21"/>
      <c r="BB225" s="21"/>
      <c r="BC225" s="181"/>
      <c r="BD225" s="182"/>
      <c r="BE225" s="23"/>
      <c r="BF225" s="20"/>
      <c r="BG225" s="20"/>
      <c r="BH225" s="23"/>
      <c r="BI225" s="20"/>
      <c r="BJ225" s="20"/>
      <c r="BK225" s="23"/>
      <c r="BL225" s="21"/>
      <c r="BM225" s="21"/>
      <c r="BN225" s="24"/>
      <c r="BO225" s="21"/>
      <c r="BP225" s="21"/>
      <c r="BQ225" s="23"/>
      <c r="BR225" s="23"/>
      <c r="BS225" s="24"/>
      <c r="BT225" s="25"/>
    </row>
    <row r="226" spans="1:72" s="22" customFormat="1" ht="15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181"/>
      <c r="AL226" s="21"/>
      <c r="AM226" s="21"/>
      <c r="AN226" s="21"/>
      <c r="AO226" s="21"/>
      <c r="AP226" s="21"/>
      <c r="AQ226" s="21"/>
      <c r="AR226" s="21"/>
      <c r="AS226" s="181"/>
      <c r="AT226" s="21"/>
      <c r="AU226" s="181"/>
      <c r="AV226" s="21"/>
      <c r="AW226" s="21"/>
      <c r="AX226" s="21"/>
      <c r="AY226" s="21"/>
      <c r="AZ226" s="21"/>
      <c r="BA226" s="21"/>
      <c r="BB226" s="21"/>
      <c r="BC226" s="181"/>
      <c r="BD226" s="182"/>
      <c r="BE226" s="23"/>
      <c r="BF226" s="20"/>
      <c r="BG226" s="20"/>
      <c r="BH226" s="23"/>
      <c r="BI226" s="20"/>
      <c r="BJ226" s="20"/>
      <c r="BK226" s="23"/>
      <c r="BL226" s="21"/>
      <c r="BM226" s="21"/>
      <c r="BN226" s="24"/>
      <c r="BO226" s="21"/>
      <c r="BP226" s="21"/>
      <c r="BQ226" s="23"/>
      <c r="BR226" s="23"/>
      <c r="BS226" s="24"/>
      <c r="BT226" s="25"/>
    </row>
    <row r="227" spans="1:72" s="22" customFormat="1" ht="15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181"/>
      <c r="AL227" s="21"/>
      <c r="AM227" s="21"/>
      <c r="AN227" s="21"/>
      <c r="AO227" s="21"/>
      <c r="AP227" s="21"/>
      <c r="AQ227" s="21"/>
      <c r="AR227" s="21"/>
      <c r="AS227" s="181"/>
      <c r="AT227" s="21"/>
      <c r="AU227" s="181"/>
      <c r="AV227" s="21"/>
      <c r="AW227" s="21"/>
      <c r="AX227" s="21"/>
      <c r="AY227" s="21"/>
      <c r="AZ227" s="21"/>
      <c r="BA227" s="21"/>
      <c r="BB227" s="21"/>
      <c r="BC227" s="181"/>
      <c r="BD227" s="182"/>
      <c r="BE227" s="23"/>
      <c r="BF227" s="20"/>
      <c r="BG227" s="20"/>
      <c r="BH227" s="23"/>
      <c r="BI227" s="20"/>
      <c r="BJ227" s="20"/>
      <c r="BK227" s="23"/>
      <c r="BL227" s="21"/>
      <c r="BM227" s="21"/>
      <c r="BN227" s="24"/>
      <c r="BO227" s="21"/>
      <c r="BP227" s="21"/>
      <c r="BQ227" s="23"/>
      <c r="BR227" s="23"/>
      <c r="BS227" s="24"/>
      <c r="BT227" s="25"/>
    </row>
    <row r="228" spans="1:72" s="22" customFormat="1" ht="15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181"/>
      <c r="AL228" s="21"/>
      <c r="AM228" s="21"/>
      <c r="AN228" s="21"/>
      <c r="AO228" s="21"/>
      <c r="AP228" s="21"/>
      <c r="AQ228" s="21"/>
      <c r="AR228" s="21"/>
      <c r="AS228" s="181"/>
      <c r="AT228" s="21"/>
      <c r="AU228" s="181"/>
      <c r="AV228" s="21"/>
      <c r="AW228" s="21"/>
      <c r="AX228" s="21"/>
      <c r="AY228" s="21"/>
      <c r="AZ228" s="21"/>
      <c r="BA228" s="21"/>
      <c r="BB228" s="21"/>
      <c r="BC228" s="181"/>
      <c r="BD228" s="182"/>
      <c r="BE228" s="23"/>
      <c r="BF228" s="20"/>
      <c r="BG228" s="20"/>
      <c r="BH228" s="23"/>
      <c r="BI228" s="20"/>
      <c r="BJ228" s="20"/>
      <c r="BK228" s="23"/>
      <c r="BL228" s="21"/>
      <c r="BM228" s="21"/>
      <c r="BN228" s="24"/>
      <c r="BO228" s="21"/>
      <c r="BP228" s="21"/>
      <c r="BQ228" s="23"/>
      <c r="BR228" s="23"/>
      <c r="BS228" s="24"/>
      <c r="BT228" s="25"/>
    </row>
    <row r="229" spans="1:72" s="22" customFormat="1" ht="15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181"/>
      <c r="AL229" s="21"/>
      <c r="AM229" s="21"/>
      <c r="AN229" s="21"/>
      <c r="AO229" s="21"/>
      <c r="AP229" s="21"/>
      <c r="AQ229" s="21"/>
      <c r="AR229" s="21"/>
      <c r="AS229" s="181"/>
      <c r="AT229" s="21"/>
      <c r="AU229" s="181"/>
      <c r="AV229" s="21"/>
      <c r="AW229" s="21"/>
      <c r="AX229" s="21"/>
      <c r="AY229" s="21"/>
      <c r="AZ229" s="21"/>
      <c r="BA229" s="21"/>
      <c r="BB229" s="21"/>
      <c r="BC229" s="181"/>
      <c r="BD229" s="182"/>
      <c r="BE229" s="23"/>
      <c r="BF229" s="20"/>
      <c r="BG229" s="20"/>
      <c r="BH229" s="23"/>
      <c r="BI229" s="20"/>
      <c r="BJ229" s="20"/>
      <c r="BK229" s="23"/>
      <c r="BL229" s="21"/>
      <c r="BM229" s="21"/>
      <c r="BN229" s="24"/>
      <c r="BO229" s="21"/>
      <c r="BP229" s="21"/>
      <c r="BQ229" s="23"/>
      <c r="BR229" s="23"/>
      <c r="BS229" s="24"/>
      <c r="BT229" s="25"/>
    </row>
    <row r="230" spans="1:72" s="22" customFormat="1" ht="409.6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190"/>
      <c r="AL230" s="21"/>
      <c r="AM230" s="21"/>
      <c r="AN230" s="21"/>
      <c r="AO230" s="21"/>
      <c r="AP230" s="21"/>
      <c r="AQ230" s="21"/>
      <c r="AR230" s="21"/>
      <c r="AS230" s="190"/>
      <c r="AT230" s="21"/>
      <c r="AU230" s="190"/>
      <c r="AV230" s="23"/>
      <c r="AW230" s="21"/>
      <c r="AX230" s="21"/>
      <c r="AY230" s="21"/>
      <c r="AZ230" s="21"/>
      <c r="BA230" s="21"/>
      <c r="BB230" s="21"/>
      <c r="BC230" s="181"/>
      <c r="BD230" s="21"/>
      <c r="BE230" s="21"/>
      <c r="BF230" s="20"/>
      <c r="BG230" s="20"/>
      <c r="BH230" s="23"/>
      <c r="BI230" s="20"/>
      <c r="BJ230" s="20"/>
      <c r="BK230" s="23"/>
      <c r="BL230" s="21"/>
      <c r="BM230" s="21"/>
      <c r="BN230" s="24"/>
      <c r="BO230" s="21"/>
      <c r="BP230" s="21"/>
      <c r="BQ230" s="23"/>
      <c r="BR230" s="23"/>
      <c r="BS230" s="24"/>
      <c r="BT230" s="25"/>
    </row>
    <row r="231" spans="1:72" s="22" customFormat="1" ht="152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3"/>
      <c r="AI231" s="20"/>
      <c r="AJ231" s="21"/>
      <c r="AK231" s="190"/>
      <c r="AL231" s="23"/>
      <c r="AM231" s="20"/>
      <c r="AN231" s="21"/>
      <c r="AO231" s="21"/>
      <c r="AP231" s="21"/>
      <c r="AQ231" s="21"/>
      <c r="AR231" s="21"/>
      <c r="AS231" s="190"/>
      <c r="AT231" s="23"/>
      <c r="AU231" s="190"/>
      <c r="AV231" s="23"/>
      <c r="AW231" s="21"/>
      <c r="AX231" s="21"/>
      <c r="AY231" s="21"/>
      <c r="AZ231" s="21"/>
      <c r="BA231" s="21"/>
      <c r="BB231" s="21"/>
      <c r="BC231" s="181"/>
      <c r="BD231" s="23"/>
      <c r="BE231" s="23"/>
      <c r="BF231" s="20"/>
      <c r="BG231" s="20"/>
      <c r="BH231" s="23"/>
      <c r="BI231" s="20"/>
      <c r="BJ231" s="20"/>
      <c r="BK231" s="23"/>
      <c r="BL231" s="21"/>
      <c r="BM231" s="21"/>
      <c r="BN231" s="24"/>
      <c r="BO231" s="21"/>
      <c r="BP231" s="21"/>
      <c r="BQ231" s="23"/>
      <c r="BR231" s="23"/>
      <c r="BS231" s="24"/>
      <c r="BT231" s="25"/>
    </row>
    <row r="232" spans="1:72" s="22" customFormat="1" ht="152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3"/>
      <c r="AI232" s="20"/>
      <c r="AJ232" s="21"/>
      <c r="AK232" s="190"/>
      <c r="AL232" s="23"/>
      <c r="AM232" s="20"/>
      <c r="AN232" s="21"/>
      <c r="AO232" s="21"/>
      <c r="AP232" s="21"/>
      <c r="AQ232" s="21"/>
      <c r="AR232" s="21"/>
      <c r="AS232" s="190"/>
      <c r="AT232" s="23"/>
      <c r="AU232" s="190"/>
      <c r="AV232" s="23"/>
      <c r="AW232" s="21"/>
      <c r="AX232" s="21"/>
      <c r="AY232" s="21"/>
      <c r="AZ232" s="21"/>
      <c r="BA232" s="21"/>
      <c r="BB232" s="21"/>
      <c r="BC232" s="181"/>
      <c r="BD232" s="23"/>
      <c r="BE232" s="23"/>
      <c r="BF232" s="20"/>
      <c r="BG232" s="20"/>
      <c r="BH232" s="23"/>
      <c r="BI232" s="20"/>
      <c r="BJ232" s="20"/>
      <c r="BK232" s="23"/>
      <c r="BL232" s="21"/>
      <c r="BM232" s="21"/>
      <c r="BN232" s="24"/>
      <c r="BO232" s="21"/>
      <c r="BP232" s="21"/>
      <c r="BQ232" s="23"/>
      <c r="BR232" s="23"/>
      <c r="BS232" s="24"/>
      <c r="BT232" s="25"/>
    </row>
    <row r="233" spans="1:72" s="22" customFormat="1" ht="152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3"/>
      <c r="AI233" s="20"/>
      <c r="AJ233" s="21"/>
      <c r="AK233" s="190"/>
      <c r="AL233" s="23"/>
      <c r="AM233" s="20"/>
      <c r="AN233" s="21"/>
      <c r="AO233" s="21"/>
      <c r="AP233" s="21"/>
      <c r="AQ233" s="21"/>
      <c r="AR233" s="21"/>
      <c r="AS233" s="190"/>
      <c r="AT233" s="23"/>
      <c r="AU233" s="190"/>
      <c r="AV233" s="23"/>
      <c r="AW233" s="21"/>
      <c r="AX233" s="21"/>
      <c r="AY233" s="21"/>
      <c r="AZ233" s="21"/>
      <c r="BA233" s="21"/>
      <c r="BB233" s="21"/>
      <c r="BC233" s="181"/>
      <c r="BD233" s="23"/>
      <c r="BE233" s="23"/>
      <c r="BF233" s="20"/>
      <c r="BG233" s="20"/>
      <c r="BH233" s="23"/>
      <c r="BI233" s="20"/>
      <c r="BJ233" s="20"/>
      <c r="BK233" s="23"/>
      <c r="BL233" s="21"/>
      <c r="BM233" s="21"/>
      <c r="BN233" s="24"/>
      <c r="BO233" s="21"/>
      <c r="BP233" s="21"/>
      <c r="BQ233" s="23"/>
      <c r="BR233" s="23"/>
      <c r="BS233" s="24"/>
      <c r="BT233" s="25"/>
    </row>
    <row r="234" spans="1:72" s="22" customFormat="1" ht="152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3"/>
      <c r="AI234" s="20"/>
      <c r="AJ234" s="21"/>
      <c r="AK234" s="190"/>
      <c r="AL234" s="23"/>
      <c r="AM234" s="20"/>
      <c r="AN234" s="21"/>
      <c r="AO234" s="21"/>
      <c r="AP234" s="21"/>
      <c r="AQ234" s="21"/>
      <c r="AR234" s="21"/>
      <c r="AS234" s="190"/>
      <c r="AT234" s="23"/>
      <c r="AU234" s="190"/>
      <c r="AV234" s="23"/>
      <c r="AW234" s="21"/>
      <c r="AX234" s="21"/>
      <c r="AY234" s="21"/>
      <c r="AZ234" s="21"/>
      <c r="BA234" s="21"/>
      <c r="BB234" s="21"/>
      <c r="BC234" s="181"/>
      <c r="BD234" s="23"/>
      <c r="BE234" s="23"/>
      <c r="BF234" s="20"/>
      <c r="BG234" s="20"/>
      <c r="BH234" s="23"/>
      <c r="BI234" s="20"/>
      <c r="BJ234" s="20"/>
      <c r="BK234" s="23"/>
      <c r="BL234" s="21"/>
      <c r="BM234" s="21"/>
      <c r="BN234" s="24"/>
      <c r="BO234" s="21"/>
      <c r="BP234" s="21"/>
      <c r="BQ234" s="23"/>
      <c r="BR234" s="23"/>
      <c r="BS234" s="24"/>
      <c r="BT234" s="25"/>
    </row>
    <row r="235" spans="1:72" s="22" customFormat="1" ht="34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0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3"/>
      <c r="AI235" s="23"/>
      <c r="AJ235" s="21"/>
      <c r="AK235" s="190"/>
      <c r="AL235" s="20"/>
      <c r="AM235" s="20"/>
      <c r="AN235" s="21"/>
      <c r="AO235" s="21"/>
      <c r="AP235" s="21"/>
      <c r="AQ235" s="21"/>
      <c r="AR235" s="21"/>
      <c r="AS235" s="190"/>
      <c r="AT235" s="23"/>
      <c r="AU235" s="190"/>
      <c r="AV235" s="20"/>
      <c r="AW235" s="21"/>
      <c r="AX235" s="21"/>
      <c r="AY235" s="21"/>
      <c r="AZ235" s="21"/>
      <c r="BA235" s="21"/>
      <c r="BB235" s="21"/>
      <c r="BC235" s="181"/>
      <c r="BD235" s="23"/>
      <c r="BE235" s="23"/>
      <c r="BF235" s="20"/>
      <c r="BG235" s="20"/>
      <c r="BH235" s="23"/>
      <c r="BI235" s="20"/>
      <c r="BJ235" s="20"/>
      <c r="BK235" s="23"/>
      <c r="BL235" s="21"/>
      <c r="BM235" s="21"/>
      <c r="BN235" s="24"/>
      <c r="BO235" s="21"/>
      <c r="BP235" s="21"/>
      <c r="BQ235" s="23"/>
      <c r="BR235" s="23"/>
      <c r="BS235" s="24"/>
      <c r="BT235" s="25"/>
    </row>
    <row r="236" spans="1:72" s="22" customFormat="1" ht="237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0"/>
      <c r="O236" s="20"/>
      <c r="P236" s="23"/>
      <c r="Q236" s="23"/>
      <c r="R236" s="20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81"/>
      <c r="BD236" s="182"/>
      <c r="BE236" s="23"/>
      <c r="BF236" s="20"/>
      <c r="BG236" s="20"/>
      <c r="BH236" s="23"/>
      <c r="BI236" s="20"/>
      <c r="BJ236" s="20"/>
      <c r="BK236" s="23"/>
      <c r="BL236" s="21"/>
      <c r="BM236" s="21"/>
      <c r="BN236" s="24"/>
      <c r="BO236" s="21"/>
      <c r="BP236" s="21"/>
      <c r="BQ236" s="23"/>
      <c r="BR236" s="23"/>
      <c r="BS236" s="24"/>
      <c r="BT236" s="25"/>
    </row>
    <row r="237" spans="1:72" s="22" customFormat="1" ht="409.6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0"/>
      <c r="BB237" s="20"/>
      <c r="BC237" s="181"/>
      <c r="BD237" s="23"/>
      <c r="BE237" s="23"/>
      <c r="BF237" s="20"/>
      <c r="BG237" s="20"/>
      <c r="BH237" s="23"/>
      <c r="BI237" s="20"/>
      <c r="BJ237" s="20"/>
      <c r="BK237" s="23"/>
      <c r="BL237" s="21"/>
      <c r="BM237" s="21"/>
      <c r="BN237" s="24"/>
      <c r="BO237" s="21"/>
      <c r="BP237" s="21"/>
      <c r="BQ237" s="23"/>
      <c r="BR237" s="23"/>
      <c r="BS237" s="24"/>
      <c r="BT237" s="25"/>
    </row>
    <row r="238" spans="1:72" s="22" customFormat="1" ht="180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81"/>
      <c r="BD238" s="21"/>
      <c r="BE238" s="21"/>
      <c r="BF238" s="20"/>
      <c r="BG238" s="20"/>
      <c r="BH238" s="23"/>
      <c r="BI238" s="20"/>
      <c r="BJ238" s="20"/>
      <c r="BK238" s="23"/>
      <c r="BL238" s="21"/>
      <c r="BM238" s="21"/>
      <c r="BN238" s="24"/>
      <c r="BO238" s="21"/>
      <c r="BP238" s="21"/>
      <c r="BQ238" s="23"/>
      <c r="BR238" s="23"/>
      <c r="BS238" s="24"/>
      <c r="BT238" s="25"/>
    </row>
    <row r="239" spans="1:72" s="22" customFormat="1" ht="180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81"/>
      <c r="BD239" s="182"/>
      <c r="BE239" s="23"/>
      <c r="BF239" s="20"/>
      <c r="BG239" s="20"/>
      <c r="BH239" s="23"/>
      <c r="BI239" s="20"/>
      <c r="BJ239" s="20"/>
      <c r="BK239" s="23"/>
      <c r="BL239" s="21"/>
      <c r="BM239" s="21"/>
      <c r="BN239" s="24"/>
      <c r="BO239" s="21"/>
      <c r="BP239" s="21"/>
      <c r="BQ239" s="23"/>
      <c r="BR239" s="23"/>
      <c r="BS239" s="24"/>
      <c r="BT239" s="25"/>
    </row>
    <row r="240" spans="1:72" s="22" customFormat="1" ht="180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81"/>
      <c r="BD240" s="21"/>
      <c r="BE240" s="20"/>
      <c r="BF240" s="20"/>
      <c r="BG240" s="20"/>
      <c r="BH240" s="23"/>
      <c r="BI240" s="20"/>
      <c r="BJ240" s="20"/>
      <c r="BK240" s="23"/>
      <c r="BL240" s="21"/>
      <c r="BM240" s="21"/>
      <c r="BN240" s="24"/>
      <c r="BO240" s="21"/>
      <c r="BP240" s="21"/>
      <c r="BQ240" s="23"/>
      <c r="BR240" s="23"/>
      <c r="BS240" s="24"/>
      <c r="BT240" s="25"/>
    </row>
    <row r="241" spans="1:72" s="22" customFormat="1" ht="180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81"/>
      <c r="BD241" s="182"/>
      <c r="BE241" s="23"/>
      <c r="BF241" s="20"/>
      <c r="BG241" s="20"/>
      <c r="BH241" s="23"/>
      <c r="BI241" s="20"/>
      <c r="BJ241" s="20"/>
      <c r="BK241" s="23"/>
      <c r="BL241" s="21"/>
      <c r="BM241" s="21"/>
      <c r="BN241" s="24"/>
      <c r="BO241" s="21"/>
      <c r="BP241" s="21"/>
      <c r="BQ241" s="23"/>
      <c r="BR241" s="23"/>
      <c r="BS241" s="24"/>
      <c r="BT241" s="25"/>
    </row>
    <row r="242" spans="1:72" s="22" customFormat="1" ht="409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81"/>
      <c r="BD242" s="21"/>
      <c r="BE242" s="21"/>
      <c r="BF242" s="20"/>
      <c r="BG242" s="20"/>
      <c r="BH242" s="23"/>
      <c r="BI242" s="20"/>
      <c r="BJ242" s="20"/>
      <c r="BK242" s="23"/>
      <c r="BL242" s="21"/>
      <c r="BM242" s="21"/>
      <c r="BN242" s="24"/>
      <c r="BO242" s="21"/>
      <c r="BP242" s="21"/>
      <c r="BQ242" s="23"/>
      <c r="BR242" s="23"/>
      <c r="BS242" s="24"/>
      <c r="BT242" s="25"/>
    </row>
    <row r="243" spans="1:72" s="22" customFormat="1" ht="144.7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81"/>
      <c r="BD243" s="182"/>
      <c r="BE243" s="23"/>
      <c r="BF243" s="20"/>
      <c r="BG243" s="20"/>
      <c r="BH243" s="23"/>
      <c r="BI243" s="20"/>
      <c r="BJ243" s="20"/>
      <c r="BK243" s="23"/>
      <c r="BL243" s="21"/>
      <c r="BM243" s="21"/>
      <c r="BN243" s="24"/>
      <c r="BO243" s="21"/>
      <c r="BP243" s="21"/>
      <c r="BQ243" s="23"/>
      <c r="BR243" s="23"/>
      <c r="BS243" s="24"/>
      <c r="BT243" s="25"/>
    </row>
    <row r="244" spans="1:72" s="22" customFormat="1" ht="336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0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81"/>
      <c r="BD244" s="182"/>
      <c r="BE244" s="23"/>
      <c r="BF244" s="20"/>
      <c r="BG244" s="20"/>
      <c r="BH244" s="23"/>
      <c r="BI244" s="20"/>
      <c r="BJ244" s="20"/>
      <c r="BK244" s="23"/>
      <c r="BL244" s="21"/>
      <c r="BM244" s="21"/>
      <c r="BN244" s="24"/>
      <c r="BO244" s="21"/>
      <c r="BP244" s="21"/>
      <c r="BQ244" s="23"/>
      <c r="BR244" s="23"/>
      <c r="BS244" s="24"/>
      <c r="BT244" s="25"/>
    </row>
    <row r="245" spans="1:72" s="22" customFormat="1" ht="2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0"/>
      <c r="BB245" s="20"/>
      <c r="BC245" s="21"/>
      <c r="BD245" s="182"/>
      <c r="BE245" s="23"/>
      <c r="BF245" s="20"/>
      <c r="BG245" s="20"/>
      <c r="BH245" s="23"/>
      <c r="BI245" s="20"/>
      <c r="BJ245" s="20"/>
      <c r="BK245" s="23"/>
      <c r="BL245" s="21"/>
      <c r="BM245" s="21"/>
      <c r="BN245" s="24"/>
      <c r="BO245" s="21"/>
      <c r="BP245" s="21"/>
      <c r="BQ245" s="23"/>
      <c r="BR245" s="23"/>
      <c r="BS245" s="24"/>
      <c r="BT245" s="25"/>
    </row>
    <row r="246" spans="1:72" s="22" customFormat="1" ht="2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81"/>
      <c r="BD246" s="182"/>
      <c r="BE246" s="23"/>
      <c r="BF246" s="20"/>
      <c r="BG246" s="20"/>
      <c r="BH246" s="23"/>
      <c r="BI246" s="20"/>
      <c r="BJ246" s="20"/>
      <c r="BK246" s="23"/>
      <c r="BL246" s="21"/>
      <c r="BM246" s="21"/>
      <c r="BN246" s="24"/>
      <c r="BO246" s="21"/>
      <c r="BP246" s="21"/>
      <c r="BQ246" s="23"/>
      <c r="BR246" s="23"/>
      <c r="BS246" s="24"/>
      <c r="BT246" s="25"/>
    </row>
    <row r="247" spans="1:72" s="22" customFormat="1" ht="22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81"/>
      <c r="BD247" s="21"/>
      <c r="BE247" s="21"/>
      <c r="BF247" s="20"/>
      <c r="BG247" s="20"/>
      <c r="BH247" s="23"/>
      <c r="BI247" s="20"/>
      <c r="BJ247" s="20"/>
      <c r="BK247" s="23"/>
      <c r="BL247" s="21"/>
      <c r="BM247" s="21"/>
      <c r="BN247" s="24"/>
      <c r="BO247" s="21"/>
      <c r="BP247" s="21"/>
      <c r="BQ247" s="23"/>
      <c r="BR247" s="23"/>
      <c r="BS247" s="24"/>
      <c r="BT247" s="25"/>
    </row>
    <row r="248" spans="1:72" s="22" customFormat="1" ht="15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181"/>
      <c r="AL248" s="21"/>
      <c r="AM248" s="21"/>
      <c r="AN248" s="21"/>
      <c r="AO248" s="21"/>
      <c r="AP248" s="21"/>
      <c r="AQ248" s="21"/>
      <c r="AR248" s="21"/>
      <c r="AS248" s="18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81"/>
      <c r="BD248" s="182"/>
      <c r="BE248" s="23"/>
      <c r="BF248" s="20"/>
      <c r="BG248" s="20"/>
      <c r="BH248" s="23"/>
      <c r="BI248" s="20"/>
      <c r="BJ248" s="20"/>
      <c r="BK248" s="23"/>
      <c r="BL248" s="21"/>
      <c r="BM248" s="21"/>
      <c r="BN248" s="24"/>
      <c r="BO248" s="21"/>
      <c r="BP248" s="21"/>
      <c r="BQ248" s="23"/>
      <c r="BR248" s="23"/>
      <c r="BS248" s="24"/>
      <c r="BT248" s="25"/>
    </row>
    <row r="249" spans="1:72" s="22" customFormat="1" ht="249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3"/>
      <c r="AI249" s="23"/>
      <c r="AJ249" s="21"/>
      <c r="AK249" s="190"/>
      <c r="AL249" s="23"/>
      <c r="AM249" s="20"/>
      <c r="AN249" s="21"/>
      <c r="AO249" s="21"/>
      <c r="AP249" s="21"/>
      <c r="AQ249" s="21"/>
      <c r="AR249" s="21"/>
      <c r="AS249" s="190"/>
      <c r="AT249" s="23"/>
      <c r="AU249" s="21"/>
      <c r="AV249" s="21"/>
      <c r="AW249" s="21"/>
      <c r="AX249" s="21"/>
      <c r="AY249" s="21"/>
      <c r="AZ249" s="21"/>
      <c r="BA249" s="21"/>
      <c r="BB249" s="21"/>
      <c r="BC249" s="181"/>
      <c r="BD249" s="21"/>
      <c r="BE249" s="21"/>
      <c r="BF249" s="20"/>
      <c r="BG249" s="20"/>
      <c r="BH249" s="23"/>
      <c r="BI249" s="20"/>
      <c r="BJ249" s="20"/>
      <c r="BK249" s="23"/>
      <c r="BL249" s="21"/>
      <c r="BM249" s="21"/>
      <c r="BN249" s="24"/>
      <c r="BO249" s="21"/>
      <c r="BP249" s="21"/>
      <c r="BQ249" s="23"/>
      <c r="BR249" s="23"/>
      <c r="BS249" s="24"/>
      <c r="BT249" s="25"/>
    </row>
    <row r="250" spans="1:72" s="22" customFormat="1" ht="249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3"/>
      <c r="AI250" s="23"/>
      <c r="AJ250" s="21"/>
      <c r="AK250" s="190"/>
      <c r="AL250" s="23"/>
      <c r="AM250" s="20"/>
      <c r="AN250" s="21"/>
      <c r="AO250" s="21"/>
      <c r="AP250" s="21"/>
      <c r="AQ250" s="21"/>
      <c r="AR250" s="21"/>
      <c r="AS250" s="190"/>
      <c r="AT250" s="23"/>
      <c r="AU250" s="21"/>
      <c r="AV250" s="21"/>
      <c r="AW250" s="21"/>
      <c r="AX250" s="21"/>
      <c r="AY250" s="21"/>
      <c r="AZ250" s="21"/>
      <c r="BA250" s="21"/>
      <c r="BB250" s="21"/>
      <c r="BC250" s="181"/>
      <c r="BD250" s="182"/>
      <c r="BE250" s="23"/>
      <c r="BF250" s="20"/>
      <c r="BG250" s="20"/>
      <c r="BH250" s="23"/>
      <c r="BI250" s="20"/>
      <c r="BJ250" s="20"/>
      <c r="BK250" s="23"/>
      <c r="BL250" s="21"/>
      <c r="BM250" s="21"/>
      <c r="BN250" s="24"/>
      <c r="BO250" s="21"/>
      <c r="BP250" s="21"/>
      <c r="BQ250" s="23"/>
      <c r="BR250" s="23"/>
      <c r="BS250" s="24"/>
      <c r="BT250" s="25"/>
    </row>
    <row r="251" spans="1:72" s="22" customFormat="1" ht="234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81"/>
      <c r="BD251" s="21"/>
      <c r="BE251" s="21"/>
      <c r="BF251" s="20"/>
      <c r="BG251" s="20"/>
      <c r="BH251" s="23"/>
      <c r="BI251" s="20"/>
      <c r="BJ251" s="20"/>
      <c r="BK251" s="23"/>
      <c r="BL251" s="21"/>
      <c r="BM251" s="21"/>
      <c r="BN251" s="24"/>
      <c r="BO251" s="21"/>
      <c r="BP251" s="21"/>
      <c r="BQ251" s="23"/>
      <c r="BR251" s="23"/>
      <c r="BS251" s="24"/>
      <c r="BT251" s="25"/>
    </row>
    <row r="252" spans="1:72" s="22" customFormat="1" ht="147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81"/>
      <c r="BD252" s="182"/>
      <c r="BE252" s="23"/>
      <c r="BF252" s="20"/>
      <c r="BG252" s="20"/>
      <c r="BH252" s="23"/>
      <c r="BI252" s="20"/>
      <c r="BJ252" s="20"/>
      <c r="BK252" s="23"/>
      <c r="BL252" s="21"/>
      <c r="BM252" s="21"/>
      <c r="BN252" s="24"/>
      <c r="BO252" s="21"/>
      <c r="BP252" s="21"/>
      <c r="BQ252" s="23"/>
      <c r="BR252" s="23"/>
      <c r="BS252" s="24"/>
      <c r="BT252" s="25"/>
    </row>
    <row r="253" spans="1:72" s="22" customFormat="1" ht="40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81"/>
      <c r="BD253" s="21"/>
      <c r="BE253" s="21"/>
      <c r="BF253" s="20"/>
      <c r="BG253" s="20"/>
      <c r="BH253" s="23"/>
      <c r="BI253" s="20"/>
      <c r="BJ253" s="20"/>
      <c r="BK253" s="23"/>
      <c r="BL253" s="21"/>
      <c r="BM253" s="21"/>
      <c r="BN253" s="24"/>
      <c r="BO253" s="21"/>
      <c r="BP253" s="21"/>
      <c r="BQ253" s="23"/>
      <c r="BR253" s="23"/>
      <c r="BS253" s="24"/>
      <c r="BT253" s="25"/>
    </row>
    <row r="254" spans="1:72" s="22" customFormat="1" ht="152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81"/>
      <c r="BD254" s="182"/>
      <c r="BE254" s="23"/>
      <c r="BF254" s="20"/>
      <c r="BG254" s="20"/>
      <c r="BH254" s="23"/>
      <c r="BI254" s="20"/>
      <c r="BJ254" s="20"/>
      <c r="BK254" s="23"/>
      <c r="BL254" s="21"/>
      <c r="BM254" s="21"/>
      <c r="BN254" s="24"/>
      <c r="BO254" s="21"/>
      <c r="BP254" s="21"/>
      <c r="BQ254" s="23"/>
      <c r="BR254" s="23"/>
      <c r="BS254" s="24"/>
      <c r="BT254" s="25"/>
    </row>
    <row r="255" spans="1:72" s="22" customFormat="1" ht="409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81"/>
      <c r="BD255" s="21"/>
      <c r="BE255" s="21"/>
      <c r="BF255" s="20"/>
      <c r="BG255" s="20"/>
      <c r="BH255" s="23"/>
      <c r="BI255" s="20"/>
      <c r="BJ255" s="20"/>
      <c r="BK255" s="23"/>
      <c r="BL255" s="21"/>
      <c r="BM255" s="21"/>
      <c r="BN255" s="24"/>
      <c r="BO255" s="21"/>
      <c r="BP255" s="21"/>
      <c r="BQ255" s="23"/>
      <c r="BR255" s="23"/>
      <c r="BS255" s="24"/>
      <c r="BT255" s="25"/>
    </row>
    <row r="256" spans="1:72" s="22" customFormat="1" ht="144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81"/>
      <c r="BD256" s="182"/>
      <c r="BE256" s="23"/>
      <c r="BF256" s="20"/>
      <c r="BG256" s="20"/>
      <c r="BH256" s="23"/>
      <c r="BI256" s="20"/>
      <c r="BJ256" s="20"/>
      <c r="BK256" s="23"/>
      <c r="BL256" s="21"/>
      <c r="BM256" s="21"/>
      <c r="BN256" s="24"/>
      <c r="BO256" s="21"/>
      <c r="BP256" s="21"/>
      <c r="BQ256" s="23"/>
      <c r="BR256" s="23"/>
      <c r="BS256" s="24"/>
      <c r="BT256" s="25"/>
    </row>
    <row r="257" spans="1:72" s="22" customFormat="1" ht="14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81"/>
      <c r="BD257" s="21"/>
      <c r="BE257" s="20"/>
      <c r="BF257" s="20"/>
      <c r="BG257" s="20"/>
      <c r="BH257" s="23"/>
      <c r="BI257" s="20"/>
      <c r="BJ257" s="20"/>
      <c r="BK257" s="23"/>
      <c r="BL257" s="21"/>
      <c r="BM257" s="21"/>
      <c r="BN257" s="24"/>
      <c r="BO257" s="21"/>
      <c r="BP257" s="21"/>
      <c r="BQ257" s="23"/>
      <c r="BR257" s="23"/>
      <c r="BS257" s="24"/>
      <c r="BT257" s="25"/>
    </row>
    <row r="258" spans="1:72" s="22" customFormat="1" ht="141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81"/>
      <c r="BD258" s="182"/>
      <c r="BE258" s="23"/>
      <c r="BF258" s="20"/>
      <c r="BG258" s="20"/>
      <c r="BH258" s="23"/>
      <c r="BI258" s="20"/>
      <c r="BJ258" s="20"/>
      <c r="BK258" s="23"/>
      <c r="BL258" s="21"/>
      <c r="BM258" s="21"/>
      <c r="BN258" s="24"/>
      <c r="BO258" s="21"/>
      <c r="BP258" s="21"/>
      <c r="BQ258" s="23"/>
      <c r="BR258" s="23"/>
      <c r="BS258" s="24"/>
      <c r="BT258" s="25"/>
    </row>
    <row r="259" spans="1:72" s="22" customFormat="1" ht="201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0"/>
      <c r="BC259" s="181"/>
      <c r="BD259" s="21"/>
      <c r="BE259" s="21"/>
      <c r="BF259" s="20"/>
      <c r="BG259" s="20"/>
      <c r="BH259" s="23"/>
      <c r="BI259" s="20"/>
      <c r="BJ259" s="20"/>
      <c r="BK259" s="23"/>
      <c r="BL259" s="21"/>
      <c r="BM259" s="21"/>
      <c r="BN259" s="24"/>
      <c r="BO259" s="21"/>
      <c r="BP259" s="21"/>
      <c r="BQ259" s="23"/>
      <c r="BR259" s="23"/>
      <c r="BS259" s="24"/>
      <c r="BT259" s="25"/>
    </row>
    <row r="260" spans="1:72" s="22" customFormat="1" ht="124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81"/>
      <c r="BD260" s="182"/>
      <c r="BE260" s="23"/>
      <c r="BF260" s="20"/>
      <c r="BG260" s="20"/>
      <c r="BH260" s="23"/>
      <c r="BI260" s="20"/>
      <c r="BJ260" s="20"/>
      <c r="BK260" s="23"/>
      <c r="BL260" s="21"/>
      <c r="BM260" s="21"/>
      <c r="BN260" s="24"/>
      <c r="BO260" s="21"/>
      <c r="BP260" s="21"/>
      <c r="BQ260" s="23"/>
      <c r="BR260" s="23"/>
      <c r="BS260" s="24"/>
      <c r="BT260" s="25"/>
    </row>
    <row r="261" spans="1:72" s="22" customFormat="1" ht="12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1"/>
      <c r="BD261" s="182"/>
      <c r="BE261" s="23"/>
      <c r="BF261" s="20"/>
      <c r="BG261" s="20"/>
      <c r="BH261" s="23"/>
      <c r="BI261" s="20"/>
      <c r="BJ261" s="20"/>
      <c r="BK261" s="23"/>
      <c r="BL261" s="21"/>
      <c r="BM261" s="21"/>
      <c r="BN261" s="24"/>
      <c r="BO261" s="21"/>
      <c r="BP261" s="21"/>
      <c r="BQ261" s="23"/>
      <c r="BR261" s="23"/>
      <c r="BS261" s="24"/>
      <c r="BT261" s="25"/>
    </row>
    <row r="262" spans="1:72" s="22" customFormat="1" ht="159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81"/>
      <c r="BD262" s="21"/>
      <c r="BE262" s="21"/>
      <c r="BF262" s="20"/>
      <c r="BG262" s="20"/>
      <c r="BH262" s="23"/>
      <c r="BI262" s="20"/>
      <c r="BJ262" s="20"/>
      <c r="BK262" s="23"/>
      <c r="BL262" s="21"/>
      <c r="BM262" s="21"/>
      <c r="BN262" s="24"/>
      <c r="BO262" s="21"/>
      <c r="BP262" s="21"/>
      <c r="BQ262" s="23"/>
      <c r="BR262" s="23"/>
      <c r="BS262" s="24"/>
      <c r="BT262" s="25"/>
    </row>
    <row r="263" spans="1:72" s="22" customFormat="1" ht="159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81"/>
      <c r="BD263" s="182"/>
      <c r="BE263" s="23"/>
      <c r="BF263" s="20"/>
      <c r="BG263" s="20"/>
      <c r="BH263" s="23"/>
      <c r="BI263" s="20"/>
      <c r="BJ263" s="20"/>
      <c r="BK263" s="23"/>
      <c r="BL263" s="21"/>
      <c r="BM263" s="21"/>
      <c r="BN263" s="24"/>
      <c r="BO263" s="21"/>
      <c r="BP263" s="21"/>
      <c r="BQ263" s="23"/>
      <c r="BR263" s="23"/>
      <c r="BS263" s="24"/>
      <c r="BT263" s="25"/>
    </row>
    <row r="264" spans="1:72" s="22" customFormat="1" ht="409.6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81"/>
      <c r="BD264" s="21"/>
      <c r="BE264" s="21"/>
      <c r="BF264" s="20"/>
      <c r="BG264" s="20"/>
      <c r="BH264" s="23"/>
      <c r="BI264" s="20"/>
      <c r="BJ264" s="20"/>
      <c r="BK264" s="23"/>
      <c r="BL264" s="21"/>
      <c r="BM264" s="21"/>
      <c r="BN264" s="24"/>
      <c r="BO264" s="21"/>
      <c r="BP264" s="21"/>
      <c r="BQ264" s="23"/>
      <c r="BR264" s="23"/>
      <c r="BS264" s="24"/>
      <c r="BT264" s="25"/>
    </row>
    <row r="265" spans="1:72" s="22" customFormat="1" ht="14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81"/>
      <c r="BD265" s="182"/>
      <c r="BE265" s="23"/>
      <c r="BF265" s="20"/>
      <c r="BG265" s="20"/>
      <c r="BH265" s="23"/>
      <c r="BI265" s="20"/>
      <c r="BJ265" s="20"/>
      <c r="BK265" s="23"/>
      <c r="BL265" s="21"/>
      <c r="BM265" s="21"/>
      <c r="BN265" s="24"/>
      <c r="BO265" s="21"/>
      <c r="BP265" s="21"/>
      <c r="BQ265" s="23"/>
      <c r="BR265" s="23"/>
      <c r="BS265" s="24"/>
      <c r="BT265" s="25"/>
    </row>
    <row r="266" spans="1:72" s="22" customFormat="1" ht="23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81"/>
      <c r="BD266" s="21"/>
      <c r="BE266" s="21"/>
      <c r="BF266" s="20"/>
      <c r="BG266" s="20"/>
      <c r="BH266" s="23"/>
      <c r="BI266" s="20"/>
      <c r="BJ266" s="20"/>
      <c r="BK266" s="23"/>
      <c r="BL266" s="21"/>
      <c r="BM266" s="21"/>
      <c r="BN266" s="24"/>
      <c r="BO266" s="21"/>
      <c r="BP266" s="21"/>
      <c r="BQ266" s="23"/>
      <c r="BR266" s="23"/>
      <c r="BS266" s="24"/>
      <c r="BT266" s="25"/>
    </row>
    <row r="267" spans="1:72" s="22" customFormat="1" ht="174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81"/>
      <c r="BD267" s="182"/>
      <c r="BE267" s="20"/>
      <c r="BF267" s="20"/>
      <c r="BG267" s="20"/>
      <c r="BH267" s="23"/>
      <c r="BI267" s="20"/>
      <c r="BJ267" s="20"/>
      <c r="BK267" s="23"/>
      <c r="BL267" s="21"/>
      <c r="BM267" s="21"/>
      <c r="BN267" s="24"/>
      <c r="BO267" s="21"/>
      <c r="BP267" s="21"/>
      <c r="BQ267" s="23"/>
      <c r="BR267" s="23"/>
      <c r="BS267" s="24"/>
      <c r="BT267" s="25"/>
    </row>
    <row r="268" spans="1:72" s="22" customFormat="1" ht="159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0"/>
      <c r="BB268" s="20"/>
      <c r="BC268" s="181"/>
      <c r="BD268" s="21"/>
      <c r="BE268" s="21"/>
      <c r="BF268" s="20"/>
      <c r="BG268" s="20"/>
      <c r="BH268" s="23"/>
      <c r="BI268" s="20"/>
      <c r="BJ268" s="20"/>
      <c r="BK268" s="23"/>
      <c r="BL268" s="21"/>
      <c r="BM268" s="21"/>
      <c r="BN268" s="24"/>
      <c r="BO268" s="21"/>
      <c r="BP268" s="21"/>
      <c r="BQ268" s="23"/>
      <c r="BR268" s="23"/>
      <c r="BS268" s="24"/>
      <c r="BT268" s="25"/>
    </row>
    <row r="269" spans="1:72" s="22" customFormat="1" ht="159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81"/>
      <c r="BD269" s="182"/>
      <c r="BE269" s="23"/>
      <c r="BF269" s="20"/>
      <c r="BG269" s="20"/>
      <c r="BH269" s="23"/>
      <c r="BI269" s="20"/>
      <c r="BJ269" s="20"/>
      <c r="BK269" s="23"/>
      <c r="BL269" s="21"/>
      <c r="BM269" s="21"/>
      <c r="BN269" s="24"/>
      <c r="BO269" s="21"/>
      <c r="BP269" s="21"/>
      <c r="BQ269" s="23"/>
      <c r="BR269" s="23"/>
      <c r="BS269" s="24"/>
      <c r="BT269" s="25"/>
    </row>
    <row r="270" spans="1:72" s="22" customFormat="1" ht="15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81"/>
      <c r="BD270" s="182"/>
      <c r="BE270" s="23"/>
      <c r="BF270" s="20"/>
      <c r="BG270" s="20"/>
      <c r="BH270" s="23"/>
      <c r="BI270" s="20"/>
      <c r="BJ270" s="20"/>
      <c r="BK270" s="23"/>
      <c r="BL270" s="21"/>
      <c r="BM270" s="21"/>
      <c r="BN270" s="24"/>
      <c r="BO270" s="21"/>
      <c r="BP270" s="21"/>
      <c r="BQ270" s="23"/>
      <c r="BR270" s="23"/>
      <c r="BS270" s="24"/>
      <c r="BT270" s="25"/>
    </row>
    <row r="271" spans="1:72" s="22" customFormat="1" ht="249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81"/>
      <c r="BD271" s="23"/>
      <c r="BE271" s="23"/>
      <c r="BF271" s="20"/>
      <c r="BG271" s="20"/>
      <c r="BH271" s="23"/>
      <c r="BI271" s="20"/>
      <c r="BJ271" s="23"/>
      <c r="BK271" s="20"/>
      <c r="BL271" s="21"/>
      <c r="BM271" s="21"/>
      <c r="BN271" s="24"/>
      <c r="BO271" s="21"/>
      <c r="BP271" s="21"/>
      <c r="BQ271" s="23"/>
      <c r="BR271" s="23"/>
      <c r="BS271" s="24"/>
      <c r="BT271" s="25"/>
    </row>
    <row r="272" spans="1:72" s="22" customFormat="1" ht="22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0"/>
      <c r="AP272" s="23"/>
      <c r="AQ272" s="20"/>
      <c r="AR272" s="21"/>
      <c r="AS272" s="21"/>
      <c r="AT272" s="21"/>
      <c r="AU272" s="21"/>
      <c r="AV272" s="21"/>
      <c r="AW272" s="21"/>
      <c r="AX272" s="21"/>
      <c r="AY272" s="21"/>
      <c r="AZ272" s="21"/>
      <c r="BA272" s="20"/>
      <c r="BB272" s="21"/>
      <c r="BC272" s="181"/>
      <c r="BD272" s="21"/>
      <c r="BE272" s="21"/>
      <c r="BF272" s="20"/>
      <c r="BG272" s="20"/>
      <c r="BH272" s="23"/>
      <c r="BI272" s="20"/>
      <c r="BJ272" s="20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150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0"/>
      <c r="O273" s="20"/>
      <c r="P273" s="20"/>
      <c r="Q273" s="20"/>
      <c r="R273" s="20"/>
      <c r="S273" s="20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0"/>
      <c r="AP273" s="23"/>
      <c r="AQ273" s="20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0"/>
      <c r="BC273" s="181"/>
      <c r="BD273" s="182"/>
      <c r="BE273" s="23"/>
      <c r="BF273" s="20"/>
      <c r="BG273" s="20"/>
      <c r="BH273" s="23"/>
      <c r="BI273" s="20"/>
      <c r="BJ273" s="20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42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0"/>
      <c r="AP274" s="23"/>
      <c r="AQ274" s="20"/>
      <c r="AR274" s="21"/>
      <c r="AS274" s="21"/>
      <c r="AT274" s="21"/>
      <c r="AU274" s="21"/>
      <c r="AV274" s="21"/>
      <c r="AW274" s="21"/>
      <c r="AX274" s="21"/>
      <c r="AY274" s="21"/>
      <c r="AZ274" s="21"/>
      <c r="BA274" s="20"/>
      <c r="BB274" s="20"/>
      <c r="BC274" s="181"/>
      <c r="BD274" s="182"/>
      <c r="BE274" s="23"/>
      <c r="BF274" s="20"/>
      <c r="BG274" s="20"/>
      <c r="BH274" s="23"/>
      <c r="BI274" s="20"/>
      <c r="BJ274" s="20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59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190"/>
      <c r="AT275" s="20"/>
      <c r="AU275" s="21"/>
      <c r="AV275" s="21"/>
      <c r="AW275" s="21"/>
      <c r="AX275" s="21"/>
      <c r="AY275" s="21"/>
      <c r="AZ275" s="21"/>
      <c r="BA275" s="21"/>
      <c r="BB275" s="21"/>
      <c r="BC275" s="181"/>
      <c r="BD275" s="182"/>
      <c r="BE275" s="23"/>
      <c r="BF275" s="20"/>
      <c r="BG275" s="20"/>
      <c r="BH275" s="23"/>
      <c r="BI275" s="20"/>
      <c r="BJ275" s="20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59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3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81"/>
      <c r="BD276" s="182"/>
      <c r="BE276" s="23"/>
      <c r="BF276" s="20"/>
      <c r="BG276" s="20"/>
      <c r="BH276" s="23"/>
      <c r="BI276" s="20"/>
      <c r="BJ276" s="20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59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4"/>
      <c r="M277" s="20"/>
      <c r="N277" s="20"/>
      <c r="O277" s="20"/>
      <c r="P277" s="20"/>
      <c r="Q277" s="20"/>
      <c r="R277" s="20"/>
      <c r="S277" s="20"/>
      <c r="T277" s="20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81"/>
      <c r="BD277" s="182"/>
      <c r="BE277" s="23"/>
      <c r="BF277" s="20"/>
      <c r="BG277" s="20"/>
      <c r="BH277" s="23"/>
      <c r="BI277" s="20"/>
      <c r="BJ277" s="20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409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81"/>
      <c r="BD278" s="21"/>
      <c r="BE278" s="21"/>
      <c r="BF278" s="20"/>
      <c r="BG278" s="20"/>
      <c r="BH278" s="23"/>
      <c r="BI278" s="20"/>
      <c r="BJ278" s="20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56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81"/>
      <c r="BD279" s="182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81"/>
      <c r="BD280" s="21"/>
      <c r="BE280" s="21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5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81"/>
      <c r="BD281" s="182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9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81"/>
      <c r="BD282" s="21"/>
      <c r="BE282" s="21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209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181"/>
      <c r="AL283" s="21"/>
      <c r="AM283" s="21"/>
      <c r="AN283" s="21"/>
      <c r="AO283" s="21"/>
      <c r="AP283" s="21"/>
      <c r="AQ283" s="21"/>
      <c r="AR283" s="21"/>
      <c r="AS283" s="18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81"/>
      <c r="BD283" s="182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89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3"/>
      <c r="AI284" s="23"/>
      <c r="AJ284" s="21"/>
      <c r="AK284" s="190"/>
      <c r="AL284" s="20"/>
      <c r="AM284" s="20"/>
      <c r="AN284" s="21"/>
      <c r="AO284" s="21"/>
      <c r="AP284" s="21"/>
      <c r="AQ284" s="21"/>
      <c r="AR284" s="21"/>
      <c r="AS284" s="190"/>
      <c r="AT284" s="23"/>
      <c r="AU284" s="21"/>
      <c r="AV284" s="21"/>
      <c r="AW284" s="21"/>
      <c r="AX284" s="21"/>
      <c r="AY284" s="21"/>
      <c r="AZ284" s="21"/>
      <c r="BA284" s="21"/>
      <c r="BB284" s="21"/>
      <c r="BC284" s="181"/>
      <c r="BD284" s="21"/>
      <c r="BE284" s="21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89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3"/>
      <c r="AI285" s="23"/>
      <c r="AJ285" s="21"/>
      <c r="AK285" s="190"/>
      <c r="AL285" s="20"/>
      <c r="AM285" s="20"/>
      <c r="AN285" s="21"/>
      <c r="AO285" s="21"/>
      <c r="AP285" s="21"/>
      <c r="AQ285" s="21"/>
      <c r="AR285" s="21"/>
      <c r="AS285" s="190"/>
      <c r="AT285" s="23"/>
      <c r="AU285" s="21"/>
      <c r="AV285" s="21"/>
      <c r="AW285" s="21"/>
      <c r="AX285" s="21"/>
      <c r="AY285" s="21"/>
      <c r="AZ285" s="21"/>
      <c r="BA285" s="21"/>
      <c r="BB285" s="21"/>
      <c r="BC285" s="181"/>
      <c r="BD285" s="23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204.7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81"/>
      <c r="BD286" s="21"/>
      <c r="BE286" s="21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4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81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0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81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192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190"/>
      <c r="N289" s="20"/>
      <c r="O289" s="20"/>
      <c r="P289" s="20"/>
      <c r="Q289" s="20"/>
      <c r="R289" s="20"/>
      <c r="S289" s="20"/>
      <c r="T289" s="20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81"/>
      <c r="BD289" s="182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92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190"/>
      <c r="N290" s="20"/>
      <c r="O290" s="20"/>
      <c r="P290" s="20"/>
      <c r="Q290" s="20"/>
      <c r="R290" s="20"/>
      <c r="S290" s="20"/>
      <c r="T290" s="20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81"/>
      <c r="BD290" s="182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409.6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190"/>
      <c r="AL291" s="21"/>
      <c r="AM291" s="21"/>
      <c r="AN291" s="21"/>
      <c r="AO291" s="21"/>
      <c r="AP291" s="21"/>
      <c r="AQ291" s="21"/>
      <c r="AR291" s="21"/>
      <c r="AS291" s="190"/>
      <c r="AT291" s="21"/>
      <c r="AU291" s="21"/>
      <c r="AV291" s="21"/>
      <c r="AW291" s="21"/>
      <c r="AX291" s="21"/>
      <c r="AY291" s="21"/>
      <c r="AZ291" s="21"/>
      <c r="BA291" s="21"/>
      <c r="BB291" s="21"/>
      <c r="BC291" s="181"/>
      <c r="BD291" s="21"/>
      <c r="BE291" s="21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92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81"/>
      <c r="BD292" s="182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9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81"/>
      <c r="BD293" s="182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92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81"/>
      <c r="BD294" s="182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19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81"/>
      <c r="BD295" s="182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92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81"/>
      <c r="BD296" s="21"/>
      <c r="BE296" s="21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92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81"/>
      <c r="BD297" s="182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9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190"/>
      <c r="N298" s="20"/>
      <c r="O298" s="20"/>
      <c r="P298" s="20"/>
      <c r="Q298" s="20"/>
      <c r="R298" s="20"/>
      <c r="S298" s="20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81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92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81"/>
      <c r="BD299" s="21"/>
      <c r="BE299" s="20"/>
      <c r="BF299" s="20"/>
      <c r="BG299" s="20"/>
      <c r="BH299" s="23"/>
      <c r="BI299" s="20"/>
      <c r="BJ299" s="21"/>
      <c r="BK299" s="21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92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81"/>
      <c r="BD300" s="182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92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0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81"/>
      <c r="BD301" s="182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409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190"/>
      <c r="AL302" s="21"/>
      <c r="AM302" s="20"/>
      <c r="AN302" s="21"/>
      <c r="AO302" s="21"/>
      <c r="AP302" s="21"/>
      <c r="AQ302" s="21"/>
      <c r="AR302" s="21"/>
      <c r="AS302" s="190"/>
      <c r="AT302" s="21"/>
      <c r="AU302" s="21"/>
      <c r="AV302" s="21"/>
      <c r="AW302" s="21"/>
      <c r="AX302" s="21"/>
      <c r="AY302" s="21"/>
      <c r="AZ302" s="21"/>
      <c r="BA302" s="21"/>
      <c r="BB302" s="21"/>
      <c r="BC302" s="181"/>
      <c r="BD302" s="21"/>
      <c r="BE302" s="21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9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81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9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81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9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81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9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81"/>
      <c r="BD306" s="182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9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19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81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9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19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81"/>
      <c r="BD308" s="182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9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190"/>
      <c r="AL309" s="21"/>
      <c r="AM309" s="20"/>
      <c r="AN309" s="21"/>
      <c r="AO309" s="21"/>
      <c r="AP309" s="21"/>
      <c r="AQ309" s="21"/>
      <c r="AR309" s="21"/>
      <c r="AS309" s="190"/>
      <c r="AT309" s="21"/>
      <c r="AU309" s="21"/>
      <c r="AV309" s="21"/>
      <c r="AW309" s="21"/>
      <c r="AX309" s="21"/>
      <c r="AY309" s="21"/>
      <c r="AZ309" s="21"/>
      <c r="BA309" s="21"/>
      <c r="BB309" s="21"/>
      <c r="BC309" s="181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9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81"/>
      <c r="BD310" s="182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9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0"/>
      <c r="O311" s="20"/>
      <c r="P311" s="20"/>
      <c r="Q311" s="20"/>
      <c r="R311" s="20"/>
      <c r="S311" s="20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81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92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81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9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190"/>
      <c r="N313" s="20"/>
      <c r="O313" s="20"/>
      <c r="P313" s="20"/>
      <c r="Q313" s="20"/>
      <c r="R313" s="20"/>
      <c r="S313" s="20"/>
      <c r="T313" s="20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81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9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190"/>
      <c r="N314" s="20"/>
      <c r="O314" s="20"/>
      <c r="P314" s="20"/>
      <c r="Q314" s="20"/>
      <c r="R314" s="20"/>
      <c r="S314" s="20"/>
      <c r="T314" s="20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81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92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190"/>
      <c r="N315" s="20"/>
      <c r="O315" s="20"/>
      <c r="P315" s="20"/>
      <c r="Q315" s="20"/>
      <c r="R315" s="20"/>
      <c r="S315" s="20"/>
      <c r="T315" s="20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81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09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81"/>
      <c r="BD316" s="23"/>
      <c r="BE316" s="23"/>
      <c r="BF316" s="20"/>
      <c r="BG316" s="20"/>
      <c r="BH316" s="23"/>
      <c r="BI316" s="20"/>
      <c r="BJ316" s="23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62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0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81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1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0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81"/>
      <c r="BD318" s="2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21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81"/>
      <c r="BD319" s="2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3"/>
      <c r="AI320" s="20"/>
      <c r="AJ320" s="21"/>
      <c r="AK320" s="190"/>
      <c r="AL320" s="23"/>
      <c r="AM320" s="20"/>
      <c r="AN320" s="21"/>
      <c r="AO320" s="21"/>
      <c r="AP320" s="21"/>
      <c r="AQ320" s="21"/>
      <c r="AR320" s="21"/>
      <c r="AS320" s="190"/>
      <c r="AT320" s="23"/>
      <c r="AU320" s="21"/>
      <c r="AV320" s="21"/>
      <c r="AW320" s="21"/>
      <c r="AX320" s="21"/>
      <c r="AY320" s="21"/>
      <c r="AZ320" s="21"/>
      <c r="BA320" s="21"/>
      <c r="BB320" s="21"/>
      <c r="BC320" s="181"/>
      <c r="BD320" s="2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26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81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26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81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26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66"/>
      <c r="L323" s="66"/>
      <c r="M323" s="66"/>
      <c r="N323" s="28"/>
      <c r="O323" s="66"/>
      <c r="P323" s="66"/>
      <c r="Q323" s="66"/>
      <c r="R323" s="66"/>
      <c r="S323" s="66"/>
      <c r="T323" s="28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81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26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81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39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81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3"/>
      <c r="O326" s="20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181"/>
      <c r="AL326" s="21"/>
      <c r="AM326" s="21"/>
      <c r="AN326" s="21"/>
      <c r="AO326" s="21"/>
      <c r="AP326" s="21"/>
      <c r="AQ326" s="21"/>
      <c r="AR326" s="21"/>
      <c r="AS326" s="18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81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21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0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3"/>
      <c r="AI327" s="23"/>
      <c r="AJ327" s="21"/>
      <c r="AK327" s="190"/>
      <c r="AL327" s="20"/>
      <c r="AM327" s="20"/>
      <c r="AN327" s="21"/>
      <c r="AO327" s="21"/>
      <c r="AP327" s="21"/>
      <c r="AQ327" s="21"/>
      <c r="AR327" s="21"/>
      <c r="AS327" s="190"/>
      <c r="AT327" s="23"/>
      <c r="AU327" s="21"/>
      <c r="AV327" s="21"/>
      <c r="AW327" s="21"/>
      <c r="AX327" s="21"/>
      <c r="AY327" s="21"/>
      <c r="AZ327" s="21"/>
      <c r="BA327" s="21"/>
      <c r="BB327" s="21"/>
      <c r="BC327" s="181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409.6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90"/>
      <c r="AL328" s="21"/>
      <c r="AM328" s="21"/>
      <c r="AN328" s="21"/>
      <c r="AO328" s="21"/>
      <c r="AP328" s="21"/>
      <c r="AQ328" s="21"/>
      <c r="AR328" s="21"/>
      <c r="AS328" s="190"/>
      <c r="AT328" s="21"/>
      <c r="AU328" s="21"/>
      <c r="AV328" s="21"/>
      <c r="AW328" s="21"/>
      <c r="AX328" s="21"/>
      <c r="AY328" s="21"/>
      <c r="AZ328" s="21"/>
      <c r="BA328" s="21"/>
      <c r="BB328" s="21"/>
      <c r="BC328" s="181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62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81"/>
      <c r="BD329" s="2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1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81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36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81"/>
      <c r="BD331" s="23"/>
      <c r="BE331" s="23"/>
      <c r="BF331" s="20"/>
      <c r="BG331" s="20"/>
      <c r="BH331" s="23"/>
      <c r="BI331" s="20"/>
      <c r="BJ331" s="23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49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81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11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0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81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214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190"/>
      <c r="N334" s="23"/>
      <c r="O334" s="20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81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8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3"/>
      <c r="O335" s="23"/>
      <c r="P335" s="23"/>
      <c r="Q335" s="23"/>
      <c r="R335" s="23"/>
      <c r="S335" s="23"/>
      <c r="T335" s="23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0"/>
      <c r="BB335" s="20"/>
      <c r="BC335" s="181"/>
      <c r="BD335" s="2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94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190"/>
      <c r="AT336" s="20"/>
      <c r="AU336" s="21"/>
      <c r="AV336" s="21"/>
      <c r="AW336" s="21"/>
      <c r="AX336" s="21"/>
      <c r="AY336" s="21"/>
      <c r="AZ336" s="21"/>
      <c r="BA336" s="21"/>
      <c r="BB336" s="21"/>
      <c r="BC336" s="181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94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3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190"/>
      <c r="AT337" s="20"/>
      <c r="AU337" s="21"/>
      <c r="AV337" s="21"/>
      <c r="AW337" s="21"/>
      <c r="AX337" s="21"/>
      <c r="AY337" s="21"/>
      <c r="AZ337" s="21"/>
      <c r="BA337" s="21"/>
      <c r="BB337" s="21"/>
      <c r="BC337" s="181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64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81"/>
      <c r="BD338" s="182"/>
      <c r="BE338" s="23"/>
      <c r="BF338" s="20"/>
      <c r="BG338" s="20"/>
      <c r="BH338" s="23"/>
      <c r="BI338" s="20"/>
      <c r="BJ338" s="21"/>
      <c r="BK338" s="20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94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190"/>
      <c r="AT339" s="20"/>
      <c r="AU339" s="21"/>
      <c r="AV339" s="21"/>
      <c r="AW339" s="21"/>
      <c r="AX339" s="21"/>
      <c r="AY339" s="21"/>
      <c r="AZ339" s="21"/>
      <c r="BA339" s="21"/>
      <c r="BB339" s="21"/>
      <c r="BC339" s="181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94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81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31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0"/>
      <c r="BB341" s="20"/>
      <c r="BC341" s="21"/>
      <c r="BD341" s="182"/>
      <c r="BE341" s="23"/>
      <c r="BF341" s="20"/>
      <c r="BG341" s="20"/>
      <c r="BH341" s="29"/>
      <c r="BI341" s="20"/>
      <c r="BJ341" s="29"/>
      <c r="BK341" s="20"/>
      <c r="BL341" s="20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31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81"/>
      <c r="BD342" s="182"/>
      <c r="BE342" s="23"/>
      <c r="BF342" s="20"/>
      <c r="BG342" s="20"/>
      <c r="BH342" s="29"/>
      <c r="BI342" s="20"/>
      <c r="BJ342" s="29"/>
      <c r="BK342" s="20"/>
      <c r="BL342" s="20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2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3"/>
      <c r="O343" s="23"/>
      <c r="P343" s="23"/>
      <c r="Q343" s="23"/>
      <c r="R343" s="23"/>
      <c r="S343" s="23"/>
      <c r="T343" s="23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0"/>
      <c r="BB343" s="20"/>
      <c r="BC343" s="181"/>
      <c r="BD343" s="2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3"/>
      <c r="O344" s="23"/>
      <c r="P344" s="23"/>
      <c r="Q344" s="23"/>
      <c r="R344" s="23"/>
      <c r="S344" s="23"/>
      <c r="T344" s="23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18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0"/>
      <c r="BB344" s="20"/>
      <c r="BC344" s="181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77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3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18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"/>
      <c r="BB345" s="20"/>
      <c r="BC345" s="181"/>
      <c r="BD345" s="2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7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18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81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77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18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81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67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18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0"/>
      <c r="BB348" s="20"/>
      <c r="BC348" s="181"/>
      <c r="BD348" s="2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67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18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81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67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3"/>
      <c r="O350" s="23"/>
      <c r="P350" s="23"/>
      <c r="Q350" s="23"/>
      <c r="R350" s="23"/>
      <c r="S350" s="23"/>
      <c r="T350" s="23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18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81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408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0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0"/>
      <c r="AJ351" s="21"/>
      <c r="AK351" s="190"/>
      <c r="AL351" s="20"/>
      <c r="AM351" s="20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81"/>
      <c r="BD351" s="23"/>
      <c r="BE351" s="20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38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3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181"/>
      <c r="AD352" s="21"/>
      <c r="AE352" s="21"/>
      <c r="AF352" s="21"/>
      <c r="AG352" s="21"/>
      <c r="AH352" s="20"/>
      <c r="AI352" s="20"/>
      <c r="AJ352" s="21"/>
      <c r="AK352" s="190"/>
      <c r="AL352" s="20"/>
      <c r="AM352" s="20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81"/>
      <c r="BD352" s="2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3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0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181"/>
      <c r="AD353" s="21"/>
      <c r="AE353" s="21"/>
      <c r="AF353" s="21"/>
      <c r="AG353" s="21"/>
      <c r="AH353" s="20"/>
      <c r="AI353" s="20"/>
      <c r="AJ353" s="21"/>
      <c r="AK353" s="190"/>
      <c r="AL353" s="20"/>
      <c r="AM353" s="20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81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408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19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181"/>
      <c r="AD354" s="21"/>
      <c r="AE354" s="21"/>
      <c r="AF354" s="21"/>
      <c r="AG354" s="21"/>
      <c r="AH354" s="21"/>
      <c r="AI354" s="21"/>
      <c r="AJ354" s="21"/>
      <c r="AK354" s="18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81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408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190"/>
      <c r="N355" s="23"/>
      <c r="O355" s="20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190"/>
      <c r="AD355" s="23"/>
      <c r="AE355" s="23"/>
      <c r="AF355" s="23"/>
      <c r="AG355" s="21"/>
      <c r="AH355" s="21"/>
      <c r="AI355" s="21"/>
      <c r="AJ355" s="21"/>
      <c r="AK355" s="190"/>
      <c r="AL355" s="20"/>
      <c r="AM355" s="20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81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408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3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0"/>
      <c r="BB356" s="20"/>
      <c r="BC356" s="181"/>
      <c r="BD356" s="2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9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81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9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3"/>
      <c r="O358" s="23"/>
      <c r="P358" s="23"/>
      <c r="Q358" s="23"/>
      <c r="R358" s="23"/>
      <c r="S358" s="23"/>
      <c r="T358" s="23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81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41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81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408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3"/>
      <c r="O360" s="20"/>
      <c r="P360" s="23"/>
      <c r="Q360" s="23"/>
      <c r="R360" s="23"/>
      <c r="S360" s="23"/>
      <c r="T360" s="23"/>
      <c r="U360" s="21"/>
      <c r="V360" s="21"/>
      <c r="W360" s="21"/>
      <c r="X360" s="21"/>
      <c r="Y360" s="21"/>
      <c r="Z360" s="21"/>
      <c r="AA360" s="21"/>
      <c r="AB360" s="21"/>
      <c r="AC360" s="190"/>
      <c r="AD360" s="23"/>
      <c r="AE360" s="23"/>
      <c r="AF360" s="23"/>
      <c r="AG360" s="21"/>
      <c r="AH360" s="21"/>
      <c r="AI360" s="21"/>
      <c r="AJ360" s="21"/>
      <c r="AK360" s="190"/>
      <c r="AL360" s="20"/>
      <c r="AM360" s="20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81"/>
      <c r="BD360" s="2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63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190"/>
      <c r="N361" s="23"/>
      <c r="O361" s="20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190"/>
      <c r="AD361" s="23"/>
      <c r="AE361" s="23"/>
      <c r="AF361" s="23"/>
      <c r="AG361" s="21"/>
      <c r="AH361" s="21"/>
      <c r="AI361" s="21"/>
      <c r="AJ361" s="21"/>
      <c r="AK361" s="190"/>
      <c r="AL361" s="20"/>
      <c r="AM361" s="20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81"/>
      <c r="BD361" s="20"/>
      <c r="BE361" s="20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409.6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3"/>
      <c r="AI362" s="23"/>
      <c r="AJ362" s="21"/>
      <c r="AK362" s="190"/>
      <c r="AL362" s="23"/>
      <c r="AM362" s="23"/>
      <c r="AN362" s="21"/>
      <c r="AO362" s="21"/>
      <c r="AP362" s="21"/>
      <c r="AQ362" s="21"/>
      <c r="AR362" s="21"/>
      <c r="AS362" s="190"/>
      <c r="AT362" s="23"/>
      <c r="AU362" s="21"/>
      <c r="AV362" s="21"/>
      <c r="AW362" s="21"/>
      <c r="AX362" s="21"/>
      <c r="AY362" s="21"/>
      <c r="AZ362" s="21"/>
      <c r="BA362" s="21"/>
      <c r="BB362" s="21"/>
      <c r="BC362" s="181"/>
      <c r="BD362" s="20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3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0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81"/>
      <c r="BD363" s="20"/>
      <c r="BE363" s="20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3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81"/>
      <c r="BD364" s="20"/>
      <c r="BE364" s="20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3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81"/>
      <c r="BD365" s="20"/>
      <c r="BE365" s="20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3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81"/>
      <c r="BD366" s="20"/>
      <c r="BE366" s="20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254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81"/>
      <c r="BD367" s="2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19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0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81"/>
      <c r="BD368" s="20"/>
      <c r="BE368" s="20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31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81"/>
      <c r="BD369" s="2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49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0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81"/>
      <c r="BD370" s="2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25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81"/>
      <c r="BD371" s="2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71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0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81"/>
      <c r="BD372" s="20"/>
      <c r="BE372" s="20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409.6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3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81"/>
      <c r="BD373" s="2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6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0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181"/>
      <c r="AL374" s="21"/>
      <c r="AM374" s="21"/>
      <c r="AN374" s="21"/>
      <c r="AO374" s="21"/>
      <c r="AP374" s="21"/>
      <c r="AQ374" s="21"/>
      <c r="AR374" s="21"/>
      <c r="AS374" s="181"/>
      <c r="AT374" s="21"/>
      <c r="AU374" s="181"/>
      <c r="AV374" s="21"/>
      <c r="AW374" s="21"/>
      <c r="AX374" s="21"/>
      <c r="AY374" s="21"/>
      <c r="AZ374" s="21"/>
      <c r="BA374" s="21"/>
      <c r="BB374" s="21"/>
      <c r="BC374" s="181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34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181"/>
      <c r="AL375" s="21"/>
      <c r="AM375" s="21"/>
      <c r="AN375" s="21"/>
      <c r="AO375" s="21"/>
      <c r="AP375" s="21"/>
      <c r="AQ375" s="21"/>
      <c r="AR375" s="21"/>
      <c r="AS375" s="181"/>
      <c r="AT375" s="21"/>
      <c r="AU375" s="181"/>
      <c r="AV375" s="21"/>
      <c r="AW375" s="21"/>
      <c r="AX375" s="21"/>
      <c r="AY375" s="21"/>
      <c r="AZ375" s="21"/>
      <c r="BA375" s="21"/>
      <c r="BB375" s="21"/>
      <c r="BC375" s="181"/>
      <c r="BD375" s="2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82.2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181"/>
      <c r="AL376" s="21"/>
      <c r="AM376" s="21"/>
      <c r="AN376" s="21"/>
      <c r="AO376" s="21"/>
      <c r="AP376" s="21"/>
      <c r="AQ376" s="21"/>
      <c r="AR376" s="21"/>
      <c r="AS376" s="181"/>
      <c r="AT376" s="21"/>
      <c r="AU376" s="181"/>
      <c r="AV376" s="21"/>
      <c r="AW376" s="21"/>
      <c r="AX376" s="21"/>
      <c r="AY376" s="21"/>
      <c r="AZ376" s="21"/>
      <c r="BA376" s="21"/>
      <c r="BB376" s="21"/>
      <c r="BC376" s="181"/>
      <c r="BD376" s="190"/>
      <c r="BE376" s="20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257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181"/>
      <c r="AL377" s="21"/>
      <c r="AM377" s="21"/>
      <c r="AN377" s="21"/>
      <c r="AO377" s="21"/>
      <c r="AP377" s="21"/>
      <c r="AQ377" s="21"/>
      <c r="AR377" s="21"/>
      <c r="AS377" s="181"/>
      <c r="AT377" s="21"/>
      <c r="AU377" s="181"/>
      <c r="AV377" s="21"/>
      <c r="AW377" s="21"/>
      <c r="AX377" s="21"/>
      <c r="AY377" s="21"/>
      <c r="AZ377" s="21"/>
      <c r="BA377" s="20"/>
      <c r="BB377" s="20"/>
      <c r="BC377" s="181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44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181"/>
      <c r="AL378" s="21"/>
      <c r="AM378" s="21"/>
      <c r="AN378" s="21"/>
      <c r="AO378" s="21"/>
      <c r="AP378" s="21"/>
      <c r="AQ378" s="21"/>
      <c r="AR378" s="21"/>
      <c r="AS378" s="181"/>
      <c r="AT378" s="21"/>
      <c r="AU378" s="181"/>
      <c r="AV378" s="21"/>
      <c r="AW378" s="21"/>
      <c r="AX378" s="21"/>
      <c r="AY378" s="21"/>
      <c r="AZ378" s="21"/>
      <c r="BA378" s="20"/>
      <c r="BB378" s="20"/>
      <c r="BC378" s="181"/>
      <c r="BD378" s="190"/>
      <c r="BE378" s="20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5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181"/>
      <c r="AL379" s="21"/>
      <c r="AM379" s="21"/>
      <c r="AN379" s="21"/>
      <c r="AO379" s="21"/>
      <c r="AP379" s="21"/>
      <c r="AQ379" s="21"/>
      <c r="AR379" s="21"/>
      <c r="AS379" s="181"/>
      <c r="AT379" s="21"/>
      <c r="AU379" s="181"/>
      <c r="AV379" s="21"/>
      <c r="AW379" s="21"/>
      <c r="AX379" s="21"/>
      <c r="AY379" s="21"/>
      <c r="AZ379" s="21"/>
      <c r="BA379" s="21"/>
      <c r="BB379" s="21"/>
      <c r="BC379" s="181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6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0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181"/>
      <c r="AL380" s="21"/>
      <c r="AM380" s="21"/>
      <c r="AN380" s="21"/>
      <c r="AO380" s="21"/>
      <c r="AP380" s="21"/>
      <c r="AQ380" s="21"/>
      <c r="AR380" s="21"/>
      <c r="AS380" s="181"/>
      <c r="AT380" s="21"/>
      <c r="AU380" s="181"/>
      <c r="AV380" s="21"/>
      <c r="AW380" s="21"/>
      <c r="AX380" s="21"/>
      <c r="AY380" s="21"/>
      <c r="AZ380" s="21"/>
      <c r="BA380" s="21"/>
      <c r="BB380" s="21"/>
      <c r="BC380" s="181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54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181"/>
      <c r="AL381" s="21"/>
      <c r="AM381" s="21"/>
      <c r="AN381" s="21"/>
      <c r="AO381" s="21"/>
      <c r="AP381" s="21"/>
      <c r="AQ381" s="21"/>
      <c r="AR381" s="21"/>
      <c r="AS381" s="181"/>
      <c r="AT381" s="21"/>
      <c r="AU381" s="181"/>
      <c r="AV381" s="21"/>
      <c r="AW381" s="21"/>
      <c r="AX381" s="21"/>
      <c r="AY381" s="21"/>
      <c r="AZ381" s="21"/>
      <c r="BA381" s="21"/>
      <c r="BB381" s="21"/>
      <c r="BC381" s="181"/>
      <c r="BD381" s="23"/>
      <c r="BE381" s="20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66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0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181"/>
      <c r="AL382" s="21"/>
      <c r="AM382" s="21"/>
      <c r="AN382" s="21"/>
      <c r="AO382" s="21"/>
      <c r="AP382" s="21"/>
      <c r="AQ382" s="21"/>
      <c r="AR382" s="21"/>
      <c r="AS382" s="181"/>
      <c r="AT382" s="21"/>
      <c r="AU382" s="181"/>
      <c r="AV382" s="21"/>
      <c r="AW382" s="21"/>
      <c r="AX382" s="21"/>
      <c r="AY382" s="21"/>
      <c r="AZ382" s="21"/>
      <c r="BA382" s="21"/>
      <c r="BB382" s="21"/>
      <c r="BC382" s="181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81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0"/>
      <c r="P383" s="23"/>
      <c r="Q383" s="23"/>
      <c r="R383" s="20"/>
      <c r="S383" s="20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181"/>
      <c r="AL383" s="21"/>
      <c r="AM383" s="21"/>
      <c r="AN383" s="21"/>
      <c r="AO383" s="21"/>
      <c r="AP383" s="21"/>
      <c r="AQ383" s="21"/>
      <c r="AR383" s="21"/>
      <c r="AS383" s="181"/>
      <c r="AT383" s="21"/>
      <c r="AU383" s="181"/>
      <c r="AV383" s="21"/>
      <c r="AW383" s="21"/>
      <c r="AX383" s="21"/>
      <c r="AY383" s="21"/>
      <c r="AZ383" s="21"/>
      <c r="BA383" s="21"/>
      <c r="BB383" s="21"/>
      <c r="BC383" s="181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71" customFormat="1" ht="197.25" customHeight="1" x14ac:dyDescent="0.25">
      <c r="A384" s="17"/>
      <c r="B384" s="18"/>
      <c r="C384" s="19"/>
      <c r="D384" s="19"/>
      <c r="E384" s="66"/>
      <c r="F384" s="18"/>
      <c r="G384" s="18"/>
      <c r="H384" s="18"/>
      <c r="I384" s="18"/>
      <c r="J384" s="18"/>
      <c r="K384" s="66"/>
      <c r="L384" s="66"/>
      <c r="M384" s="66"/>
      <c r="N384" s="19"/>
      <c r="O384" s="19"/>
      <c r="P384" s="19"/>
      <c r="Q384" s="19"/>
      <c r="R384" s="19"/>
      <c r="S384" s="19"/>
      <c r="T384" s="19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  <c r="AX384" s="27"/>
      <c r="AY384" s="27"/>
      <c r="AZ384" s="27"/>
      <c r="BA384" s="27"/>
      <c r="BB384" s="27"/>
      <c r="BC384" s="223"/>
      <c r="BD384" s="183"/>
      <c r="BE384" s="66"/>
      <c r="BF384" s="66"/>
      <c r="BG384" s="66"/>
      <c r="BH384" s="28"/>
      <c r="BI384" s="66"/>
      <c r="BJ384" s="66"/>
      <c r="BK384" s="28"/>
      <c r="BL384" s="27"/>
      <c r="BM384" s="27"/>
      <c r="BN384" s="17"/>
      <c r="BO384" s="27"/>
      <c r="BP384" s="27"/>
      <c r="BQ384" s="28"/>
      <c r="BR384" s="28"/>
      <c r="BS384" s="17"/>
      <c r="BT384" s="70"/>
    </row>
    <row r="385" spans="1:72" s="22" customFormat="1" ht="136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0"/>
      <c r="O385" s="20"/>
      <c r="P385" s="23"/>
      <c r="Q385" s="23"/>
      <c r="R385" s="23"/>
      <c r="S385" s="23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81"/>
      <c r="BD385" s="190"/>
      <c r="BE385" s="20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43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0"/>
      <c r="O386" s="20"/>
      <c r="P386" s="23"/>
      <c r="Q386" s="23"/>
      <c r="R386" s="23"/>
      <c r="S386" s="23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81"/>
      <c r="BD386" s="20"/>
      <c r="BE386" s="20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43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0"/>
      <c r="O387" s="20"/>
      <c r="P387" s="23"/>
      <c r="Q387" s="23"/>
      <c r="R387" s="23"/>
      <c r="S387" s="23"/>
      <c r="T387" s="20"/>
      <c r="U387" s="21"/>
      <c r="V387" s="21"/>
      <c r="W387" s="21"/>
      <c r="X387" s="21"/>
      <c r="Y387" s="21"/>
      <c r="Z387" s="21"/>
      <c r="AA387" s="21"/>
      <c r="AB387" s="21"/>
      <c r="AC387" s="181"/>
      <c r="AD387" s="21"/>
      <c r="AE387" s="21"/>
      <c r="AF387" s="21"/>
      <c r="AG387" s="21"/>
      <c r="AH387" s="21"/>
      <c r="AI387" s="21"/>
      <c r="AJ387" s="21"/>
      <c r="AK387" s="181"/>
      <c r="AL387" s="21"/>
      <c r="AM387" s="21"/>
      <c r="AN387" s="21"/>
      <c r="AO387" s="21"/>
      <c r="AP387" s="21"/>
      <c r="AQ387" s="21"/>
      <c r="AR387" s="21"/>
      <c r="AS387" s="181"/>
      <c r="AT387" s="21"/>
      <c r="AU387" s="181"/>
      <c r="AV387" s="21"/>
      <c r="AW387" s="21"/>
      <c r="AX387" s="21"/>
      <c r="AY387" s="21"/>
      <c r="AZ387" s="21"/>
      <c r="BA387" s="21"/>
      <c r="BB387" s="21"/>
      <c r="BC387" s="181"/>
      <c r="BD387" s="190"/>
      <c r="BE387" s="20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79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190"/>
      <c r="N388" s="28"/>
      <c r="O388" s="18"/>
      <c r="P388" s="28"/>
      <c r="Q388" s="28"/>
      <c r="R388" s="28"/>
      <c r="S388" s="28"/>
      <c r="T388" s="28"/>
      <c r="U388" s="21"/>
      <c r="V388" s="21"/>
      <c r="W388" s="21"/>
      <c r="X388" s="21"/>
      <c r="Y388" s="21"/>
      <c r="Z388" s="21"/>
      <c r="AA388" s="21"/>
      <c r="AB388" s="21"/>
      <c r="AC388" s="181"/>
      <c r="AD388" s="21"/>
      <c r="AE388" s="21"/>
      <c r="AF388" s="21"/>
      <c r="AG388" s="21"/>
      <c r="AH388" s="29"/>
      <c r="AI388" s="29"/>
      <c r="AJ388" s="21"/>
      <c r="AK388" s="190"/>
      <c r="AL388" s="29"/>
      <c r="AM388" s="29"/>
      <c r="AN388" s="21"/>
      <c r="AO388" s="21"/>
      <c r="AP388" s="21"/>
      <c r="AQ388" s="21"/>
      <c r="AR388" s="21"/>
      <c r="AS388" s="190"/>
      <c r="AT388" s="29"/>
      <c r="AU388" s="190"/>
      <c r="AV388" s="29"/>
      <c r="AW388" s="21"/>
      <c r="AX388" s="21"/>
      <c r="AY388" s="21"/>
      <c r="AZ388" s="21"/>
      <c r="BA388" s="20"/>
      <c r="BB388" s="23"/>
      <c r="BC388" s="181"/>
      <c r="BD388" s="29"/>
      <c r="BE388" s="29"/>
      <c r="BF388" s="21"/>
      <c r="BG388" s="21"/>
      <c r="BH388" s="21"/>
      <c r="BI388" s="21"/>
      <c r="BJ388" s="21"/>
      <c r="BK388" s="21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264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9"/>
      <c r="O389" s="29"/>
      <c r="P389" s="29"/>
      <c r="Q389" s="29"/>
      <c r="R389" s="29"/>
      <c r="S389" s="29"/>
      <c r="T389" s="29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81"/>
      <c r="BD389" s="190"/>
      <c r="BE389" s="20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249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81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246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9"/>
      <c r="O391" s="29"/>
      <c r="P391" s="29"/>
      <c r="Q391" s="29"/>
      <c r="R391" s="29"/>
      <c r="S391" s="29"/>
      <c r="T391" s="29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181"/>
      <c r="AL391" s="21"/>
      <c r="AM391" s="21"/>
      <c r="AN391" s="21"/>
      <c r="AO391" s="21"/>
      <c r="AP391" s="21"/>
      <c r="AQ391" s="21"/>
      <c r="AR391" s="21"/>
      <c r="AS391" s="181"/>
      <c r="AT391" s="21"/>
      <c r="AU391" s="181"/>
      <c r="AV391" s="21"/>
      <c r="AW391" s="21"/>
      <c r="AX391" s="21"/>
      <c r="AY391" s="21"/>
      <c r="AZ391" s="21"/>
      <c r="BA391" s="20"/>
      <c r="BB391" s="29"/>
      <c r="BC391" s="21"/>
      <c r="BD391" s="29"/>
      <c r="BE391" s="29"/>
      <c r="BF391" s="21"/>
      <c r="BG391" s="21"/>
      <c r="BH391" s="21"/>
      <c r="BI391" s="21"/>
      <c r="BJ391" s="21"/>
      <c r="BK391" s="21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0"/>
      <c r="AD392" s="23"/>
      <c r="AE392" s="23"/>
      <c r="AF392" s="23"/>
      <c r="AG392" s="21"/>
      <c r="AH392" s="29"/>
      <c r="AI392" s="29"/>
      <c r="AJ392" s="21"/>
      <c r="AK392" s="190"/>
      <c r="AL392" s="23"/>
      <c r="AM392" s="23"/>
      <c r="AN392" s="21"/>
      <c r="AO392" s="21"/>
      <c r="AP392" s="21"/>
      <c r="AQ392" s="21"/>
      <c r="AR392" s="21"/>
      <c r="AS392" s="190"/>
      <c r="AT392" s="23"/>
      <c r="AU392" s="190"/>
      <c r="AV392" s="23"/>
      <c r="AW392" s="21"/>
      <c r="AX392" s="21"/>
      <c r="AY392" s="21"/>
      <c r="AZ392" s="21"/>
      <c r="BA392" s="20"/>
      <c r="BB392" s="23"/>
      <c r="BC392" s="181"/>
      <c r="BD392" s="23"/>
      <c r="BE392" s="23"/>
      <c r="BF392" s="21"/>
      <c r="BG392" s="21"/>
      <c r="BH392" s="21"/>
      <c r="BI392" s="21"/>
      <c r="BJ392" s="21"/>
      <c r="BK392" s="21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23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181"/>
      <c r="AD393" s="21"/>
      <c r="AE393" s="21"/>
      <c r="AF393" s="21"/>
      <c r="AG393" s="21"/>
      <c r="AH393" s="29"/>
      <c r="AI393" s="29"/>
      <c r="AJ393" s="21"/>
      <c r="AK393" s="190"/>
      <c r="AL393" s="29"/>
      <c r="AM393" s="29"/>
      <c r="AN393" s="21"/>
      <c r="AO393" s="21"/>
      <c r="AP393" s="21"/>
      <c r="AQ393" s="21"/>
      <c r="AR393" s="21"/>
      <c r="AS393" s="190"/>
      <c r="AT393" s="29"/>
      <c r="AU393" s="190"/>
      <c r="AV393" s="29"/>
      <c r="AW393" s="21"/>
      <c r="AX393" s="21"/>
      <c r="AY393" s="21"/>
      <c r="AZ393" s="21"/>
      <c r="BA393" s="20"/>
      <c r="BB393" s="23"/>
      <c r="BC393" s="181"/>
      <c r="BD393" s="23"/>
      <c r="BE393" s="23"/>
      <c r="BF393" s="21"/>
      <c r="BG393" s="21"/>
      <c r="BH393" s="21"/>
      <c r="BI393" s="21"/>
      <c r="BJ393" s="21"/>
      <c r="BK393" s="21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223.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190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181"/>
      <c r="AD394" s="21"/>
      <c r="AE394" s="21"/>
      <c r="AF394" s="21"/>
      <c r="AG394" s="21"/>
      <c r="AH394" s="29"/>
      <c r="AI394" s="29"/>
      <c r="AJ394" s="21"/>
      <c r="AK394" s="190"/>
      <c r="AL394" s="29"/>
      <c r="AM394" s="29"/>
      <c r="AN394" s="21"/>
      <c r="AO394" s="21"/>
      <c r="AP394" s="21"/>
      <c r="AQ394" s="21"/>
      <c r="AR394" s="21"/>
      <c r="AS394" s="190"/>
      <c r="AT394" s="29"/>
      <c r="AU394" s="190"/>
      <c r="AV394" s="29"/>
      <c r="AW394" s="21"/>
      <c r="AX394" s="21"/>
      <c r="AY394" s="21"/>
      <c r="AZ394" s="21"/>
      <c r="BA394" s="20"/>
      <c r="BB394" s="23"/>
      <c r="BC394" s="181"/>
      <c r="BD394" s="29"/>
      <c r="BE394" s="29"/>
      <c r="BF394" s="21"/>
      <c r="BG394" s="21"/>
      <c r="BH394" s="21"/>
      <c r="BI394" s="21"/>
      <c r="BJ394" s="21"/>
      <c r="BK394" s="21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408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181"/>
      <c r="AD395" s="21"/>
      <c r="AE395" s="21"/>
      <c r="AF395" s="21"/>
      <c r="AG395" s="21"/>
      <c r="AH395" s="29"/>
      <c r="AI395" s="29"/>
      <c r="AJ395" s="21"/>
      <c r="AK395" s="190"/>
      <c r="AL395" s="29"/>
      <c r="AM395" s="29"/>
      <c r="AN395" s="21"/>
      <c r="AO395" s="21"/>
      <c r="AP395" s="21"/>
      <c r="AQ395" s="21"/>
      <c r="AR395" s="21"/>
      <c r="AS395" s="190"/>
      <c r="AT395" s="29"/>
      <c r="AU395" s="190"/>
      <c r="AV395" s="29"/>
      <c r="AW395" s="21"/>
      <c r="AX395" s="21"/>
      <c r="AY395" s="21"/>
      <c r="AZ395" s="21"/>
      <c r="BA395" s="20"/>
      <c r="BB395" s="23"/>
      <c r="BC395" s="181"/>
      <c r="BD395" s="23"/>
      <c r="BE395" s="23"/>
      <c r="BF395" s="21"/>
      <c r="BG395" s="21"/>
      <c r="BH395" s="21"/>
      <c r="BI395" s="21"/>
      <c r="BJ395" s="21"/>
      <c r="BK395" s="21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86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0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181"/>
      <c r="AD396" s="21"/>
      <c r="AE396" s="21"/>
      <c r="AF396" s="21"/>
      <c r="AG396" s="21"/>
      <c r="AH396" s="29"/>
      <c r="AI396" s="29"/>
      <c r="AJ396" s="21"/>
      <c r="AK396" s="190"/>
      <c r="AL396" s="29"/>
      <c r="AM396" s="29"/>
      <c r="AN396" s="21"/>
      <c r="AO396" s="21"/>
      <c r="AP396" s="21"/>
      <c r="AQ396" s="21"/>
      <c r="AR396" s="21"/>
      <c r="AS396" s="190"/>
      <c r="AT396" s="29"/>
      <c r="AU396" s="190"/>
      <c r="AV396" s="29"/>
      <c r="AW396" s="21"/>
      <c r="AX396" s="21"/>
      <c r="AY396" s="21"/>
      <c r="AZ396" s="21"/>
      <c r="BA396" s="20"/>
      <c r="BB396" s="23"/>
      <c r="BC396" s="181"/>
      <c r="BD396" s="29"/>
      <c r="BE396" s="29"/>
      <c r="BF396" s="21"/>
      <c r="BG396" s="21"/>
      <c r="BH396" s="21"/>
      <c r="BI396" s="21"/>
      <c r="BJ396" s="21"/>
      <c r="BK396" s="21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409.6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190"/>
      <c r="N397" s="28"/>
      <c r="O397" s="18"/>
      <c r="P397" s="28"/>
      <c r="Q397" s="28"/>
      <c r="R397" s="28"/>
      <c r="S397" s="28"/>
      <c r="T397" s="28"/>
      <c r="U397" s="21"/>
      <c r="V397" s="21"/>
      <c r="W397" s="21"/>
      <c r="X397" s="21"/>
      <c r="Y397" s="21"/>
      <c r="Z397" s="21"/>
      <c r="AA397" s="21"/>
      <c r="AB397" s="21"/>
      <c r="AC397" s="181"/>
      <c r="AD397" s="21"/>
      <c r="AE397" s="21"/>
      <c r="AF397" s="21"/>
      <c r="AG397" s="21"/>
      <c r="AH397" s="29"/>
      <c r="AI397" s="29"/>
      <c r="AJ397" s="21"/>
      <c r="AK397" s="190"/>
      <c r="AL397" s="29"/>
      <c r="AM397" s="29"/>
      <c r="AN397" s="21"/>
      <c r="AO397" s="21"/>
      <c r="AP397" s="21"/>
      <c r="AQ397" s="21"/>
      <c r="AR397" s="21"/>
      <c r="AS397" s="190"/>
      <c r="AT397" s="29"/>
      <c r="AU397" s="190"/>
      <c r="AV397" s="29"/>
      <c r="AW397" s="21"/>
      <c r="AX397" s="21"/>
      <c r="AY397" s="21"/>
      <c r="AZ397" s="21"/>
      <c r="BA397" s="20"/>
      <c r="BB397" s="23"/>
      <c r="BC397" s="181"/>
      <c r="BD397" s="29"/>
      <c r="BE397" s="29"/>
      <c r="BF397" s="21"/>
      <c r="BG397" s="21"/>
      <c r="BH397" s="21"/>
      <c r="BI397" s="21"/>
      <c r="BJ397" s="21"/>
      <c r="BK397" s="21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216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190"/>
      <c r="N398" s="28"/>
      <c r="O398" s="18"/>
      <c r="P398" s="28"/>
      <c r="Q398" s="28"/>
      <c r="R398" s="28"/>
      <c r="S398" s="28"/>
      <c r="T398" s="28"/>
      <c r="U398" s="21"/>
      <c r="V398" s="21"/>
      <c r="W398" s="21"/>
      <c r="X398" s="21"/>
      <c r="Y398" s="21"/>
      <c r="Z398" s="21"/>
      <c r="AA398" s="21"/>
      <c r="AB398" s="21"/>
      <c r="AC398" s="181"/>
      <c r="AD398" s="21"/>
      <c r="AE398" s="21"/>
      <c r="AF398" s="21"/>
      <c r="AG398" s="21"/>
      <c r="AH398" s="29"/>
      <c r="AI398" s="29"/>
      <c r="AJ398" s="21"/>
      <c r="AK398" s="190"/>
      <c r="AL398" s="29"/>
      <c r="AM398" s="29"/>
      <c r="AN398" s="21"/>
      <c r="AO398" s="21"/>
      <c r="AP398" s="21"/>
      <c r="AQ398" s="21"/>
      <c r="AR398" s="21"/>
      <c r="AS398" s="190"/>
      <c r="AT398" s="29"/>
      <c r="AU398" s="190"/>
      <c r="AV398" s="29"/>
      <c r="AW398" s="21"/>
      <c r="AX398" s="21"/>
      <c r="AY398" s="21"/>
      <c r="AZ398" s="21"/>
      <c r="BA398" s="20"/>
      <c r="BB398" s="23"/>
      <c r="BC398" s="181"/>
      <c r="BD398" s="29"/>
      <c r="BE398" s="29"/>
      <c r="BF398" s="21"/>
      <c r="BG398" s="21"/>
      <c r="BH398" s="21"/>
      <c r="BI398" s="21"/>
      <c r="BJ398" s="21"/>
      <c r="BK398" s="21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25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0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190"/>
      <c r="AD399" s="29"/>
      <c r="AE399" s="29"/>
      <c r="AF399" s="29"/>
      <c r="AG399" s="21"/>
      <c r="AH399" s="21"/>
      <c r="AI399" s="21"/>
      <c r="AJ399" s="21"/>
      <c r="AK399" s="190"/>
      <c r="AL399" s="29"/>
      <c r="AM399" s="29"/>
      <c r="AN399" s="21"/>
      <c r="AO399" s="21"/>
      <c r="AP399" s="21"/>
      <c r="AQ399" s="21"/>
      <c r="AR399" s="21"/>
      <c r="AS399" s="190"/>
      <c r="AT399" s="29"/>
      <c r="AU399" s="190"/>
      <c r="AV399" s="29"/>
      <c r="AW399" s="21"/>
      <c r="AX399" s="21"/>
      <c r="AY399" s="21"/>
      <c r="AZ399" s="21"/>
      <c r="BA399" s="20"/>
      <c r="BB399" s="23"/>
      <c r="BC399" s="181"/>
      <c r="BD399" s="23"/>
      <c r="BE399" s="23"/>
      <c r="BF399" s="21"/>
      <c r="BG399" s="21"/>
      <c r="BH399" s="21"/>
      <c r="BI399" s="21"/>
      <c r="BJ399" s="21"/>
      <c r="BK399" s="21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47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19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190"/>
      <c r="AD400" s="29"/>
      <c r="AE400" s="29"/>
      <c r="AF400" s="29"/>
      <c r="AG400" s="21"/>
      <c r="AH400" s="21"/>
      <c r="AI400" s="21"/>
      <c r="AJ400" s="21"/>
      <c r="AK400" s="190"/>
      <c r="AL400" s="29"/>
      <c r="AM400" s="29"/>
      <c r="AN400" s="21"/>
      <c r="AO400" s="21"/>
      <c r="AP400" s="21"/>
      <c r="AQ400" s="21"/>
      <c r="AR400" s="21"/>
      <c r="AS400" s="190"/>
      <c r="AT400" s="29"/>
      <c r="AU400" s="190"/>
      <c r="AV400" s="29"/>
      <c r="AW400" s="21"/>
      <c r="AX400" s="21"/>
      <c r="AY400" s="21"/>
      <c r="AZ400" s="21"/>
      <c r="BA400" s="20"/>
      <c r="BB400" s="23"/>
      <c r="BC400" s="181"/>
      <c r="BD400" s="29"/>
      <c r="BE400" s="29"/>
      <c r="BF400" s="21"/>
      <c r="BG400" s="21"/>
      <c r="BH400" s="21"/>
      <c r="BI400" s="21"/>
      <c r="BJ400" s="21"/>
      <c r="BK400" s="21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44.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190"/>
      <c r="AD401" s="63"/>
      <c r="AE401" s="63"/>
      <c r="AF401" s="63"/>
      <c r="AG401" s="21"/>
      <c r="AH401" s="21"/>
      <c r="AI401" s="21"/>
      <c r="AJ401" s="21"/>
      <c r="AK401" s="190"/>
      <c r="AL401" s="63"/>
      <c r="AM401" s="63"/>
      <c r="AN401" s="21"/>
      <c r="AO401" s="21"/>
      <c r="AP401" s="21"/>
      <c r="AQ401" s="21"/>
      <c r="AR401" s="21"/>
      <c r="AS401" s="190"/>
      <c r="AT401" s="29"/>
      <c r="AU401" s="190"/>
      <c r="AV401" s="23"/>
      <c r="AW401" s="21"/>
      <c r="AX401" s="21"/>
      <c r="AY401" s="21"/>
      <c r="AZ401" s="21"/>
      <c r="BA401" s="20"/>
      <c r="BB401" s="23"/>
      <c r="BC401" s="181"/>
      <c r="BD401" s="23"/>
      <c r="BE401" s="23"/>
      <c r="BF401" s="21"/>
      <c r="BG401" s="20"/>
      <c r="BH401" s="23"/>
      <c r="BI401" s="20"/>
      <c r="BJ401" s="21"/>
      <c r="BK401" s="21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44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0"/>
      <c r="P402" s="23"/>
      <c r="Q402" s="23"/>
      <c r="R402" s="20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190"/>
      <c r="AD402" s="63"/>
      <c r="AE402" s="63"/>
      <c r="AF402" s="63"/>
      <c r="AG402" s="21"/>
      <c r="AH402" s="21"/>
      <c r="AI402" s="21"/>
      <c r="AJ402" s="21"/>
      <c r="AK402" s="190"/>
      <c r="AL402" s="63"/>
      <c r="AM402" s="63"/>
      <c r="AN402" s="21"/>
      <c r="AO402" s="21"/>
      <c r="AP402" s="21"/>
      <c r="AQ402" s="21"/>
      <c r="AR402" s="21"/>
      <c r="AS402" s="190"/>
      <c r="AT402" s="29"/>
      <c r="AU402" s="190"/>
      <c r="AV402" s="23"/>
      <c r="AW402" s="21"/>
      <c r="AX402" s="21"/>
      <c r="AY402" s="21"/>
      <c r="AZ402" s="21"/>
      <c r="BA402" s="20"/>
      <c r="BB402" s="23"/>
      <c r="BC402" s="181"/>
      <c r="BD402" s="23"/>
      <c r="BE402" s="23"/>
      <c r="BF402" s="21"/>
      <c r="BG402" s="21"/>
      <c r="BH402" s="21"/>
      <c r="BI402" s="21"/>
      <c r="BJ402" s="21"/>
      <c r="BK402" s="21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244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1"/>
      <c r="V403" s="21"/>
      <c r="W403" s="21"/>
      <c r="X403" s="21"/>
      <c r="Y403" s="21"/>
      <c r="Z403" s="21"/>
      <c r="AA403" s="21"/>
      <c r="AB403" s="21"/>
      <c r="AC403" s="190"/>
      <c r="AD403" s="63"/>
      <c r="AE403" s="63"/>
      <c r="AF403" s="63"/>
      <c r="AG403" s="21"/>
      <c r="AH403" s="21"/>
      <c r="AI403" s="21"/>
      <c r="AJ403" s="21"/>
      <c r="AK403" s="190"/>
      <c r="AL403" s="63"/>
      <c r="AM403" s="63"/>
      <c r="AN403" s="21"/>
      <c r="AO403" s="21"/>
      <c r="AP403" s="21"/>
      <c r="AQ403" s="21"/>
      <c r="AR403" s="21"/>
      <c r="AS403" s="190"/>
      <c r="AT403" s="29"/>
      <c r="AU403" s="190"/>
      <c r="AV403" s="23"/>
      <c r="AW403" s="21"/>
      <c r="AX403" s="21"/>
      <c r="AY403" s="21"/>
      <c r="AZ403" s="21"/>
      <c r="BA403" s="20"/>
      <c r="BB403" s="23"/>
      <c r="BC403" s="181"/>
      <c r="BD403" s="23"/>
      <c r="BE403" s="23"/>
      <c r="BF403" s="21"/>
      <c r="BG403" s="20"/>
      <c r="BH403" s="23"/>
      <c r="BI403" s="23"/>
      <c r="BJ403" s="21"/>
      <c r="BK403" s="21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44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190"/>
      <c r="AD404" s="63"/>
      <c r="AE404" s="63"/>
      <c r="AF404" s="63"/>
      <c r="AG404" s="21"/>
      <c r="AH404" s="21"/>
      <c r="AI404" s="21"/>
      <c r="AJ404" s="21"/>
      <c r="AK404" s="190"/>
      <c r="AL404" s="63"/>
      <c r="AM404" s="63"/>
      <c r="AN404" s="21"/>
      <c r="AO404" s="21"/>
      <c r="AP404" s="21"/>
      <c r="AQ404" s="21"/>
      <c r="AR404" s="21"/>
      <c r="AS404" s="190"/>
      <c r="AT404" s="29"/>
      <c r="AU404" s="190"/>
      <c r="AV404" s="23"/>
      <c r="AW404" s="21"/>
      <c r="AX404" s="21"/>
      <c r="AY404" s="21"/>
      <c r="AZ404" s="21"/>
      <c r="BA404" s="20"/>
      <c r="BB404" s="23"/>
      <c r="BC404" s="181"/>
      <c r="BD404" s="23"/>
      <c r="BE404" s="23"/>
      <c r="BF404" s="21"/>
      <c r="BG404" s="21"/>
      <c r="BH404" s="21"/>
      <c r="BI404" s="21"/>
      <c r="BJ404" s="21"/>
      <c r="BK404" s="21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408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0"/>
      <c r="P405" s="20"/>
      <c r="Q405" s="20"/>
      <c r="R405" s="20"/>
      <c r="S405" s="20"/>
      <c r="T405" s="23"/>
      <c r="U405" s="21"/>
      <c r="V405" s="21"/>
      <c r="W405" s="21"/>
      <c r="X405" s="21"/>
      <c r="Y405" s="21"/>
      <c r="Z405" s="21"/>
      <c r="AA405" s="21"/>
      <c r="AB405" s="21"/>
      <c r="AC405" s="190"/>
      <c r="AD405" s="63"/>
      <c r="AE405" s="63"/>
      <c r="AF405" s="63"/>
      <c r="AG405" s="21"/>
      <c r="AH405" s="21"/>
      <c r="AI405" s="21"/>
      <c r="AJ405" s="21"/>
      <c r="AK405" s="190"/>
      <c r="AL405" s="63"/>
      <c r="AM405" s="63"/>
      <c r="AN405" s="21"/>
      <c r="AO405" s="21"/>
      <c r="AP405" s="21"/>
      <c r="AQ405" s="21"/>
      <c r="AR405" s="21"/>
      <c r="AS405" s="190"/>
      <c r="AT405" s="29"/>
      <c r="AU405" s="190"/>
      <c r="AV405" s="23"/>
      <c r="AW405" s="21"/>
      <c r="AX405" s="21"/>
      <c r="AY405" s="21"/>
      <c r="AZ405" s="21"/>
      <c r="BA405" s="20"/>
      <c r="BB405" s="23"/>
      <c r="BC405" s="181"/>
      <c r="BD405" s="23"/>
      <c r="BE405" s="20"/>
      <c r="BF405" s="21"/>
      <c r="BG405" s="21"/>
      <c r="BH405" s="21"/>
      <c r="BI405" s="21"/>
      <c r="BJ405" s="21"/>
      <c r="BK405" s="21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46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0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190"/>
      <c r="AD406" s="63"/>
      <c r="AE406" s="63"/>
      <c r="AF406" s="63"/>
      <c r="AG406" s="21"/>
      <c r="AH406" s="21"/>
      <c r="AI406" s="21"/>
      <c r="AJ406" s="21"/>
      <c r="AK406" s="190"/>
      <c r="AL406" s="63"/>
      <c r="AM406" s="63"/>
      <c r="AN406" s="21"/>
      <c r="AO406" s="21"/>
      <c r="AP406" s="21"/>
      <c r="AQ406" s="21"/>
      <c r="AR406" s="21"/>
      <c r="AS406" s="190"/>
      <c r="AT406" s="29"/>
      <c r="AU406" s="190"/>
      <c r="AV406" s="23"/>
      <c r="AW406" s="21"/>
      <c r="AX406" s="21"/>
      <c r="AY406" s="21"/>
      <c r="AZ406" s="21"/>
      <c r="BA406" s="20"/>
      <c r="BB406" s="23"/>
      <c r="BC406" s="181"/>
      <c r="BD406" s="23"/>
      <c r="BE406" s="20"/>
      <c r="BF406" s="21"/>
      <c r="BG406" s="20"/>
      <c r="BH406" s="23"/>
      <c r="BI406" s="23"/>
      <c r="BJ406" s="21"/>
      <c r="BK406" s="21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258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190"/>
      <c r="AD407" s="63"/>
      <c r="AE407" s="63"/>
      <c r="AF407" s="63"/>
      <c r="AG407" s="21"/>
      <c r="AH407" s="21"/>
      <c r="AI407" s="21"/>
      <c r="AJ407" s="21"/>
      <c r="AK407" s="190"/>
      <c r="AL407" s="63"/>
      <c r="AM407" s="20"/>
      <c r="AN407" s="21"/>
      <c r="AO407" s="21"/>
      <c r="AP407" s="21"/>
      <c r="AQ407" s="21"/>
      <c r="AR407" s="21"/>
      <c r="AS407" s="190"/>
      <c r="AT407" s="23"/>
      <c r="AU407" s="190"/>
      <c r="AV407" s="23"/>
      <c r="AW407" s="21"/>
      <c r="AX407" s="21"/>
      <c r="AY407" s="21"/>
      <c r="AZ407" s="21"/>
      <c r="BA407" s="20"/>
      <c r="BB407" s="23"/>
      <c r="BC407" s="181"/>
      <c r="BD407" s="23"/>
      <c r="BE407" s="20"/>
      <c r="BF407" s="21"/>
      <c r="BG407" s="21"/>
      <c r="BH407" s="21"/>
      <c r="BI407" s="21"/>
      <c r="BJ407" s="21"/>
      <c r="BK407" s="21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201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190"/>
      <c r="N408" s="29"/>
      <c r="O408" s="29"/>
      <c r="P408" s="29"/>
      <c r="Q408" s="29"/>
      <c r="R408" s="29"/>
      <c r="S408" s="29"/>
      <c r="T408" s="29"/>
      <c r="U408" s="21"/>
      <c r="V408" s="21"/>
      <c r="W408" s="21"/>
      <c r="X408" s="21"/>
      <c r="Y408" s="21"/>
      <c r="Z408" s="21"/>
      <c r="AA408" s="21"/>
      <c r="AB408" s="21"/>
      <c r="AC408" s="190"/>
      <c r="AD408" s="63"/>
      <c r="AE408" s="63"/>
      <c r="AF408" s="63"/>
      <c r="AG408" s="21"/>
      <c r="AH408" s="21"/>
      <c r="AI408" s="21"/>
      <c r="AJ408" s="21"/>
      <c r="AK408" s="190"/>
      <c r="AL408" s="63"/>
      <c r="AM408" s="20"/>
      <c r="AN408" s="21"/>
      <c r="AO408" s="21"/>
      <c r="AP408" s="21"/>
      <c r="AQ408" s="21"/>
      <c r="AR408" s="21"/>
      <c r="AS408" s="190"/>
      <c r="AT408" s="23"/>
      <c r="AU408" s="190"/>
      <c r="AV408" s="23"/>
      <c r="AW408" s="21"/>
      <c r="AX408" s="21"/>
      <c r="AY408" s="21"/>
      <c r="AZ408" s="21"/>
      <c r="BA408" s="20"/>
      <c r="BB408" s="23"/>
      <c r="BC408" s="181"/>
      <c r="BD408" s="23"/>
      <c r="BE408" s="20"/>
      <c r="BF408" s="21"/>
      <c r="BG408" s="21"/>
      <c r="BH408" s="21"/>
      <c r="BI408" s="21"/>
      <c r="BJ408" s="21"/>
      <c r="BK408" s="21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1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0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190"/>
      <c r="AD409" s="63"/>
      <c r="AE409" s="63"/>
      <c r="AF409" s="63"/>
      <c r="AG409" s="21"/>
      <c r="AH409" s="21"/>
      <c r="AI409" s="21"/>
      <c r="AJ409" s="21"/>
      <c r="AK409" s="190"/>
      <c r="AL409" s="63"/>
      <c r="AM409" s="20"/>
      <c r="AN409" s="21"/>
      <c r="AO409" s="21"/>
      <c r="AP409" s="21"/>
      <c r="AQ409" s="21"/>
      <c r="AR409" s="21"/>
      <c r="AS409" s="190"/>
      <c r="AT409" s="23"/>
      <c r="AU409" s="190"/>
      <c r="AV409" s="23"/>
      <c r="AW409" s="21"/>
      <c r="AX409" s="21"/>
      <c r="AY409" s="21"/>
      <c r="AZ409" s="21"/>
      <c r="BA409" s="20"/>
      <c r="BB409" s="23"/>
      <c r="BC409" s="181"/>
      <c r="BD409" s="23"/>
      <c r="BE409" s="23"/>
      <c r="BF409" s="21"/>
      <c r="BG409" s="21"/>
      <c r="BH409" s="21"/>
      <c r="BI409" s="21"/>
      <c r="BJ409" s="21"/>
      <c r="BK409" s="21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1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190"/>
      <c r="N410" s="28"/>
      <c r="O410" s="18"/>
      <c r="P410" s="28"/>
      <c r="Q410" s="28"/>
      <c r="R410" s="28"/>
      <c r="S410" s="28"/>
      <c r="T410" s="28"/>
      <c r="U410" s="21"/>
      <c r="V410" s="21"/>
      <c r="W410" s="21"/>
      <c r="X410" s="21"/>
      <c r="Y410" s="21"/>
      <c r="Z410" s="21"/>
      <c r="AA410" s="21"/>
      <c r="AB410" s="21"/>
      <c r="AC410" s="190"/>
      <c r="AD410" s="63"/>
      <c r="AE410" s="63"/>
      <c r="AF410" s="63"/>
      <c r="AG410" s="21"/>
      <c r="AH410" s="21"/>
      <c r="AI410" s="21"/>
      <c r="AJ410" s="21"/>
      <c r="AK410" s="190"/>
      <c r="AL410" s="63"/>
      <c r="AM410" s="20"/>
      <c r="AN410" s="21"/>
      <c r="AO410" s="21"/>
      <c r="AP410" s="21"/>
      <c r="AQ410" s="21"/>
      <c r="AR410" s="21"/>
      <c r="AS410" s="190"/>
      <c r="AT410" s="23"/>
      <c r="AU410" s="190"/>
      <c r="AV410" s="23"/>
      <c r="AW410" s="21"/>
      <c r="AX410" s="21"/>
      <c r="AY410" s="21"/>
      <c r="AZ410" s="21"/>
      <c r="BA410" s="20"/>
      <c r="BB410" s="23"/>
      <c r="BC410" s="181"/>
      <c r="BD410" s="23"/>
      <c r="BE410" s="20"/>
      <c r="BF410" s="21"/>
      <c r="BG410" s="21"/>
      <c r="BH410" s="21"/>
      <c r="BI410" s="21"/>
      <c r="BJ410" s="21"/>
      <c r="BK410" s="21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47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190"/>
      <c r="N411" s="23"/>
      <c r="O411" s="23"/>
      <c r="P411" s="23"/>
      <c r="Q411" s="23"/>
      <c r="R411" s="23"/>
      <c r="S411" s="23"/>
      <c r="T411" s="28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181"/>
      <c r="AL411" s="21"/>
      <c r="AM411" s="21"/>
      <c r="AN411" s="21"/>
      <c r="AO411" s="21"/>
      <c r="AP411" s="21"/>
      <c r="AQ411" s="21"/>
      <c r="AR411" s="21"/>
      <c r="AS411" s="181"/>
      <c r="AT411" s="21"/>
      <c r="AU411" s="181"/>
      <c r="AV411" s="21"/>
      <c r="AW411" s="21"/>
      <c r="AX411" s="21"/>
      <c r="AY411" s="21"/>
      <c r="AZ411" s="21"/>
      <c r="BA411" s="20"/>
      <c r="BB411" s="23"/>
      <c r="BC411" s="181"/>
      <c r="BD411" s="23"/>
      <c r="BE411" s="20"/>
      <c r="BF411" s="21"/>
      <c r="BG411" s="21"/>
      <c r="BH411" s="21"/>
      <c r="BI411" s="21"/>
      <c r="BJ411" s="21"/>
      <c r="BK411" s="21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71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190"/>
      <c r="N412" s="28"/>
      <c r="O412" s="18"/>
      <c r="P412" s="28"/>
      <c r="Q412" s="28"/>
      <c r="R412" s="28"/>
      <c r="S412" s="28"/>
      <c r="T412" s="28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1"/>
      <c r="AL412" s="21"/>
      <c r="AM412" s="21"/>
      <c r="AN412" s="21"/>
      <c r="AO412" s="21"/>
      <c r="AP412" s="21"/>
      <c r="AQ412" s="21"/>
      <c r="AR412" s="21"/>
      <c r="AS412" s="181"/>
      <c r="AT412" s="21"/>
      <c r="AU412" s="181"/>
      <c r="AV412" s="21"/>
      <c r="AW412" s="21"/>
      <c r="AX412" s="21"/>
      <c r="AY412" s="21"/>
      <c r="AZ412" s="21"/>
      <c r="BA412" s="20"/>
      <c r="BB412" s="23"/>
      <c r="BC412" s="181"/>
      <c r="BD412" s="23"/>
      <c r="BE412" s="20"/>
      <c r="BF412" s="21"/>
      <c r="BG412" s="21"/>
      <c r="BH412" s="21"/>
      <c r="BI412" s="21"/>
      <c r="BJ412" s="21"/>
      <c r="BK412" s="21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61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190"/>
      <c r="N413" s="28"/>
      <c r="O413" s="18"/>
      <c r="P413" s="28"/>
      <c r="Q413" s="28"/>
      <c r="R413" s="28"/>
      <c r="S413" s="28"/>
      <c r="T413" s="28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181"/>
      <c r="AT413" s="21"/>
      <c r="AU413" s="181"/>
      <c r="AV413" s="21"/>
      <c r="AW413" s="21"/>
      <c r="AX413" s="21"/>
      <c r="AY413" s="21"/>
      <c r="AZ413" s="21"/>
      <c r="BA413" s="20"/>
      <c r="BB413" s="23"/>
      <c r="BC413" s="181"/>
      <c r="BD413" s="23"/>
      <c r="BE413" s="20"/>
      <c r="BF413" s="21"/>
      <c r="BG413" s="21"/>
      <c r="BH413" s="21"/>
      <c r="BI413" s="21"/>
      <c r="BJ413" s="21"/>
      <c r="BK413" s="21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04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181"/>
      <c r="AL414" s="21"/>
      <c r="AM414" s="21"/>
      <c r="AN414" s="21"/>
      <c r="AO414" s="21"/>
      <c r="AP414" s="21"/>
      <c r="AQ414" s="21"/>
      <c r="AR414" s="21"/>
      <c r="AS414" s="181"/>
      <c r="AT414" s="21"/>
      <c r="AU414" s="181"/>
      <c r="AV414" s="21"/>
      <c r="AW414" s="21"/>
      <c r="AX414" s="21"/>
      <c r="AY414" s="21"/>
      <c r="AZ414" s="21"/>
      <c r="BA414" s="20"/>
      <c r="BB414" s="23"/>
      <c r="BC414" s="181"/>
      <c r="BD414" s="20"/>
      <c r="BE414" s="20"/>
      <c r="BF414" s="21"/>
      <c r="BG414" s="21"/>
      <c r="BH414" s="21"/>
      <c r="BI414" s="21"/>
      <c r="BJ414" s="21"/>
      <c r="BK414" s="21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04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19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181"/>
      <c r="AL415" s="21"/>
      <c r="AM415" s="21"/>
      <c r="AN415" s="21"/>
      <c r="AO415" s="21"/>
      <c r="AP415" s="21"/>
      <c r="AQ415" s="21"/>
      <c r="AR415" s="21"/>
      <c r="AS415" s="181"/>
      <c r="AT415" s="21"/>
      <c r="AU415" s="181"/>
      <c r="AV415" s="21"/>
      <c r="AW415" s="21"/>
      <c r="AX415" s="21"/>
      <c r="AY415" s="21"/>
      <c r="AZ415" s="21"/>
      <c r="BA415" s="20"/>
      <c r="BB415" s="23"/>
      <c r="BC415" s="181"/>
      <c r="BD415" s="23"/>
      <c r="BE415" s="20"/>
      <c r="BF415" s="21"/>
      <c r="BG415" s="21"/>
      <c r="BH415" s="21"/>
      <c r="BI415" s="21"/>
      <c r="BJ415" s="21"/>
      <c r="BK415" s="21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204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90"/>
      <c r="N416" s="28"/>
      <c r="O416" s="18"/>
      <c r="P416" s="28"/>
      <c r="Q416" s="28"/>
      <c r="R416" s="28"/>
      <c r="S416" s="28"/>
      <c r="T416" s="28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181"/>
      <c r="AL416" s="21"/>
      <c r="AM416" s="21"/>
      <c r="AN416" s="21"/>
      <c r="AO416" s="21"/>
      <c r="AP416" s="21"/>
      <c r="AQ416" s="21"/>
      <c r="AR416" s="21"/>
      <c r="AS416" s="181"/>
      <c r="AT416" s="21"/>
      <c r="AU416" s="181"/>
      <c r="AV416" s="21"/>
      <c r="AW416" s="21"/>
      <c r="AX416" s="21"/>
      <c r="AY416" s="21"/>
      <c r="AZ416" s="21"/>
      <c r="BA416" s="20"/>
      <c r="BB416" s="23"/>
      <c r="BC416" s="181"/>
      <c r="BD416" s="23"/>
      <c r="BE416" s="20"/>
      <c r="BF416" s="21"/>
      <c r="BG416" s="21"/>
      <c r="BH416" s="21"/>
      <c r="BI416" s="21"/>
      <c r="BJ416" s="21"/>
      <c r="BK416" s="21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83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181"/>
      <c r="AL417" s="21"/>
      <c r="AM417" s="21"/>
      <c r="AN417" s="21"/>
      <c r="AO417" s="21"/>
      <c r="AP417" s="21"/>
      <c r="AQ417" s="21"/>
      <c r="AR417" s="21"/>
      <c r="AS417" s="181"/>
      <c r="AT417" s="21"/>
      <c r="AU417" s="181"/>
      <c r="AV417" s="21"/>
      <c r="AW417" s="21"/>
      <c r="AX417" s="21"/>
      <c r="AY417" s="21"/>
      <c r="AZ417" s="21"/>
      <c r="BA417" s="20"/>
      <c r="BB417" s="23"/>
      <c r="BC417" s="181"/>
      <c r="BD417" s="23"/>
      <c r="BE417" s="20"/>
      <c r="BF417" s="21"/>
      <c r="BG417" s="21"/>
      <c r="BH417" s="21"/>
      <c r="BI417" s="21"/>
      <c r="BJ417" s="21"/>
      <c r="BK417" s="21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9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3"/>
      <c r="AI418" s="23"/>
      <c r="AJ418" s="21"/>
      <c r="AK418" s="190"/>
      <c r="AL418" s="23"/>
      <c r="AM418" s="23"/>
      <c r="AN418" s="21"/>
      <c r="AO418" s="21"/>
      <c r="AP418" s="21"/>
      <c r="AQ418" s="21"/>
      <c r="AR418" s="21"/>
      <c r="AS418" s="190"/>
      <c r="AT418" s="23"/>
      <c r="AU418" s="190"/>
      <c r="AV418" s="23"/>
      <c r="AW418" s="21"/>
      <c r="AX418" s="21"/>
      <c r="AY418" s="21"/>
      <c r="AZ418" s="21"/>
      <c r="BA418" s="20"/>
      <c r="BB418" s="23"/>
      <c r="BC418" s="181"/>
      <c r="BD418" s="23"/>
      <c r="BE418" s="23"/>
      <c r="BF418" s="21"/>
      <c r="BG418" s="21"/>
      <c r="BH418" s="21"/>
      <c r="BI418" s="21"/>
      <c r="BJ418" s="21"/>
      <c r="BK418" s="21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14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8"/>
      <c r="O419" s="18"/>
      <c r="P419" s="28"/>
      <c r="Q419" s="28"/>
      <c r="R419" s="28"/>
      <c r="S419" s="28"/>
      <c r="T419" s="28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181"/>
      <c r="AL419" s="21"/>
      <c r="AM419" s="21"/>
      <c r="AN419" s="21"/>
      <c r="AO419" s="21"/>
      <c r="AP419" s="21"/>
      <c r="AQ419" s="21"/>
      <c r="AR419" s="21"/>
      <c r="AS419" s="181"/>
      <c r="AT419" s="21"/>
      <c r="AU419" s="181"/>
      <c r="AV419" s="21"/>
      <c r="AW419" s="21"/>
      <c r="AX419" s="21"/>
      <c r="AY419" s="21"/>
      <c r="AZ419" s="21"/>
      <c r="BA419" s="20"/>
      <c r="BB419" s="23"/>
      <c r="BC419" s="181"/>
      <c r="BD419" s="23"/>
      <c r="BE419" s="20"/>
      <c r="BF419" s="21"/>
      <c r="BG419" s="21"/>
      <c r="BH419" s="21"/>
      <c r="BI419" s="21"/>
      <c r="BJ419" s="21"/>
      <c r="BK419" s="21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14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0"/>
      <c r="N420" s="28"/>
      <c r="O420" s="18"/>
      <c r="P420" s="28"/>
      <c r="Q420" s="28"/>
      <c r="R420" s="28"/>
      <c r="S420" s="28"/>
      <c r="T420" s="28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181"/>
      <c r="AL420" s="21"/>
      <c r="AM420" s="21"/>
      <c r="AN420" s="21"/>
      <c r="AO420" s="21"/>
      <c r="AP420" s="21"/>
      <c r="AQ420" s="21"/>
      <c r="AR420" s="21"/>
      <c r="AS420" s="181"/>
      <c r="AT420" s="21"/>
      <c r="AU420" s="181"/>
      <c r="AV420" s="21"/>
      <c r="AW420" s="21"/>
      <c r="AX420" s="21"/>
      <c r="AY420" s="21"/>
      <c r="AZ420" s="21"/>
      <c r="BA420" s="20"/>
      <c r="BB420" s="23"/>
      <c r="BC420" s="181"/>
      <c r="BD420" s="23"/>
      <c r="BE420" s="20"/>
      <c r="BF420" s="21"/>
      <c r="BG420" s="21"/>
      <c r="BH420" s="21"/>
      <c r="BI420" s="21"/>
      <c r="BJ420" s="21"/>
      <c r="BK420" s="21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14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190"/>
      <c r="N421" s="28"/>
      <c r="O421" s="18"/>
      <c r="P421" s="28"/>
      <c r="Q421" s="28"/>
      <c r="R421" s="28"/>
      <c r="S421" s="28"/>
      <c r="T421" s="28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181"/>
      <c r="AL421" s="21"/>
      <c r="AM421" s="21"/>
      <c r="AN421" s="21"/>
      <c r="AO421" s="21"/>
      <c r="AP421" s="21"/>
      <c r="AQ421" s="21"/>
      <c r="AR421" s="21"/>
      <c r="AS421" s="181"/>
      <c r="AT421" s="21"/>
      <c r="AU421" s="181"/>
      <c r="AV421" s="21"/>
      <c r="AW421" s="21"/>
      <c r="AX421" s="21"/>
      <c r="AY421" s="21"/>
      <c r="AZ421" s="21"/>
      <c r="BA421" s="20"/>
      <c r="BB421" s="23"/>
      <c r="BC421" s="181"/>
      <c r="BD421" s="23"/>
      <c r="BE421" s="20"/>
      <c r="BF421" s="21"/>
      <c r="BG421" s="21"/>
      <c r="BH421" s="21"/>
      <c r="BI421" s="21"/>
      <c r="BJ421" s="21"/>
      <c r="BK421" s="21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14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190"/>
      <c r="N422" s="28"/>
      <c r="O422" s="18"/>
      <c r="P422" s="28"/>
      <c r="Q422" s="28"/>
      <c r="R422" s="28"/>
      <c r="S422" s="28"/>
      <c r="T422" s="28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181"/>
      <c r="AL422" s="21"/>
      <c r="AM422" s="21"/>
      <c r="AN422" s="21"/>
      <c r="AO422" s="21"/>
      <c r="AP422" s="21"/>
      <c r="AQ422" s="21"/>
      <c r="AR422" s="21"/>
      <c r="AS422" s="181"/>
      <c r="AT422" s="21"/>
      <c r="AU422" s="181"/>
      <c r="AV422" s="21"/>
      <c r="AW422" s="21"/>
      <c r="AX422" s="21"/>
      <c r="AY422" s="21"/>
      <c r="AZ422" s="21"/>
      <c r="BA422" s="20"/>
      <c r="BB422" s="23"/>
      <c r="BC422" s="181"/>
      <c r="BD422" s="23"/>
      <c r="BE422" s="20"/>
      <c r="BF422" s="21"/>
      <c r="BG422" s="21"/>
      <c r="BH422" s="21"/>
      <c r="BI422" s="21"/>
      <c r="BJ422" s="21"/>
      <c r="BK422" s="21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14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190"/>
      <c r="N423" s="28"/>
      <c r="O423" s="18"/>
      <c r="P423" s="28"/>
      <c r="Q423" s="28"/>
      <c r="R423" s="28"/>
      <c r="S423" s="28"/>
      <c r="T423" s="28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181"/>
      <c r="AL423" s="21"/>
      <c r="AM423" s="21"/>
      <c r="AN423" s="21"/>
      <c r="AO423" s="21"/>
      <c r="AP423" s="21"/>
      <c r="AQ423" s="21"/>
      <c r="AR423" s="21"/>
      <c r="AS423" s="181"/>
      <c r="AT423" s="21"/>
      <c r="AU423" s="181"/>
      <c r="AV423" s="21"/>
      <c r="AW423" s="21"/>
      <c r="AX423" s="21"/>
      <c r="AY423" s="21"/>
      <c r="AZ423" s="21"/>
      <c r="BA423" s="20"/>
      <c r="BB423" s="23"/>
      <c r="BC423" s="181"/>
      <c r="BD423" s="23"/>
      <c r="BE423" s="20"/>
      <c r="BF423" s="21"/>
      <c r="BG423" s="21"/>
      <c r="BH423" s="21"/>
      <c r="BI423" s="21"/>
      <c r="BJ423" s="21"/>
      <c r="BK423" s="21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04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1"/>
      <c r="AL424" s="21"/>
      <c r="AM424" s="21"/>
      <c r="AN424" s="21"/>
      <c r="AO424" s="21"/>
      <c r="AP424" s="21"/>
      <c r="AQ424" s="21"/>
      <c r="AR424" s="21"/>
      <c r="AS424" s="181"/>
      <c r="AT424" s="21"/>
      <c r="AU424" s="181"/>
      <c r="AV424" s="21"/>
      <c r="AW424" s="21"/>
      <c r="AX424" s="21"/>
      <c r="AY424" s="21"/>
      <c r="AZ424" s="21"/>
      <c r="BA424" s="20"/>
      <c r="BB424" s="23"/>
      <c r="BC424" s="181"/>
      <c r="BD424" s="23"/>
      <c r="BE424" s="20"/>
      <c r="BF424" s="21"/>
      <c r="BG424" s="21"/>
      <c r="BH424" s="21"/>
      <c r="BI424" s="21"/>
      <c r="BJ424" s="21"/>
      <c r="BK424" s="21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204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190"/>
      <c r="N425" s="28"/>
      <c r="O425" s="18"/>
      <c r="P425" s="28"/>
      <c r="Q425" s="28"/>
      <c r="R425" s="28"/>
      <c r="S425" s="28"/>
      <c r="T425" s="28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1"/>
      <c r="AL425" s="21"/>
      <c r="AM425" s="21"/>
      <c r="AN425" s="21"/>
      <c r="AO425" s="21"/>
      <c r="AP425" s="21"/>
      <c r="AQ425" s="21"/>
      <c r="AR425" s="21"/>
      <c r="AS425" s="181"/>
      <c r="AT425" s="21"/>
      <c r="AU425" s="181"/>
      <c r="AV425" s="21"/>
      <c r="AW425" s="21"/>
      <c r="AX425" s="21"/>
      <c r="AY425" s="21"/>
      <c r="AZ425" s="21"/>
      <c r="BA425" s="20"/>
      <c r="BB425" s="23"/>
      <c r="BC425" s="181"/>
      <c r="BD425" s="23"/>
      <c r="BE425" s="20"/>
      <c r="BF425" s="21"/>
      <c r="BG425" s="21"/>
      <c r="BH425" s="21"/>
      <c r="BI425" s="21"/>
      <c r="BJ425" s="21"/>
      <c r="BK425" s="21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16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0"/>
      <c r="AJ426" s="63"/>
      <c r="AK426" s="181"/>
      <c r="AL426" s="21"/>
      <c r="AM426" s="21"/>
      <c r="AN426" s="21"/>
      <c r="AO426" s="21"/>
      <c r="AP426" s="21"/>
      <c r="AQ426" s="21"/>
      <c r="AR426" s="21"/>
      <c r="AS426" s="181"/>
      <c r="AT426" s="21"/>
      <c r="AU426" s="181"/>
      <c r="AV426" s="21"/>
      <c r="AW426" s="21"/>
      <c r="AX426" s="21"/>
      <c r="AY426" s="21"/>
      <c r="AZ426" s="21"/>
      <c r="BA426" s="20"/>
      <c r="BB426" s="63"/>
      <c r="BC426" s="181"/>
      <c r="BD426" s="63"/>
      <c r="BE426" s="20"/>
      <c r="BF426" s="21"/>
      <c r="BG426" s="21"/>
      <c r="BH426" s="21"/>
      <c r="BI426" s="21"/>
      <c r="BJ426" s="21"/>
      <c r="BK426" s="21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58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63"/>
      <c r="O427" s="63"/>
      <c r="P427" s="63"/>
      <c r="Q427" s="63"/>
      <c r="R427" s="63"/>
      <c r="S427" s="63"/>
      <c r="T427" s="6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1"/>
      <c r="AL427" s="21"/>
      <c r="AM427" s="21"/>
      <c r="AN427" s="21"/>
      <c r="AO427" s="21"/>
      <c r="AP427" s="21"/>
      <c r="AQ427" s="21"/>
      <c r="AR427" s="21"/>
      <c r="AS427" s="181"/>
      <c r="AT427" s="21"/>
      <c r="AU427" s="181"/>
      <c r="AV427" s="21"/>
      <c r="AW427" s="21"/>
      <c r="AX427" s="21"/>
      <c r="AY427" s="21"/>
      <c r="AZ427" s="21"/>
      <c r="BA427" s="20"/>
      <c r="BB427" s="23"/>
      <c r="BC427" s="181"/>
      <c r="BD427" s="23"/>
      <c r="BE427" s="20"/>
      <c r="BF427" s="21"/>
      <c r="BG427" s="21"/>
      <c r="BH427" s="21"/>
      <c r="BI427" s="21"/>
      <c r="BJ427" s="21"/>
      <c r="BK427" s="21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41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63"/>
      <c r="O428" s="63"/>
      <c r="P428" s="63"/>
      <c r="Q428" s="63"/>
      <c r="R428" s="63"/>
      <c r="S428" s="63"/>
      <c r="T428" s="6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1"/>
      <c r="AL428" s="21"/>
      <c r="AM428" s="21"/>
      <c r="AN428" s="21"/>
      <c r="AO428" s="21"/>
      <c r="AP428" s="21"/>
      <c r="AQ428" s="21"/>
      <c r="AR428" s="21"/>
      <c r="AS428" s="181"/>
      <c r="AT428" s="21"/>
      <c r="AU428" s="181"/>
      <c r="AV428" s="21"/>
      <c r="AW428" s="21"/>
      <c r="AX428" s="21"/>
      <c r="AY428" s="21"/>
      <c r="AZ428" s="21"/>
      <c r="BA428" s="20"/>
      <c r="BB428" s="23"/>
      <c r="BC428" s="181"/>
      <c r="BD428" s="23"/>
      <c r="BE428" s="20"/>
      <c r="BF428" s="21"/>
      <c r="BG428" s="21"/>
      <c r="BH428" s="21"/>
      <c r="BI428" s="21"/>
      <c r="BJ428" s="21"/>
      <c r="BK428" s="21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56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3"/>
      <c r="AI429" s="23"/>
      <c r="AJ429" s="21"/>
      <c r="AK429" s="190"/>
      <c r="AL429" s="23"/>
      <c r="AM429" s="23"/>
      <c r="AN429" s="21"/>
      <c r="AO429" s="21"/>
      <c r="AP429" s="21"/>
      <c r="AQ429" s="21"/>
      <c r="AR429" s="21"/>
      <c r="AS429" s="190"/>
      <c r="AT429" s="29"/>
      <c r="AU429" s="190"/>
      <c r="AV429" s="23"/>
      <c r="AW429" s="21"/>
      <c r="AX429" s="21"/>
      <c r="AY429" s="21"/>
      <c r="AZ429" s="21"/>
      <c r="BA429" s="20"/>
      <c r="BB429" s="23"/>
      <c r="BC429" s="181"/>
      <c r="BD429" s="23"/>
      <c r="BE429" s="23"/>
      <c r="BF429" s="21"/>
      <c r="BG429" s="21"/>
      <c r="BH429" s="21"/>
      <c r="BI429" s="21"/>
      <c r="BJ429" s="21"/>
      <c r="BK429" s="21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53.7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3"/>
      <c r="AI430" s="23"/>
      <c r="AJ430" s="21"/>
      <c r="AK430" s="190"/>
      <c r="AL430" s="23"/>
      <c r="AM430" s="23"/>
      <c r="AN430" s="21"/>
      <c r="AO430" s="21"/>
      <c r="AP430" s="21"/>
      <c r="AQ430" s="21"/>
      <c r="AR430" s="21"/>
      <c r="AS430" s="190"/>
      <c r="AT430" s="29"/>
      <c r="AU430" s="190"/>
      <c r="AV430" s="23"/>
      <c r="AW430" s="21"/>
      <c r="AX430" s="21"/>
      <c r="AY430" s="21"/>
      <c r="AZ430" s="21"/>
      <c r="BA430" s="20"/>
      <c r="BB430" s="23"/>
      <c r="BC430" s="181"/>
      <c r="BD430" s="23"/>
      <c r="BE430" s="20"/>
      <c r="BF430" s="21"/>
      <c r="BG430" s="21"/>
      <c r="BH430" s="21"/>
      <c r="BI430" s="21"/>
      <c r="BJ430" s="21"/>
      <c r="BK430" s="21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6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190"/>
      <c r="N431" s="28"/>
      <c r="O431" s="18"/>
      <c r="P431" s="28"/>
      <c r="Q431" s="28"/>
      <c r="R431" s="28"/>
      <c r="S431" s="28"/>
      <c r="T431" s="28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3"/>
      <c r="AI431" s="23"/>
      <c r="AJ431" s="21"/>
      <c r="AK431" s="190"/>
      <c r="AL431" s="23"/>
      <c r="AM431" s="23"/>
      <c r="AN431" s="21"/>
      <c r="AO431" s="21"/>
      <c r="AP431" s="21"/>
      <c r="AQ431" s="21"/>
      <c r="AR431" s="21"/>
      <c r="AS431" s="190"/>
      <c r="AT431" s="29"/>
      <c r="AU431" s="190"/>
      <c r="AV431" s="23"/>
      <c r="AW431" s="21"/>
      <c r="AX431" s="21"/>
      <c r="AY431" s="21"/>
      <c r="AZ431" s="21"/>
      <c r="BA431" s="20"/>
      <c r="BB431" s="23"/>
      <c r="BC431" s="181"/>
      <c r="BD431" s="23"/>
      <c r="BE431" s="20"/>
      <c r="BF431" s="21"/>
      <c r="BG431" s="21"/>
      <c r="BH431" s="21"/>
      <c r="BI431" s="21"/>
      <c r="BJ431" s="21"/>
      <c r="BK431" s="21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389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9"/>
      <c r="O432" s="29"/>
      <c r="P432" s="29"/>
      <c r="Q432" s="29"/>
      <c r="R432" s="29"/>
      <c r="S432" s="29"/>
      <c r="T432" s="29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9"/>
      <c r="AI432" s="29"/>
      <c r="AJ432" s="21"/>
      <c r="AK432" s="190"/>
      <c r="AL432" s="29"/>
      <c r="AM432" s="29"/>
      <c r="AN432" s="21"/>
      <c r="AO432" s="21"/>
      <c r="AP432" s="21"/>
      <c r="AQ432" s="21"/>
      <c r="AR432" s="21"/>
      <c r="AS432" s="190"/>
      <c r="AT432" s="29"/>
      <c r="AU432" s="190"/>
      <c r="AV432" s="29"/>
      <c r="AW432" s="21"/>
      <c r="AX432" s="21"/>
      <c r="AY432" s="21"/>
      <c r="AZ432" s="21"/>
      <c r="BA432" s="20"/>
      <c r="BB432" s="23"/>
      <c r="BC432" s="181"/>
      <c r="BD432" s="29"/>
      <c r="BE432" s="29"/>
      <c r="BF432" s="21"/>
      <c r="BG432" s="21"/>
      <c r="BH432" s="21"/>
      <c r="BI432" s="21"/>
      <c r="BJ432" s="21"/>
      <c r="BK432" s="21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21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9"/>
      <c r="O433" s="29"/>
      <c r="P433" s="29"/>
      <c r="Q433" s="29"/>
      <c r="R433" s="29"/>
      <c r="S433" s="29"/>
      <c r="T433" s="29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3"/>
      <c r="AI433" s="23"/>
      <c r="AJ433" s="21"/>
      <c r="AK433" s="190"/>
      <c r="AL433" s="23"/>
      <c r="AM433" s="23"/>
      <c r="AN433" s="21"/>
      <c r="AO433" s="21"/>
      <c r="AP433" s="21"/>
      <c r="AQ433" s="21"/>
      <c r="AR433" s="21"/>
      <c r="AS433" s="190"/>
      <c r="AT433" s="23"/>
      <c r="AU433" s="190"/>
      <c r="AV433" s="23"/>
      <c r="AW433" s="21"/>
      <c r="AX433" s="21"/>
      <c r="AY433" s="21"/>
      <c r="AZ433" s="21"/>
      <c r="BA433" s="20"/>
      <c r="BB433" s="23"/>
      <c r="BC433" s="181"/>
      <c r="BD433" s="23"/>
      <c r="BE433" s="23"/>
      <c r="BF433" s="21"/>
      <c r="BG433" s="21"/>
      <c r="BH433" s="21"/>
      <c r="BI433" s="21"/>
      <c r="BJ433" s="21"/>
      <c r="BK433" s="21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21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9"/>
      <c r="O434" s="29"/>
      <c r="P434" s="29"/>
      <c r="Q434" s="29"/>
      <c r="R434" s="29"/>
      <c r="S434" s="29"/>
      <c r="T434" s="29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3"/>
      <c r="AI434" s="23"/>
      <c r="AJ434" s="21"/>
      <c r="AK434" s="190"/>
      <c r="AL434" s="23"/>
      <c r="AM434" s="23"/>
      <c r="AN434" s="21"/>
      <c r="AO434" s="21"/>
      <c r="AP434" s="21"/>
      <c r="AQ434" s="21"/>
      <c r="AR434" s="21"/>
      <c r="AS434" s="190"/>
      <c r="AT434" s="23"/>
      <c r="AU434" s="190"/>
      <c r="AV434" s="23"/>
      <c r="AW434" s="21"/>
      <c r="AX434" s="21"/>
      <c r="AY434" s="21"/>
      <c r="AZ434" s="21"/>
      <c r="BA434" s="20"/>
      <c r="BB434" s="23"/>
      <c r="BC434" s="181"/>
      <c r="BD434" s="23"/>
      <c r="BE434" s="23"/>
      <c r="BF434" s="21"/>
      <c r="BG434" s="21"/>
      <c r="BH434" s="21"/>
      <c r="BI434" s="21"/>
      <c r="BJ434" s="21"/>
      <c r="BK434" s="21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21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9"/>
      <c r="O435" s="29"/>
      <c r="P435" s="29"/>
      <c r="Q435" s="29"/>
      <c r="R435" s="29"/>
      <c r="S435" s="29"/>
      <c r="T435" s="29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3"/>
      <c r="AI435" s="23"/>
      <c r="AJ435" s="21"/>
      <c r="AK435" s="190"/>
      <c r="AL435" s="23"/>
      <c r="AM435" s="23"/>
      <c r="AN435" s="21"/>
      <c r="AO435" s="21"/>
      <c r="AP435" s="21"/>
      <c r="AQ435" s="21"/>
      <c r="AR435" s="21"/>
      <c r="AS435" s="190"/>
      <c r="AT435" s="23"/>
      <c r="AU435" s="190"/>
      <c r="AV435" s="23"/>
      <c r="AW435" s="21"/>
      <c r="AX435" s="21"/>
      <c r="AY435" s="21"/>
      <c r="AZ435" s="21"/>
      <c r="BA435" s="20"/>
      <c r="BB435" s="23"/>
      <c r="BC435" s="181"/>
      <c r="BD435" s="23"/>
      <c r="BE435" s="23"/>
      <c r="BF435" s="21"/>
      <c r="BG435" s="21"/>
      <c r="BH435" s="21"/>
      <c r="BI435" s="21"/>
      <c r="BJ435" s="21"/>
      <c r="BK435" s="21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21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9"/>
      <c r="O436" s="29"/>
      <c r="P436" s="29"/>
      <c r="Q436" s="29"/>
      <c r="R436" s="29"/>
      <c r="S436" s="29"/>
      <c r="T436" s="29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3"/>
      <c r="AI436" s="23"/>
      <c r="AJ436" s="21"/>
      <c r="AK436" s="190"/>
      <c r="AL436" s="23"/>
      <c r="AM436" s="23"/>
      <c r="AN436" s="21"/>
      <c r="AO436" s="21"/>
      <c r="AP436" s="21"/>
      <c r="AQ436" s="21"/>
      <c r="AR436" s="21"/>
      <c r="AS436" s="190"/>
      <c r="AT436" s="23"/>
      <c r="AU436" s="190"/>
      <c r="AV436" s="23"/>
      <c r="AW436" s="21"/>
      <c r="AX436" s="21"/>
      <c r="AY436" s="21"/>
      <c r="AZ436" s="21"/>
      <c r="BA436" s="20"/>
      <c r="BB436" s="23"/>
      <c r="BC436" s="181"/>
      <c r="BD436" s="23"/>
      <c r="BE436" s="23"/>
      <c r="BF436" s="21"/>
      <c r="BG436" s="21"/>
      <c r="BH436" s="21"/>
      <c r="BI436" s="21"/>
      <c r="BJ436" s="21"/>
      <c r="BK436" s="21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21.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9"/>
      <c r="O437" s="29"/>
      <c r="P437" s="29"/>
      <c r="Q437" s="29"/>
      <c r="R437" s="29"/>
      <c r="S437" s="29"/>
      <c r="T437" s="29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3"/>
      <c r="AI437" s="23"/>
      <c r="AJ437" s="21"/>
      <c r="AK437" s="190"/>
      <c r="AL437" s="23"/>
      <c r="AM437" s="23"/>
      <c r="AN437" s="21"/>
      <c r="AO437" s="21"/>
      <c r="AP437" s="21"/>
      <c r="AQ437" s="21"/>
      <c r="AR437" s="21"/>
      <c r="AS437" s="190"/>
      <c r="AT437" s="23"/>
      <c r="AU437" s="190"/>
      <c r="AV437" s="23"/>
      <c r="AW437" s="21"/>
      <c r="AX437" s="21"/>
      <c r="AY437" s="21"/>
      <c r="AZ437" s="21"/>
      <c r="BA437" s="20"/>
      <c r="BB437" s="23"/>
      <c r="BC437" s="181"/>
      <c r="BD437" s="23"/>
      <c r="BE437" s="23"/>
      <c r="BF437" s="21"/>
      <c r="BG437" s="21"/>
      <c r="BH437" s="21"/>
      <c r="BI437" s="21"/>
      <c r="BJ437" s="21"/>
      <c r="BK437" s="21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409.6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0"/>
      <c r="BB438" s="23"/>
      <c r="BC438" s="181"/>
      <c r="BD438" s="23"/>
      <c r="BE438" s="20"/>
      <c r="BF438" s="21"/>
      <c r="BG438" s="21"/>
      <c r="BH438" s="21"/>
      <c r="BI438" s="21"/>
      <c r="BJ438" s="21"/>
      <c r="BK438" s="21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190"/>
      <c r="N439" s="63"/>
      <c r="O439" s="63"/>
      <c r="P439" s="63"/>
      <c r="Q439" s="63"/>
      <c r="R439" s="63"/>
      <c r="S439" s="63"/>
      <c r="T439" s="6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0"/>
      <c r="BB439" s="23"/>
      <c r="BC439" s="181"/>
      <c r="BD439" s="23"/>
      <c r="BE439" s="20"/>
      <c r="BF439" s="21"/>
      <c r="BG439" s="21"/>
      <c r="BH439" s="21"/>
      <c r="BI439" s="21"/>
      <c r="BJ439" s="21"/>
      <c r="BK439" s="21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40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9"/>
      <c r="O440" s="29"/>
      <c r="P440" s="29"/>
      <c r="Q440" s="29"/>
      <c r="R440" s="29"/>
      <c r="S440" s="29"/>
      <c r="T440" s="29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0"/>
      <c r="BB440" s="23"/>
      <c r="BC440" s="181"/>
      <c r="BD440" s="29"/>
      <c r="BE440" s="29"/>
      <c r="BF440" s="21"/>
      <c r="BG440" s="21"/>
      <c r="BH440" s="21"/>
      <c r="BI440" s="21"/>
      <c r="BJ440" s="21"/>
      <c r="BK440" s="21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9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181"/>
      <c r="BD441" s="20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7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181"/>
      <c r="BD442" s="190"/>
      <c r="BE442" s="20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51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190"/>
      <c r="N443" s="28"/>
      <c r="O443" s="18"/>
      <c r="P443" s="28"/>
      <c r="Q443" s="28"/>
      <c r="R443" s="28"/>
      <c r="S443" s="28"/>
      <c r="T443" s="28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3"/>
      <c r="AI443" s="23"/>
      <c r="AJ443" s="21"/>
      <c r="AK443" s="190"/>
      <c r="AL443" s="23"/>
      <c r="AM443" s="23"/>
      <c r="AN443" s="21"/>
      <c r="AO443" s="21"/>
      <c r="AP443" s="21"/>
      <c r="AQ443" s="21"/>
      <c r="AR443" s="21"/>
      <c r="AS443" s="190"/>
      <c r="AT443" s="23"/>
      <c r="AU443" s="190"/>
      <c r="AV443" s="23"/>
      <c r="AW443" s="21"/>
      <c r="AX443" s="21"/>
      <c r="AY443" s="21"/>
      <c r="AZ443" s="21"/>
      <c r="BA443" s="20"/>
      <c r="BB443" s="23"/>
      <c r="BC443" s="181"/>
      <c r="BD443" s="23"/>
      <c r="BE443" s="23"/>
      <c r="BF443" s="21"/>
      <c r="BG443" s="21"/>
      <c r="BH443" s="21"/>
      <c r="BI443" s="21"/>
      <c r="BJ443" s="21"/>
      <c r="BK443" s="21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409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3"/>
      <c r="AI444" s="23"/>
      <c r="AJ444" s="21"/>
      <c r="AK444" s="190"/>
      <c r="AL444" s="23"/>
      <c r="AM444" s="23"/>
      <c r="AN444" s="21"/>
      <c r="AO444" s="21"/>
      <c r="AP444" s="21"/>
      <c r="AQ444" s="21"/>
      <c r="AR444" s="21"/>
      <c r="AS444" s="190"/>
      <c r="AT444" s="23"/>
      <c r="AU444" s="190"/>
      <c r="AV444" s="23"/>
      <c r="AW444" s="21"/>
      <c r="AX444" s="21"/>
      <c r="AY444" s="21"/>
      <c r="AZ444" s="21"/>
      <c r="BA444" s="20"/>
      <c r="BB444" s="23"/>
      <c r="BC444" s="181"/>
      <c r="BD444" s="23"/>
      <c r="BE444" s="23"/>
      <c r="BF444" s="21"/>
      <c r="BG444" s="21"/>
      <c r="BH444" s="21"/>
      <c r="BI444" s="21"/>
      <c r="BJ444" s="21"/>
      <c r="BK444" s="21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09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190"/>
      <c r="N445" s="28"/>
      <c r="O445" s="18"/>
      <c r="P445" s="28"/>
      <c r="Q445" s="28"/>
      <c r="R445" s="28"/>
      <c r="S445" s="28"/>
      <c r="T445" s="28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3"/>
      <c r="AI445" s="23"/>
      <c r="AJ445" s="21"/>
      <c r="AK445" s="190"/>
      <c r="AL445" s="23"/>
      <c r="AM445" s="23"/>
      <c r="AN445" s="21"/>
      <c r="AO445" s="21"/>
      <c r="AP445" s="21"/>
      <c r="AQ445" s="21"/>
      <c r="AR445" s="21"/>
      <c r="AS445" s="190"/>
      <c r="AT445" s="23"/>
      <c r="AU445" s="190"/>
      <c r="AV445" s="23"/>
      <c r="AW445" s="21"/>
      <c r="AX445" s="21"/>
      <c r="AY445" s="21"/>
      <c r="AZ445" s="21"/>
      <c r="BA445" s="20"/>
      <c r="BB445" s="23"/>
      <c r="BC445" s="181"/>
      <c r="BD445" s="23"/>
      <c r="BE445" s="23"/>
      <c r="BF445" s="21"/>
      <c r="BG445" s="21"/>
      <c r="BH445" s="21"/>
      <c r="BI445" s="21"/>
      <c r="BJ445" s="21"/>
      <c r="BK445" s="21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98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190"/>
      <c r="N446" s="28"/>
      <c r="O446" s="18"/>
      <c r="P446" s="28"/>
      <c r="Q446" s="28"/>
      <c r="R446" s="28"/>
      <c r="S446" s="28"/>
      <c r="T446" s="28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0"/>
      <c r="BB446" s="23"/>
      <c r="BC446" s="181"/>
      <c r="BD446" s="23"/>
      <c r="BE446" s="20"/>
      <c r="BF446" s="21"/>
      <c r="BG446" s="21"/>
      <c r="BH446" s="21"/>
      <c r="BI446" s="21"/>
      <c r="BJ446" s="21"/>
      <c r="BK446" s="21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408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0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181"/>
      <c r="AL447" s="21"/>
      <c r="AM447" s="21"/>
      <c r="AN447" s="21"/>
      <c r="AO447" s="21"/>
      <c r="AP447" s="21"/>
      <c r="AQ447" s="21"/>
      <c r="AR447" s="21"/>
      <c r="AS447" s="181"/>
      <c r="AT447" s="21"/>
      <c r="AU447" s="181"/>
      <c r="AV447" s="21"/>
      <c r="AW447" s="21"/>
      <c r="AX447" s="21"/>
      <c r="AY447" s="21"/>
      <c r="AZ447" s="21"/>
      <c r="BA447" s="20"/>
      <c r="BB447" s="23"/>
      <c r="BC447" s="181"/>
      <c r="BD447" s="23"/>
      <c r="BE447" s="20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54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190"/>
      <c r="N448" s="28"/>
      <c r="O448" s="18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181"/>
      <c r="AL448" s="21"/>
      <c r="AM448" s="21"/>
      <c r="AN448" s="21"/>
      <c r="AO448" s="21"/>
      <c r="AP448" s="21"/>
      <c r="AQ448" s="21"/>
      <c r="AR448" s="21"/>
      <c r="AS448" s="181"/>
      <c r="AT448" s="21"/>
      <c r="AU448" s="181"/>
      <c r="AV448" s="21"/>
      <c r="AW448" s="21"/>
      <c r="AX448" s="21"/>
      <c r="AY448" s="21"/>
      <c r="AZ448" s="21"/>
      <c r="BA448" s="20"/>
      <c r="BB448" s="23"/>
      <c r="BC448" s="181"/>
      <c r="BD448" s="23"/>
      <c r="BE448" s="20"/>
      <c r="BF448" s="21"/>
      <c r="BG448" s="21"/>
      <c r="BH448" s="21"/>
      <c r="BI448" s="21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6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9"/>
      <c r="O449" s="29"/>
      <c r="P449" s="29"/>
      <c r="Q449" s="29"/>
      <c r="R449" s="29"/>
      <c r="S449" s="29"/>
      <c r="T449" s="29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181"/>
      <c r="AL449" s="21"/>
      <c r="AM449" s="21"/>
      <c r="AN449" s="21"/>
      <c r="AO449" s="21"/>
      <c r="AP449" s="21"/>
      <c r="AQ449" s="21"/>
      <c r="AR449" s="21"/>
      <c r="AS449" s="181"/>
      <c r="AT449" s="21"/>
      <c r="AU449" s="181"/>
      <c r="AV449" s="21"/>
      <c r="AW449" s="21"/>
      <c r="AX449" s="21"/>
      <c r="AY449" s="21"/>
      <c r="AZ449" s="21"/>
      <c r="BA449" s="20"/>
      <c r="BB449" s="23"/>
      <c r="BC449" s="181"/>
      <c r="BD449" s="23"/>
      <c r="BE449" s="20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49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8"/>
      <c r="O450" s="18"/>
      <c r="P450" s="28"/>
      <c r="Q450" s="28"/>
      <c r="R450" s="28"/>
      <c r="S450" s="28"/>
      <c r="T450" s="28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3"/>
      <c r="BC450" s="181"/>
      <c r="BD450" s="23"/>
      <c r="BE450" s="20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49.2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190"/>
      <c r="N451" s="28"/>
      <c r="O451" s="18"/>
      <c r="P451" s="28"/>
      <c r="Q451" s="28"/>
      <c r="R451" s="28"/>
      <c r="S451" s="28"/>
      <c r="T451" s="28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1"/>
      <c r="AL451" s="21"/>
      <c r="AM451" s="21"/>
      <c r="AN451" s="21"/>
      <c r="AO451" s="21"/>
      <c r="AP451" s="21"/>
      <c r="AQ451" s="21"/>
      <c r="AR451" s="21"/>
      <c r="AS451" s="181"/>
      <c r="AT451" s="21"/>
      <c r="AU451" s="181"/>
      <c r="AV451" s="21"/>
      <c r="AW451" s="21"/>
      <c r="AX451" s="21"/>
      <c r="AY451" s="21"/>
      <c r="AZ451" s="21"/>
      <c r="BA451" s="20"/>
      <c r="BB451" s="23"/>
      <c r="BC451" s="181"/>
      <c r="BD451" s="23"/>
      <c r="BE451" s="20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49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190"/>
      <c r="N452" s="23"/>
      <c r="O452" s="23"/>
      <c r="P452" s="23"/>
      <c r="Q452" s="23"/>
      <c r="R452" s="23"/>
      <c r="S452" s="23"/>
      <c r="T452" s="28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181"/>
      <c r="AL452" s="21"/>
      <c r="AM452" s="21"/>
      <c r="AN452" s="21"/>
      <c r="AO452" s="21"/>
      <c r="AP452" s="21"/>
      <c r="AQ452" s="21"/>
      <c r="AR452" s="21"/>
      <c r="AS452" s="181"/>
      <c r="AT452" s="21"/>
      <c r="AU452" s="181"/>
      <c r="AV452" s="21"/>
      <c r="AW452" s="21"/>
      <c r="AX452" s="21"/>
      <c r="AY452" s="21"/>
      <c r="AZ452" s="21"/>
      <c r="BA452" s="20"/>
      <c r="BB452" s="23"/>
      <c r="BC452" s="181"/>
      <c r="BD452" s="23"/>
      <c r="BE452" s="20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49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0"/>
      <c r="N453" s="28"/>
      <c r="O453" s="18"/>
      <c r="P453" s="28"/>
      <c r="Q453" s="28"/>
      <c r="R453" s="28"/>
      <c r="S453" s="28"/>
      <c r="T453" s="28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181"/>
      <c r="AL453" s="21"/>
      <c r="AM453" s="21"/>
      <c r="AN453" s="21"/>
      <c r="AO453" s="21"/>
      <c r="AP453" s="21"/>
      <c r="AQ453" s="21"/>
      <c r="AR453" s="21"/>
      <c r="AS453" s="181"/>
      <c r="AT453" s="21"/>
      <c r="AU453" s="181"/>
      <c r="AV453" s="21"/>
      <c r="AW453" s="21"/>
      <c r="AX453" s="21"/>
      <c r="AY453" s="21"/>
      <c r="AZ453" s="21"/>
      <c r="BA453" s="20"/>
      <c r="BB453" s="23"/>
      <c r="BC453" s="181"/>
      <c r="BD453" s="23"/>
      <c r="BE453" s="20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4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190"/>
      <c r="N454" s="28"/>
      <c r="O454" s="18"/>
      <c r="P454" s="28"/>
      <c r="Q454" s="28"/>
      <c r="R454" s="28"/>
      <c r="S454" s="28"/>
      <c r="T454" s="28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181"/>
      <c r="AL454" s="21"/>
      <c r="AM454" s="21"/>
      <c r="AN454" s="21"/>
      <c r="AO454" s="21"/>
      <c r="AP454" s="21"/>
      <c r="AQ454" s="21"/>
      <c r="AR454" s="21"/>
      <c r="AS454" s="181"/>
      <c r="AT454" s="21"/>
      <c r="AU454" s="181"/>
      <c r="AV454" s="21"/>
      <c r="AW454" s="21"/>
      <c r="AX454" s="21"/>
      <c r="AY454" s="21"/>
      <c r="AZ454" s="21"/>
      <c r="BA454" s="20"/>
      <c r="BB454" s="23"/>
      <c r="BC454" s="181"/>
      <c r="BD454" s="23"/>
      <c r="BE454" s="20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67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181"/>
      <c r="AL455" s="21"/>
      <c r="AM455" s="21"/>
      <c r="AN455" s="21"/>
      <c r="AO455" s="21"/>
      <c r="AP455" s="21"/>
      <c r="AQ455" s="21"/>
      <c r="AR455" s="21"/>
      <c r="AS455" s="181"/>
      <c r="AT455" s="21"/>
      <c r="AU455" s="181"/>
      <c r="AV455" s="21"/>
      <c r="AW455" s="21"/>
      <c r="AX455" s="21"/>
      <c r="AY455" s="21"/>
      <c r="AZ455" s="21"/>
      <c r="BA455" s="20"/>
      <c r="BB455" s="23"/>
      <c r="BC455" s="181"/>
      <c r="BD455" s="23"/>
      <c r="BE455" s="23"/>
      <c r="BF455" s="21"/>
      <c r="BG455" s="21"/>
      <c r="BH455" s="21"/>
      <c r="BI455" s="20"/>
      <c r="BJ455" s="23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54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1"/>
      <c r="AL456" s="21"/>
      <c r="AM456" s="21"/>
      <c r="AN456" s="21"/>
      <c r="AO456" s="21"/>
      <c r="AP456" s="21"/>
      <c r="AQ456" s="21"/>
      <c r="AR456" s="21"/>
      <c r="AS456" s="181"/>
      <c r="AT456" s="21"/>
      <c r="AU456" s="181"/>
      <c r="AV456" s="21"/>
      <c r="AW456" s="21"/>
      <c r="AX456" s="21"/>
      <c r="AY456" s="21"/>
      <c r="AZ456" s="21"/>
      <c r="BA456" s="20"/>
      <c r="BB456" s="23"/>
      <c r="BC456" s="181"/>
      <c r="BD456" s="63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44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1"/>
      <c r="AL457" s="21"/>
      <c r="AM457" s="21"/>
      <c r="AN457" s="21"/>
      <c r="AO457" s="21"/>
      <c r="AP457" s="21"/>
      <c r="AQ457" s="21"/>
      <c r="AR457" s="21"/>
      <c r="AS457" s="181"/>
      <c r="AT457" s="21"/>
      <c r="AU457" s="181"/>
      <c r="AV457" s="21"/>
      <c r="AW457" s="21"/>
      <c r="AX457" s="21"/>
      <c r="AY457" s="21"/>
      <c r="AZ457" s="21"/>
      <c r="BA457" s="20"/>
      <c r="BB457" s="23"/>
      <c r="BC457" s="181"/>
      <c r="BD457" s="63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409.6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1"/>
      <c r="AL458" s="21"/>
      <c r="AM458" s="21"/>
      <c r="AN458" s="21"/>
      <c r="AO458" s="21"/>
      <c r="AP458" s="21"/>
      <c r="AQ458" s="21"/>
      <c r="AR458" s="21"/>
      <c r="AS458" s="181"/>
      <c r="AT458" s="21"/>
      <c r="AU458" s="181"/>
      <c r="AV458" s="21"/>
      <c r="AW458" s="21"/>
      <c r="AX458" s="21"/>
      <c r="AY458" s="21"/>
      <c r="AZ458" s="21"/>
      <c r="BA458" s="20"/>
      <c r="BB458" s="20"/>
      <c r="BC458" s="21"/>
      <c r="BD458" s="23"/>
      <c r="BE458" s="20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52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1"/>
      <c r="AL459" s="21"/>
      <c r="AM459" s="21"/>
      <c r="AN459" s="21"/>
      <c r="AO459" s="21"/>
      <c r="AP459" s="21"/>
      <c r="AQ459" s="21"/>
      <c r="AR459" s="21"/>
      <c r="AS459" s="181"/>
      <c r="AT459" s="21"/>
      <c r="AU459" s="181"/>
      <c r="AV459" s="21"/>
      <c r="AW459" s="21"/>
      <c r="AX459" s="21"/>
      <c r="AY459" s="21"/>
      <c r="AZ459" s="21"/>
      <c r="BA459" s="20"/>
      <c r="BB459" s="23"/>
      <c r="BC459" s="181"/>
      <c r="BD459" s="23"/>
      <c r="BE459" s="20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20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9"/>
      <c r="O460" s="29"/>
      <c r="P460" s="29"/>
      <c r="Q460" s="29"/>
      <c r="R460" s="29"/>
      <c r="S460" s="29"/>
      <c r="T460" s="29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1"/>
      <c r="AL460" s="21"/>
      <c r="AM460" s="21"/>
      <c r="AN460" s="21"/>
      <c r="AO460" s="21"/>
      <c r="AP460" s="21"/>
      <c r="AQ460" s="21"/>
      <c r="AR460" s="21"/>
      <c r="AS460" s="181"/>
      <c r="AT460" s="21"/>
      <c r="AU460" s="181"/>
      <c r="AV460" s="21"/>
      <c r="AW460" s="21"/>
      <c r="AX460" s="21"/>
      <c r="AY460" s="21"/>
      <c r="AZ460" s="21"/>
      <c r="BA460" s="20"/>
      <c r="BB460" s="23"/>
      <c r="BC460" s="181"/>
      <c r="BD460" s="29"/>
      <c r="BE460" s="29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20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1"/>
      <c r="AL461" s="21"/>
      <c r="AM461" s="21"/>
      <c r="AN461" s="21"/>
      <c r="AO461" s="21"/>
      <c r="AP461" s="21"/>
      <c r="AQ461" s="21"/>
      <c r="AR461" s="21"/>
      <c r="AS461" s="181"/>
      <c r="AT461" s="21"/>
      <c r="AU461" s="181"/>
      <c r="AV461" s="21"/>
      <c r="AW461" s="21"/>
      <c r="AX461" s="21"/>
      <c r="AY461" s="21"/>
      <c r="AZ461" s="21"/>
      <c r="BA461" s="20"/>
      <c r="BB461" s="23"/>
      <c r="BC461" s="181"/>
      <c r="BD461" s="20"/>
      <c r="BE461" s="20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20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1"/>
      <c r="AL462" s="21"/>
      <c r="AM462" s="21"/>
      <c r="AN462" s="21"/>
      <c r="AO462" s="21"/>
      <c r="AP462" s="21"/>
      <c r="AQ462" s="21"/>
      <c r="AR462" s="21"/>
      <c r="AS462" s="181"/>
      <c r="AT462" s="21"/>
      <c r="AU462" s="181"/>
      <c r="AV462" s="21"/>
      <c r="AW462" s="21"/>
      <c r="AX462" s="21"/>
      <c r="AY462" s="21"/>
      <c r="AZ462" s="21"/>
      <c r="BA462" s="20"/>
      <c r="BB462" s="23"/>
      <c r="BC462" s="181"/>
      <c r="BD462" s="23"/>
      <c r="BE462" s="20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9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9"/>
      <c r="O463" s="29"/>
      <c r="P463" s="29"/>
      <c r="Q463" s="29"/>
      <c r="R463" s="29"/>
      <c r="S463" s="29"/>
      <c r="T463" s="29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9"/>
      <c r="AI463" s="29"/>
      <c r="AJ463" s="21"/>
      <c r="AK463" s="190"/>
      <c r="AL463" s="29"/>
      <c r="AM463" s="29"/>
      <c r="AN463" s="21"/>
      <c r="AO463" s="21"/>
      <c r="AP463" s="21"/>
      <c r="AQ463" s="21"/>
      <c r="AR463" s="21"/>
      <c r="AS463" s="190"/>
      <c r="AT463" s="29"/>
      <c r="AU463" s="190"/>
      <c r="AV463" s="29"/>
      <c r="AW463" s="21"/>
      <c r="AX463" s="21"/>
      <c r="AY463" s="21"/>
      <c r="AZ463" s="21"/>
      <c r="BA463" s="20"/>
      <c r="BB463" s="23"/>
      <c r="BC463" s="181"/>
      <c r="BD463" s="29"/>
      <c r="BE463" s="29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44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9"/>
      <c r="O464" s="29"/>
      <c r="P464" s="29"/>
      <c r="Q464" s="29"/>
      <c r="R464" s="29"/>
      <c r="S464" s="29"/>
      <c r="T464" s="29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9"/>
      <c r="AI464" s="29"/>
      <c r="AJ464" s="21"/>
      <c r="AK464" s="190"/>
      <c r="AL464" s="29"/>
      <c r="AM464" s="29"/>
      <c r="AN464" s="21"/>
      <c r="AO464" s="21"/>
      <c r="AP464" s="21"/>
      <c r="AQ464" s="21"/>
      <c r="AR464" s="21"/>
      <c r="AS464" s="190"/>
      <c r="AT464" s="29"/>
      <c r="AU464" s="190"/>
      <c r="AV464" s="29"/>
      <c r="AW464" s="21"/>
      <c r="AX464" s="21"/>
      <c r="AY464" s="21"/>
      <c r="AZ464" s="21"/>
      <c r="BA464" s="20"/>
      <c r="BB464" s="23"/>
      <c r="BC464" s="181"/>
      <c r="BD464" s="29"/>
      <c r="BE464" s="29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4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9"/>
      <c r="O465" s="29"/>
      <c r="P465" s="29"/>
      <c r="Q465" s="29"/>
      <c r="R465" s="29"/>
      <c r="S465" s="29"/>
      <c r="T465" s="29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9"/>
      <c r="AI465" s="29"/>
      <c r="AJ465" s="21"/>
      <c r="AK465" s="190"/>
      <c r="AL465" s="29"/>
      <c r="AM465" s="29"/>
      <c r="AN465" s="21"/>
      <c r="AO465" s="21"/>
      <c r="AP465" s="21"/>
      <c r="AQ465" s="21"/>
      <c r="AR465" s="21"/>
      <c r="AS465" s="190"/>
      <c r="AT465" s="29"/>
      <c r="AU465" s="190"/>
      <c r="AV465" s="29"/>
      <c r="AW465" s="21"/>
      <c r="AX465" s="21"/>
      <c r="AY465" s="21"/>
      <c r="AZ465" s="21"/>
      <c r="BA465" s="20"/>
      <c r="BB465" s="23"/>
      <c r="BC465" s="181"/>
      <c r="BD465" s="29"/>
      <c r="BE465" s="29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44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9"/>
      <c r="O466" s="29"/>
      <c r="P466" s="29"/>
      <c r="Q466" s="29"/>
      <c r="R466" s="29"/>
      <c r="S466" s="29"/>
      <c r="T466" s="29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9"/>
      <c r="AI466" s="29"/>
      <c r="AJ466" s="21"/>
      <c r="AK466" s="190"/>
      <c r="AL466" s="29"/>
      <c r="AM466" s="29"/>
      <c r="AN466" s="21"/>
      <c r="AO466" s="21"/>
      <c r="AP466" s="21"/>
      <c r="AQ466" s="21"/>
      <c r="AR466" s="21"/>
      <c r="AS466" s="190"/>
      <c r="AT466" s="29"/>
      <c r="AU466" s="190"/>
      <c r="AV466" s="29"/>
      <c r="AW466" s="21"/>
      <c r="AX466" s="21"/>
      <c r="AY466" s="21"/>
      <c r="AZ466" s="21"/>
      <c r="BA466" s="20"/>
      <c r="BB466" s="23"/>
      <c r="BC466" s="181"/>
      <c r="BD466" s="29"/>
      <c r="BE466" s="29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44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9"/>
      <c r="AI467" s="29"/>
      <c r="AJ467" s="21"/>
      <c r="AK467" s="190"/>
      <c r="AL467" s="29"/>
      <c r="AM467" s="29"/>
      <c r="AN467" s="21"/>
      <c r="AO467" s="21"/>
      <c r="AP467" s="21"/>
      <c r="AQ467" s="21"/>
      <c r="AR467" s="21"/>
      <c r="AS467" s="190"/>
      <c r="AT467" s="29"/>
      <c r="AU467" s="190"/>
      <c r="AV467" s="29"/>
      <c r="AW467" s="21"/>
      <c r="AX467" s="21"/>
      <c r="AY467" s="21"/>
      <c r="AZ467" s="21"/>
      <c r="BA467" s="20"/>
      <c r="BB467" s="23"/>
      <c r="BC467" s="181"/>
      <c r="BD467" s="29"/>
      <c r="BE467" s="29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4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9"/>
      <c r="AI468" s="29"/>
      <c r="AJ468" s="21"/>
      <c r="AK468" s="190"/>
      <c r="AL468" s="29"/>
      <c r="AM468" s="29"/>
      <c r="AN468" s="21"/>
      <c r="AO468" s="21"/>
      <c r="AP468" s="21"/>
      <c r="AQ468" s="21"/>
      <c r="AR468" s="21"/>
      <c r="AS468" s="190"/>
      <c r="AT468" s="29"/>
      <c r="AU468" s="190"/>
      <c r="AV468" s="29"/>
      <c r="AW468" s="21"/>
      <c r="AX468" s="21"/>
      <c r="AY468" s="21"/>
      <c r="AZ468" s="21"/>
      <c r="BA468" s="20"/>
      <c r="BB468" s="23"/>
      <c r="BC468" s="181"/>
      <c r="BD468" s="29"/>
      <c r="BE468" s="29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409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9"/>
      <c r="O469" s="29"/>
      <c r="P469" s="29"/>
      <c r="Q469" s="29"/>
      <c r="R469" s="29"/>
      <c r="S469" s="29"/>
      <c r="T469" s="29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0"/>
      <c r="BB469" s="23"/>
      <c r="BC469" s="181"/>
      <c r="BD469" s="63"/>
      <c r="BE469" s="29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408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181"/>
      <c r="BD470" s="20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46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181"/>
      <c r="BD471" s="63"/>
      <c r="BE471" s="29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408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181"/>
      <c r="BD472" s="20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56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81"/>
      <c r="BD473" s="63"/>
      <c r="BE473" s="29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32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9"/>
      <c r="O474" s="29"/>
      <c r="P474" s="29"/>
      <c r="Q474" s="29"/>
      <c r="R474" s="29"/>
      <c r="S474" s="29"/>
      <c r="T474" s="29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81"/>
      <c r="BD474" s="29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32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9"/>
      <c r="O475" s="29"/>
      <c r="P475" s="29"/>
      <c r="Q475" s="29"/>
      <c r="R475" s="29"/>
      <c r="S475" s="29"/>
      <c r="T475" s="29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81"/>
      <c r="BD475" s="63"/>
      <c r="BE475" s="29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6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81"/>
      <c r="BD476" s="23"/>
      <c r="BE476" s="23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84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3"/>
      <c r="BC477" s="192"/>
      <c r="BD477" s="184"/>
      <c r="BE477" s="29"/>
      <c r="BF477" s="21"/>
      <c r="BG477" s="21"/>
      <c r="BH477" s="21"/>
      <c r="BI477" s="21"/>
      <c r="BJ477" s="21"/>
      <c r="BK477" s="21"/>
      <c r="BL477" s="21"/>
      <c r="BM477" s="192"/>
      <c r="BN477" s="24"/>
      <c r="BO477" s="21"/>
      <c r="BP477" s="21"/>
      <c r="BQ477" s="23"/>
      <c r="BR477" s="23"/>
      <c r="BS477" s="24"/>
      <c r="BT477" s="25"/>
    </row>
    <row r="478" spans="1:72" s="22" customFormat="1" ht="184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192"/>
      <c r="BD478" s="184"/>
      <c r="BE478" s="29"/>
      <c r="BF478" s="21"/>
      <c r="BG478" s="21"/>
      <c r="BH478" s="21"/>
      <c r="BI478" s="21"/>
      <c r="BJ478" s="21"/>
      <c r="BK478" s="21"/>
      <c r="BL478" s="21"/>
      <c r="BM478" s="192"/>
      <c r="BN478" s="24"/>
      <c r="BO478" s="21"/>
      <c r="BP478" s="21"/>
      <c r="BQ478" s="23"/>
      <c r="BR478" s="23"/>
      <c r="BS478" s="24"/>
      <c r="BT478" s="25"/>
    </row>
    <row r="479" spans="1:72" s="22" customFormat="1" ht="184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81"/>
      <c r="BD479" s="20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84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92"/>
      <c r="BD480" s="184"/>
      <c r="BE480" s="20"/>
      <c r="BF480" s="21"/>
      <c r="BG480" s="21"/>
      <c r="BH480" s="21"/>
      <c r="BI480" s="21"/>
      <c r="BJ480" s="21"/>
      <c r="BK480" s="21"/>
      <c r="BL480" s="21"/>
      <c r="BM480" s="192"/>
      <c r="BN480" s="24"/>
      <c r="BO480" s="21"/>
      <c r="BP480" s="21"/>
      <c r="BQ480" s="23"/>
      <c r="BR480" s="23"/>
      <c r="BS480" s="24"/>
      <c r="BT480" s="25"/>
    </row>
    <row r="481" spans="1:72" s="22" customFormat="1" ht="189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63"/>
      <c r="O481" s="63"/>
      <c r="P481" s="63"/>
      <c r="Q481" s="63"/>
      <c r="R481" s="63"/>
      <c r="S481" s="63"/>
      <c r="T481" s="6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2"/>
      <c r="BD481" s="184"/>
      <c r="BE481" s="20"/>
      <c r="BF481" s="21"/>
      <c r="BG481" s="21"/>
      <c r="BH481" s="21"/>
      <c r="BI481" s="21"/>
      <c r="BJ481" s="21"/>
      <c r="BK481" s="21"/>
      <c r="BL481" s="21"/>
      <c r="BM481" s="192"/>
      <c r="BN481" s="24"/>
      <c r="BO481" s="21"/>
      <c r="BP481" s="21"/>
      <c r="BQ481" s="23"/>
      <c r="BR481" s="23"/>
      <c r="BS481" s="24"/>
      <c r="BT481" s="25"/>
    </row>
    <row r="482" spans="1:72" s="22" customFormat="1" ht="184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81"/>
      <c r="BD482" s="20"/>
      <c r="BE482" s="20"/>
      <c r="BF482" s="21"/>
      <c r="BG482" s="21"/>
      <c r="BH482" s="21"/>
      <c r="BI482" s="20"/>
      <c r="BJ482" s="23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84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224"/>
      <c r="BD483" s="184"/>
      <c r="BE483" s="20"/>
      <c r="BF483" s="21"/>
      <c r="BG483" s="21"/>
      <c r="BH483" s="21"/>
      <c r="BI483" s="20"/>
      <c r="BJ483" s="23"/>
      <c r="BK483" s="23"/>
      <c r="BL483" s="21"/>
      <c r="BM483" s="192"/>
      <c r="BN483" s="24"/>
      <c r="BO483" s="21"/>
      <c r="BP483" s="21"/>
      <c r="BQ483" s="23"/>
      <c r="BR483" s="23"/>
      <c r="BS483" s="24"/>
      <c r="BT483" s="25"/>
    </row>
    <row r="484" spans="1:72" s="22" customFormat="1" ht="184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9"/>
      <c r="O484" s="29"/>
      <c r="P484" s="29"/>
      <c r="Q484" s="29"/>
      <c r="R484" s="29"/>
      <c r="S484" s="29"/>
      <c r="T484" s="29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81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84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3"/>
      <c r="BC485" s="181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8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9"/>
      <c r="O486" s="29"/>
      <c r="P486" s="29"/>
      <c r="Q486" s="29"/>
      <c r="R486" s="29"/>
      <c r="S486" s="29"/>
      <c r="T486" s="29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181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8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181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12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181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409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181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86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18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22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181"/>
      <c r="BD491" s="23"/>
      <c r="BE491" s="23"/>
      <c r="BF491" s="21"/>
      <c r="BG491" s="21"/>
      <c r="BH491" s="21"/>
      <c r="BI491" s="21"/>
      <c r="BJ491" s="21"/>
      <c r="BK491" s="20"/>
      <c r="BL491" s="23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22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18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22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0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18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57.2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181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82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190"/>
      <c r="N495" s="28"/>
      <c r="O495" s="18"/>
      <c r="P495" s="28"/>
      <c r="Q495" s="28"/>
      <c r="R495" s="28"/>
      <c r="S495" s="28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18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29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18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3"/>
      <c r="AI497" s="23"/>
      <c r="AJ497" s="23"/>
      <c r="AK497" s="190"/>
      <c r="AL497" s="23"/>
      <c r="AM497" s="23"/>
      <c r="AN497" s="21"/>
      <c r="AO497" s="21"/>
      <c r="AP497" s="21"/>
      <c r="AQ497" s="21"/>
      <c r="AR497" s="21"/>
      <c r="AS497" s="190"/>
      <c r="AT497" s="23"/>
      <c r="AU497" s="190"/>
      <c r="AV497" s="23"/>
      <c r="AW497" s="21"/>
      <c r="AX497" s="21"/>
      <c r="AY497" s="21"/>
      <c r="AZ497" s="21"/>
      <c r="BA497" s="20"/>
      <c r="BB497" s="23"/>
      <c r="BC497" s="181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41.7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0"/>
      <c r="AJ498" s="23"/>
      <c r="AK498" s="23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0"/>
      <c r="BB498" s="23"/>
      <c r="BC498" s="181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4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0"/>
      <c r="AJ499" s="23"/>
      <c r="AK499" s="23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0"/>
      <c r="BB499" s="23"/>
      <c r="BC499" s="181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190"/>
      <c r="N500" s="23"/>
      <c r="O500" s="23"/>
      <c r="P500" s="23"/>
      <c r="Q500" s="23"/>
      <c r="R500" s="23"/>
      <c r="S500" s="23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0"/>
      <c r="AJ500" s="23"/>
      <c r="AK500" s="23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0"/>
      <c r="BB500" s="23"/>
      <c r="BC500" s="181"/>
      <c r="BD500" s="23"/>
      <c r="BE500" s="23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4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0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0"/>
      <c r="AJ501" s="23"/>
      <c r="AK501" s="23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0"/>
      <c r="BB501" s="23"/>
      <c r="BC501" s="181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41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0"/>
      <c r="AJ502" s="23"/>
      <c r="AK502" s="23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0"/>
      <c r="BB502" s="23"/>
      <c r="BC502" s="181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01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181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1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0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18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01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0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181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01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18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409.6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0"/>
      <c r="Q507" s="20"/>
      <c r="R507" s="20"/>
      <c r="S507" s="20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18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0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0"/>
      <c r="Q508" s="20"/>
      <c r="R508" s="20"/>
      <c r="S508" s="20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18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01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0"/>
      <c r="AJ509" s="23"/>
      <c r="AK509" s="23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0"/>
      <c r="BB509" s="23"/>
      <c r="BC509" s="181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1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18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01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0"/>
      <c r="Q511" s="20"/>
      <c r="R511" s="20"/>
      <c r="S511" s="20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18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01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18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59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181"/>
      <c r="BD513" s="29"/>
      <c r="BE513" s="29"/>
      <c r="BF513" s="21"/>
      <c r="BG513" s="21"/>
      <c r="BH513" s="21"/>
      <c r="BI513" s="20"/>
      <c r="BJ513" s="63"/>
      <c r="BK513" s="29"/>
      <c r="BL513" s="21"/>
      <c r="BM513" s="192"/>
      <c r="BN513" s="24"/>
      <c r="BO513" s="21"/>
      <c r="BP513" s="21"/>
      <c r="BQ513" s="23"/>
      <c r="BR513" s="23"/>
      <c r="BS513" s="24"/>
      <c r="BT513" s="25"/>
    </row>
    <row r="514" spans="1:72" s="22" customFormat="1" ht="244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181"/>
      <c r="BD514" s="185"/>
      <c r="BE514" s="29"/>
      <c r="BF514" s="21"/>
      <c r="BG514" s="21"/>
      <c r="BH514" s="21"/>
      <c r="BI514" s="20"/>
      <c r="BJ514" s="63"/>
      <c r="BK514" s="29"/>
      <c r="BL514" s="21"/>
      <c r="BM514" s="192"/>
      <c r="BN514" s="24"/>
      <c r="BO514" s="21"/>
      <c r="BP514" s="21"/>
      <c r="BQ514" s="23"/>
      <c r="BR514" s="23"/>
      <c r="BS514" s="24"/>
      <c r="BT514" s="25"/>
    </row>
    <row r="515" spans="1:72" s="22" customFormat="1" ht="219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63"/>
      <c r="O515" s="63"/>
      <c r="P515" s="63"/>
      <c r="Q515" s="63"/>
      <c r="R515" s="63"/>
      <c r="S515" s="63"/>
      <c r="T515" s="6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24"/>
      <c r="BD515" s="186"/>
      <c r="BE515" s="187"/>
      <c r="BF515" s="21"/>
      <c r="BG515" s="21"/>
      <c r="BH515" s="21"/>
      <c r="BI515" s="21"/>
      <c r="BJ515" s="21"/>
      <c r="BK515" s="21"/>
      <c r="BL515" s="21"/>
      <c r="BM515" s="192"/>
      <c r="BN515" s="24"/>
      <c r="BO515" s="21"/>
      <c r="BP515" s="21"/>
      <c r="BQ515" s="23"/>
      <c r="BR515" s="23"/>
      <c r="BS515" s="24"/>
      <c r="BT515" s="25"/>
    </row>
    <row r="516" spans="1:72" s="22" customFormat="1" ht="219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181"/>
      <c r="BD516" s="29"/>
      <c r="BE516" s="29"/>
      <c r="BF516" s="21"/>
      <c r="BG516" s="21"/>
      <c r="BH516" s="21"/>
      <c r="BI516" s="21"/>
      <c r="BJ516" s="21"/>
      <c r="BK516" s="21"/>
      <c r="BL516" s="21"/>
      <c r="BM516" s="192"/>
      <c r="BN516" s="24"/>
      <c r="BO516" s="21"/>
      <c r="BP516" s="21"/>
      <c r="BQ516" s="23"/>
      <c r="BR516" s="23"/>
      <c r="BS516" s="24"/>
      <c r="BT516" s="25"/>
    </row>
    <row r="517" spans="1:72" s="22" customFormat="1" ht="219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24"/>
      <c r="BD517" s="186"/>
      <c r="BE517" s="187"/>
      <c r="BF517" s="21"/>
      <c r="BG517" s="21"/>
      <c r="BH517" s="21"/>
      <c r="BI517" s="21"/>
      <c r="BJ517" s="21"/>
      <c r="BK517" s="21"/>
      <c r="BL517" s="21"/>
      <c r="BM517" s="192"/>
      <c r="BN517" s="24"/>
      <c r="BO517" s="21"/>
      <c r="BP517" s="21"/>
      <c r="BQ517" s="23"/>
      <c r="BR517" s="23"/>
      <c r="BS517" s="24"/>
      <c r="BT517" s="25"/>
    </row>
    <row r="518" spans="1:72" s="22" customFormat="1" ht="409.6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181"/>
      <c r="BD518" s="29"/>
      <c r="BE518" s="20"/>
      <c r="BF518" s="21"/>
      <c r="BG518" s="21"/>
      <c r="BH518" s="21"/>
      <c r="BI518" s="21"/>
      <c r="BJ518" s="21"/>
      <c r="BK518" s="21"/>
      <c r="BL518" s="21"/>
      <c r="BM518" s="192"/>
      <c r="BN518" s="24"/>
      <c r="BO518" s="21"/>
      <c r="BP518" s="21"/>
      <c r="BQ518" s="23"/>
      <c r="BR518" s="23"/>
      <c r="BS518" s="24"/>
      <c r="BT518" s="25"/>
    </row>
    <row r="519" spans="1:72" s="22" customFormat="1" ht="409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9"/>
      <c r="AI519" s="29"/>
      <c r="AJ519" s="21"/>
      <c r="AK519" s="190"/>
      <c r="AL519" s="29"/>
      <c r="AM519" s="29"/>
      <c r="AN519" s="21"/>
      <c r="AO519" s="21"/>
      <c r="AP519" s="21"/>
      <c r="AQ519" s="21"/>
      <c r="AR519" s="21"/>
      <c r="AS519" s="190"/>
      <c r="AT519" s="29"/>
      <c r="AU519" s="190"/>
      <c r="AV519" s="29"/>
      <c r="AW519" s="21"/>
      <c r="AX519" s="21"/>
      <c r="AY519" s="21"/>
      <c r="AZ519" s="21"/>
      <c r="BA519" s="21"/>
      <c r="BB519" s="21"/>
      <c r="BC519" s="181"/>
      <c r="BD519" s="29"/>
      <c r="BE519" s="29"/>
      <c r="BF519" s="21"/>
      <c r="BG519" s="21"/>
      <c r="BH519" s="21"/>
      <c r="BI519" s="21"/>
      <c r="BJ519" s="21"/>
      <c r="BK519" s="21"/>
      <c r="BL519" s="21"/>
      <c r="BM519" s="192"/>
      <c r="BN519" s="24"/>
      <c r="BO519" s="21"/>
      <c r="BP519" s="21"/>
      <c r="BQ519" s="23"/>
      <c r="BR519" s="23"/>
      <c r="BS519" s="24"/>
      <c r="BT519" s="25"/>
    </row>
    <row r="520" spans="1:72" s="22" customFormat="1" ht="137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24"/>
      <c r="BD520" s="186"/>
      <c r="BE520" s="187"/>
      <c r="BF520" s="21"/>
      <c r="BG520" s="21"/>
      <c r="BH520" s="21"/>
      <c r="BI520" s="21"/>
      <c r="BJ520" s="21"/>
      <c r="BK520" s="21"/>
      <c r="BL520" s="21"/>
      <c r="BM520" s="192"/>
      <c r="BN520" s="24"/>
      <c r="BO520" s="21"/>
      <c r="BP520" s="21"/>
      <c r="BQ520" s="23"/>
      <c r="BR520" s="23"/>
      <c r="BS520" s="24"/>
      <c r="BT520" s="25"/>
    </row>
    <row r="521" spans="1:72" s="22" customFormat="1" ht="137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24"/>
      <c r="BD521" s="186"/>
      <c r="BE521" s="187"/>
      <c r="BF521" s="21"/>
      <c r="BG521" s="21"/>
      <c r="BH521" s="21"/>
      <c r="BI521" s="21"/>
      <c r="BJ521" s="21"/>
      <c r="BK521" s="21"/>
      <c r="BL521" s="21"/>
      <c r="BM521" s="192"/>
      <c r="BN521" s="24"/>
      <c r="BO521" s="21"/>
      <c r="BP521" s="21"/>
      <c r="BQ521" s="23"/>
      <c r="BR521" s="23"/>
      <c r="BS521" s="24"/>
      <c r="BT521" s="25"/>
    </row>
    <row r="522" spans="1:72" s="22" customFormat="1" ht="137.2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24"/>
      <c r="BD522" s="186"/>
      <c r="BE522" s="187"/>
      <c r="BF522" s="21"/>
      <c r="BG522" s="21"/>
      <c r="BH522" s="21"/>
      <c r="BI522" s="21"/>
      <c r="BJ522" s="21"/>
      <c r="BK522" s="21"/>
      <c r="BL522" s="21"/>
      <c r="BM522" s="192"/>
      <c r="BN522" s="24"/>
      <c r="BO522" s="21"/>
      <c r="BP522" s="21"/>
      <c r="BQ522" s="23"/>
      <c r="BR522" s="23"/>
      <c r="BS522" s="24"/>
      <c r="BT522" s="25"/>
    </row>
    <row r="523" spans="1:72" s="22" customFormat="1" ht="137.2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24"/>
      <c r="BD523" s="186"/>
      <c r="BE523" s="187"/>
      <c r="BF523" s="21"/>
      <c r="BG523" s="21"/>
      <c r="BH523" s="21"/>
      <c r="BI523" s="21"/>
      <c r="BJ523" s="21"/>
      <c r="BK523" s="21"/>
      <c r="BL523" s="21"/>
      <c r="BM523" s="192"/>
      <c r="BN523" s="24"/>
      <c r="BO523" s="21"/>
      <c r="BP523" s="21"/>
      <c r="BQ523" s="23"/>
      <c r="BR523" s="23"/>
      <c r="BS523" s="24"/>
      <c r="BT523" s="25"/>
    </row>
    <row r="524" spans="1:72" s="22" customFormat="1" ht="137.2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24"/>
      <c r="BD524" s="186"/>
      <c r="BE524" s="187"/>
      <c r="BF524" s="21"/>
      <c r="BG524" s="21"/>
      <c r="BH524" s="21"/>
      <c r="BI524" s="21"/>
      <c r="BJ524" s="21"/>
      <c r="BK524" s="21"/>
      <c r="BL524" s="21"/>
      <c r="BM524" s="192"/>
      <c r="BN524" s="24"/>
      <c r="BO524" s="21"/>
      <c r="BP524" s="21"/>
      <c r="BQ524" s="23"/>
      <c r="BR524" s="23"/>
      <c r="BS524" s="24"/>
      <c r="BT524" s="25"/>
    </row>
    <row r="525" spans="1:72" s="22" customFormat="1" ht="291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0"/>
      <c r="BB525" s="21"/>
      <c r="BC525" s="181"/>
      <c r="BD525" s="29"/>
      <c r="BE525" s="20"/>
      <c r="BF525" s="23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91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0"/>
      <c r="BB526" s="21"/>
      <c r="BC526" s="181"/>
      <c r="BD526" s="182"/>
      <c r="BE526" s="20"/>
      <c r="BF526" s="23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97.2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3"/>
      <c r="P527" s="23"/>
      <c r="Q527" s="23"/>
      <c r="R527" s="23"/>
      <c r="S527" s="23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181"/>
      <c r="BD527" s="20"/>
      <c r="BE527" s="20"/>
      <c r="BF527" s="21"/>
      <c r="BG527" s="21"/>
      <c r="BH527" s="21"/>
      <c r="BI527" s="21"/>
      <c r="BJ527" s="21"/>
      <c r="BK527" s="21"/>
      <c r="BL527" s="21"/>
      <c r="BM527" s="192"/>
      <c r="BN527" s="24"/>
      <c r="BO527" s="21"/>
      <c r="BP527" s="21"/>
      <c r="BQ527" s="23"/>
      <c r="BR527" s="23"/>
      <c r="BS527" s="24"/>
      <c r="BT527" s="25"/>
    </row>
    <row r="528" spans="1:72" s="22" customFormat="1" ht="197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3"/>
      <c r="P528" s="23"/>
      <c r="Q528" s="23"/>
      <c r="R528" s="23"/>
      <c r="S528" s="23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192"/>
      <c r="BD528" s="187"/>
      <c r="BE528" s="187"/>
      <c r="BF528" s="21"/>
      <c r="BG528" s="21"/>
      <c r="BH528" s="21"/>
      <c r="BI528" s="21"/>
      <c r="BJ528" s="21"/>
      <c r="BK528" s="21"/>
      <c r="BL528" s="21"/>
      <c r="BM528" s="192"/>
      <c r="BN528" s="24"/>
      <c r="BO528" s="21"/>
      <c r="BP528" s="21"/>
      <c r="BQ528" s="23"/>
      <c r="BR528" s="23"/>
      <c r="BS528" s="24"/>
      <c r="BT528" s="25"/>
    </row>
    <row r="529" spans="1:74" s="22" customFormat="1" ht="279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188"/>
      <c r="O529" s="188"/>
      <c r="P529" s="188"/>
      <c r="Q529" s="188"/>
      <c r="R529" s="188"/>
      <c r="S529" s="188"/>
      <c r="T529" s="18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181"/>
      <c r="BD529" s="63"/>
      <c r="BE529" s="6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4" s="22" customFormat="1" ht="171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3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181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4" s="22" customFormat="1" ht="129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3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181"/>
      <c r="BD531" s="29"/>
      <c r="BE531" s="29"/>
      <c r="BF531" s="21"/>
      <c r="BG531" s="21"/>
      <c r="BH531" s="21"/>
      <c r="BI531" s="21"/>
      <c r="BJ531" s="21"/>
      <c r="BK531" s="21"/>
      <c r="BL531" s="21"/>
      <c r="BM531" s="192"/>
      <c r="BN531" s="24"/>
      <c r="BO531" s="21"/>
      <c r="BP531" s="21"/>
      <c r="BQ531" s="23"/>
      <c r="BR531" s="23"/>
      <c r="BS531" s="24"/>
      <c r="BT531" s="25"/>
    </row>
    <row r="532" spans="1:74" s="22" customFormat="1" ht="187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9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181"/>
      <c r="BD532" s="23"/>
      <c r="BE532" s="23"/>
      <c r="BF532" s="21"/>
      <c r="BG532" s="21"/>
      <c r="BH532" s="21"/>
      <c r="BI532" s="21"/>
      <c r="BJ532" s="21"/>
      <c r="BK532" s="21"/>
      <c r="BL532" s="23"/>
      <c r="BM532" s="21"/>
      <c r="BN532" s="24"/>
      <c r="BO532" s="21"/>
      <c r="BP532" s="21"/>
      <c r="BQ532" s="21"/>
      <c r="BR532" s="21"/>
      <c r="BS532" s="23"/>
      <c r="BT532" s="24"/>
      <c r="BU532" s="25"/>
      <c r="BV532" s="30"/>
    </row>
    <row r="533" spans="1:74" s="22" customFormat="1" ht="187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90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3"/>
      <c r="BM533" s="21"/>
      <c r="BN533" s="24"/>
      <c r="BO533" s="25"/>
      <c r="BP533" s="21"/>
      <c r="BQ533" s="21"/>
      <c r="BR533" s="21"/>
      <c r="BS533" s="23"/>
      <c r="BT533" s="24"/>
      <c r="BU533" s="25"/>
      <c r="BV533" s="30"/>
    </row>
    <row r="534" spans="1:74" s="22" customFormat="1" ht="409.6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3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3"/>
      <c r="AU534" s="21"/>
      <c r="AV534" s="23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3"/>
      <c r="BM534" s="21"/>
      <c r="BN534" s="24"/>
      <c r="BO534" s="25"/>
      <c r="BP534" s="21"/>
      <c r="BQ534" s="21"/>
      <c r="BR534" s="21"/>
      <c r="BS534" s="23"/>
      <c r="BT534" s="24"/>
      <c r="BU534" s="25"/>
      <c r="BV534" s="30"/>
    </row>
    <row r="535" spans="1:74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181"/>
      <c r="BD535" s="23"/>
      <c r="BE535" s="23"/>
      <c r="BF535" s="21"/>
      <c r="BG535" s="21"/>
      <c r="BH535" s="21"/>
      <c r="BI535" s="21"/>
      <c r="BJ535" s="21"/>
      <c r="BK535" s="21"/>
      <c r="BL535" s="23"/>
      <c r="BM535" s="21"/>
      <c r="BN535" s="24"/>
      <c r="BO535" s="25"/>
      <c r="BP535" s="21"/>
      <c r="BQ535" s="21"/>
      <c r="BR535" s="21"/>
      <c r="BS535" s="23"/>
      <c r="BT535" s="24"/>
      <c r="BU535" s="25"/>
      <c r="BV535" s="30"/>
    </row>
    <row r="536" spans="1:74" s="22" customFormat="1" ht="194.2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190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3"/>
      <c r="BM536" s="21"/>
      <c r="BN536" s="24"/>
      <c r="BO536" s="25"/>
      <c r="BP536" s="36"/>
      <c r="BQ536" s="36"/>
      <c r="BR536" s="36"/>
      <c r="BS536" s="40"/>
      <c r="BT536" s="26"/>
      <c r="BU536" s="36"/>
      <c r="BV536" s="30"/>
    </row>
    <row r="537" spans="1:74" s="22" customFormat="1" ht="219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4"/>
      <c r="BO537" s="25"/>
      <c r="BP537" s="36"/>
      <c r="BQ537" s="36"/>
      <c r="BR537" s="36"/>
      <c r="BS537" s="40"/>
      <c r="BT537" s="26"/>
      <c r="BU537" s="36"/>
      <c r="BV537" s="30"/>
    </row>
    <row r="538" spans="1:74" s="22" customFormat="1" ht="19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18"/>
      <c r="L538" s="20"/>
      <c r="M538" s="21"/>
      <c r="N538" s="182"/>
      <c r="O538" s="182"/>
      <c r="P538" s="182"/>
      <c r="Q538" s="182"/>
      <c r="R538" s="182"/>
      <c r="S538" s="182"/>
      <c r="T538" s="182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3"/>
      <c r="BM538" s="21"/>
      <c r="BN538" s="24"/>
      <c r="BO538" s="25"/>
      <c r="BP538" s="21"/>
      <c r="BQ538" s="21"/>
      <c r="BR538" s="21"/>
      <c r="BS538" s="23"/>
      <c r="BT538" s="24"/>
      <c r="BU538" s="25"/>
      <c r="BV538" s="30"/>
    </row>
    <row r="539" spans="1:74" s="22" customFormat="1" ht="198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18"/>
      <c r="L539" s="20"/>
      <c r="M539" s="21"/>
      <c r="N539" s="23"/>
      <c r="O539" s="23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3"/>
      <c r="BM539" s="21"/>
      <c r="BN539" s="24"/>
      <c r="BO539" s="25"/>
      <c r="BP539" s="21"/>
      <c r="BQ539" s="21"/>
      <c r="BR539" s="21"/>
      <c r="BS539" s="23"/>
      <c r="BT539" s="24"/>
      <c r="BU539" s="25"/>
      <c r="BV539" s="30"/>
    </row>
    <row r="540" spans="1:74" s="22" customFormat="1" ht="198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18"/>
      <c r="L540" s="20"/>
      <c r="M540" s="21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3"/>
      <c r="BM540" s="21"/>
      <c r="BN540" s="24"/>
      <c r="BO540" s="25"/>
      <c r="BP540" s="21"/>
      <c r="BQ540" s="21"/>
      <c r="BR540" s="21"/>
      <c r="BS540" s="23"/>
      <c r="BT540" s="24"/>
      <c r="BU540" s="25"/>
      <c r="BV540" s="30"/>
    </row>
    <row r="541" spans="1:74" s="22" customFormat="1" ht="146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18"/>
      <c r="L541" s="20"/>
      <c r="M541" s="21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3"/>
      <c r="BM541" s="21"/>
      <c r="BN541" s="24"/>
      <c r="BO541" s="25"/>
      <c r="BP541" s="21"/>
      <c r="BQ541" s="21"/>
      <c r="BR541" s="21"/>
      <c r="BS541" s="23"/>
      <c r="BT541" s="24"/>
      <c r="BU541" s="25"/>
      <c r="BV541" s="30"/>
    </row>
    <row r="542" spans="1:74" s="22" customFormat="1" ht="227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18"/>
      <c r="L542" s="20"/>
      <c r="M542" s="21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3"/>
      <c r="BM542" s="21"/>
      <c r="BN542" s="24"/>
      <c r="BO542" s="25"/>
      <c r="BP542" s="21"/>
      <c r="BQ542" s="21"/>
      <c r="BR542" s="21"/>
      <c r="BS542" s="23"/>
      <c r="BT542" s="24"/>
      <c r="BU542" s="25"/>
      <c r="BV542" s="30"/>
    </row>
    <row r="543" spans="1:74" s="22" customFormat="1" ht="15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18"/>
      <c r="L543" s="20"/>
      <c r="M543" s="21"/>
      <c r="N543" s="28"/>
      <c r="O543" s="2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3"/>
      <c r="BM543" s="21"/>
      <c r="BN543" s="24"/>
      <c r="BO543" s="25"/>
      <c r="BP543" s="21"/>
      <c r="BQ543" s="21"/>
      <c r="BR543" s="21"/>
      <c r="BS543" s="23"/>
      <c r="BT543" s="24"/>
      <c r="BU543" s="25"/>
      <c r="BV543" s="30"/>
    </row>
    <row r="544" spans="1:74" s="22" customFormat="1" ht="15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18"/>
      <c r="L544" s="20"/>
      <c r="M544" s="21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3"/>
      <c r="BM544" s="21"/>
      <c r="BN544" s="24"/>
      <c r="BO544" s="25"/>
      <c r="BP544" s="36"/>
      <c r="BQ544" s="36"/>
      <c r="BR544" s="36"/>
      <c r="BS544" s="40"/>
      <c r="BT544" s="26"/>
      <c r="BU544" s="36"/>
      <c r="BV544" s="30"/>
    </row>
    <row r="545" spans="1:74" s="22" customFormat="1" ht="182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18"/>
      <c r="L545" s="20"/>
      <c r="M545" s="21"/>
      <c r="N545" s="23"/>
      <c r="O545" s="23"/>
      <c r="P545" s="23"/>
      <c r="Q545" s="23"/>
      <c r="R545" s="23"/>
      <c r="S545" s="23"/>
      <c r="T545" s="23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3"/>
      <c r="BL545" s="21"/>
      <c r="BM545" s="21"/>
      <c r="BN545" s="24"/>
      <c r="BO545" s="25"/>
      <c r="BP545" s="36"/>
      <c r="BQ545" s="36"/>
      <c r="BR545" s="36"/>
      <c r="BS545" s="40"/>
      <c r="BT545" s="26"/>
      <c r="BU545" s="36"/>
      <c r="BV545" s="30"/>
    </row>
    <row r="546" spans="1:74" s="22" customFormat="1" ht="182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18"/>
      <c r="L546" s="20"/>
      <c r="M546" s="21"/>
      <c r="N546" s="23"/>
      <c r="O546" s="23"/>
      <c r="P546" s="23"/>
      <c r="Q546" s="23"/>
      <c r="R546" s="23"/>
      <c r="S546" s="23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4"/>
      <c r="BO546" s="25"/>
      <c r="BP546" s="36"/>
      <c r="BQ546" s="36"/>
      <c r="BR546" s="36"/>
      <c r="BS546" s="40"/>
      <c r="BT546" s="26"/>
      <c r="BU546" s="36"/>
      <c r="BV546" s="30"/>
    </row>
    <row r="547" spans="1:74" s="22" customFormat="1" ht="312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18"/>
      <c r="L547" s="20"/>
      <c r="M547" s="21"/>
      <c r="N547" s="28"/>
      <c r="O547" s="2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81"/>
      <c r="BD547" s="21"/>
      <c r="BE547" s="21"/>
      <c r="BF547" s="23"/>
      <c r="BG547" s="21"/>
      <c r="BH547" s="21"/>
      <c r="BI547" s="21"/>
      <c r="BJ547" s="21"/>
      <c r="BK547" s="23"/>
      <c r="BL547" s="21"/>
      <c r="BM547" s="21"/>
      <c r="BN547" s="24"/>
      <c r="BO547" s="25"/>
      <c r="BP547" s="26"/>
    </row>
    <row r="548" spans="1:74" s="22" customFormat="1" ht="174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18"/>
      <c r="L548" s="20"/>
      <c r="M548" s="21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3"/>
      <c r="BG548" s="21"/>
      <c r="BH548" s="21"/>
      <c r="BI548" s="21"/>
      <c r="BJ548" s="21"/>
      <c r="BK548" s="23"/>
      <c r="BL548" s="21"/>
      <c r="BM548" s="21"/>
      <c r="BN548" s="24"/>
      <c r="BO548" s="25"/>
      <c r="BP548" s="26"/>
    </row>
    <row r="549" spans="1:74" s="22" customFormat="1" ht="167.2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18"/>
      <c r="L549" s="20"/>
      <c r="M549" s="21"/>
      <c r="N549" s="23"/>
      <c r="O549" s="23"/>
      <c r="P549" s="23"/>
      <c r="Q549" s="23"/>
      <c r="R549" s="23"/>
      <c r="S549" s="23"/>
      <c r="T549" s="2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1"/>
      <c r="BD549" s="21"/>
      <c r="BE549" s="21"/>
      <c r="BF549" s="23"/>
      <c r="BG549" s="21"/>
      <c r="BH549" s="21"/>
      <c r="BI549" s="21"/>
      <c r="BJ549" s="21"/>
      <c r="BK549" s="23"/>
      <c r="BL549" s="21"/>
      <c r="BM549" s="21"/>
      <c r="BN549" s="24"/>
      <c r="BO549" s="25"/>
      <c r="BP549" s="26"/>
    </row>
    <row r="550" spans="1:74" s="22" customFormat="1" ht="167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18"/>
      <c r="L550" s="20"/>
      <c r="M550" s="21"/>
      <c r="N550" s="23"/>
      <c r="O550" s="23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3"/>
      <c r="BG550" s="21"/>
      <c r="BH550" s="21"/>
      <c r="BI550" s="21"/>
      <c r="BJ550" s="21"/>
      <c r="BK550" s="23"/>
      <c r="BL550" s="21"/>
      <c r="BM550" s="21"/>
      <c r="BN550" s="24"/>
      <c r="BO550" s="25"/>
      <c r="BP550" s="26"/>
    </row>
    <row r="551" spans="1:74" s="22" customFormat="1" ht="167.2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18"/>
      <c r="L551" s="20"/>
      <c r="M551" s="21"/>
      <c r="N551" s="23"/>
      <c r="O551" s="23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3"/>
      <c r="BG551" s="21"/>
      <c r="BH551" s="21"/>
      <c r="BI551" s="21"/>
      <c r="BJ551" s="21"/>
      <c r="BK551" s="23"/>
      <c r="BL551" s="21"/>
      <c r="BM551" s="21"/>
      <c r="BN551" s="24"/>
      <c r="BO551" s="25"/>
      <c r="BP551" s="26"/>
    </row>
    <row r="552" spans="1:74" s="22" customFormat="1" ht="37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18"/>
      <c r="L552" s="20"/>
      <c r="M552" s="21"/>
      <c r="N552" s="18"/>
      <c r="O552" s="18"/>
      <c r="P552" s="18"/>
      <c r="Q552" s="18"/>
      <c r="R552" s="18"/>
      <c r="S552" s="18"/>
      <c r="T552" s="1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1"/>
      <c r="BR552" s="21"/>
    </row>
    <row r="553" spans="1:74" s="22" customFormat="1" ht="25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18"/>
      <c r="L553" s="20"/>
      <c r="M553" s="21"/>
      <c r="N553" s="18"/>
      <c r="O553" s="18"/>
      <c r="P553" s="27"/>
      <c r="Q553" s="27"/>
      <c r="R553" s="27"/>
      <c r="S553" s="27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1"/>
      <c r="BR553" s="21"/>
    </row>
    <row r="554" spans="1:74" s="22" customFormat="1" ht="254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18"/>
      <c r="L554" s="20"/>
      <c r="M554" s="21"/>
      <c r="N554" s="18"/>
      <c r="O554" s="18"/>
      <c r="P554" s="27"/>
      <c r="Q554" s="27"/>
      <c r="R554" s="27"/>
      <c r="S554" s="27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1"/>
      <c r="BR554" s="21"/>
    </row>
    <row r="555" spans="1:74" s="22" customFormat="1" ht="31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18"/>
      <c r="L555" s="20"/>
      <c r="M555" s="21"/>
      <c r="N555" s="23"/>
      <c r="O555" s="23"/>
      <c r="P555" s="23"/>
      <c r="Q555" s="23"/>
      <c r="R555" s="23"/>
      <c r="S555" s="23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1"/>
      <c r="BR555" s="21"/>
    </row>
    <row r="556" spans="1:74" s="22" customFormat="1" ht="409.6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18"/>
      <c r="L556" s="18"/>
      <c r="M556" s="18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1"/>
      <c r="BR556" s="21"/>
    </row>
    <row r="557" spans="1:74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18"/>
      <c r="L557" s="20"/>
      <c r="M557" s="21"/>
      <c r="N557" s="23"/>
      <c r="O557" s="23"/>
      <c r="P557" s="23"/>
      <c r="Q557" s="23"/>
      <c r="R557" s="23"/>
      <c r="S557" s="23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1"/>
      <c r="BR557" s="21"/>
    </row>
    <row r="558" spans="1:74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18"/>
      <c r="L558" s="20"/>
      <c r="M558" s="18"/>
      <c r="N558" s="23"/>
      <c r="O558" s="23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1"/>
      <c r="BR558" s="21"/>
    </row>
    <row r="559" spans="1:74" s="22" customFormat="1" ht="292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18"/>
      <c r="L559" s="20"/>
      <c r="M559" s="21"/>
      <c r="N559" s="27"/>
      <c r="O559" s="18"/>
      <c r="P559" s="27"/>
      <c r="Q559" s="27"/>
      <c r="R559" s="27"/>
      <c r="S559" s="27"/>
      <c r="T559" s="27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1"/>
      <c r="BR559" s="24"/>
      <c r="BS559" s="25"/>
      <c r="BT559" s="26"/>
    </row>
    <row r="560" spans="1:74" s="22" customFormat="1" ht="177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18"/>
      <c r="L560" s="20"/>
      <c r="M560" s="21"/>
      <c r="N560" s="18"/>
      <c r="O560" s="18"/>
      <c r="P560" s="27"/>
      <c r="Q560" s="27"/>
      <c r="R560" s="27"/>
      <c r="S560" s="27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1"/>
      <c r="BP560" s="21"/>
      <c r="BQ560" s="21"/>
      <c r="BR560" s="24"/>
      <c r="BS560" s="25"/>
      <c r="BT560" s="26"/>
    </row>
  </sheetData>
  <autoFilter ref="A2:BV2"/>
  <mergeCells count="5">
    <mergeCell ref="L27:L28"/>
    <mergeCell ref="L276:L277"/>
    <mergeCell ref="I3:I7"/>
    <mergeCell ref="J3:J7"/>
    <mergeCell ref="A1:R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2017-11-09T10:56:02Z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