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ОЗП_МСП_Комплектующие РЗА\Приложение №7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закупки'!$A$5:$M$21</definedName>
    <definedName name="_xlnm.Print_Area" localSheetId="0">'Расчет НМЦ лота закупки'!$A$1:$P$21</definedName>
  </definedName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19" i="1" s="1"/>
  <c r="P21" i="1" s="1"/>
  <c r="P20" i="1" s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J18" i="1"/>
  <c r="J17" i="1"/>
  <c r="J16" i="1"/>
  <c r="J15" i="1"/>
  <c r="J14" i="1"/>
  <c r="J13" i="1"/>
  <c r="J12" i="1"/>
  <c r="J11" i="1"/>
  <c r="J10" i="1"/>
  <c r="J9" i="1"/>
  <c r="J19" i="1" s="1"/>
  <c r="J21" i="1" s="1"/>
  <c r="J20" i="1" s="1"/>
  <c r="J8" i="1"/>
  <c r="J7" i="1"/>
  <c r="J6" i="1"/>
  <c r="G19" i="1" l="1"/>
  <c r="G21" i="1" s="1"/>
  <c r="G20" i="1" s="1"/>
  <c r="M19" i="1"/>
  <c r="M21" i="1" s="1"/>
  <c r="M20" i="1" s="1"/>
</calcChain>
</file>

<file path=xl/sharedStrings.xml><?xml version="1.0" encoding="utf-8"?>
<sst xmlns="http://schemas.openxmlformats.org/spreadsheetml/2006/main" count="78" uniqueCount="31">
  <si>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</si>
  <si>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</si>
  <si>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</si>
  <si>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</si>
  <si>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</si>
  <si>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</si>
  <si>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</si>
  <si>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</si>
  <si>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</si>
  <si>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</si>
  <si>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</si>
  <si>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</si>
  <si>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</si>
  <si>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</si>
  <si>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</si>
  <si>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</si>
  <si>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ШТ</t>
  </si>
  <si>
    <t>Расчет начальной максимальной цены лота/закупки (Лот 309В)</t>
  </si>
  <si>
    <t>Блок конденсаторов БК 402 УХЛ4</t>
  </si>
  <si>
    <t>Реле времени РВМ-12</t>
  </si>
  <si>
    <t>Реле времени РСВ-13-18 УХЛ4</t>
  </si>
  <si>
    <t>Реле напряжения РН-53/60Д</t>
  </si>
  <si>
    <t>Реле напряжения РН-54/160</t>
  </si>
  <si>
    <t>Реле напряжения РН-54/320</t>
  </si>
  <si>
    <t>Реле напряжения РНФ 1М</t>
  </si>
  <si>
    <t>Реле промежуточное РП-255 220В 2А</t>
  </si>
  <si>
    <t>Реле РПВ-258 220В 1А</t>
  </si>
  <si>
    <t>Реле тока РНТ-565</t>
  </si>
  <si>
    <t>Реле тока РТ-40/6</t>
  </si>
  <si>
    <t>Реле указательное РУ-21 0,16А перем. ток</t>
  </si>
  <si>
    <t>Реле тока Парма РТД-2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</si>
</sst>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view="pageBreakPreview" zoomScale="112" zoomScaleNormal="112" zoomScaleSheetLayoutView="112" workbookViewId="0">
      <selection activeCell="J24" sqref="J24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7.710937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33" t="s">
        <v>17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x14ac:dyDescent="0.25">
      <c r="B3" s="5"/>
      <c r="C3" s="6"/>
    </row>
    <row r="4" spans="1:16" ht="15" customHeight="1" x14ac:dyDescent="0.25">
      <c r="A4" s="34" t="s">
        <v>2</v>
      </c>
      <c r="B4" s="32" t="s">
        <v>6</v>
      </c>
      <c r="C4" s="32" t="s">
        <v>0</v>
      </c>
      <c r="D4" s="32" t="s">
        <v>1</v>
      </c>
      <c r="E4" s="29" t="s">
        <v>8</v>
      </c>
      <c r="F4" s="30"/>
      <c r="G4" s="31"/>
      <c r="H4" s="26" t="s">
        <v>11</v>
      </c>
      <c r="I4" s="27"/>
      <c r="J4" s="28"/>
      <c r="K4" s="25" t="s">
        <v>13</v>
      </c>
      <c r="L4" s="25"/>
      <c r="M4" s="25"/>
      <c r="N4" s="25" t="s">
        <v>14</v>
      </c>
      <c r="O4" s="25"/>
      <c r="P4" s="25"/>
    </row>
    <row r="5" spans="1:16" s="3" customFormat="1" ht="30" customHeight="1" x14ac:dyDescent="0.25">
      <c r="A5" s="34"/>
      <c r="B5" s="32"/>
      <c r="C5" s="32"/>
      <c r="D5" s="32"/>
      <c r="E5" s="17" t="s">
        <v>4</v>
      </c>
      <c r="F5" s="17" t="s">
        <v>5</v>
      </c>
      <c r="G5" s="17" t="s">
        <v>7</v>
      </c>
      <c r="H5" s="17" t="s">
        <v>4</v>
      </c>
      <c r="I5" s="7" t="s">
        <v>5</v>
      </c>
      <c r="J5" s="17" t="s">
        <v>7</v>
      </c>
      <c r="K5" s="17" t="s">
        <v>4</v>
      </c>
      <c r="L5" s="17" t="s">
        <v>5</v>
      </c>
      <c r="M5" s="17" t="s">
        <v>7</v>
      </c>
      <c r="N5" s="17" t="s">
        <v>4</v>
      </c>
      <c r="O5" s="17" t="s">
        <v>5</v>
      </c>
      <c r="P5" s="17" t="s">
        <v>7</v>
      </c>
    </row>
    <row r="6" spans="1:16" s="3" customFormat="1" ht="15" customHeight="1" x14ac:dyDescent="0.25">
      <c r="A6" s="18">
        <v>1</v>
      </c>
      <c r="B6" s="21">
        <v>2321938</v>
      </c>
      <c r="C6" s="21" t="s">
        <v>18</v>
      </c>
      <c r="D6" s="21" t="s">
        <v>16</v>
      </c>
      <c r="E6" s="21">
        <v>5</v>
      </c>
      <c r="F6" s="12">
        <v>4566.666666666667</v>
      </c>
      <c r="G6" s="12">
        <f>E6*F6</f>
        <v>22833.333333333336</v>
      </c>
      <c r="H6" s="21">
        <v>5</v>
      </c>
      <c r="I6" s="22">
        <v>3803.57</v>
      </c>
      <c r="J6" s="12">
        <f t="shared" ref="J6:J18" si="0">H6*I6</f>
        <v>19017.850000000002</v>
      </c>
      <c r="K6" s="21">
        <v>5</v>
      </c>
      <c r="L6" s="23">
        <v>4670</v>
      </c>
      <c r="M6" s="12">
        <f t="shared" ref="M6:M18" si="1">K6*L6</f>
        <v>23350</v>
      </c>
      <c r="N6" s="21">
        <v>5</v>
      </c>
      <c r="O6" s="23">
        <v>4566.666666666667</v>
      </c>
      <c r="P6" s="12">
        <f t="shared" ref="P6:P18" si="2">N6*O6</f>
        <v>22833.333333333336</v>
      </c>
    </row>
    <row r="7" spans="1:16" s="3" customFormat="1" ht="15" customHeight="1" x14ac:dyDescent="0.25">
      <c r="A7" s="18">
        <v>2</v>
      </c>
      <c r="B7" s="21">
        <v>2037137</v>
      </c>
      <c r="C7" s="21" t="s">
        <v>19</v>
      </c>
      <c r="D7" s="21" t="s">
        <v>16</v>
      </c>
      <c r="E7" s="21">
        <v>2</v>
      </c>
      <c r="F7" s="12">
        <v>11775</v>
      </c>
      <c r="G7" s="12">
        <f t="shared" ref="G7:G18" si="3">E7*F7</f>
        <v>23550</v>
      </c>
      <c r="H7" s="21">
        <v>2</v>
      </c>
      <c r="I7" s="22">
        <v>10723.65</v>
      </c>
      <c r="J7" s="12">
        <f t="shared" si="0"/>
        <v>21447.3</v>
      </c>
      <c r="K7" s="21">
        <v>2</v>
      </c>
      <c r="L7" s="23">
        <v>12500</v>
      </c>
      <c r="M7" s="12">
        <f t="shared" si="1"/>
        <v>25000</v>
      </c>
      <c r="N7" s="21">
        <v>2</v>
      </c>
      <c r="O7" s="23">
        <v>11775</v>
      </c>
      <c r="P7" s="12">
        <f t="shared" si="2"/>
        <v>23550</v>
      </c>
    </row>
    <row r="8" spans="1:16" s="3" customFormat="1" ht="15" customHeight="1" x14ac:dyDescent="0.25">
      <c r="A8" s="18">
        <v>3</v>
      </c>
      <c r="B8" s="21">
        <v>2034414</v>
      </c>
      <c r="C8" s="21" t="s">
        <v>20</v>
      </c>
      <c r="D8" s="21" t="s">
        <v>16</v>
      </c>
      <c r="E8" s="21">
        <v>6</v>
      </c>
      <c r="F8" s="12">
        <v>11775</v>
      </c>
      <c r="G8" s="12">
        <f t="shared" si="3"/>
        <v>70650</v>
      </c>
      <c r="H8" s="21">
        <v>6</v>
      </c>
      <c r="I8" s="22">
        <v>9052.49</v>
      </c>
      <c r="J8" s="12">
        <f t="shared" si="0"/>
        <v>54314.94</v>
      </c>
      <c r="K8" s="21">
        <v>6</v>
      </c>
      <c r="L8" s="23">
        <v>12500</v>
      </c>
      <c r="M8" s="12">
        <f t="shared" si="1"/>
        <v>75000</v>
      </c>
      <c r="N8" s="21">
        <v>6</v>
      </c>
      <c r="O8" s="23">
        <v>11775</v>
      </c>
      <c r="P8" s="12">
        <f t="shared" si="2"/>
        <v>70650</v>
      </c>
    </row>
    <row r="9" spans="1:16" s="3" customFormat="1" ht="15" customHeight="1" x14ac:dyDescent="0.25">
      <c r="A9" s="18">
        <v>4</v>
      </c>
      <c r="B9" s="21">
        <v>2008438</v>
      </c>
      <c r="C9" s="21" t="s">
        <v>21</v>
      </c>
      <c r="D9" s="21" t="s">
        <v>16</v>
      </c>
      <c r="E9" s="21">
        <v>3</v>
      </c>
      <c r="F9" s="12">
        <v>2816.666666666667</v>
      </c>
      <c r="G9" s="12">
        <f t="shared" si="3"/>
        <v>8450</v>
      </c>
      <c r="H9" s="21">
        <v>3</v>
      </c>
      <c r="I9" s="22">
        <v>2244.5300000000002</v>
      </c>
      <c r="J9" s="12">
        <f t="shared" si="0"/>
        <v>6733.59</v>
      </c>
      <c r="K9" s="21">
        <v>3</v>
      </c>
      <c r="L9" s="23">
        <v>2700</v>
      </c>
      <c r="M9" s="12">
        <f t="shared" si="1"/>
        <v>8100</v>
      </c>
      <c r="N9" s="21">
        <v>3</v>
      </c>
      <c r="O9" s="23">
        <v>2816.666666666667</v>
      </c>
      <c r="P9" s="12">
        <f t="shared" si="2"/>
        <v>8450</v>
      </c>
    </row>
    <row r="10" spans="1:16" s="3" customFormat="1" ht="15" customHeight="1" x14ac:dyDescent="0.25">
      <c r="A10" s="18">
        <v>5</v>
      </c>
      <c r="B10" s="21">
        <v>2116520</v>
      </c>
      <c r="C10" s="21" t="s">
        <v>22</v>
      </c>
      <c r="D10" s="21" t="s">
        <v>16</v>
      </c>
      <c r="E10" s="21">
        <v>1</v>
      </c>
      <c r="F10" s="12">
        <v>2816.666666666667</v>
      </c>
      <c r="G10" s="12">
        <f t="shared" si="3"/>
        <v>2816.666666666667</v>
      </c>
      <c r="H10" s="21">
        <v>1</v>
      </c>
      <c r="I10" s="22">
        <v>2139.5100000000002</v>
      </c>
      <c r="J10" s="12">
        <f t="shared" si="0"/>
        <v>2139.5100000000002</v>
      </c>
      <c r="K10" s="21">
        <v>1</v>
      </c>
      <c r="L10" s="23">
        <v>2700</v>
      </c>
      <c r="M10" s="12">
        <f t="shared" si="1"/>
        <v>2700</v>
      </c>
      <c r="N10" s="21">
        <v>1</v>
      </c>
      <c r="O10" s="23">
        <v>2816.666666666667</v>
      </c>
      <c r="P10" s="12">
        <f t="shared" si="2"/>
        <v>2816.666666666667</v>
      </c>
    </row>
    <row r="11" spans="1:16" s="3" customFormat="1" ht="15" customHeight="1" x14ac:dyDescent="0.25">
      <c r="A11" s="18">
        <v>6</v>
      </c>
      <c r="B11" s="21">
        <v>2001825</v>
      </c>
      <c r="C11" s="21" t="s">
        <v>23</v>
      </c>
      <c r="D11" s="21" t="s">
        <v>16</v>
      </c>
      <c r="E11" s="21">
        <v>1</v>
      </c>
      <c r="F11" s="12">
        <v>2816.666666666667</v>
      </c>
      <c r="G11" s="12">
        <f t="shared" si="3"/>
        <v>2816.666666666667</v>
      </c>
      <c r="H11" s="21">
        <v>1</v>
      </c>
      <c r="I11" s="22">
        <v>1856.35</v>
      </c>
      <c r="J11" s="12">
        <f t="shared" si="0"/>
        <v>1856.35</v>
      </c>
      <c r="K11" s="21">
        <v>1</v>
      </c>
      <c r="L11" s="23">
        <v>2700</v>
      </c>
      <c r="M11" s="12">
        <f t="shared" si="1"/>
        <v>2700</v>
      </c>
      <c r="N11" s="21">
        <v>1</v>
      </c>
      <c r="O11" s="23">
        <v>2816.666666666667</v>
      </c>
      <c r="P11" s="12">
        <f t="shared" si="2"/>
        <v>2816.666666666667</v>
      </c>
    </row>
    <row r="12" spans="1:16" s="3" customFormat="1" ht="15" customHeight="1" x14ac:dyDescent="0.25">
      <c r="A12" s="18">
        <v>7</v>
      </c>
      <c r="B12" s="21">
        <v>2030984</v>
      </c>
      <c r="C12" s="21" t="s">
        <v>24</v>
      </c>
      <c r="D12" s="21" t="s">
        <v>16</v>
      </c>
      <c r="E12" s="21">
        <v>1</v>
      </c>
      <c r="F12" s="12">
        <v>9483.3333333333339</v>
      </c>
      <c r="G12" s="12">
        <f t="shared" si="3"/>
        <v>9483.3333333333339</v>
      </c>
      <c r="H12" s="21">
        <v>1</v>
      </c>
      <c r="I12" s="22">
        <v>8062.86</v>
      </c>
      <c r="J12" s="12">
        <f t="shared" si="0"/>
        <v>8062.86</v>
      </c>
      <c r="K12" s="21">
        <v>1</v>
      </c>
      <c r="L12" s="23">
        <v>9800</v>
      </c>
      <c r="M12" s="12">
        <f t="shared" si="1"/>
        <v>9800</v>
      </c>
      <c r="N12" s="21">
        <v>1</v>
      </c>
      <c r="O12" s="23">
        <v>9483.3333333333339</v>
      </c>
      <c r="P12" s="12">
        <f t="shared" si="2"/>
        <v>9483.3333333333339</v>
      </c>
    </row>
    <row r="13" spans="1:16" s="3" customFormat="1" ht="15" customHeight="1" x14ac:dyDescent="0.25">
      <c r="A13" s="18">
        <v>8</v>
      </c>
      <c r="B13" s="21">
        <v>2290994</v>
      </c>
      <c r="C13" s="21" t="s">
        <v>25</v>
      </c>
      <c r="D13" s="21" t="s">
        <v>16</v>
      </c>
      <c r="E13" s="21">
        <v>7</v>
      </c>
      <c r="F13" s="12">
        <v>3275</v>
      </c>
      <c r="G13" s="12">
        <f t="shared" si="3"/>
        <v>22925</v>
      </c>
      <c r="H13" s="21">
        <v>7</v>
      </c>
      <c r="I13" s="22">
        <v>2460.44</v>
      </c>
      <c r="J13" s="12">
        <f t="shared" si="0"/>
        <v>17223.080000000002</v>
      </c>
      <c r="K13" s="21">
        <v>7</v>
      </c>
      <c r="L13" s="23">
        <v>3200</v>
      </c>
      <c r="M13" s="12">
        <f t="shared" si="1"/>
        <v>22400</v>
      </c>
      <c r="N13" s="21">
        <v>7</v>
      </c>
      <c r="O13" s="23">
        <v>3275</v>
      </c>
      <c r="P13" s="12">
        <f t="shared" si="2"/>
        <v>22925</v>
      </c>
    </row>
    <row r="14" spans="1:16" s="3" customFormat="1" ht="15" customHeight="1" x14ac:dyDescent="0.25">
      <c r="A14" s="18">
        <v>9</v>
      </c>
      <c r="B14" s="21">
        <v>2124825</v>
      </c>
      <c r="C14" s="21" t="s">
        <v>26</v>
      </c>
      <c r="D14" s="21" t="s">
        <v>16</v>
      </c>
      <c r="E14" s="21">
        <v>1</v>
      </c>
      <c r="F14" s="12">
        <v>16483.333333333336</v>
      </c>
      <c r="G14" s="12">
        <f t="shared" si="3"/>
        <v>16483.333333333336</v>
      </c>
      <c r="H14" s="21">
        <v>1</v>
      </c>
      <c r="I14" s="22">
        <v>18898.990000000002</v>
      </c>
      <c r="J14" s="12">
        <f t="shared" si="0"/>
        <v>18898.990000000002</v>
      </c>
      <c r="K14" s="21">
        <v>1</v>
      </c>
      <c r="L14" s="23">
        <v>17400</v>
      </c>
      <c r="M14" s="12">
        <f t="shared" si="1"/>
        <v>17400</v>
      </c>
      <c r="N14" s="21">
        <v>1</v>
      </c>
      <c r="O14" s="23">
        <v>16483.333333333336</v>
      </c>
      <c r="P14" s="12">
        <f t="shared" si="2"/>
        <v>16483.333333333336</v>
      </c>
    </row>
    <row r="15" spans="1:16" s="3" customFormat="1" ht="15" customHeight="1" x14ac:dyDescent="0.25">
      <c r="A15" s="18">
        <v>10</v>
      </c>
      <c r="B15" s="21">
        <v>2116521</v>
      </c>
      <c r="C15" s="21" t="s">
        <v>27</v>
      </c>
      <c r="D15" s="21" t="s">
        <v>16</v>
      </c>
      <c r="E15" s="21">
        <v>1</v>
      </c>
      <c r="F15" s="12">
        <v>11608.333333333334</v>
      </c>
      <c r="G15" s="12">
        <f t="shared" si="3"/>
        <v>11608.333333333334</v>
      </c>
      <c r="H15" s="21">
        <v>1</v>
      </c>
      <c r="I15" s="22">
        <v>9746.65</v>
      </c>
      <c r="J15" s="12">
        <f t="shared" si="0"/>
        <v>9746.65</v>
      </c>
      <c r="K15" s="21">
        <v>1</v>
      </c>
      <c r="L15" s="23">
        <v>12300</v>
      </c>
      <c r="M15" s="12">
        <f t="shared" si="1"/>
        <v>12300</v>
      </c>
      <c r="N15" s="21">
        <v>1</v>
      </c>
      <c r="O15" s="23">
        <v>11608.333333333334</v>
      </c>
      <c r="P15" s="12">
        <f t="shared" si="2"/>
        <v>11608.333333333334</v>
      </c>
    </row>
    <row r="16" spans="1:16" s="3" customFormat="1" ht="15" customHeight="1" x14ac:dyDescent="0.25">
      <c r="A16" s="18">
        <v>11</v>
      </c>
      <c r="B16" s="21">
        <v>2120548</v>
      </c>
      <c r="C16" s="21" t="s">
        <v>28</v>
      </c>
      <c r="D16" s="21" t="s">
        <v>16</v>
      </c>
      <c r="E16" s="21">
        <v>1</v>
      </c>
      <c r="F16" s="12">
        <v>2816.666666666667</v>
      </c>
      <c r="G16" s="12">
        <f t="shared" si="3"/>
        <v>2816.666666666667</v>
      </c>
      <c r="H16" s="21">
        <v>1</v>
      </c>
      <c r="I16" s="22">
        <v>1987.99</v>
      </c>
      <c r="J16" s="12">
        <f t="shared" si="0"/>
        <v>1987.99</v>
      </c>
      <c r="K16" s="21">
        <v>1</v>
      </c>
      <c r="L16" s="23">
        <v>2830</v>
      </c>
      <c r="M16" s="12">
        <f t="shared" si="1"/>
        <v>2830</v>
      </c>
      <c r="N16" s="21">
        <v>1</v>
      </c>
      <c r="O16" s="23">
        <v>2816.666666666667</v>
      </c>
      <c r="P16" s="12">
        <f t="shared" si="2"/>
        <v>2816.666666666667</v>
      </c>
    </row>
    <row r="17" spans="1:16" s="3" customFormat="1" ht="15" customHeight="1" x14ac:dyDescent="0.25">
      <c r="A17" s="18">
        <v>12</v>
      </c>
      <c r="B17" s="21">
        <v>2230709</v>
      </c>
      <c r="C17" s="21" t="s">
        <v>29</v>
      </c>
      <c r="D17" s="21" t="s">
        <v>16</v>
      </c>
      <c r="E17" s="21">
        <v>6</v>
      </c>
      <c r="F17" s="12">
        <v>1733.3333333333335</v>
      </c>
      <c r="G17" s="12">
        <f t="shared" si="3"/>
        <v>10400</v>
      </c>
      <c r="H17" s="21">
        <v>6</v>
      </c>
      <c r="I17" s="22">
        <v>1559.47</v>
      </c>
      <c r="J17" s="12">
        <f t="shared" si="0"/>
        <v>9356.82</v>
      </c>
      <c r="K17" s="21">
        <v>6</v>
      </c>
      <c r="L17" s="23">
        <v>1700</v>
      </c>
      <c r="M17" s="12">
        <f t="shared" si="1"/>
        <v>10200</v>
      </c>
      <c r="N17" s="21">
        <v>6</v>
      </c>
      <c r="O17" s="23">
        <v>1733.3333333333335</v>
      </c>
      <c r="P17" s="12">
        <f t="shared" si="2"/>
        <v>10400</v>
      </c>
    </row>
    <row r="18" spans="1:16" s="3" customFormat="1" ht="15" customHeight="1" x14ac:dyDescent="0.25">
      <c r="A18" s="18">
        <v>13</v>
      </c>
      <c r="B18" s="21">
        <v>2373122</v>
      </c>
      <c r="C18" s="21" t="s">
        <v>30</v>
      </c>
      <c r="D18" s="21" t="s">
        <v>16</v>
      </c>
      <c r="E18" s="21">
        <v>41</v>
      </c>
      <c r="F18" s="20">
        <v>84050</v>
      </c>
      <c r="G18" s="12">
        <f t="shared" si="3"/>
        <v>3446050</v>
      </c>
      <c r="H18" s="21">
        <v>41</v>
      </c>
      <c r="I18" s="22">
        <v>44616</v>
      </c>
      <c r="J18" s="12">
        <f t="shared" si="0"/>
        <v>1829256</v>
      </c>
      <c r="K18" s="21">
        <v>41</v>
      </c>
      <c r="L18" s="22">
        <v>89000</v>
      </c>
      <c r="M18" s="12">
        <f t="shared" si="1"/>
        <v>3649000</v>
      </c>
      <c r="N18" s="21">
        <v>41</v>
      </c>
      <c r="O18" s="23">
        <v>84050</v>
      </c>
      <c r="P18" s="12">
        <f t="shared" si="2"/>
        <v>3446050</v>
      </c>
    </row>
    <row r="19" spans="1:16" s="8" customFormat="1" ht="15" customHeight="1" x14ac:dyDescent="0.25">
      <c r="A19" s="24" t="s">
        <v>9</v>
      </c>
      <c r="B19" s="24"/>
      <c r="C19" s="24"/>
      <c r="D19" s="7" t="s">
        <v>15</v>
      </c>
      <c r="E19" s="7" t="s">
        <v>15</v>
      </c>
      <c r="F19" s="7" t="s">
        <v>15</v>
      </c>
      <c r="G19" s="15">
        <f>SUM(G6:G18)</f>
        <v>3650883.3333333335</v>
      </c>
      <c r="H19" s="7" t="s">
        <v>15</v>
      </c>
      <c r="I19" s="7" t="s">
        <v>15</v>
      </c>
      <c r="J19" s="19">
        <f>SUM(J6:J18)</f>
        <v>2000041.93</v>
      </c>
      <c r="K19" s="7" t="s">
        <v>15</v>
      </c>
      <c r="L19" s="7" t="s">
        <v>15</v>
      </c>
      <c r="M19" s="19">
        <f>SUM(M6:M18)</f>
        <v>3860780</v>
      </c>
      <c r="N19" s="7" t="s">
        <v>15</v>
      </c>
      <c r="O19" s="7" t="s">
        <v>15</v>
      </c>
      <c r="P19" s="19">
        <f>SUM(P6:P18)</f>
        <v>3650883.3333333335</v>
      </c>
    </row>
    <row r="20" spans="1:16" s="9" customFormat="1" ht="15" customHeight="1" x14ac:dyDescent="0.25">
      <c r="A20" s="24" t="s">
        <v>10</v>
      </c>
      <c r="B20" s="24"/>
      <c r="C20" s="24"/>
      <c r="D20" s="7" t="s">
        <v>15</v>
      </c>
      <c r="E20" s="7" t="s">
        <v>15</v>
      </c>
      <c r="F20" s="7" t="s">
        <v>15</v>
      </c>
      <c r="G20" s="15">
        <f>G21-G19</f>
        <v>730176.66666666651</v>
      </c>
      <c r="H20" s="7" t="s">
        <v>15</v>
      </c>
      <c r="I20" s="7" t="s">
        <v>15</v>
      </c>
      <c r="J20" s="15">
        <f>J21-J19</f>
        <v>400008.38599999971</v>
      </c>
      <c r="K20" s="7" t="s">
        <v>15</v>
      </c>
      <c r="L20" s="7" t="s">
        <v>15</v>
      </c>
      <c r="M20" s="13">
        <f>M21-M19</f>
        <v>772156</v>
      </c>
      <c r="N20" s="7" t="s">
        <v>15</v>
      </c>
      <c r="O20" s="7" t="s">
        <v>15</v>
      </c>
      <c r="P20" s="14">
        <f>P21-P19</f>
        <v>730176.66666666651</v>
      </c>
    </row>
    <row r="21" spans="1:16" s="9" customFormat="1" ht="15" customHeight="1" x14ac:dyDescent="0.25">
      <c r="A21" s="24" t="s">
        <v>3</v>
      </c>
      <c r="B21" s="24"/>
      <c r="C21" s="24"/>
      <c r="D21" s="7" t="s">
        <v>15</v>
      </c>
      <c r="E21" s="7" t="s">
        <v>15</v>
      </c>
      <c r="F21" s="7" t="s">
        <v>15</v>
      </c>
      <c r="G21" s="15">
        <f>G19*1.2</f>
        <v>4381060</v>
      </c>
      <c r="H21" s="7" t="s">
        <v>15</v>
      </c>
      <c r="I21" s="7" t="s">
        <v>15</v>
      </c>
      <c r="J21" s="15">
        <f>J19*1.2</f>
        <v>2400050.3159999996</v>
      </c>
      <c r="K21" s="7" t="s">
        <v>15</v>
      </c>
      <c r="L21" s="7" t="s">
        <v>15</v>
      </c>
      <c r="M21" s="13">
        <f>M19*1.2</f>
        <v>4632936</v>
      </c>
      <c r="N21" s="7" t="s">
        <v>15</v>
      </c>
      <c r="O21" s="7" t="s">
        <v>15</v>
      </c>
      <c r="P21" s="16">
        <f>P19*1.2</f>
        <v>4381060</v>
      </c>
    </row>
  </sheetData>
  <mergeCells count="12">
    <mergeCell ref="A2:P2"/>
    <mergeCell ref="C4:C5"/>
    <mergeCell ref="B4:B5"/>
    <mergeCell ref="A4:A5"/>
    <mergeCell ref="A19:C19"/>
    <mergeCell ref="A21:C21"/>
    <mergeCell ref="A20:C20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2022-08-08T06:35:16Z</dcterms:modified>
</cp:coreProperties>
</file>