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шаблон!$A$2:$BW$33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шаблон!$A$1:$BP$14</definedName>
  </definedNames>
  <calcPr calcId="145621" refMode="R1C1"/>
</workbook>
</file>

<file path=xl/calcChain.xml><?xml version="1.0" encoding="utf-8"?>
<calcChain xmlns="http://schemas.openxmlformats.org/spreadsheetml/2006/main">
  <c r="P9" i="4" l="1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AI9" i="4"/>
  <c r="AJ9" i="4"/>
  <c r="AK9" i="4"/>
  <c r="AL9" i="4"/>
  <c r="AM9" i="4"/>
  <c r="AN9" i="4"/>
  <c r="AO9" i="4"/>
  <c r="AP9" i="4"/>
  <c r="AQ9" i="4"/>
  <c r="AR9" i="4"/>
  <c r="AS9" i="4"/>
  <c r="AU9" i="4"/>
  <c r="AV9" i="4"/>
  <c r="AW9" i="4"/>
  <c r="AX9" i="4"/>
  <c r="AY9" i="4"/>
  <c r="AZ9" i="4"/>
  <c r="BA9" i="4"/>
  <c r="BB9" i="4"/>
  <c r="BC9" i="4"/>
  <c r="BD9" i="4"/>
  <c r="BE9" i="4"/>
  <c r="BF9" i="4"/>
  <c r="BG9" i="4"/>
  <c r="BH9" i="4"/>
  <c r="BI9" i="4"/>
  <c r="BJ9" i="4"/>
  <c r="BK9" i="4"/>
  <c r="BL9" i="4"/>
  <c r="BM9" i="4"/>
  <c r="BN9" i="4"/>
  <c r="O9" i="4"/>
  <c r="N8" i="4"/>
  <c r="O8" i="4" s="1"/>
  <c r="U7" i="4"/>
  <c r="O7" i="4" s="1"/>
  <c r="U6" i="4"/>
  <c r="O6" i="4" s="1"/>
  <c r="U5" i="4"/>
  <c r="O5" i="4" s="1"/>
  <c r="N5" i="4"/>
  <c r="N4" i="4"/>
  <c r="O4" i="4" s="1"/>
  <c r="S3" i="4"/>
  <c r="P3" i="4"/>
  <c r="AM3" i="4"/>
  <c r="AU3" i="4" l="1"/>
  <c r="T8" i="4"/>
  <c r="Q8" i="4"/>
  <c r="R8" i="4"/>
  <c r="R4" i="4"/>
  <c r="R3" i="4" s="1"/>
  <c r="O3" i="4"/>
  <c r="T4" i="4"/>
  <c r="T3" i="4" s="1"/>
  <c r="Q4" i="4"/>
  <c r="U4" i="4" l="1"/>
  <c r="Q3" i="4"/>
  <c r="U8" i="4"/>
  <c r="BE3" i="4" s="1"/>
  <c r="O75" i="2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N73" i="2"/>
  <c r="S74" i="2"/>
  <c r="S73" i="2" s="1"/>
  <c r="Q74" i="2"/>
  <c r="Q73" i="2" s="1"/>
  <c r="P74" i="2"/>
  <c r="P72" i="2"/>
  <c r="Q72" i="2"/>
  <c r="Q70" i="2"/>
  <c r="S72" i="2"/>
  <c r="S70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P41" i="2"/>
  <c r="S36" i="2"/>
  <c r="N35" i="2"/>
  <c r="P36" i="2"/>
  <c r="P35" i="2" s="1"/>
  <c r="Q36" i="2"/>
  <c r="Q35" i="2" s="1"/>
  <c r="T72" i="2"/>
  <c r="P70" i="2"/>
  <c r="T74" i="2"/>
  <c r="P73" i="2"/>
  <c r="T40" i="2"/>
  <c r="P38" i="2"/>
  <c r="P55" i="2"/>
  <c r="T56" i="2"/>
  <c r="S55" i="2"/>
  <c r="Q55" i="2"/>
  <c r="T47" i="2"/>
  <c r="T36" i="2"/>
  <c r="BB73" i="2"/>
  <c r="BK73" i="2"/>
  <c r="T73" i="2"/>
  <c r="BB70" i="2"/>
  <c r="BK70" i="2" s="1"/>
  <c r="T70" i="2"/>
  <c r="BB46" i="2"/>
  <c r="BK46" i="2" s="1"/>
  <c r="T46" i="2"/>
  <c r="AF55" i="2"/>
  <c r="T55" i="2"/>
  <c r="BB38" i="2"/>
  <c r="BK38" i="2"/>
  <c r="T38" i="2"/>
  <c r="BB35" i="2"/>
  <c r="T31" i="2"/>
  <c r="T32" i="2"/>
  <c r="AL29" i="2"/>
  <c r="T33" i="2"/>
  <c r="AR29" i="2"/>
  <c r="M34" i="2"/>
  <c r="N34" i="2"/>
  <c r="S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 s="1"/>
  <c r="Q22" i="2"/>
  <c r="Q21" i="2" s="1"/>
  <c r="N11" i="2"/>
  <c r="S12" i="2"/>
  <c r="S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Q30" i="2"/>
  <c r="P30" i="2"/>
  <c r="AJ29" i="2"/>
  <c r="P34" i="2"/>
  <c r="Q34" i="2"/>
  <c r="P28" i="2"/>
  <c r="P27" i="2"/>
  <c r="Q28" i="2"/>
  <c r="Q27" i="2"/>
  <c r="P26" i="2"/>
  <c r="P25" i="2"/>
  <c r="Q26" i="2"/>
  <c r="Q25" i="2"/>
  <c r="P24" i="2"/>
  <c r="P23" i="2"/>
  <c r="Q24" i="2"/>
  <c r="Q23" i="2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M44" i="2"/>
  <c r="N44" i="2" s="1"/>
  <c r="R43" i="2"/>
  <c r="O43" i="2"/>
  <c r="T22" i="2"/>
  <c r="P21" i="2"/>
  <c r="P29" i="2"/>
  <c r="T30" i="2"/>
  <c r="Q29" i="2"/>
  <c r="T28" i="2"/>
  <c r="T26" i="2"/>
  <c r="T24" i="2"/>
  <c r="T17" i="2"/>
  <c r="T12" i="2"/>
  <c r="BB11" i="2"/>
  <c r="BK11" i="2"/>
  <c r="T11" i="2"/>
  <c r="BB16" i="2"/>
  <c r="BK16" i="2" s="1"/>
  <c r="T16" i="2"/>
  <c r="BB23" i="2"/>
  <c r="BK23" i="2"/>
  <c r="T23" i="2"/>
  <c r="BB25" i="2"/>
  <c r="BK25" i="2" s="1"/>
  <c r="T25" i="2"/>
  <c r="BB27" i="2"/>
  <c r="BK27" i="2"/>
  <c r="T27" i="2"/>
  <c r="AF29" i="2"/>
  <c r="BH21" i="2"/>
  <c r="BK21" i="2"/>
  <c r="T21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S3" i="2" s="1"/>
  <c r="T4" i="2"/>
  <c r="N4" i="2"/>
  <c r="N3" i="2" s="1"/>
  <c r="R3" i="2"/>
  <c r="O3" i="2"/>
  <c r="AZ3" i="2"/>
  <c r="Q5" i="2"/>
  <c r="Q3" i="2" s="1"/>
  <c r="P5" i="2"/>
  <c r="P3" i="2" s="1"/>
  <c r="T5" i="2"/>
  <c r="T3" i="2" s="1"/>
  <c r="BB3" i="2"/>
  <c r="BK3" i="2" s="1"/>
  <c r="M86" i="2"/>
  <c r="M85" i="2"/>
  <c r="N86" i="2"/>
  <c r="P86" i="2" s="1"/>
  <c r="N85" i="2"/>
  <c r="S85" i="2" s="1"/>
  <c r="R84" i="2"/>
  <c r="O84" i="2"/>
  <c r="Q85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 s="1"/>
  <c r="T19" i="2"/>
  <c r="AZ18" i="2" s="1"/>
  <c r="BK18" i="2" s="1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19" i="2"/>
  <c r="N18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S20" i="2"/>
  <c r="S18" i="2"/>
  <c r="P6" i="2"/>
  <c r="Q7" i="2"/>
  <c r="Q6" i="2" s="1"/>
  <c r="T61" i="2"/>
  <c r="P60" i="2"/>
  <c r="T54" i="2"/>
  <c r="P53" i="2"/>
  <c r="T20" i="2"/>
  <c r="P18" i="2"/>
  <c r="T7" i="2"/>
  <c r="T6" i="2"/>
  <c r="BH6" i="2"/>
  <c r="BK6" i="2"/>
  <c r="T18" i="2"/>
  <c r="BB18" i="2"/>
  <c r="T60" i="2"/>
  <c r="BB60" i="2"/>
  <c r="BK60" i="2"/>
  <c r="T53" i="2"/>
  <c r="BB53" i="2"/>
  <c r="BK53" i="2" s="1"/>
  <c r="N13" i="2" l="1"/>
  <c r="S14" i="2"/>
  <c r="S13" i="2" s="1"/>
  <c r="Q14" i="2"/>
  <c r="Q13" i="2" s="1"/>
  <c r="P14" i="2"/>
  <c r="T85" i="2"/>
  <c r="S84" i="2"/>
  <c r="P84" i="2"/>
  <c r="Q50" i="2"/>
  <c r="Q49" i="2" s="1"/>
  <c r="N49" i="2"/>
  <c r="S50" i="2"/>
  <c r="S49" i="2" s="1"/>
  <c r="P50" i="2"/>
  <c r="Q82" i="2"/>
  <c r="N81" i="2"/>
  <c r="S82" i="2"/>
  <c r="S81" i="2" s="1"/>
  <c r="P82" i="2"/>
  <c r="S78" i="2"/>
  <c r="S77" i="2" s="1"/>
  <c r="P78" i="2"/>
  <c r="Q78" i="2"/>
  <c r="Q77" i="2" s="1"/>
  <c r="N77" i="2"/>
  <c r="Q9" i="2"/>
  <c r="Q8" i="2" s="1"/>
  <c r="S9" i="2"/>
  <c r="S8" i="2" s="1"/>
  <c r="N8" i="2"/>
  <c r="P9" i="2"/>
  <c r="S29" i="2"/>
  <c r="T34" i="2"/>
  <c r="S35" i="2"/>
  <c r="T37" i="2"/>
  <c r="Q68" i="2"/>
  <c r="S68" i="2"/>
  <c r="P68" i="2"/>
  <c r="T68" i="2" s="1"/>
  <c r="BB64" i="2" s="1"/>
  <c r="S76" i="2"/>
  <c r="S75" i="2" s="1"/>
  <c r="Q76" i="2"/>
  <c r="Q75" i="2" s="1"/>
  <c r="P76" i="2"/>
  <c r="N75" i="2"/>
  <c r="Q86" i="2"/>
  <c r="Q84" i="2" s="1"/>
  <c r="N84" i="2"/>
  <c r="Q52" i="2"/>
  <c r="Q51" i="2" s="1"/>
  <c r="N51" i="2"/>
  <c r="S52" i="2"/>
  <c r="S51" i="2" s="1"/>
  <c r="P52" i="2"/>
  <c r="Q83" i="2"/>
  <c r="P83" i="2"/>
  <c r="T83" i="2" s="1"/>
  <c r="BF81" i="2" s="1"/>
  <c r="Q44" i="2"/>
  <c r="Q43" i="2" s="1"/>
  <c r="N43" i="2"/>
  <c r="S44" i="2"/>
  <c r="S43" i="2" s="1"/>
  <c r="P44" i="2"/>
  <c r="BB41" i="2"/>
  <c r="BK41" i="2" s="1"/>
  <c r="T41" i="2"/>
  <c r="S62" i="2"/>
  <c r="T63" i="2"/>
  <c r="N64" i="2"/>
  <c r="S65" i="2"/>
  <c r="S64" i="2" s="1"/>
  <c r="P65" i="2"/>
  <c r="Q65" i="2"/>
  <c r="Q64" i="2" s="1"/>
  <c r="U3" i="4"/>
  <c r="AI3" i="4"/>
  <c r="BN3" i="4" s="1"/>
  <c r="BB62" i="2" l="1"/>
  <c r="BK62" i="2" s="1"/>
  <c r="T62" i="2"/>
  <c r="P64" i="2"/>
  <c r="T65" i="2"/>
  <c r="P75" i="2"/>
  <c r="T76" i="2"/>
  <c r="BJ35" i="2"/>
  <c r="BK35" i="2" s="1"/>
  <c r="T35" i="2"/>
  <c r="T29" i="2"/>
  <c r="BB29" i="2"/>
  <c r="BK29" i="2" s="1"/>
  <c r="P8" i="2"/>
  <c r="T9" i="2"/>
  <c r="P77" i="2"/>
  <c r="T78" i="2"/>
  <c r="T82" i="2"/>
  <c r="P81" i="2"/>
  <c r="T50" i="2"/>
  <c r="P49" i="2"/>
  <c r="T14" i="2"/>
  <c r="P13" i="2"/>
  <c r="T44" i="2"/>
  <c r="P43" i="2"/>
  <c r="T52" i="2"/>
  <c r="P51" i="2"/>
  <c r="Q81" i="2"/>
  <c r="T86" i="2"/>
  <c r="BF84" i="2" s="1"/>
  <c r="BB84" i="2"/>
  <c r="T84" i="2"/>
  <c r="T51" i="2" l="1"/>
  <c r="BB51" i="2"/>
  <c r="BK51" i="2" s="1"/>
  <c r="BK84" i="2"/>
  <c r="BB77" i="2"/>
  <c r="BK77" i="2" s="1"/>
  <c r="T77" i="2"/>
  <c r="BB8" i="2"/>
  <c r="BK8" i="2" s="1"/>
  <c r="T8" i="2"/>
  <c r="T75" i="2"/>
  <c r="BB75" i="2"/>
  <c r="BK75" i="2" s="1"/>
  <c r="AF64" i="2"/>
  <c r="BK64" i="2" s="1"/>
  <c r="T64" i="2"/>
  <c r="T43" i="2"/>
  <c r="BB43" i="2"/>
  <c r="BK43" i="2" s="1"/>
  <c r="BB13" i="2"/>
  <c r="BK13" i="2" s="1"/>
  <c r="T13" i="2"/>
  <c r="BB49" i="2"/>
  <c r="BK49" i="2" s="1"/>
  <c r="T49" i="2"/>
  <c r="BB81" i="2"/>
  <c r="BK81" i="2" s="1"/>
  <c r="T81" i="2"/>
</calcChain>
</file>

<file path=xl/sharedStrings.xml><?xml version="1.0" encoding="utf-8"?>
<sst xmlns="http://schemas.openxmlformats.org/spreadsheetml/2006/main" count="483" uniqueCount="351">
  <si>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</si>
  <si>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</si>
  <si>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</si>
  <si>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</si>
  <si>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</si>
  <si>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</si>
  <si>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</si>
  <si>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</si>
  <si>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</si>
  <si>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</si>
  <si>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</si>
  <si>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</si>
  <si>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</si>
  <si>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</si>
  <si>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</si>
  <si>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</si>
  <si>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</si>
  <si>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</si>
  <si>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</si>
  <si>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</si>
  <si>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</si>
  <si>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</si>
  <si>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</si>
  <si>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</si>
  <si>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</si>
  <si>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</si>
  <si>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</si>
  <si>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</si>
  <si>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</si>
  <si>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</si>
  <si>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</si>
  <si>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</si>
  <si>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</si>
  <si>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</si>
  <si>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</si>
  <si>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</si>
  <si>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</si>
  <si>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</si>
  <si>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</si>
  <si>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</si>
  <si>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</si>
  <si>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</si>
  <si>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</si>
  <si>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</si>
  <si>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</si>
  <si>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</si>
  <si>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</si>
  <si>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</si>
  <si>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</si>
  <si>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</si>
  <si>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</si>
  <si>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</si>
  <si>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</si>
  <si>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</si>
  <si>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</si>
  <si>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</si>
  <si>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</si>
  <si>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</si>
  <si>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</si>
  <si>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</si>
  <si>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</si>
  <si>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</si>
  <si>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</si>
  <si>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</si>
  <si>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</si>
  <si>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</si>
  <si>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</si>
  <si>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</si>
  <si>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</si>
  <si>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</si>
  <si>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</si>
  <si>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</si>
  <si>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</si>
  <si>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</si>
  <si>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</si>
  <si>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</si>
  <si>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</si>
  <si>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</si>
  <si>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</si>
  <si>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</si>
  <si>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</si>
  <si>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</si>
  <si>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</si>
  <si>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</si>
  <si>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</si>
  <si>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</si>
  <si>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</si>
  <si>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</si>
  <si>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</si>
  <si>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</si>
  <si>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</si>
  <si>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</si>
  <si>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</si>
  <si>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</si>
  <si>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</si>
  <si>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</si>
  <si>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</si>
  <si>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</si>
  <si>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</si>
  <si>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</si>
  <si>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</si>
  <si>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</si>
  <si>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</si>
  <si>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</si>
  <si>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</si>
  <si>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</si>
  <si>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</si>
  <si>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</si>
  <si>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</si>
  <si>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</si>
  <si>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</si>
  <si>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</si>
  <si>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</si>
  <si>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</si>
  <si>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</si>
  <si>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</si>
  <si>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</si>
  <si>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</si>
  <si>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</si>
  <si>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</si>
  <si>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</si>
  <si>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</si>
  <si>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</si>
  <si>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</si>
  <si>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</si>
  <si>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</si>
  <si>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</si>
  <si>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</si>
  <si>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</si>
  <si>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</si>
  <si>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</si>
  <si>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</si>
  <si>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</si>
  <si>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</si>
  <si>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</si>
  <si>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</si>
  <si>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</si>
  <si>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</si>
  <si>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</si>
  <si>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</si>
  <si>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</si>
  <si>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</si>
  <si>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</si>
  <si>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</si>
  <si>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</si>
  <si>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</si>
  <si>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</si>
  <si>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</si>
  <si>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</si>
  <si>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</si>
  <si>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</si>
  <si>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</si>
  <si>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</si>
  <si>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</si>
  <si>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</si>
  <si>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</si>
  <si>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</si>
  <si>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</si>
  <si>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</si>
  <si>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</si>
  <si>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</si>
  <si>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</si>
  <si>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</si>
  <si>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</si>
  <si>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</si>
  <si>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</si>
  <si>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</si>
  <si>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</si>
  <si>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</si>
  <si>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</si>
  <si>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</si>
  <si>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</si>
  <si>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</si>
  <si>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</si>
  <si>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</si>
  <si>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</si>
  <si>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</si>
  <si>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</si>
  <si>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</si>
  <si>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</si>
  <si>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</si>
  <si>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</si>
  <si>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</si>
  <si>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</si>
  <si>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</si>
  <si>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</si>
  <si>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</si>
  <si>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</si>
  <si>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</si>
  <si>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</si>
  <si>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</si>
  <si>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</si>
  <si>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</si>
  <si>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</si>
  <si>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</si>
  <si>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</si>
  <si>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</si>
  <si>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</si>
  <si>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</si>
  <si>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</si>
  <si>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</si>
  <si>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</si>
  <si>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</si>
  <si>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</si>
  <si>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</si>
  <si>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</si>
  <si>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</si>
  <si>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</si>
  <si>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</si>
  <si>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</si>
  <si>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</si>
  <si>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</si>
  <si>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</si>
  <si>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</si>
  <si>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</si>
  <si>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</si>
  <si>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</si>
  <si>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</si>
  <si>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</si>
  <si>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</si>
  <si>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</si>
  <si>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</si>
  <si>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</si>
  <si>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</si>
  <si>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</si>
  <si>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</si>
  <si>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</si>
  <si>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</si>
  <si>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</si>
  <si>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</si>
  <si>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</si>
  <si>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</si>
  <si>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</si>
  <si>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</si>
  <si>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</si>
  <si>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</si>
  <si>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</si>
  <si>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</si>
  <si>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</si>
  <si>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</si>
  <si>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</si>
  <si>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</si>
  <si>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</si>
  <si>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</si>
  <si>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</si>
  <si>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</si>
  <si>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</si>
  <si>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</si>
  <si>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</si>
  <si>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</si>
  <si>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</si>
  <si>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</si>
  <si>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</si>
  <si>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</si>
  <si>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</si>
  <si>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</si>
  <si>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</si>
  <si>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</si>
  <si>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</si>
  <si>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</si>
  <si>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</si>
  <si>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</si>
  <si>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</si>
  <si>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</si>
  <si>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</si>
  <si>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</si>
  <si>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</si>
  <si>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</si>
  <si>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</si>
  <si>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</si>
  <si>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</si>
  <si>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</si>
  <si>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</si>
  <si>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</si>
  <si>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</si>
  <si>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</si>
  <si>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</si>
  <si>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</si>
  <si>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</si>
  <si>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</si>
  <si>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</si>
  <si>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</si>
  <si>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</si>
  <si>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</si>
  <si>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</si>
  <si>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</si>
  <si>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</si>
  <si>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</si>
  <si>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</si>
  <si>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</si>
  <si>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</si>
  <si>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</si>
  <si>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</si>
  <si>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</si>
  <si>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</si>
  <si>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</si>
  <si>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</si>
  <si>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</si>
  <si>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</si>
  <si>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</si>
  <si>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</si>
  <si>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</si>
  <si>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</si>
  <si>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</si>
  <si>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</si>
  <si>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</si>
  <si>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</si>
  <si>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</si>
  <si>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</si>
  <si>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</si>
  <si>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</si>
  <si>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</si>
  <si>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</si>
  <si>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</si>
  <si>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</si>
  <si>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</si>
  <si>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</si>
  <si>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</si>
  <si>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</si>
  <si>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</si>
  <si>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</si>
  <si>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</si>
  <si>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</si>
  <si>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</si>
  <si>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</si>
  <si>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</si>
  <si>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</si>
  <si>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</si>
  <si>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</si>
  <si>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</si>
  <si>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</si>
  <si>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ЩРЭС</t>
  </si>
  <si>
    <t>41786463 (ВЭС-3952/2019)</t>
  </si>
  <si>
    <t>Индивидуальный предприниматель глава крестьянско-фермерского хозяйства Гуляев Николай Фёдорович</t>
  </si>
  <si>
    <t>Курская обл., Щигровский р-н, Никольский сельсовет, д. Новодлинная, кад. № 46:28:120205:39</t>
  </si>
  <si>
    <t>строительство воздушной линии электропередачи 10 кВ защищенным проводом – ответвления протяженностью 0,06 км от опоры № 1-16 существующей ВЛ-10 кВ № 6.3.12. до проектируемой           ТП-10/0,4 кВ с увеличением протяженности существующей ВЛ-10 кВ (точку врезки, марку и сечение провода, протяженность уточнить при проектировании;
- монтаж одного линейного разъединителя 10 кВ на концевой опоре проектируемого ответвления от ВЛ-10 кВ № 6.3.12. 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	
10.2.	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</si>
  <si>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6.3.12. в части монтажа ответвительной арматуры к опоре ВЛ-10 кВ в точке врезки (объем реконструкции уточнить при проектировании).</t>
  </si>
  <si>
    <t>+"Ведение бизнеса" (до 150кВт).</t>
  </si>
  <si>
    <t>СТП 63 кВА (с тех.учетом)</t>
  </si>
  <si>
    <t>Технический учёт</t>
  </si>
  <si>
    <t>СТП 63 кВА - 1 шт.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</si>
  <si>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</si>
  <si>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</si>
  <si>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</si>
  <si>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</si>
  <si>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</si>
  <si>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</si>
  <si>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</si>
  <si>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</si>
  <si>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</si>
  <si>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Приложение к техническому заданию на  выполнение работ «под ключ» по проектированию и строительству
 распределительной сети 0,4 кВ. («Очередь № 142 от 15 до 150 кВт (В-3952) Doing Business»)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</si>
</sst>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100"/>
      <name val="Arial"/>
      <family val="2"/>
      <charset val="204"/>
    </font>
    <font>
      <sz val="60"/>
      <color theme="1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5" fillId="0" borderId="6" xfId="0" applyNumberFormat="1" applyFont="1" applyFill="1" applyBorder="1" applyAlignment="1" applyProtection="1">
      <alignment horizontal="right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9" fillId="0" borderId="4" xfId="0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68" fontId="20" fillId="0" borderId="5" xfId="0" applyNumberFormat="1" applyFont="1" applyFill="1" applyBorder="1" applyAlignment="1" applyProtection="1">
      <alignment horizontal="right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168" fontId="19" fillId="0" borderId="0" xfId="0" applyNumberFormat="1" applyFont="1" applyFill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18" fillId="0" borderId="2" xfId="0" applyNumberFormat="1" applyFont="1" applyFill="1" applyBorder="1" applyAlignment="1">
      <alignment horizontal="center" vertical="center" wrapText="1"/>
    </xf>
    <xf numFmtId="14" fontId="18" fillId="0" borderId="9" xfId="0" applyNumberFormat="1" applyFont="1" applyFill="1" applyBorder="1" applyAlignment="1">
      <alignment horizontal="center" vertical="center" wrapText="1"/>
    </xf>
    <xf numFmtId="14" fontId="18" fillId="0" borderId="10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left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5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6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3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4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01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I6" sqref="I6"/>
    </sheetView>
  </sheetViews>
  <sheetFormatPr defaultColWidth="9.140625" defaultRowHeight="34.5" x14ac:dyDescent="0.45"/>
  <cols>
    <col min="1" max="1" width="29.7109375" style="176" customWidth="1"/>
    <col min="2" max="2" width="25.140625" style="176" customWidth="1"/>
    <col min="3" max="3" width="30" style="176" customWidth="1"/>
    <col min="4" max="4" width="31.85546875" style="176" customWidth="1"/>
    <col min="5" max="5" width="32.140625" style="176" hidden="1" customWidth="1"/>
    <col min="6" max="6" width="24.140625" style="176" customWidth="1"/>
    <col min="7" max="7" width="53" style="176" customWidth="1"/>
    <col min="8" max="8" width="23" style="176" customWidth="1"/>
    <col min="9" max="9" width="53" style="176" customWidth="1"/>
    <col min="10" max="10" width="88" style="176" customWidth="1"/>
    <col min="11" max="11" width="69.85546875" style="176" customWidth="1"/>
    <col min="12" max="12" width="31.5703125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2.1406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3.425781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7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82.25" customHeight="1" x14ac:dyDescent="0.95">
      <c r="A1" s="232" t="s">
        <v>350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  <c r="AP1" s="232"/>
      <c r="AQ1" s="232"/>
      <c r="AR1" s="232"/>
      <c r="AS1" s="232"/>
      <c r="AT1" s="232"/>
      <c r="AU1" s="232"/>
      <c r="AV1" s="232"/>
      <c r="AW1" s="232"/>
      <c r="AX1" s="232"/>
      <c r="AY1" s="232"/>
      <c r="AZ1" s="232"/>
      <c r="BA1" s="232"/>
      <c r="BB1" s="232"/>
      <c r="BC1" s="232"/>
      <c r="BD1" s="232"/>
      <c r="BE1" s="232"/>
      <c r="BF1" s="232"/>
      <c r="BG1" s="232"/>
      <c r="BH1" s="232"/>
      <c r="BI1" s="232"/>
      <c r="BJ1" s="232"/>
      <c r="BK1" s="232"/>
      <c r="BL1" s="232"/>
      <c r="BM1" s="232"/>
      <c r="BN1" s="232"/>
      <c r="BO1" s="232"/>
      <c r="BP1" s="232"/>
      <c r="BQ1" s="232"/>
      <c r="BR1" s="232"/>
      <c r="BS1" s="232"/>
      <c r="BT1" s="232"/>
    </row>
    <row r="2" spans="1:73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6" customHeight="1" x14ac:dyDescent="0.25">
      <c r="A3" s="17" t="s">
        <v>332</v>
      </c>
      <c r="B3" s="18">
        <v>41786463</v>
      </c>
      <c r="C3" s="24">
        <v>43602</v>
      </c>
      <c r="D3" s="19">
        <v>14993.75</v>
      </c>
      <c r="E3" s="19"/>
      <c r="F3" s="20">
        <v>25</v>
      </c>
      <c r="G3" s="18" t="s">
        <v>333</v>
      </c>
      <c r="H3" s="18" t="s">
        <v>331</v>
      </c>
      <c r="I3" s="18" t="s">
        <v>334</v>
      </c>
      <c r="J3" s="233" t="s">
        <v>335</v>
      </c>
      <c r="K3" s="18" t="s">
        <v>336</v>
      </c>
      <c r="L3" s="20"/>
      <c r="M3" s="20"/>
      <c r="N3" s="20"/>
      <c r="O3" s="29">
        <f>SUM(O4:O8)</f>
        <v>490.02</v>
      </c>
      <c r="P3" s="29">
        <f t="shared" ref="P3:U3" si="0">SUM(P4:P8)</f>
        <v>0</v>
      </c>
      <c r="Q3" s="29">
        <f t="shared" si="0"/>
        <v>28.098499999999998</v>
      </c>
      <c r="R3" s="29">
        <f t="shared" si="0"/>
        <v>161.70089999999999</v>
      </c>
      <c r="S3" s="29">
        <f t="shared" si="0"/>
        <v>281.59000000000003</v>
      </c>
      <c r="T3" s="29">
        <f t="shared" si="0"/>
        <v>18.630600000000001</v>
      </c>
      <c r="U3" s="29">
        <f t="shared" si="0"/>
        <v>490.02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>
        <v>0.06</v>
      </c>
      <c r="AI3" s="21">
        <f>U4</f>
        <v>77.039999999999992</v>
      </c>
      <c r="AJ3" s="21"/>
      <c r="AK3" s="21"/>
      <c r="AL3" s="181">
        <v>1</v>
      </c>
      <c r="AM3" s="21">
        <f>U5</f>
        <v>71.69</v>
      </c>
      <c r="AN3" s="21"/>
      <c r="AO3" s="21"/>
      <c r="AP3" s="21"/>
      <c r="AQ3" s="21"/>
      <c r="AR3" s="21"/>
      <c r="AS3" s="21"/>
      <c r="AT3" s="181" t="s">
        <v>338</v>
      </c>
      <c r="AU3" s="21">
        <f>U6+U7</f>
        <v>305.97999999999996</v>
      </c>
      <c r="AV3" s="21"/>
      <c r="AW3" s="21"/>
      <c r="AX3" s="21"/>
      <c r="AY3" s="21"/>
      <c r="AZ3" s="21"/>
      <c r="BA3" s="21"/>
      <c r="BB3" s="21"/>
      <c r="BC3" s="21"/>
      <c r="BD3" s="181">
        <v>0.03</v>
      </c>
      <c r="BE3" s="181">
        <f>U8</f>
        <v>35.309999999999995</v>
      </c>
      <c r="BF3" s="21"/>
      <c r="BG3" s="21"/>
      <c r="BH3" s="20"/>
      <c r="BI3" s="23"/>
      <c r="BJ3" s="23"/>
      <c r="BK3" s="21"/>
      <c r="BL3" s="21"/>
      <c r="BM3" s="21"/>
      <c r="BN3" s="181">
        <f t="shared" ref="BN3" si="1">W3+Y3+AA3+AC3+AE3+AG3+AI3+AM3+AO3+AQ3+AS3+AU3+AW3+AY3+BA3+BC3+BE3+BG3+BI3+BK3+BM3</f>
        <v>490.01999999999992</v>
      </c>
      <c r="BO3" s="24">
        <v>43786</v>
      </c>
      <c r="BP3" s="21" t="s">
        <v>337</v>
      </c>
      <c r="BQ3" s="193"/>
      <c r="BR3" s="196">
        <v>6</v>
      </c>
      <c r="BT3" s="192"/>
      <c r="BU3" s="25"/>
    </row>
    <row r="4" spans="1:73" s="22" customFormat="1" ht="219.7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4"/>
      <c r="K4" s="18"/>
      <c r="L4" s="20"/>
      <c r="M4" s="20" t="s">
        <v>314</v>
      </c>
      <c r="N4" s="21">
        <f>AH3</f>
        <v>0.06</v>
      </c>
      <c r="O4" s="29">
        <f>N4*1284</f>
        <v>77.039999999999992</v>
      </c>
      <c r="P4" s="29"/>
      <c r="Q4" s="29">
        <f>O4*0.11</f>
        <v>8.4743999999999993</v>
      </c>
      <c r="R4" s="29">
        <f>O4*0.84</f>
        <v>64.713599999999985</v>
      </c>
      <c r="S4" s="29">
        <v>0</v>
      </c>
      <c r="T4" s="29">
        <f>O4*0.05</f>
        <v>3.8519999999999999</v>
      </c>
      <c r="U4" s="29">
        <f>SUM(Q4:T4)</f>
        <v>77.039999999999992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18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181"/>
      <c r="BE4" s="181"/>
      <c r="BF4" s="21"/>
      <c r="BG4" s="21"/>
      <c r="BH4" s="20"/>
      <c r="BI4" s="23"/>
      <c r="BJ4" s="23"/>
      <c r="BK4" s="21"/>
      <c r="BL4" s="21"/>
      <c r="BM4" s="21"/>
      <c r="BN4" s="181"/>
      <c r="BO4" s="24"/>
      <c r="BP4" s="21"/>
      <c r="BQ4" s="193"/>
      <c r="BR4" s="196"/>
      <c r="BT4" s="192"/>
      <c r="BU4" s="25"/>
    </row>
    <row r="5" spans="1:73" s="22" customFormat="1" ht="219.7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4"/>
      <c r="K5" s="18"/>
      <c r="L5" s="20"/>
      <c r="M5" s="20" t="s">
        <v>316</v>
      </c>
      <c r="N5" s="21">
        <f>AL3</f>
        <v>1</v>
      </c>
      <c r="O5" s="29">
        <f>U5</f>
        <v>71.69</v>
      </c>
      <c r="P5" s="29"/>
      <c r="Q5" s="29">
        <v>5.31</v>
      </c>
      <c r="R5" s="29">
        <v>19.079999999999998</v>
      </c>
      <c r="S5" s="29">
        <v>45.49</v>
      </c>
      <c r="T5" s="29">
        <v>1.81</v>
      </c>
      <c r="U5" s="29">
        <f>SUM(Q5:T5)</f>
        <v>71.69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18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181"/>
      <c r="BE5" s="181"/>
      <c r="BF5" s="21"/>
      <c r="BG5" s="21"/>
      <c r="BH5" s="20"/>
      <c r="BI5" s="23"/>
      <c r="BJ5" s="23"/>
      <c r="BK5" s="21"/>
      <c r="BL5" s="21"/>
      <c r="BM5" s="21"/>
      <c r="BN5" s="181"/>
      <c r="BO5" s="24"/>
      <c r="BP5" s="21"/>
      <c r="BQ5" s="193"/>
      <c r="BR5" s="196"/>
      <c r="BT5" s="192"/>
      <c r="BU5" s="25"/>
    </row>
    <row r="6" spans="1:73" s="22" customFormat="1" ht="219.75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34"/>
      <c r="K6" s="18"/>
      <c r="L6" s="20"/>
      <c r="M6" s="227" t="s">
        <v>318</v>
      </c>
      <c r="N6" s="21" t="s">
        <v>272</v>
      </c>
      <c r="O6" s="29">
        <f>U6</f>
        <v>282.77</v>
      </c>
      <c r="P6" s="29"/>
      <c r="Q6" s="29">
        <v>9.51</v>
      </c>
      <c r="R6" s="29">
        <v>47.52</v>
      </c>
      <c r="S6" s="29">
        <v>220.61</v>
      </c>
      <c r="T6" s="29">
        <v>5.13</v>
      </c>
      <c r="U6" s="29">
        <f>SUM(Q6:T6)</f>
        <v>282.77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18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181"/>
      <c r="BE6" s="181"/>
      <c r="BF6" s="21"/>
      <c r="BG6" s="21"/>
      <c r="BH6" s="20"/>
      <c r="BI6" s="23"/>
      <c r="BJ6" s="23"/>
      <c r="BK6" s="21"/>
      <c r="BL6" s="21"/>
      <c r="BM6" s="21"/>
      <c r="BN6" s="181"/>
      <c r="BO6" s="24"/>
      <c r="BP6" s="21"/>
      <c r="BQ6" s="193"/>
      <c r="BR6" s="196"/>
      <c r="BT6" s="192"/>
      <c r="BU6" s="25"/>
    </row>
    <row r="7" spans="1:73" s="22" customFormat="1" ht="219.75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4"/>
      <c r="K7" s="18"/>
      <c r="L7" s="20"/>
      <c r="M7" s="228"/>
      <c r="N7" s="21" t="s">
        <v>339</v>
      </c>
      <c r="O7" s="29">
        <f>U7</f>
        <v>23.21</v>
      </c>
      <c r="P7" s="29"/>
      <c r="Q7" s="29">
        <v>0.92</v>
      </c>
      <c r="R7" s="29">
        <v>1.08</v>
      </c>
      <c r="S7" s="29">
        <v>15.49</v>
      </c>
      <c r="T7" s="29">
        <v>5.72</v>
      </c>
      <c r="U7" s="29">
        <f>SUM(Q7:T7)</f>
        <v>23.21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8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181"/>
      <c r="BE7" s="181"/>
      <c r="BF7" s="21"/>
      <c r="BG7" s="21"/>
      <c r="BH7" s="20"/>
      <c r="BI7" s="23"/>
      <c r="BJ7" s="23"/>
      <c r="BK7" s="21"/>
      <c r="BL7" s="21"/>
      <c r="BM7" s="21"/>
      <c r="BN7" s="181"/>
      <c r="BO7" s="24"/>
      <c r="BP7" s="21"/>
      <c r="BQ7" s="193"/>
      <c r="BR7" s="196"/>
      <c r="BT7" s="192"/>
      <c r="BU7" s="25"/>
    </row>
    <row r="8" spans="1:73" s="22" customFormat="1" ht="219.75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35"/>
      <c r="K8" s="18"/>
      <c r="L8" s="20"/>
      <c r="M8" s="20" t="s">
        <v>310</v>
      </c>
      <c r="N8" s="21">
        <f>BD3</f>
        <v>0.03</v>
      </c>
      <c r="O8" s="23">
        <f>N8*1177</f>
        <v>35.309999999999995</v>
      </c>
      <c r="P8" s="23"/>
      <c r="Q8" s="23">
        <f>O8*0.11</f>
        <v>3.8840999999999997</v>
      </c>
      <c r="R8" s="23">
        <f>O8*0.83</f>
        <v>29.307299999999994</v>
      </c>
      <c r="S8" s="23">
        <v>0</v>
      </c>
      <c r="T8" s="23">
        <f>O8*0.06</f>
        <v>2.1185999999999998</v>
      </c>
      <c r="U8" s="23">
        <f>SUM(Q8:T8)</f>
        <v>35.309999999999995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18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181"/>
      <c r="BE8" s="181"/>
      <c r="BF8" s="21"/>
      <c r="BG8" s="21"/>
      <c r="BH8" s="20"/>
      <c r="BI8" s="23"/>
      <c r="BJ8" s="23"/>
      <c r="BK8" s="21"/>
      <c r="BL8" s="21"/>
      <c r="BM8" s="21"/>
      <c r="BN8" s="181"/>
      <c r="BO8" s="24"/>
      <c r="BP8" s="21"/>
      <c r="BQ8" s="193"/>
      <c r="BR8" s="196"/>
      <c r="BT8" s="192"/>
      <c r="BU8" s="25"/>
    </row>
    <row r="9" spans="1:73" s="220" customFormat="1" ht="193.5" customHeight="1" x14ac:dyDescent="0.25">
      <c r="A9" s="229" t="s">
        <v>39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1"/>
      <c r="M9" s="215"/>
      <c r="N9" s="215"/>
      <c r="O9" s="216">
        <f>O3</f>
        <v>490.02</v>
      </c>
      <c r="P9" s="216">
        <f t="shared" ref="P9:BN9" si="2">P3</f>
        <v>0</v>
      </c>
      <c r="Q9" s="216">
        <f t="shared" si="2"/>
        <v>28.098499999999998</v>
      </c>
      <c r="R9" s="216">
        <f t="shared" si="2"/>
        <v>161.70089999999999</v>
      </c>
      <c r="S9" s="216">
        <f t="shared" si="2"/>
        <v>281.59000000000003</v>
      </c>
      <c r="T9" s="216">
        <f t="shared" si="2"/>
        <v>18.630600000000001</v>
      </c>
      <c r="U9" s="216">
        <f t="shared" si="2"/>
        <v>490.02</v>
      </c>
      <c r="V9" s="216">
        <f t="shared" si="2"/>
        <v>0</v>
      </c>
      <c r="W9" s="216">
        <f t="shared" si="2"/>
        <v>0</v>
      </c>
      <c r="X9" s="216">
        <f t="shared" si="2"/>
        <v>0</v>
      </c>
      <c r="Y9" s="216">
        <f t="shared" si="2"/>
        <v>0</v>
      </c>
      <c r="Z9" s="216">
        <f t="shared" si="2"/>
        <v>0</v>
      </c>
      <c r="AA9" s="216">
        <f t="shared" si="2"/>
        <v>0</v>
      </c>
      <c r="AB9" s="216">
        <f t="shared" si="2"/>
        <v>0</v>
      </c>
      <c r="AC9" s="216">
        <f t="shared" si="2"/>
        <v>0</v>
      </c>
      <c r="AD9" s="216">
        <f t="shared" si="2"/>
        <v>0</v>
      </c>
      <c r="AE9" s="216">
        <f t="shared" si="2"/>
        <v>0</v>
      </c>
      <c r="AF9" s="216">
        <f t="shared" si="2"/>
        <v>0</v>
      </c>
      <c r="AG9" s="216">
        <f t="shared" si="2"/>
        <v>0</v>
      </c>
      <c r="AH9" s="216">
        <f t="shared" si="2"/>
        <v>0.06</v>
      </c>
      <c r="AI9" s="216">
        <f t="shared" si="2"/>
        <v>77.039999999999992</v>
      </c>
      <c r="AJ9" s="216">
        <f t="shared" si="2"/>
        <v>0</v>
      </c>
      <c r="AK9" s="216">
        <f t="shared" si="2"/>
        <v>0</v>
      </c>
      <c r="AL9" s="216">
        <f t="shared" si="2"/>
        <v>1</v>
      </c>
      <c r="AM9" s="216">
        <f t="shared" si="2"/>
        <v>71.69</v>
      </c>
      <c r="AN9" s="216">
        <f t="shared" si="2"/>
        <v>0</v>
      </c>
      <c r="AO9" s="216">
        <f t="shared" si="2"/>
        <v>0</v>
      </c>
      <c r="AP9" s="216">
        <f t="shared" si="2"/>
        <v>0</v>
      </c>
      <c r="AQ9" s="216">
        <f t="shared" si="2"/>
        <v>0</v>
      </c>
      <c r="AR9" s="216">
        <f t="shared" si="2"/>
        <v>0</v>
      </c>
      <c r="AS9" s="216">
        <f t="shared" si="2"/>
        <v>0</v>
      </c>
      <c r="AT9" s="216" t="s">
        <v>340</v>
      </c>
      <c r="AU9" s="216">
        <f t="shared" si="2"/>
        <v>305.97999999999996</v>
      </c>
      <c r="AV9" s="216">
        <f t="shared" si="2"/>
        <v>0</v>
      </c>
      <c r="AW9" s="216">
        <f t="shared" si="2"/>
        <v>0</v>
      </c>
      <c r="AX9" s="216">
        <f t="shared" si="2"/>
        <v>0</v>
      </c>
      <c r="AY9" s="216">
        <f t="shared" si="2"/>
        <v>0</v>
      </c>
      <c r="AZ9" s="216">
        <f t="shared" si="2"/>
        <v>0</v>
      </c>
      <c r="BA9" s="216">
        <f t="shared" si="2"/>
        <v>0</v>
      </c>
      <c r="BB9" s="216">
        <f t="shared" si="2"/>
        <v>0</v>
      </c>
      <c r="BC9" s="216">
        <f t="shared" si="2"/>
        <v>0</v>
      </c>
      <c r="BD9" s="216">
        <f t="shared" si="2"/>
        <v>0.03</v>
      </c>
      <c r="BE9" s="216">
        <f t="shared" si="2"/>
        <v>35.309999999999995</v>
      </c>
      <c r="BF9" s="216">
        <f t="shared" si="2"/>
        <v>0</v>
      </c>
      <c r="BG9" s="216">
        <f t="shared" si="2"/>
        <v>0</v>
      </c>
      <c r="BH9" s="216">
        <f t="shared" si="2"/>
        <v>0</v>
      </c>
      <c r="BI9" s="216">
        <f t="shared" si="2"/>
        <v>0</v>
      </c>
      <c r="BJ9" s="216">
        <f t="shared" si="2"/>
        <v>0</v>
      </c>
      <c r="BK9" s="216">
        <f t="shared" si="2"/>
        <v>0</v>
      </c>
      <c r="BL9" s="216">
        <f t="shared" si="2"/>
        <v>0</v>
      </c>
      <c r="BM9" s="216">
        <f t="shared" si="2"/>
        <v>0</v>
      </c>
      <c r="BN9" s="216">
        <f t="shared" si="2"/>
        <v>490.01999999999992</v>
      </c>
      <c r="BO9" s="217"/>
      <c r="BP9" s="216"/>
      <c r="BQ9" s="218"/>
      <c r="BR9" s="219"/>
      <c r="BT9" s="221"/>
      <c r="BU9" s="222"/>
    </row>
    <row r="10" spans="1:73" s="22" customFormat="1" ht="204.75" customHeight="1" x14ac:dyDescent="0.25">
      <c r="A10" s="207"/>
      <c r="B10" s="208"/>
      <c r="C10" s="209"/>
      <c r="D10" s="210"/>
      <c r="E10" s="210"/>
      <c r="F10" s="211"/>
      <c r="G10" s="208"/>
      <c r="H10" s="208"/>
      <c r="I10" s="208"/>
      <c r="J10" s="208"/>
      <c r="K10" s="208"/>
      <c r="L10" s="211"/>
      <c r="M10" s="211"/>
      <c r="N10" s="211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1"/>
      <c r="BE10" s="212"/>
      <c r="BF10" s="212"/>
      <c r="BG10" s="212"/>
      <c r="BH10" s="211"/>
      <c r="BI10" s="213"/>
      <c r="BJ10" s="213"/>
      <c r="BK10" s="212"/>
      <c r="BL10" s="212"/>
      <c r="BM10" s="212"/>
      <c r="BN10" s="212"/>
      <c r="BO10" s="209"/>
      <c r="BP10" s="212"/>
      <c r="BQ10" s="200"/>
      <c r="BR10" s="196"/>
      <c r="BT10" s="192"/>
      <c r="BU10" s="25"/>
    </row>
    <row r="11" spans="1:73" s="22" customFormat="1" ht="206.25" customHeight="1" x14ac:dyDescent="0.25">
      <c r="A11" s="214" t="s">
        <v>341</v>
      </c>
      <c r="B11" s="205"/>
      <c r="C11" s="26"/>
      <c r="D11" s="206"/>
      <c r="E11" s="206"/>
      <c r="F11" s="180"/>
      <c r="G11" s="205"/>
      <c r="H11" s="205"/>
      <c r="I11" s="205"/>
      <c r="J11" s="205"/>
      <c r="K11" s="214" t="s">
        <v>345</v>
      </c>
      <c r="L11" s="180"/>
      <c r="M11" s="180"/>
      <c r="N11" s="180"/>
      <c r="O11" s="180"/>
      <c r="P11" s="180"/>
      <c r="Q11" s="36"/>
      <c r="R11" s="214" t="s">
        <v>346</v>
      </c>
      <c r="S11" s="36"/>
      <c r="T11" s="36"/>
      <c r="U11" s="180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180"/>
      <c r="BE11" s="180"/>
      <c r="BF11" s="180"/>
      <c r="BG11" s="36"/>
      <c r="BH11" s="180"/>
      <c r="BI11" s="40"/>
      <c r="BJ11" s="40"/>
      <c r="BK11" s="36"/>
      <c r="BL11" s="36"/>
      <c r="BM11" s="36"/>
      <c r="BN11" s="36"/>
      <c r="BO11" s="26"/>
      <c r="BP11" s="36"/>
      <c r="BQ11" s="200"/>
      <c r="BR11" s="196"/>
      <c r="BT11" s="192"/>
      <c r="BU11" s="25"/>
    </row>
    <row r="12" spans="1:73" s="22" customFormat="1" ht="206.25" customHeight="1" x14ac:dyDescent="0.25">
      <c r="A12" s="214" t="s">
        <v>342</v>
      </c>
      <c r="B12" s="205"/>
      <c r="C12" s="26"/>
      <c r="D12" s="206"/>
      <c r="E12" s="206"/>
      <c r="F12" s="180"/>
      <c r="G12" s="205"/>
      <c r="H12" s="205"/>
      <c r="I12" s="205"/>
      <c r="J12" s="205"/>
      <c r="K12" s="214" t="s">
        <v>345</v>
      </c>
      <c r="L12" s="180"/>
      <c r="M12" s="180"/>
      <c r="N12" s="180"/>
      <c r="O12" s="180"/>
      <c r="P12" s="180"/>
      <c r="Q12" s="36"/>
      <c r="R12" s="214" t="s">
        <v>347</v>
      </c>
      <c r="S12" s="36"/>
      <c r="T12" s="36"/>
      <c r="U12" s="180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180"/>
      <c r="BE12" s="36"/>
      <c r="BF12" s="36"/>
      <c r="BG12" s="36"/>
      <c r="BH12" s="180"/>
      <c r="BI12" s="40"/>
      <c r="BJ12" s="40"/>
      <c r="BK12" s="36"/>
      <c r="BL12" s="36"/>
      <c r="BM12" s="36"/>
      <c r="BN12" s="36"/>
      <c r="BO12" s="26"/>
      <c r="BP12" s="36"/>
      <c r="BQ12" s="200"/>
      <c r="BR12" s="196"/>
      <c r="BT12" s="192"/>
      <c r="BU12" s="25"/>
    </row>
    <row r="13" spans="1:73" s="22" customFormat="1" ht="206.25" customHeight="1" x14ac:dyDescent="0.25">
      <c r="A13" s="214" t="s">
        <v>343</v>
      </c>
      <c r="B13" s="205"/>
      <c r="C13" s="26"/>
      <c r="D13" s="206"/>
      <c r="E13" s="206"/>
      <c r="F13" s="180"/>
      <c r="G13" s="205"/>
      <c r="H13" s="205"/>
      <c r="I13" s="205"/>
      <c r="J13" s="205"/>
      <c r="K13" s="214" t="s">
        <v>345</v>
      </c>
      <c r="L13" s="180"/>
      <c r="M13" s="180"/>
      <c r="N13" s="180"/>
      <c r="O13" s="36"/>
      <c r="P13" s="36"/>
      <c r="Q13" s="36"/>
      <c r="R13" s="214" t="s">
        <v>348</v>
      </c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180"/>
      <c r="AI13" s="180"/>
      <c r="AJ13" s="180"/>
      <c r="AK13" s="36"/>
      <c r="AL13" s="180"/>
      <c r="AM13" s="180"/>
      <c r="AN13" s="180"/>
      <c r="AO13" s="36"/>
      <c r="AP13" s="36"/>
      <c r="AQ13" s="36"/>
      <c r="AR13" s="36"/>
      <c r="AS13" s="36"/>
      <c r="AT13" s="180"/>
      <c r="AU13" s="180"/>
      <c r="AV13" s="36"/>
      <c r="AW13" s="36"/>
      <c r="AX13" s="36"/>
      <c r="AY13" s="36"/>
      <c r="AZ13" s="36"/>
      <c r="BA13" s="36"/>
      <c r="BB13" s="36"/>
      <c r="BC13" s="36"/>
      <c r="BD13" s="180"/>
      <c r="BE13" s="36"/>
      <c r="BF13" s="36"/>
      <c r="BG13" s="36"/>
      <c r="BH13" s="180"/>
      <c r="BI13" s="40"/>
      <c r="BJ13" s="180"/>
      <c r="BK13" s="36"/>
      <c r="BL13" s="36"/>
      <c r="BM13" s="36"/>
      <c r="BN13" s="36"/>
      <c r="BO13" s="26"/>
      <c r="BP13" s="36"/>
      <c r="BQ13" s="200"/>
      <c r="BR13" s="196"/>
      <c r="BT13" s="192"/>
      <c r="BU13" s="25"/>
    </row>
    <row r="14" spans="1:73" s="22" customFormat="1" ht="206.25" customHeight="1" x14ac:dyDescent="0.25">
      <c r="A14" s="214" t="s">
        <v>344</v>
      </c>
      <c r="B14" s="205"/>
      <c r="C14" s="26"/>
      <c r="D14" s="206"/>
      <c r="E14" s="206"/>
      <c r="F14" s="180"/>
      <c r="G14" s="205"/>
      <c r="H14" s="205"/>
      <c r="I14" s="205"/>
      <c r="J14" s="205"/>
      <c r="K14" s="214" t="s">
        <v>345</v>
      </c>
      <c r="L14" s="180"/>
      <c r="M14" s="180"/>
      <c r="N14" s="180"/>
      <c r="O14" s="36"/>
      <c r="P14" s="36"/>
      <c r="Q14" s="36"/>
      <c r="R14" s="214" t="s">
        <v>349</v>
      </c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180"/>
      <c r="AI14" s="180"/>
      <c r="AJ14" s="180"/>
      <c r="AK14" s="36"/>
      <c r="AL14" s="180"/>
      <c r="AM14" s="180"/>
      <c r="AN14" s="180"/>
      <c r="AO14" s="36"/>
      <c r="AP14" s="36"/>
      <c r="AQ14" s="36"/>
      <c r="AR14" s="36"/>
      <c r="AS14" s="36"/>
      <c r="AT14" s="180"/>
      <c r="AU14" s="180"/>
      <c r="AV14" s="36"/>
      <c r="AW14" s="36"/>
      <c r="AX14" s="36"/>
      <c r="AY14" s="36"/>
      <c r="AZ14" s="36"/>
      <c r="BA14" s="36"/>
      <c r="BB14" s="36"/>
      <c r="BC14" s="36"/>
      <c r="BD14" s="180"/>
      <c r="BE14" s="36"/>
      <c r="BF14" s="36"/>
      <c r="BG14" s="36"/>
      <c r="BH14" s="180"/>
      <c r="BI14" s="40"/>
      <c r="BJ14" s="40"/>
      <c r="BK14" s="36"/>
      <c r="BL14" s="36"/>
      <c r="BM14" s="36"/>
      <c r="BN14" s="36"/>
      <c r="BO14" s="26"/>
      <c r="BP14" s="36"/>
      <c r="BQ14" s="200"/>
      <c r="BR14" s="196"/>
      <c r="BT14" s="192"/>
      <c r="BU14" s="25"/>
    </row>
    <row r="15" spans="1:73" s="22" customFormat="1" ht="219" customHeight="1" x14ac:dyDescent="0.25">
      <c r="A15" s="201"/>
      <c r="B15" s="202"/>
      <c r="C15" s="203"/>
      <c r="D15" s="204"/>
      <c r="E15" s="204"/>
      <c r="F15" s="199"/>
      <c r="G15" s="202"/>
      <c r="H15" s="202"/>
      <c r="I15" s="202"/>
      <c r="J15" s="202"/>
      <c r="K15" s="202"/>
      <c r="L15" s="199"/>
      <c r="M15" s="199"/>
      <c r="N15" s="199"/>
      <c r="O15" s="199"/>
      <c r="P15" s="199"/>
      <c r="Q15" s="181"/>
      <c r="R15" s="181"/>
      <c r="S15" s="181"/>
      <c r="T15" s="181"/>
      <c r="U15" s="199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99"/>
      <c r="BE15" s="199"/>
      <c r="BF15" s="199"/>
      <c r="BG15" s="181"/>
      <c r="BH15" s="199"/>
      <c r="BI15" s="182"/>
      <c r="BJ15" s="182"/>
      <c r="BK15" s="181"/>
      <c r="BL15" s="181"/>
      <c r="BM15" s="181"/>
      <c r="BN15" s="181"/>
      <c r="BO15" s="203"/>
      <c r="BP15" s="181"/>
      <c r="BQ15" s="21"/>
      <c r="BR15" s="196"/>
      <c r="BS15" s="23"/>
      <c r="BT15" s="24"/>
      <c r="BU15" s="25"/>
    </row>
    <row r="16" spans="1:73" s="22" customFormat="1" ht="219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0"/>
      <c r="P16" s="20"/>
      <c r="Q16" s="21"/>
      <c r="R16" s="21"/>
      <c r="S16" s="21"/>
      <c r="T16" s="21"/>
      <c r="U16" s="20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18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199"/>
      <c r="BE16" s="181"/>
      <c r="BF16" s="20"/>
      <c r="BG16" s="21"/>
      <c r="BH16" s="20"/>
      <c r="BI16" s="23"/>
      <c r="BJ16" s="23"/>
      <c r="BK16" s="21"/>
      <c r="BL16" s="21"/>
      <c r="BM16" s="21"/>
      <c r="BN16" s="181"/>
      <c r="BO16" s="24"/>
      <c r="BP16" s="21"/>
      <c r="BQ16" s="21"/>
      <c r="BR16" s="196"/>
      <c r="BS16" s="23"/>
      <c r="BT16" s="24"/>
      <c r="BU16" s="25"/>
    </row>
    <row r="17" spans="1:73" s="22" customFormat="1" ht="408.7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199"/>
      <c r="BE17" s="21"/>
      <c r="BF17" s="20"/>
      <c r="BG17" s="21"/>
      <c r="BH17" s="20"/>
      <c r="BI17" s="23"/>
      <c r="BJ17" s="23"/>
      <c r="BK17" s="21"/>
      <c r="BL17" s="21"/>
      <c r="BM17" s="21"/>
      <c r="BN17" s="181"/>
      <c r="BO17" s="24"/>
      <c r="BP17" s="21"/>
      <c r="BQ17" s="21"/>
      <c r="BR17" s="196"/>
      <c r="BS17" s="23"/>
      <c r="BT17" s="24"/>
      <c r="BU17" s="25"/>
    </row>
    <row r="18" spans="1:73" s="22" customFormat="1" ht="408.7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18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199"/>
      <c r="BE18" s="181"/>
      <c r="BF18" s="20"/>
      <c r="BG18" s="21"/>
      <c r="BH18" s="20"/>
      <c r="BI18" s="23"/>
      <c r="BJ18" s="23"/>
      <c r="BK18" s="21"/>
      <c r="BL18" s="21"/>
      <c r="BM18" s="21"/>
      <c r="BN18" s="181"/>
      <c r="BO18" s="24"/>
      <c r="BP18" s="21"/>
      <c r="BQ18" s="21"/>
      <c r="BR18" s="196"/>
      <c r="BS18" s="23"/>
      <c r="BT18" s="24"/>
      <c r="BU18" s="25"/>
    </row>
    <row r="19" spans="1:73" s="22" customFormat="1" ht="408.7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8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199"/>
      <c r="BE19" s="21"/>
      <c r="BF19" s="20"/>
      <c r="BG19" s="21"/>
      <c r="BH19" s="20"/>
      <c r="BI19" s="23"/>
      <c r="BJ19" s="23"/>
      <c r="BK19" s="21"/>
      <c r="BL19" s="21"/>
      <c r="BM19" s="21"/>
      <c r="BN19" s="181"/>
      <c r="BO19" s="24"/>
      <c r="BP19" s="21"/>
      <c r="BQ19" s="21"/>
      <c r="BR19" s="196"/>
      <c r="BS19" s="23"/>
      <c r="BT19" s="24"/>
      <c r="BU19" s="25"/>
    </row>
    <row r="20" spans="1:73" s="22" customFormat="1" ht="408.7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199"/>
      <c r="BE20" s="181"/>
      <c r="BF20" s="20"/>
      <c r="BG20" s="21"/>
      <c r="BH20" s="20"/>
      <c r="BI20" s="23"/>
      <c r="BJ20" s="23"/>
      <c r="BK20" s="21"/>
      <c r="BL20" s="21"/>
      <c r="BM20" s="21"/>
      <c r="BN20" s="181"/>
      <c r="BO20" s="24"/>
      <c r="BP20" s="21"/>
      <c r="BQ20" s="21"/>
      <c r="BR20" s="196"/>
      <c r="BS20" s="23"/>
      <c r="BT20" s="24"/>
      <c r="BU20" s="25"/>
    </row>
    <row r="21" spans="1:73" s="22" customFormat="1" ht="408.7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199"/>
      <c r="BE21" s="21"/>
      <c r="BF21" s="20"/>
      <c r="BG21" s="21"/>
      <c r="BH21" s="20"/>
      <c r="BI21" s="23"/>
      <c r="BJ21" s="23"/>
      <c r="BK21" s="21"/>
      <c r="BL21" s="21"/>
      <c r="BM21" s="21"/>
      <c r="BN21" s="181"/>
      <c r="BO21" s="24"/>
      <c r="BP21" s="21"/>
      <c r="BQ21" s="21"/>
      <c r="BR21" s="196"/>
      <c r="BS21" s="23"/>
      <c r="BT21" s="24"/>
      <c r="BU21" s="25"/>
    </row>
    <row r="22" spans="1:73" s="22" customFormat="1" ht="409.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199"/>
      <c r="BE22" s="181"/>
      <c r="BF22" s="20"/>
      <c r="BG22" s="21"/>
      <c r="BH22" s="20"/>
      <c r="BI22" s="23"/>
      <c r="BJ22" s="23"/>
      <c r="BK22" s="21"/>
      <c r="BL22" s="21"/>
      <c r="BM22" s="21"/>
      <c r="BN22" s="181"/>
      <c r="BO22" s="24"/>
      <c r="BP22" s="21"/>
      <c r="BQ22" s="21"/>
      <c r="BR22" s="196"/>
      <c r="BS22" s="23"/>
      <c r="BT22" s="24"/>
      <c r="BU22" s="25"/>
    </row>
    <row r="23" spans="1:73" s="22" customFormat="1" ht="409.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199"/>
      <c r="BE23" s="21"/>
      <c r="BF23" s="20"/>
      <c r="BG23" s="21"/>
      <c r="BH23" s="20"/>
      <c r="BI23" s="23"/>
      <c r="BJ23" s="23"/>
      <c r="BK23" s="21"/>
      <c r="BL23" s="21"/>
      <c r="BM23" s="21"/>
      <c r="BN23" s="181"/>
      <c r="BO23" s="24"/>
      <c r="BP23" s="21"/>
      <c r="BQ23" s="21"/>
      <c r="BR23" s="196"/>
      <c r="BS23" s="23"/>
      <c r="BT23" s="24"/>
      <c r="BU23" s="25"/>
    </row>
    <row r="24" spans="1:73" s="22" customFormat="1" ht="409.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199"/>
      <c r="BE24" s="181"/>
      <c r="BF24" s="20"/>
      <c r="BG24" s="21"/>
      <c r="BH24" s="20"/>
      <c r="BI24" s="23"/>
      <c r="BJ24" s="23"/>
      <c r="BK24" s="21"/>
      <c r="BL24" s="21"/>
      <c r="BM24" s="21"/>
      <c r="BN24" s="181"/>
      <c r="BO24" s="24"/>
      <c r="BP24" s="21"/>
      <c r="BQ24" s="21"/>
      <c r="BR24" s="196"/>
      <c r="BS24" s="23"/>
      <c r="BT24" s="24"/>
      <c r="BU24" s="25"/>
    </row>
    <row r="25" spans="1:73" s="22" customFormat="1" ht="257.2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199"/>
      <c r="BE25" s="21"/>
      <c r="BF25" s="20"/>
      <c r="BG25" s="21"/>
      <c r="BH25" s="20"/>
      <c r="BI25" s="23"/>
      <c r="BJ25" s="23"/>
      <c r="BK25" s="21"/>
      <c r="BL25" s="21"/>
      <c r="BM25" s="21"/>
      <c r="BN25" s="181"/>
      <c r="BO25" s="24"/>
      <c r="BP25" s="21"/>
      <c r="BQ25" s="21"/>
      <c r="BR25" s="196"/>
      <c r="BS25" s="23"/>
      <c r="BT25" s="24"/>
      <c r="BU25" s="25"/>
    </row>
    <row r="26" spans="1:73" s="22" customFormat="1" ht="237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181"/>
      <c r="BE26" s="181"/>
      <c r="BF26" s="21"/>
      <c r="BG26" s="21"/>
      <c r="BH26" s="20"/>
      <c r="BI26" s="23"/>
      <c r="BJ26" s="23"/>
      <c r="BK26" s="21"/>
      <c r="BL26" s="21"/>
      <c r="BM26" s="21"/>
      <c r="BN26" s="181"/>
      <c r="BO26" s="24"/>
      <c r="BP26" s="21"/>
      <c r="BQ26" s="21"/>
      <c r="BR26" s="196"/>
      <c r="BS26" s="23"/>
      <c r="BT26" s="24"/>
      <c r="BU26" s="25"/>
    </row>
    <row r="27" spans="1:73" s="22" customFormat="1" ht="252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199"/>
      <c r="AM27" s="20"/>
      <c r="AN27" s="20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199"/>
      <c r="BE27" s="21"/>
      <c r="BF27" s="20"/>
      <c r="BG27" s="20"/>
      <c r="BH27" s="20"/>
      <c r="BI27" s="23"/>
      <c r="BJ27" s="23"/>
      <c r="BK27" s="20"/>
      <c r="BL27" s="23"/>
      <c r="BM27" s="21"/>
      <c r="BN27" s="181"/>
      <c r="BO27" s="24"/>
      <c r="BP27" s="21"/>
      <c r="BQ27" s="21"/>
      <c r="BR27" s="196"/>
      <c r="BS27" s="23"/>
      <c r="BT27" s="24"/>
      <c r="BU27" s="25"/>
    </row>
    <row r="28" spans="1:73" s="22" customFormat="1" ht="239.2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199"/>
      <c r="AM28" s="20"/>
      <c r="AN28" s="20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199"/>
      <c r="BE28" s="21"/>
      <c r="BF28" s="20"/>
      <c r="BG28" s="20"/>
      <c r="BH28" s="20"/>
      <c r="BI28" s="23"/>
      <c r="BJ28" s="23"/>
      <c r="BK28" s="20"/>
      <c r="BL28" s="23"/>
      <c r="BM28" s="21"/>
      <c r="BN28" s="181"/>
      <c r="BO28" s="24"/>
      <c r="BP28" s="21"/>
      <c r="BQ28" s="21"/>
      <c r="BR28" s="196"/>
      <c r="BS28" s="23"/>
      <c r="BT28" s="24"/>
      <c r="BU28" s="25"/>
    </row>
    <row r="29" spans="1:73" s="22" customFormat="1" ht="409.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1"/>
      <c r="P29" s="20"/>
      <c r="Q29" s="21"/>
      <c r="R29" s="21"/>
      <c r="S29" s="20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199"/>
      <c r="AM29" s="20"/>
      <c r="AN29" s="20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99"/>
      <c r="BE29" s="21"/>
      <c r="BF29" s="21"/>
      <c r="BG29" s="20"/>
      <c r="BH29" s="20"/>
      <c r="BI29" s="23"/>
      <c r="BJ29" s="23"/>
      <c r="BK29" s="20"/>
      <c r="BL29" s="23"/>
      <c r="BM29" s="21"/>
      <c r="BN29" s="181"/>
      <c r="BO29" s="24"/>
      <c r="BP29" s="21"/>
      <c r="BQ29" s="21"/>
      <c r="BR29" s="196"/>
      <c r="BS29" s="23"/>
      <c r="BT29" s="24"/>
      <c r="BU29" s="25"/>
    </row>
    <row r="30" spans="1:73" s="22" customFormat="1" ht="409.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0"/>
      <c r="AJ30" s="20"/>
      <c r="AK30" s="21"/>
      <c r="AL30" s="199"/>
      <c r="AM30" s="20"/>
      <c r="AN30" s="20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199"/>
      <c r="BE30" s="21"/>
      <c r="BF30" s="20"/>
      <c r="BG30" s="20"/>
      <c r="BH30" s="20"/>
      <c r="BI30" s="23"/>
      <c r="BJ30" s="23"/>
      <c r="BK30" s="20"/>
      <c r="BL30" s="23"/>
      <c r="BM30" s="21"/>
      <c r="BN30" s="181"/>
      <c r="BO30" s="24"/>
      <c r="BP30" s="21"/>
      <c r="BQ30" s="21"/>
      <c r="BR30" s="196"/>
      <c r="BS30" s="23"/>
      <c r="BT30" s="24"/>
      <c r="BU30" s="25"/>
    </row>
    <row r="31" spans="1:73" s="22" customFormat="1" ht="409.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0"/>
      <c r="AJ31" s="20"/>
      <c r="AK31" s="21"/>
      <c r="AL31" s="199"/>
      <c r="AM31" s="20"/>
      <c r="AN31" s="20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199"/>
      <c r="BE31" s="21"/>
      <c r="BF31" s="20"/>
      <c r="BG31" s="20"/>
      <c r="BH31" s="20"/>
      <c r="BI31" s="23"/>
      <c r="BJ31" s="23"/>
      <c r="BK31" s="20"/>
      <c r="BL31" s="23"/>
      <c r="BM31" s="21"/>
      <c r="BN31" s="181"/>
      <c r="BO31" s="24"/>
      <c r="BP31" s="21"/>
      <c r="BQ31" s="21"/>
      <c r="BR31" s="196"/>
      <c r="BS31" s="23"/>
      <c r="BT31" s="24"/>
      <c r="BU31" s="25"/>
    </row>
    <row r="32" spans="1:73" s="22" customFormat="1" ht="409.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199"/>
      <c r="AM32" s="20"/>
      <c r="AN32" s="20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199"/>
      <c r="BE32" s="21"/>
      <c r="BF32" s="20"/>
      <c r="BG32" s="20"/>
      <c r="BH32" s="20"/>
      <c r="BI32" s="23"/>
      <c r="BJ32" s="23"/>
      <c r="BK32" s="20"/>
      <c r="BL32" s="23"/>
      <c r="BM32" s="21"/>
      <c r="BN32" s="181"/>
      <c r="BO32" s="24"/>
      <c r="BP32" s="21"/>
      <c r="BQ32" s="21"/>
      <c r="BR32" s="196"/>
      <c r="BS32" s="23"/>
      <c r="BT32" s="24"/>
      <c r="BU32" s="25"/>
    </row>
    <row r="33" spans="1:73" s="22" customFormat="1" ht="229.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199"/>
      <c r="AM33" s="20"/>
      <c r="AN33" s="20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199"/>
      <c r="BE33" s="21"/>
      <c r="BF33" s="20"/>
      <c r="BG33" s="20"/>
      <c r="BH33" s="20"/>
      <c r="BI33" s="23"/>
      <c r="BJ33" s="23"/>
      <c r="BK33" s="20"/>
      <c r="BL33" s="23"/>
      <c r="BM33" s="21"/>
      <c r="BN33" s="181"/>
      <c r="BO33" s="24"/>
      <c r="BP33" s="21"/>
      <c r="BQ33" s="21"/>
      <c r="BR33" s="196"/>
      <c r="BS33" s="23"/>
      <c r="BT33" s="24"/>
      <c r="BU33" s="25"/>
    </row>
    <row r="34" spans="1:73" s="22" customFormat="1" ht="194.2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199"/>
      <c r="AM34" s="20"/>
      <c r="AN34" s="20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199"/>
      <c r="BE34" s="21"/>
      <c r="BF34" s="20"/>
      <c r="BG34" s="20"/>
      <c r="BH34" s="20"/>
      <c r="BI34" s="23"/>
      <c r="BJ34" s="23"/>
      <c r="BK34" s="20"/>
      <c r="BL34" s="23"/>
      <c r="BM34" s="21"/>
      <c r="BN34" s="181"/>
      <c r="BO34" s="24"/>
      <c r="BP34" s="21"/>
      <c r="BQ34" s="21"/>
      <c r="BR34" s="23"/>
      <c r="BS34" s="23"/>
      <c r="BT34" s="24"/>
      <c r="BU34" s="25"/>
    </row>
    <row r="35" spans="1:73" s="22" customFormat="1" ht="409.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0"/>
      <c r="Q35" s="21"/>
      <c r="R35" s="21"/>
      <c r="S35" s="20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199"/>
      <c r="AM35" s="20"/>
      <c r="AN35" s="20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199"/>
      <c r="BE35" s="23"/>
      <c r="BF35" s="23"/>
      <c r="BG35" s="20"/>
      <c r="BH35" s="20"/>
      <c r="BI35" s="23"/>
      <c r="BJ35" s="23"/>
      <c r="BK35" s="20"/>
      <c r="BL35" s="23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409.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199"/>
      <c r="AM36" s="20"/>
      <c r="AN36" s="20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9"/>
      <c r="BE36" s="21"/>
      <c r="BF36" s="20"/>
      <c r="BG36" s="20"/>
      <c r="BH36" s="20"/>
      <c r="BI36" s="23"/>
      <c r="BJ36" s="23"/>
      <c r="BK36" s="20"/>
      <c r="BL36" s="23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409.6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199"/>
      <c r="AM37" s="20"/>
      <c r="AN37" s="20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9"/>
      <c r="BE37" s="21"/>
      <c r="BF37" s="20"/>
      <c r="BG37" s="20"/>
      <c r="BH37" s="20"/>
      <c r="BI37" s="23"/>
      <c r="BJ37" s="23"/>
      <c r="BK37" s="20"/>
      <c r="BL37" s="23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184.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0"/>
      <c r="AJ38" s="20"/>
      <c r="AK38" s="21"/>
      <c r="AL38" s="199"/>
      <c r="AM38" s="20"/>
      <c r="AN38" s="20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9"/>
      <c r="BE38" s="23"/>
      <c r="BF38" s="23"/>
      <c r="BG38" s="20"/>
      <c r="BH38" s="20"/>
      <c r="BI38" s="23"/>
      <c r="BJ38" s="23"/>
      <c r="BK38" s="20"/>
      <c r="BL38" s="23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221.2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199"/>
      <c r="AM39" s="20"/>
      <c r="AN39" s="20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0"/>
      <c r="BC39" s="20"/>
      <c r="BD39" s="199"/>
      <c r="BE39" s="21"/>
      <c r="BF39" s="20"/>
      <c r="BG39" s="20"/>
      <c r="BH39" s="20"/>
      <c r="BI39" s="23"/>
      <c r="BJ39" s="23"/>
      <c r="BK39" s="20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56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0"/>
      <c r="Q40" s="21"/>
      <c r="R40" s="21"/>
      <c r="S40" s="20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0"/>
      <c r="AK40" s="21"/>
      <c r="AL40" s="199"/>
      <c r="AM40" s="20"/>
      <c r="AN40" s="20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0"/>
      <c r="BC40" s="20"/>
      <c r="BD40" s="199"/>
      <c r="BE40" s="23"/>
      <c r="BF40" s="23"/>
      <c r="BG40" s="20"/>
      <c r="BH40" s="20"/>
      <c r="BI40" s="23"/>
      <c r="BJ40" s="23"/>
      <c r="BK40" s="20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216.7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199"/>
      <c r="AM41" s="20"/>
      <c r="AN41" s="20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99"/>
      <c r="BE41" s="21"/>
      <c r="BF41" s="20"/>
      <c r="BG41" s="20"/>
      <c r="BH41" s="20"/>
      <c r="BI41" s="23"/>
      <c r="BJ41" s="23"/>
      <c r="BK41" s="20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216.7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0"/>
      <c r="Q42" s="21"/>
      <c r="R42" s="21"/>
      <c r="S42" s="20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0"/>
      <c r="AK42" s="21"/>
      <c r="AL42" s="199"/>
      <c r="AM42" s="20"/>
      <c r="AN42" s="20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99"/>
      <c r="BE42" s="21"/>
      <c r="BF42" s="20"/>
      <c r="BG42" s="20"/>
      <c r="BH42" s="20"/>
      <c r="BI42" s="23"/>
      <c r="BJ42" s="23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71.7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199"/>
      <c r="AM43" s="20"/>
      <c r="AN43" s="20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99"/>
      <c r="BE43" s="21"/>
      <c r="BF43" s="20"/>
      <c r="BG43" s="20"/>
      <c r="BH43" s="20"/>
      <c r="BI43" s="23"/>
      <c r="BJ43" s="23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71.7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0"/>
      <c r="Q44" s="21"/>
      <c r="R44" s="21"/>
      <c r="S44" s="20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199"/>
      <c r="AM44" s="20"/>
      <c r="AN44" s="20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199"/>
      <c r="BE44" s="23"/>
      <c r="BF44" s="23"/>
      <c r="BG44" s="20"/>
      <c r="BH44" s="20"/>
      <c r="BI44" s="23"/>
      <c r="BJ44" s="23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71.7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3"/>
      <c r="P45" s="20"/>
      <c r="Q45" s="23"/>
      <c r="R45" s="23"/>
      <c r="S45" s="23"/>
      <c r="T45" s="23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199"/>
      <c r="AM45" s="20"/>
      <c r="AN45" s="20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99"/>
      <c r="BE45" s="23"/>
      <c r="BF45" s="23"/>
      <c r="BG45" s="20"/>
      <c r="BH45" s="20"/>
      <c r="BI45" s="23"/>
      <c r="BJ45" s="23"/>
      <c r="BK45" s="20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227.2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1"/>
      <c r="R46" s="21"/>
      <c r="S46" s="21"/>
      <c r="T46" s="21"/>
      <c r="U46" s="20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9"/>
      <c r="AM46" s="20"/>
      <c r="AN46" s="20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9"/>
      <c r="BE46" s="20"/>
      <c r="BF46" s="20"/>
      <c r="BG46" s="20"/>
      <c r="BH46" s="20"/>
      <c r="BI46" s="23"/>
      <c r="BJ46" s="23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54.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1"/>
      <c r="R47" s="21"/>
      <c r="S47" s="21"/>
      <c r="T47" s="21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199"/>
      <c r="AM47" s="20"/>
      <c r="AN47" s="20"/>
      <c r="AO47" s="21"/>
      <c r="AP47" s="21"/>
      <c r="AQ47" s="21"/>
      <c r="AR47" s="21"/>
      <c r="AS47" s="21"/>
      <c r="AT47" s="181"/>
      <c r="AU47" s="21"/>
      <c r="AV47" s="21"/>
      <c r="AW47" s="21"/>
      <c r="AX47" s="21"/>
      <c r="AY47" s="21"/>
      <c r="AZ47" s="21"/>
      <c r="BA47" s="21"/>
      <c r="BB47" s="21"/>
      <c r="BC47" s="21"/>
      <c r="BD47" s="199"/>
      <c r="BE47" s="23"/>
      <c r="BF47" s="23"/>
      <c r="BG47" s="20"/>
      <c r="BH47" s="20"/>
      <c r="BI47" s="23"/>
      <c r="BJ47" s="23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69.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1"/>
      <c r="R48" s="21"/>
      <c r="S48" s="21"/>
      <c r="T48" s="21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199"/>
      <c r="AM48" s="21"/>
      <c r="AN48" s="20"/>
      <c r="AO48" s="21"/>
      <c r="AP48" s="21"/>
      <c r="AQ48" s="21"/>
      <c r="AR48" s="21"/>
      <c r="AS48" s="21"/>
      <c r="AT48" s="199"/>
      <c r="AU48" s="21"/>
      <c r="AV48" s="21"/>
      <c r="AW48" s="21"/>
      <c r="AX48" s="21"/>
      <c r="AY48" s="21"/>
      <c r="AZ48" s="21"/>
      <c r="BA48" s="21"/>
      <c r="BB48" s="20"/>
      <c r="BC48" s="20"/>
      <c r="BD48" s="199"/>
      <c r="BE48" s="20"/>
      <c r="BF48" s="20"/>
      <c r="BG48" s="20"/>
      <c r="BH48" s="20"/>
      <c r="BI48" s="23"/>
      <c r="BJ48" s="23"/>
      <c r="BK48" s="20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71.7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0"/>
      <c r="P49" s="20"/>
      <c r="Q49" s="21"/>
      <c r="R49" s="21"/>
      <c r="S49" s="21"/>
      <c r="T49" s="21"/>
      <c r="U49" s="20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199"/>
      <c r="AM49" s="20"/>
      <c r="AN49" s="20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0"/>
      <c r="BC49" s="20"/>
      <c r="BD49" s="199"/>
      <c r="BE49" s="23"/>
      <c r="BF49" s="23"/>
      <c r="BG49" s="20"/>
      <c r="BH49" s="20"/>
      <c r="BI49" s="23"/>
      <c r="BJ49" s="23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71.7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199"/>
      <c r="AM50" s="20"/>
      <c r="AN50" s="20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199"/>
      <c r="BE50" s="23"/>
      <c r="BF50" s="23"/>
      <c r="BG50" s="20"/>
      <c r="BH50" s="20"/>
      <c r="BI50" s="23"/>
      <c r="BJ50" s="23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71.7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199"/>
      <c r="AM51" s="20"/>
      <c r="AN51" s="20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0"/>
      <c r="BC51" s="20"/>
      <c r="BD51" s="199"/>
      <c r="BE51" s="23"/>
      <c r="BF51" s="23"/>
      <c r="BG51" s="20"/>
      <c r="BH51" s="20"/>
      <c r="BI51" s="23"/>
      <c r="BJ51" s="23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71.7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199"/>
      <c r="AM52" s="20"/>
      <c r="AN52" s="20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0"/>
      <c r="BC52" s="20"/>
      <c r="BD52" s="199"/>
      <c r="BE52" s="23"/>
      <c r="BF52" s="23"/>
      <c r="BG52" s="20"/>
      <c r="BH52" s="20"/>
      <c r="BI52" s="23"/>
      <c r="BJ52" s="23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71.7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199"/>
      <c r="AM53" s="20"/>
      <c r="AN53" s="20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0"/>
      <c r="BC53" s="20"/>
      <c r="BD53" s="199"/>
      <c r="BE53" s="23"/>
      <c r="BF53" s="23"/>
      <c r="BG53" s="20"/>
      <c r="BH53" s="20"/>
      <c r="BI53" s="23"/>
      <c r="BJ53" s="23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71.7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199"/>
      <c r="AM54" s="20"/>
      <c r="AN54" s="20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9"/>
      <c r="BE54" s="21"/>
      <c r="BF54" s="21"/>
      <c r="BG54" s="20"/>
      <c r="BH54" s="20"/>
      <c r="BI54" s="23"/>
      <c r="BJ54" s="23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71.7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199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199"/>
      <c r="AM55" s="20"/>
      <c r="AN55" s="20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9"/>
      <c r="BE55" s="23"/>
      <c r="BF55" s="23"/>
      <c r="BG55" s="20"/>
      <c r="BH55" s="20"/>
      <c r="BI55" s="23"/>
      <c r="BJ55" s="23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71.7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75"/>
      <c r="K56" s="18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199"/>
      <c r="AM56" s="20"/>
      <c r="AN56" s="20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0"/>
      <c r="BC56" s="21"/>
      <c r="BD56" s="20"/>
      <c r="BE56" s="23"/>
      <c r="BF56" s="23"/>
      <c r="BG56" s="20"/>
      <c r="BH56" s="20"/>
      <c r="BI56" s="23"/>
      <c r="BJ56" s="23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97.2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199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199"/>
      <c r="AM57" s="20"/>
      <c r="AN57" s="20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9"/>
      <c r="BE57" s="21"/>
      <c r="BF57" s="21"/>
      <c r="BG57" s="20"/>
      <c r="BH57" s="20"/>
      <c r="BI57" s="23"/>
      <c r="BJ57" s="20"/>
      <c r="BK57" s="23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97.2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199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199"/>
      <c r="AM58" s="20"/>
      <c r="AN58" s="20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9"/>
      <c r="BE58" s="182"/>
      <c r="BF58" s="23"/>
      <c r="BG58" s="20"/>
      <c r="BH58" s="20"/>
      <c r="BI58" s="23"/>
      <c r="BJ58" s="20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97.2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199"/>
      <c r="O59" s="21"/>
      <c r="P59" s="20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199"/>
      <c r="AM59" s="20"/>
      <c r="AN59" s="20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9"/>
      <c r="BE59" s="182"/>
      <c r="BF59" s="23"/>
      <c r="BG59" s="20"/>
      <c r="BH59" s="20"/>
      <c r="BI59" s="23"/>
      <c r="BJ59" s="20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97.2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199"/>
      <c r="O60" s="23"/>
      <c r="P60" s="20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199"/>
      <c r="AM60" s="20"/>
      <c r="AN60" s="20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9"/>
      <c r="BE60" s="182"/>
      <c r="BF60" s="23"/>
      <c r="BG60" s="20"/>
      <c r="BH60" s="20"/>
      <c r="BI60" s="23"/>
      <c r="BJ60" s="20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71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199"/>
      <c r="AM61" s="20"/>
      <c r="AN61" s="20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0"/>
      <c r="BC61" s="21"/>
      <c r="BD61" s="20"/>
      <c r="BE61" s="23"/>
      <c r="BF61" s="23"/>
      <c r="BG61" s="20"/>
      <c r="BH61" s="20"/>
      <c r="BI61" s="23"/>
      <c r="BJ61" s="23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97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199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9"/>
      <c r="BE62" s="21"/>
      <c r="BF62" s="21"/>
      <c r="BG62" s="20"/>
      <c r="BH62" s="20"/>
      <c r="BI62" s="23"/>
      <c r="BJ62" s="20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97.2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199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199"/>
      <c r="AM63" s="20"/>
      <c r="AN63" s="20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9"/>
      <c r="BE63" s="182"/>
      <c r="BF63" s="23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97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199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9"/>
      <c r="BE64" s="21"/>
      <c r="BF64" s="21"/>
      <c r="BG64" s="20"/>
      <c r="BH64" s="20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97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199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199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9"/>
      <c r="BE65" s="181"/>
      <c r="BF65" s="21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97.2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199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9"/>
      <c r="BE66" s="21"/>
      <c r="BF66" s="21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97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199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199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9"/>
      <c r="BE67" s="182"/>
      <c r="BF67" s="23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252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3"/>
      <c r="AJ68" s="23"/>
      <c r="AK68" s="21"/>
      <c r="AL68" s="199"/>
      <c r="AM68" s="23"/>
      <c r="AN68" s="23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9"/>
      <c r="BE68" s="21"/>
      <c r="BF68" s="20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252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199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3"/>
      <c r="AJ69" s="23"/>
      <c r="AK69" s="21"/>
      <c r="AL69" s="199"/>
      <c r="AM69" s="23"/>
      <c r="AN69" s="23"/>
      <c r="AO69" s="21"/>
      <c r="AP69" s="21"/>
      <c r="AQ69" s="21"/>
      <c r="AR69" s="21"/>
      <c r="AS69" s="21"/>
      <c r="AT69" s="181"/>
      <c r="AU69" s="21"/>
      <c r="AV69" s="21"/>
      <c r="AW69" s="21"/>
      <c r="AX69" s="21"/>
      <c r="AY69" s="21"/>
      <c r="AZ69" s="21"/>
      <c r="BA69" s="21"/>
      <c r="BB69" s="21"/>
      <c r="BC69" s="21"/>
      <c r="BD69" s="199"/>
      <c r="BE69" s="181"/>
      <c r="BF69" s="21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2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3"/>
      <c r="AJ70" s="23"/>
      <c r="AK70" s="21"/>
      <c r="AL70" s="199"/>
      <c r="AM70" s="23"/>
      <c r="AN70" s="23"/>
      <c r="AO70" s="21"/>
      <c r="AP70" s="21"/>
      <c r="AQ70" s="21"/>
      <c r="AR70" s="21"/>
      <c r="AS70" s="21"/>
      <c r="AT70" s="181"/>
      <c r="AU70" s="21"/>
      <c r="AV70" s="21"/>
      <c r="AW70" s="21"/>
      <c r="AX70" s="21"/>
      <c r="AY70" s="21"/>
      <c r="AZ70" s="21"/>
      <c r="BA70" s="21"/>
      <c r="BB70" s="21"/>
      <c r="BC70" s="21"/>
      <c r="BD70" s="199"/>
      <c r="BE70" s="199"/>
      <c r="BF70" s="20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209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3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3"/>
      <c r="AJ71" s="20"/>
      <c r="AK71" s="21"/>
      <c r="AL71" s="199"/>
      <c r="AM71" s="23"/>
      <c r="AN71" s="20"/>
      <c r="AO71" s="21"/>
      <c r="AP71" s="20"/>
      <c r="AQ71" s="23"/>
      <c r="AR71" s="20"/>
      <c r="AS71" s="21"/>
      <c r="AT71" s="199"/>
      <c r="AU71" s="23"/>
      <c r="AV71" s="21"/>
      <c r="AW71" s="21"/>
      <c r="AX71" s="21"/>
      <c r="AY71" s="21"/>
      <c r="AZ71" s="21"/>
      <c r="BA71" s="21"/>
      <c r="BB71" s="21"/>
      <c r="BC71" s="21"/>
      <c r="BD71" s="20"/>
      <c r="BE71" s="21"/>
      <c r="BF71" s="21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36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3"/>
      <c r="P72" s="23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199"/>
      <c r="AM72" s="20"/>
      <c r="AN72" s="20"/>
      <c r="AO72" s="21"/>
      <c r="AP72" s="21"/>
      <c r="AQ72" s="21"/>
      <c r="AR72" s="21"/>
      <c r="AS72" s="21"/>
      <c r="AT72" s="181"/>
      <c r="AU72" s="21"/>
      <c r="AV72" s="21"/>
      <c r="AW72" s="21"/>
      <c r="AX72" s="21"/>
      <c r="AY72" s="21"/>
      <c r="AZ72" s="21"/>
      <c r="BA72" s="21"/>
      <c r="BB72" s="21"/>
      <c r="BC72" s="21"/>
      <c r="BD72" s="199"/>
      <c r="BE72" s="181"/>
      <c r="BF72" s="21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36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3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199"/>
      <c r="AM73" s="20"/>
      <c r="AN73" s="20"/>
      <c r="AO73" s="21"/>
      <c r="AP73" s="21"/>
      <c r="AQ73" s="21"/>
      <c r="AR73" s="21"/>
      <c r="AS73" s="21"/>
      <c r="AT73" s="181"/>
      <c r="AU73" s="21"/>
      <c r="AV73" s="21"/>
      <c r="AW73" s="21"/>
      <c r="AX73" s="21"/>
      <c r="AY73" s="21"/>
      <c r="AZ73" s="21"/>
      <c r="BA73" s="21"/>
      <c r="BB73" s="21"/>
      <c r="BC73" s="21"/>
      <c r="BD73" s="199"/>
      <c r="BE73" s="181"/>
      <c r="BF73" s="21"/>
      <c r="BG73" s="20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36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0"/>
      <c r="R74" s="20"/>
      <c r="S74" s="20"/>
      <c r="T74" s="20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199"/>
      <c r="AM74" s="20"/>
      <c r="AN74" s="20"/>
      <c r="AO74" s="21"/>
      <c r="AP74" s="21"/>
      <c r="AQ74" s="21"/>
      <c r="AR74" s="21"/>
      <c r="AS74" s="21"/>
      <c r="AT74" s="181"/>
      <c r="AU74" s="21"/>
      <c r="AV74" s="21"/>
      <c r="AW74" s="21"/>
      <c r="AX74" s="21"/>
      <c r="AY74" s="21"/>
      <c r="AZ74" s="21"/>
      <c r="BA74" s="21"/>
      <c r="BB74" s="21"/>
      <c r="BC74" s="21"/>
      <c r="BD74" s="199"/>
      <c r="BE74" s="181"/>
      <c r="BF74" s="21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36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199"/>
      <c r="N75" s="20"/>
      <c r="O75" s="23"/>
      <c r="P75" s="20"/>
      <c r="Q75" s="20"/>
      <c r="R75" s="20"/>
      <c r="S75" s="20"/>
      <c r="T75" s="20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199"/>
      <c r="AM75" s="20"/>
      <c r="AN75" s="20"/>
      <c r="AO75" s="21"/>
      <c r="AP75" s="21"/>
      <c r="AQ75" s="21"/>
      <c r="AR75" s="21"/>
      <c r="AS75" s="21"/>
      <c r="AT75" s="181"/>
      <c r="AU75" s="21"/>
      <c r="AV75" s="21"/>
      <c r="AW75" s="21"/>
      <c r="AX75" s="21"/>
      <c r="AY75" s="21"/>
      <c r="AZ75" s="21"/>
      <c r="BA75" s="21"/>
      <c r="BB75" s="21"/>
      <c r="BC75" s="21"/>
      <c r="BD75" s="199"/>
      <c r="BE75" s="181"/>
      <c r="BF75" s="21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209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199"/>
      <c r="AM76" s="20"/>
      <c r="AN76" s="20"/>
      <c r="AO76" s="21"/>
      <c r="AP76" s="21"/>
      <c r="AQ76" s="21"/>
      <c r="AR76" s="21"/>
      <c r="AS76" s="21"/>
      <c r="AT76" s="181"/>
      <c r="AU76" s="21"/>
      <c r="AV76" s="21"/>
      <c r="AW76" s="21"/>
      <c r="AX76" s="21"/>
      <c r="AY76" s="21"/>
      <c r="AZ76" s="21"/>
      <c r="BA76" s="21"/>
      <c r="BB76" s="21"/>
      <c r="BC76" s="21"/>
      <c r="BD76" s="199"/>
      <c r="BE76" s="21"/>
      <c r="BF76" s="20"/>
      <c r="BG76" s="20"/>
      <c r="BH76" s="20"/>
      <c r="BI76" s="23"/>
      <c r="BJ76" s="20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54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199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199"/>
      <c r="AM77" s="20"/>
      <c r="AN77" s="20"/>
      <c r="AO77" s="21"/>
      <c r="AP77" s="21"/>
      <c r="AQ77" s="21"/>
      <c r="AR77" s="21"/>
      <c r="AS77" s="21"/>
      <c r="AT77" s="181"/>
      <c r="AU77" s="21"/>
      <c r="AV77" s="21"/>
      <c r="AW77" s="21"/>
      <c r="AX77" s="21"/>
      <c r="AY77" s="21"/>
      <c r="AZ77" s="21"/>
      <c r="BA77" s="21"/>
      <c r="BB77" s="21"/>
      <c r="BC77" s="21"/>
      <c r="BD77" s="199"/>
      <c r="BE77" s="199"/>
      <c r="BF77" s="20"/>
      <c r="BG77" s="20"/>
      <c r="BH77" s="20"/>
      <c r="BI77" s="23"/>
      <c r="BJ77" s="20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249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3"/>
      <c r="P78" s="23"/>
      <c r="Q78" s="23"/>
      <c r="R78" s="23"/>
      <c r="S78" s="23"/>
      <c r="T78" s="23"/>
      <c r="U78" s="23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199"/>
      <c r="AM78" s="20"/>
      <c r="AN78" s="20"/>
      <c r="AO78" s="21"/>
      <c r="AP78" s="21"/>
      <c r="AQ78" s="21"/>
      <c r="AR78" s="21"/>
      <c r="AS78" s="21"/>
      <c r="AT78" s="181"/>
      <c r="AU78" s="21"/>
      <c r="AV78" s="21"/>
      <c r="AW78" s="21"/>
      <c r="AX78" s="21"/>
      <c r="AY78" s="21"/>
      <c r="AZ78" s="21"/>
      <c r="BA78" s="21"/>
      <c r="BB78" s="21"/>
      <c r="BC78" s="21"/>
      <c r="BD78" s="199"/>
      <c r="BE78" s="23"/>
      <c r="BF78" s="23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52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199"/>
      <c r="AM79" s="20"/>
      <c r="AN79" s="20"/>
      <c r="AO79" s="21"/>
      <c r="AP79" s="21"/>
      <c r="AQ79" s="21"/>
      <c r="AR79" s="21"/>
      <c r="AS79" s="21"/>
      <c r="AT79" s="181"/>
      <c r="AU79" s="21"/>
      <c r="AV79" s="21"/>
      <c r="AW79" s="21"/>
      <c r="AX79" s="21"/>
      <c r="AY79" s="21"/>
      <c r="AZ79" s="21"/>
      <c r="BA79" s="21"/>
      <c r="BB79" s="21"/>
      <c r="BC79" s="21"/>
      <c r="BD79" s="199"/>
      <c r="BE79" s="21"/>
      <c r="BF79" s="21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52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199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9"/>
      <c r="AM80" s="20"/>
      <c r="AN80" s="20"/>
      <c r="AO80" s="21"/>
      <c r="AP80" s="21"/>
      <c r="AQ80" s="21"/>
      <c r="AR80" s="21"/>
      <c r="AS80" s="21"/>
      <c r="AT80" s="181"/>
      <c r="AU80" s="21"/>
      <c r="AV80" s="21"/>
      <c r="AW80" s="21"/>
      <c r="AX80" s="21"/>
      <c r="AY80" s="21"/>
      <c r="AZ80" s="21"/>
      <c r="BA80" s="21"/>
      <c r="BB80" s="21"/>
      <c r="BC80" s="21"/>
      <c r="BD80" s="199"/>
      <c r="BE80" s="199"/>
      <c r="BF80" s="20"/>
      <c r="BG80" s="20"/>
      <c r="BH80" s="20"/>
      <c r="BI80" s="23"/>
      <c r="BJ80" s="20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92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1"/>
      <c r="AJ81" s="20"/>
      <c r="AK81" s="21"/>
      <c r="AL81" s="199"/>
      <c r="AM81" s="21"/>
      <c r="AN81" s="20"/>
      <c r="AO81" s="21"/>
      <c r="AP81" s="21"/>
      <c r="AQ81" s="21"/>
      <c r="AR81" s="21"/>
      <c r="AS81" s="21"/>
      <c r="AT81" s="199"/>
      <c r="AU81" s="21"/>
      <c r="AV81" s="21"/>
      <c r="AW81" s="21"/>
      <c r="AX81" s="21"/>
      <c r="AY81" s="21"/>
      <c r="AZ81" s="21"/>
      <c r="BA81" s="21"/>
      <c r="BB81" s="20"/>
      <c r="BC81" s="21"/>
      <c r="BD81" s="20"/>
      <c r="BE81" s="21"/>
      <c r="BF81" s="21"/>
      <c r="BG81" s="20"/>
      <c r="BH81" s="20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29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0"/>
      <c r="R82" s="20"/>
      <c r="S82" s="20"/>
      <c r="T82" s="20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1"/>
      <c r="AJ82" s="20"/>
      <c r="AK82" s="21"/>
      <c r="AL82" s="199"/>
      <c r="AM82" s="21"/>
      <c r="AN82" s="20"/>
      <c r="AO82" s="21"/>
      <c r="AP82" s="21"/>
      <c r="AQ82" s="21"/>
      <c r="AR82" s="21"/>
      <c r="AS82" s="21"/>
      <c r="AT82" s="199"/>
      <c r="AU82" s="21"/>
      <c r="AV82" s="21"/>
      <c r="AW82" s="21"/>
      <c r="AX82" s="21"/>
      <c r="AY82" s="21"/>
      <c r="AZ82" s="21"/>
      <c r="BA82" s="21"/>
      <c r="BB82" s="21"/>
      <c r="BC82" s="21"/>
      <c r="BD82" s="199"/>
      <c r="BE82" s="21"/>
      <c r="BF82" s="21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54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3"/>
      <c r="AJ83" s="23"/>
      <c r="AK83" s="21"/>
      <c r="AL83" s="199"/>
      <c r="AM83" s="20"/>
      <c r="AN83" s="20"/>
      <c r="AO83" s="21"/>
      <c r="AP83" s="21"/>
      <c r="AQ83" s="21"/>
      <c r="AR83" s="21"/>
      <c r="AS83" s="21"/>
      <c r="AT83" s="199"/>
      <c r="AU83" s="20"/>
      <c r="AV83" s="21"/>
      <c r="AW83" s="21"/>
      <c r="AX83" s="21"/>
      <c r="AY83" s="21"/>
      <c r="AZ83" s="21"/>
      <c r="BA83" s="21"/>
      <c r="BB83" s="21"/>
      <c r="BC83" s="21"/>
      <c r="BD83" s="199"/>
      <c r="BE83" s="23"/>
      <c r="BF83" s="23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54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3"/>
      <c r="AJ84" s="23"/>
      <c r="AK84" s="21"/>
      <c r="AL84" s="199"/>
      <c r="AM84" s="20"/>
      <c r="AN84" s="20"/>
      <c r="AO84" s="21"/>
      <c r="AP84" s="21"/>
      <c r="AQ84" s="21"/>
      <c r="AR84" s="21"/>
      <c r="AS84" s="21"/>
      <c r="AT84" s="199"/>
      <c r="AU84" s="20"/>
      <c r="AV84" s="21"/>
      <c r="AW84" s="21"/>
      <c r="AX84" s="21"/>
      <c r="AY84" s="21"/>
      <c r="AZ84" s="21"/>
      <c r="BA84" s="21"/>
      <c r="BB84" s="21"/>
      <c r="BC84" s="21"/>
      <c r="BD84" s="199"/>
      <c r="BE84" s="21"/>
      <c r="BF84" s="20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54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3"/>
      <c r="AJ85" s="23"/>
      <c r="AK85" s="21"/>
      <c r="AL85" s="199"/>
      <c r="AM85" s="20"/>
      <c r="AN85" s="20"/>
      <c r="AO85" s="21"/>
      <c r="AP85" s="21"/>
      <c r="AQ85" s="21"/>
      <c r="AR85" s="21"/>
      <c r="AS85" s="21"/>
      <c r="AT85" s="199"/>
      <c r="AU85" s="20"/>
      <c r="AV85" s="21"/>
      <c r="AW85" s="21"/>
      <c r="AX85" s="21"/>
      <c r="AY85" s="21"/>
      <c r="AZ85" s="21"/>
      <c r="BA85" s="21"/>
      <c r="BB85" s="21"/>
      <c r="BC85" s="21"/>
      <c r="BD85" s="199"/>
      <c r="BE85" s="23"/>
      <c r="BF85" s="23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54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3"/>
      <c r="AJ86" s="23"/>
      <c r="AK86" s="21"/>
      <c r="AL86" s="199"/>
      <c r="AM86" s="20"/>
      <c r="AN86" s="20"/>
      <c r="AO86" s="21"/>
      <c r="AP86" s="21"/>
      <c r="AQ86" s="21"/>
      <c r="AR86" s="21"/>
      <c r="AS86" s="21"/>
      <c r="AT86" s="199"/>
      <c r="AU86" s="20"/>
      <c r="AV86" s="21"/>
      <c r="AW86" s="21"/>
      <c r="AX86" s="21"/>
      <c r="AY86" s="21"/>
      <c r="AZ86" s="21"/>
      <c r="BA86" s="21"/>
      <c r="BB86" s="21"/>
      <c r="BC86" s="21"/>
      <c r="BD86" s="199"/>
      <c r="BE86" s="21"/>
      <c r="BF86" s="20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54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3"/>
      <c r="AJ87" s="23"/>
      <c r="AK87" s="21"/>
      <c r="AL87" s="199"/>
      <c r="AM87" s="20"/>
      <c r="AN87" s="20"/>
      <c r="AO87" s="21"/>
      <c r="AP87" s="21"/>
      <c r="AQ87" s="21"/>
      <c r="AR87" s="21"/>
      <c r="AS87" s="21"/>
      <c r="AT87" s="199"/>
      <c r="AU87" s="20"/>
      <c r="AV87" s="21"/>
      <c r="AW87" s="21"/>
      <c r="AX87" s="21"/>
      <c r="AY87" s="21"/>
      <c r="AZ87" s="21"/>
      <c r="BA87" s="21"/>
      <c r="BB87" s="21"/>
      <c r="BC87" s="21"/>
      <c r="BD87" s="199"/>
      <c r="BE87" s="23"/>
      <c r="BF87" s="23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54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3"/>
      <c r="AJ88" s="23"/>
      <c r="AK88" s="21"/>
      <c r="AL88" s="199"/>
      <c r="AM88" s="20"/>
      <c r="AN88" s="20"/>
      <c r="AO88" s="21"/>
      <c r="AP88" s="21"/>
      <c r="AQ88" s="21"/>
      <c r="AR88" s="21"/>
      <c r="AS88" s="21"/>
      <c r="AT88" s="199"/>
      <c r="AU88" s="20"/>
      <c r="AV88" s="21"/>
      <c r="AW88" s="21"/>
      <c r="AX88" s="21"/>
      <c r="AY88" s="21"/>
      <c r="AZ88" s="21"/>
      <c r="BA88" s="21"/>
      <c r="BB88" s="21"/>
      <c r="BC88" s="21"/>
      <c r="BD88" s="199"/>
      <c r="BE88" s="21"/>
      <c r="BF88" s="21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54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3"/>
      <c r="AJ89" s="23"/>
      <c r="AK89" s="21"/>
      <c r="AL89" s="199"/>
      <c r="AM89" s="20"/>
      <c r="AN89" s="20"/>
      <c r="AO89" s="21"/>
      <c r="AP89" s="21"/>
      <c r="AQ89" s="21"/>
      <c r="AR89" s="21"/>
      <c r="AS89" s="21"/>
      <c r="AT89" s="199"/>
      <c r="AU89" s="20"/>
      <c r="AV89" s="21"/>
      <c r="AW89" s="21"/>
      <c r="AX89" s="21"/>
      <c r="AY89" s="21"/>
      <c r="AZ89" s="21"/>
      <c r="BA89" s="21"/>
      <c r="BB89" s="21"/>
      <c r="BC89" s="21"/>
      <c r="BD89" s="199"/>
      <c r="BE89" s="23"/>
      <c r="BF89" s="23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249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3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3"/>
      <c r="AK90" s="21"/>
      <c r="AL90" s="199"/>
      <c r="AM90" s="23"/>
      <c r="AN90" s="23"/>
      <c r="AO90" s="21"/>
      <c r="AP90" s="21"/>
      <c r="AQ90" s="21"/>
      <c r="AR90" s="21"/>
      <c r="AS90" s="21"/>
      <c r="AT90" s="199"/>
      <c r="AU90" s="23"/>
      <c r="AV90" s="21"/>
      <c r="AW90" s="21"/>
      <c r="AX90" s="21"/>
      <c r="AY90" s="21"/>
      <c r="AZ90" s="21"/>
      <c r="BA90" s="21"/>
      <c r="BB90" s="21"/>
      <c r="BC90" s="21"/>
      <c r="BD90" s="199"/>
      <c r="BE90" s="21"/>
      <c r="BF90" s="20"/>
      <c r="BG90" s="21"/>
      <c r="BH90" s="21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24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3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3"/>
      <c r="AK91" s="21"/>
      <c r="AL91" s="199"/>
      <c r="AM91" s="20"/>
      <c r="AN91" s="20"/>
      <c r="AO91" s="21"/>
      <c r="AP91" s="21"/>
      <c r="AQ91" s="21"/>
      <c r="AR91" s="21"/>
      <c r="AS91" s="21"/>
      <c r="AT91" s="199"/>
      <c r="AU91" s="20"/>
      <c r="AV91" s="21"/>
      <c r="AW91" s="21"/>
      <c r="AX91" s="21"/>
      <c r="AY91" s="21"/>
      <c r="AZ91" s="21"/>
      <c r="BA91" s="21"/>
      <c r="BB91" s="21"/>
      <c r="BC91" s="21"/>
      <c r="BD91" s="199"/>
      <c r="BE91" s="21"/>
      <c r="BF91" s="21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24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3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3"/>
      <c r="AK92" s="21"/>
      <c r="AL92" s="199"/>
      <c r="AM92" s="20"/>
      <c r="AN92" s="20"/>
      <c r="AO92" s="21"/>
      <c r="AP92" s="21"/>
      <c r="AQ92" s="21"/>
      <c r="AR92" s="21"/>
      <c r="AS92" s="21"/>
      <c r="AT92" s="199"/>
      <c r="AU92" s="20"/>
      <c r="AV92" s="21"/>
      <c r="AW92" s="21"/>
      <c r="AX92" s="21"/>
      <c r="AY92" s="21"/>
      <c r="AZ92" s="21"/>
      <c r="BA92" s="21"/>
      <c r="BB92" s="21"/>
      <c r="BC92" s="21"/>
      <c r="BD92" s="199"/>
      <c r="BE92" s="21"/>
      <c r="BF92" s="21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24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3"/>
      <c r="AK93" s="21"/>
      <c r="AL93" s="199"/>
      <c r="AM93" s="20"/>
      <c r="AN93" s="20"/>
      <c r="AO93" s="21"/>
      <c r="AP93" s="21"/>
      <c r="AQ93" s="21"/>
      <c r="AR93" s="21"/>
      <c r="AS93" s="21"/>
      <c r="AT93" s="199"/>
      <c r="AU93" s="20"/>
      <c r="AV93" s="21"/>
      <c r="AW93" s="21"/>
      <c r="AX93" s="21"/>
      <c r="AY93" s="21"/>
      <c r="AZ93" s="21"/>
      <c r="BA93" s="21"/>
      <c r="BB93" s="21"/>
      <c r="BC93" s="21"/>
      <c r="BD93" s="199"/>
      <c r="BE93" s="21"/>
      <c r="BF93" s="21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24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3"/>
      <c r="AJ94" s="23"/>
      <c r="AK94" s="21"/>
      <c r="AL94" s="199"/>
      <c r="AM94" s="20"/>
      <c r="AN94" s="20"/>
      <c r="AO94" s="21"/>
      <c r="AP94" s="21"/>
      <c r="AQ94" s="21"/>
      <c r="AR94" s="21"/>
      <c r="AS94" s="21"/>
      <c r="AT94" s="199"/>
      <c r="AU94" s="20"/>
      <c r="AV94" s="21"/>
      <c r="AW94" s="21"/>
      <c r="AX94" s="21"/>
      <c r="AY94" s="21"/>
      <c r="AZ94" s="21"/>
      <c r="BA94" s="21"/>
      <c r="BB94" s="21"/>
      <c r="BC94" s="21"/>
      <c r="BD94" s="199"/>
      <c r="BE94" s="21"/>
      <c r="BF94" s="21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24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3"/>
      <c r="AJ95" s="23"/>
      <c r="AK95" s="21"/>
      <c r="AL95" s="199"/>
      <c r="AM95" s="20"/>
      <c r="AN95" s="20"/>
      <c r="AO95" s="21"/>
      <c r="AP95" s="21"/>
      <c r="AQ95" s="21"/>
      <c r="AR95" s="21"/>
      <c r="AS95" s="21"/>
      <c r="AT95" s="199"/>
      <c r="AU95" s="20"/>
      <c r="AV95" s="21"/>
      <c r="AW95" s="21"/>
      <c r="AX95" s="21"/>
      <c r="AY95" s="21"/>
      <c r="AZ95" s="21"/>
      <c r="BA95" s="21"/>
      <c r="BB95" s="21"/>
      <c r="BC95" s="21"/>
      <c r="BD95" s="199"/>
      <c r="BE95" s="21"/>
      <c r="BF95" s="21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409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3"/>
      <c r="AJ96" s="23"/>
      <c r="AK96" s="21"/>
      <c r="AL96" s="199"/>
      <c r="AM96" s="20"/>
      <c r="AN96" s="20"/>
      <c r="AO96" s="21"/>
      <c r="AP96" s="21"/>
      <c r="AQ96" s="21"/>
      <c r="AR96" s="21"/>
      <c r="AS96" s="21"/>
      <c r="AT96" s="199"/>
      <c r="AU96" s="20"/>
      <c r="AV96" s="21"/>
      <c r="AW96" s="21"/>
      <c r="AX96" s="21"/>
      <c r="AY96" s="21"/>
      <c r="AZ96" s="21"/>
      <c r="BA96" s="21"/>
      <c r="BB96" s="21"/>
      <c r="BC96" s="21"/>
      <c r="BD96" s="199"/>
      <c r="BE96" s="23"/>
      <c r="BF96" s="23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237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9"/>
      <c r="BE97" s="21"/>
      <c r="BF97" s="20"/>
      <c r="BG97" s="20"/>
      <c r="BH97" s="20"/>
      <c r="BI97" s="23"/>
      <c r="BJ97" s="20"/>
      <c r="BK97" s="21"/>
      <c r="BL97" s="20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39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9"/>
      <c r="BE98" s="23"/>
      <c r="BF98" s="23"/>
      <c r="BG98" s="20"/>
      <c r="BH98" s="20"/>
      <c r="BI98" s="23"/>
      <c r="BJ98" s="20"/>
      <c r="BK98" s="21"/>
      <c r="BL98" s="20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237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3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3"/>
      <c r="AJ99" s="23"/>
      <c r="AK99" s="21"/>
      <c r="AL99" s="199"/>
      <c r="AM99" s="23"/>
      <c r="AN99" s="23"/>
      <c r="AO99" s="21"/>
      <c r="AP99" s="21"/>
      <c r="AQ99" s="21"/>
      <c r="AR99" s="21"/>
      <c r="AS99" s="21"/>
      <c r="AT99" s="199"/>
      <c r="AU99" s="23"/>
      <c r="AV99" s="21"/>
      <c r="AW99" s="21"/>
      <c r="AX99" s="21"/>
      <c r="AY99" s="21"/>
      <c r="AZ99" s="21"/>
      <c r="BA99" s="21"/>
      <c r="BB99" s="21"/>
      <c r="BC99" s="21"/>
      <c r="BD99" s="199"/>
      <c r="BE99" s="23"/>
      <c r="BF99" s="20"/>
      <c r="BG99" s="21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22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9"/>
      <c r="BE100" s="23"/>
      <c r="BF100" s="23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22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3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9"/>
      <c r="BE101" s="23"/>
      <c r="BF101" s="23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22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9"/>
      <c r="BE102" s="23"/>
      <c r="BF102" s="23"/>
      <c r="BG102" s="20"/>
      <c r="BH102" s="20"/>
      <c r="BI102" s="23"/>
      <c r="BJ102" s="20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22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3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9"/>
      <c r="BE103" s="23"/>
      <c r="BF103" s="23"/>
      <c r="BG103" s="20"/>
      <c r="BH103" s="20"/>
      <c r="BI103" s="23"/>
      <c r="BJ103" s="20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22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9"/>
      <c r="BE104" s="23"/>
      <c r="BF104" s="23"/>
      <c r="BG104" s="20"/>
      <c r="BH104" s="20"/>
      <c r="BI104" s="23"/>
      <c r="BJ104" s="20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25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9"/>
      <c r="BE105" s="21"/>
      <c r="BF105" s="21"/>
      <c r="BG105" s="20"/>
      <c r="BH105" s="20"/>
      <c r="BI105" s="23"/>
      <c r="BJ105" s="20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55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9"/>
      <c r="BE106" s="23"/>
      <c r="BF106" s="23"/>
      <c r="BG106" s="20"/>
      <c r="BH106" s="20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25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0"/>
      <c r="P107" s="20"/>
      <c r="Q107" s="21"/>
      <c r="R107" s="21"/>
      <c r="S107" s="21"/>
      <c r="T107" s="21"/>
      <c r="U107" s="20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0"/>
      <c r="BC107" s="21"/>
      <c r="BD107" s="199"/>
      <c r="BE107" s="21"/>
      <c r="BF107" s="21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62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0"/>
      <c r="P108" s="20"/>
      <c r="Q108" s="20"/>
      <c r="R108" s="20"/>
      <c r="S108" s="20"/>
      <c r="T108" s="20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9"/>
      <c r="BE108" s="23"/>
      <c r="BF108" s="23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62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9"/>
      <c r="BE109" s="23"/>
      <c r="BF109" s="23"/>
      <c r="BG109" s="20"/>
      <c r="BH109" s="20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294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3"/>
      <c r="AJ110" s="23"/>
      <c r="AK110" s="21"/>
      <c r="AL110" s="199"/>
      <c r="AM110" s="23"/>
      <c r="AN110" s="23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9"/>
      <c r="BE110" s="23"/>
      <c r="BF110" s="23"/>
      <c r="BG110" s="20"/>
      <c r="BH110" s="20"/>
      <c r="BI110" s="23"/>
      <c r="BJ110" s="20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42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0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9"/>
      <c r="BE111" s="23"/>
      <c r="BF111" s="23"/>
      <c r="BG111" s="20"/>
      <c r="BH111" s="20"/>
      <c r="BI111" s="23"/>
      <c r="BJ111" s="20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42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3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9"/>
      <c r="BE112" s="23"/>
      <c r="BF112" s="23"/>
      <c r="BG112" s="20"/>
      <c r="BH112" s="20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87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3"/>
      <c r="P113" s="23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0"/>
      <c r="AQ113" s="23"/>
      <c r="AR113" s="20"/>
      <c r="AS113" s="21"/>
      <c r="AT113" s="21"/>
      <c r="AU113" s="21"/>
      <c r="AV113" s="21"/>
      <c r="AW113" s="21"/>
      <c r="AX113" s="21"/>
      <c r="AY113" s="21"/>
      <c r="AZ113" s="21"/>
      <c r="BA113" s="21"/>
      <c r="BB113" s="20"/>
      <c r="BC113" s="23"/>
      <c r="BD113" s="20"/>
      <c r="BE113" s="23"/>
      <c r="BF113" s="20"/>
      <c r="BG113" s="20"/>
      <c r="BH113" s="20"/>
      <c r="BI113" s="23"/>
      <c r="BJ113" s="20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87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3"/>
      <c r="P114" s="23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0"/>
      <c r="BC114" s="20"/>
      <c r="BD114" s="199"/>
      <c r="BE114" s="182"/>
      <c r="BF114" s="20"/>
      <c r="BG114" s="20"/>
      <c r="BH114" s="20"/>
      <c r="BI114" s="23"/>
      <c r="BJ114" s="20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87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0"/>
      <c r="R115" s="20"/>
      <c r="S115" s="20"/>
      <c r="T115" s="20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0"/>
      <c r="BC115" s="20"/>
      <c r="BD115" s="199"/>
      <c r="BE115" s="182"/>
      <c r="BF115" s="20"/>
      <c r="BG115" s="20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87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0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9"/>
      <c r="BE116" s="23"/>
      <c r="BF116" s="23"/>
      <c r="BG116" s="20"/>
      <c r="BH116" s="20"/>
      <c r="BI116" s="23"/>
      <c r="BJ116" s="20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87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199"/>
      <c r="O117" s="23"/>
      <c r="P117" s="23"/>
      <c r="Q117" s="23"/>
      <c r="R117" s="23"/>
      <c r="S117" s="23"/>
      <c r="T117" s="23"/>
      <c r="U117" s="23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9"/>
      <c r="BE117" s="199"/>
      <c r="BF117" s="20"/>
      <c r="BG117" s="20"/>
      <c r="BH117" s="20"/>
      <c r="BI117" s="23"/>
      <c r="BJ117" s="20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349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9"/>
      <c r="BE118" s="199"/>
      <c r="BF118" s="20"/>
      <c r="BG118" s="20"/>
      <c r="BH118" s="20"/>
      <c r="BI118" s="23"/>
      <c r="BJ118" s="23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67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3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181"/>
      <c r="AM119" s="21"/>
      <c r="AN119" s="21"/>
      <c r="AO119" s="21"/>
      <c r="AP119" s="21"/>
      <c r="AQ119" s="21"/>
      <c r="AR119" s="21"/>
      <c r="AS119" s="21"/>
      <c r="AT119" s="18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9"/>
      <c r="BE119" s="199"/>
      <c r="BF119" s="20"/>
      <c r="BG119" s="20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409.6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3"/>
      <c r="P120" s="23"/>
      <c r="Q120" s="23"/>
      <c r="R120" s="23"/>
      <c r="S120" s="23"/>
      <c r="T120" s="23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3"/>
      <c r="AJ120" s="20"/>
      <c r="AK120" s="21"/>
      <c r="AL120" s="199"/>
      <c r="AM120" s="23"/>
      <c r="AN120" s="20"/>
      <c r="AO120" s="23"/>
      <c r="AP120" s="20"/>
      <c r="AQ120" s="21"/>
      <c r="AR120" s="21"/>
      <c r="AS120" s="21"/>
      <c r="AT120" s="199"/>
      <c r="AU120" s="23"/>
      <c r="AV120" s="21"/>
      <c r="AW120" s="21"/>
      <c r="AX120" s="21"/>
      <c r="AY120" s="21"/>
      <c r="AZ120" s="21"/>
      <c r="BA120" s="21"/>
      <c r="BB120" s="21"/>
      <c r="BC120" s="21"/>
      <c r="BD120" s="199"/>
      <c r="BE120" s="23"/>
      <c r="BF120" s="20"/>
      <c r="BG120" s="23"/>
      <c r="BH120" s="20"/>
      <c r="BI120" s="23"/>
      <c r="BJ120" s="20"/>
      <c r="BK120" s="23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34.2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3"/>
      <c r="P121" s="20"/>
      <c r="Q121" s="23"/>
      <c r="R121" s="23"/>
      <c r="S121" s="23"/>
      <c r="T121" s="23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3"/>
      <c r="AJ121" s="20"/>
      <c r="AK121" s="21"/>
      <c r="AL121" s="199"/>
      <c r="AM121" s="20"/>
      <c r="AN121" s="20"/>
      <c r="AO121" s="21"/>
      <c r="AP121" s="21"/>
      <c r="AQ121" s="21"/>
      <c r="AR121" s="21"/>
      <c r="AS121" s="21"/>
      <c r="AT121" s="199"/>
      <c r="AU121" s="20"/>
      <c r="AV121" s="21"/>
      <c r="AW121" s="21"/>
      <c r="AX121" s="21"/>
      <c r="AY121" s="21"/>
      <c r="AZ121" s="21"/>
      <c r="BA121" s="21"/>
      <c r="BB121" s="21"/>
      <c r="BC121" s="21"/>
      <c r="BD121" s="199"/>
      <c r="BE121" s="23"/>
      <c r="BF121" s="20"/>
      <c r="BG121" s="23"/>
      <c r="BH121" s="20"/>
      <c r="BI121" s="23"/>
      <c r="BJ121" s="20"/>
      <c r="BK121" s="23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34.2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0"/>
      <c r="AK122" s="21"/>
      <c r="AL122" s="199"/>
      <c r="AM122" s="20"/>
      <c r="AN122" s="20"/>
      <c r="AO122" s="21"/>
      <c r="AP122" s="21"/>
      <c r="AQ122" s="21"/>
      <c r="AR122" s="21"/>
      <c r="AS122" s="21"/>
      <c r="AT122" s="199"/>
      <c r="AU122" s="20"/>
      <c r="AV122" s="21"/>
      <c r="AW122" s="21"/>
      <c r="AX122" s="21"/>
      <c r="AY122" s="21"/>
      <c r="AZ122" s="21"/>
      <c r="BA122" s="21"/>
      <c r="BB122" s="21"/>
      <c r="BC122" s="21"/>
      <c r="BD122" s="199"/>
      <c r="BE122" s="23"/>
      <c r="BF122" s="20"/>
      <c r="BG122" s="23"/>
      <c r="BH122" s="20"/>
      <c r="BI122" s="23"/>
      <c r="BJ122" s="20"/>
      <c r="BK122" s="23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34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0"/>
      <c r="P123" s="20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3"/>
      <c r="AJ123" s="20"/>
      <c r="AK123" s="21"/>
      <c r="AL123" s="199"/>
      <c r="AM123" s="20"/>
      <c r="AN123" s="20"/>
      <c r="AO123" s="21"/>
      <c r="AP123" s="21"/>
      <c r="AQ123" s="21"/>
      <c r="AR123" s="21"/>
      <c r="AS123" s="21"/>
      <c r="AT123" s="199"/>
      <c r="AU123" s="20"/>
      <c r="AV123" s="21"/>
      <c r="AW123" s="21"/>
      <c r="AX123" s="21"/>
      <c r="AY123" s="21"/>
      <c r="AZ123" s="21"/>
      <c r="BA123" s="21"/>
      <c r="BB123" s="21"/>
      <c r="BC123" s="21"/>
      <c r="BD123" s="199"/>
      <c r="BE123" s="23"/>
      <c r="BF123" s="20"/>
      <c r="BG123" s="23"/>
      <c r="BH123" s="20"/>
      <c r="BI123" s="23"/>
      <c r="BJ123" s="20"/>
      <c r="BK123" s="23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34.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0"/>
      <c r="Q124" s="20"/>
      <c r="R124" s="20"/>
      <c r="S124" s="20"/>
      <c r="T124" s="20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0"/>
      <c r="AK124" s="21"/>
      <c r="AL124" s="199"/>
      <c r="AM124" s="20"/>
      <c r="AN124" s="20"/>
      <c r="AO124" s="21"/>
      <c r="AP124" s="21"/>
      <c r="AQ124" s="21"/>
      <c r="AR124" s="21"/>
      <c r="AS124" s="21"/>
      <c r="AT124" s="199"/>
      <c r="AU124" s="20"/>
      <c r="AV124" s="21"/>
      <c r="AW124" s="21"/>
      <c r="AX124" s="21"/>
      <c r="AY124" s="21"/>
      <c r="AZ124" s="21"/>
      <c r="BA124" s="21"/>
      <c r="BB124" s="21"/>
      <c r="BC124" s="21"/>
      <c r="BD124" s="199"/>
      <c r="BE124" s="23"/>
      <c r="BF124" s="20"/>
      <c r="BG124" s="23"/>
      <c r="BH124" s="20"/>
      <c r="BI124" s="23"/>
      <c r="BJ124" s="20"/>
      <c r="BK124" s="23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34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0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0"/>
      <c r="AK125" s="21"/>
      <c r="AL125" s="199"/>
      <c r="AM125" s="20"/>
      <c r="AN125" s="20"/>
      <c r="AO125" s="21"/>
      <c r="AP125" s="21"/>
      <c r="AQ125" s="21"/>
      <c r="AR125" s="21"/>
      <c r="AS125" s="21"/>
      <c r="AT125" s="199"/>
      <c r="AU125" s="20"/>
      <c r="AV125" s="21"/>
      <c r="AW125" s="21"/>
      <c r="AX125" s="21"/>
      <c r="AY125" s="21"/>
      <c r="AZ125" s="21"/>
      <c r="BA125" s="21"/>
      <c r="BB125" s="21"/>
      <c r="BC125" s="21"/>
      <c r="BD125" s="199"/>
      <c r="BE125" s="23"/>
      <c r="BF125" s="20"/>
      <c r="BG125" s="23"/>
      <c r="BH125" s="20"/>
      <c r="BI125" s="23"/>
      <c r="BJ125" s="20"/>
      <c r="BK125" s="23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409.6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3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3"/>
      <c r="AK126" s="21"/>
      <c r="AL126" s="199"/>
      <c r="AM126" s="23"/>
      <c r="AN126" s="23"/>
      <c r="AO126" s="21"/>
      <c r="AP126" s="21"/>
      <c r="AQ126" s="21"/>
      <c r="AR126" s="21"/>
      <c r="AS126" s="21"/>
      <c r="AT126" s="199"/>
      <c r="AU126" s="23"/>
      <c r="AV126" s="21"/>
      <c r="AW126" s="21"/>
      <c r="AX126" s="21"/>
      <c r="AY126" s="21"/>
      <c r="AZ126" s="21"/>
      <c r="BA126" s="21"/>
      <c r="BB126" s="21"/>
      <c r="BC126" s="21"/>
      <c r="BD126" s="199"/>
      <c r="BE126" s="23"/>
      <c r="BF126" s="23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34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3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9"/>
      <c r="BE127" s="199"/>
      <c r="BF127" s="20"/>
      <c r="BG127" s="20"/>
      <c r="BH127" s="20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34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3"/>
      <c r="P128" s="23"/>
      <c r="Q128" s="23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9"/>
      <c r="BE128" s="199"/>
      <c r="BF128" s="20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34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0"/>
      <c r="Q129" s="20"/>
      <c r="R129" s="20"/>
      <c r="S129" s="20"/>
      <c r="T129" s="20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9"/>
      <c r="BE129" s="199"/>
      <c r="BF129" s="20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34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3"/>
      <c r="P130" s="23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9"/>
      <c r="BE130" s="199"/>
      <c r="BF130" s="20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409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0"/>
      <c r="AK131" s="23"/>
      <c r="AL131" s="20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9"/>
      <c r="BE131" s="23"/>
      <c r="BF131" s="23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32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0"/>
      <c r="P132" s="20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9"/>
      <c r="BE132" s="199"/>
      <c r="BF132" s="20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32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9"/>
      <c r="BE133" s="199"/>
      <c r="BF133" s="20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409.6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3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9"/>
      <c r="BE134" s="23"/>
      <c r="BF134" s="23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69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3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9"/>
      <c r="BE135" s="199"/>
      <c r="BF135" s="20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62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9"/>
      <c r="BE136" s="199"/>
      <c r="BF136" s="20"/>
      <c r="BG136" s="20"/>
      <c r="BH136" s="20"/>
      <c r="BI136" s="23"/>
      <c r="BJ136" s="20"/>
      <c r="BK136" s="23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62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0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9"/>
      <c r="BE137" s="199"/>
      <c r="BF137" s="20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409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9"/>
      <c r="BE138" s="23"/>
      <c r="BF138" s="23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54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9"/>
      <c r="BE139" s="199"/>
      <c r="BF139" s="20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86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9"/>
      <c r="BE140" s="199"/>
      <c r="BF140" s="20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77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3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9"/>
      <c r="BE141" s="23"/>
      <c r="BF141" s="23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77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9"/>
      <c r="BE142" s="182"/>
      <c r="BF142" s="23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244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3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83"/>
      <c r="BE143" s="23"/>
      <c r="BF143" s="23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244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0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9"/>
      <c r="BE144" s="182"/>
      <c r="BF144" s="23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231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3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9"/>
      <c r="BE145" s="23"/>
      <c r="BF145" s="23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231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0"/>
      <c r="P146" s="20"/>
      <c r="Q146" s="20"/>
      <c r="R146" s="21"/>
      <c r="S146" s="20"/>
      <c r="T146" s="21"/>
      <c r="U146" s="20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0"/>
      <c r="AQ146" s="20"/>
      <c r="AR146" s="20"/>
      <c r="AS146" s="21"/>
      <c r="AT146" s="21"/>
      <c r="AU146" s="21"/>
      <c r="AV146" s="21"/>
      <c r="AW146" s="21"/>
      <c r="AX146" s="21"/>
      <c r="AY146" s="21"/>
      <c r="AZ146" s="21"/>
      <c r="BA146" s="21"/>
      <c r="BB146" s="20"/>
      <c r="BC146" s="20"/>
      <c r="BD146" s="20"/>
      <c r="BE146" s="199"/>
      <c r="BF146" s="20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59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0"/>
      <c r="P147" s="20"/>
      <c r="Q147" s="20"/>
      <c r="R147" s="21"/>
      <c r="S147" s="20"/>
      <c r="T147" s="21"/>
      <c r="U147" s="20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9"/>
      <c r="BE147" s="199"/>
      <c r="BF147" s="20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59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9"/>
      <c r="BE148" s="199"/>
      <c r="BF148" s="20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408.7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199"/>
      <c r="AM149" s="21"/>
      <c r="AN149" s="20"/>
      <c r="AO149" s="21"/>
      <c r="AP149" s="20"/>
      <c r="AQ149" s="21"/>
      <c r="AR149" s="21"/>
      <c r="AS149" s="21"/>
      <c r="AT149" s="199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9"/>
      <c r="BE149" s="21"/>
      <c r="BF149" s="20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38.7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0"/>
      <c r="P150" s="20"/>
      <c r="Q150" s="21"/>
      <c r="R150" s="21"/>
      <c r="S150" s="21"/>
      <c r="T150" s="21"/>
      <c r="U150" s="20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18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9"/>
      <c r="BE150" s="199"/>
      <c r="BF150" s="20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38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18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9"/>
      <c r="BE151" s="199"/>
      <c r="BF151" s="20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38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18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9"/>
      <c r="BE152" s="199"/>
      <c r="BF152" s="20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38.7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18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9"/>
      <c r="BE153" s="199"/>
      <c r="BF153" s="20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38.7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18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9"/>
      <c r="BE154" s="199"/>
      <c r="BF154" s="20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282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1"/>
      <c r="AJ155" s="20"/>
      <c r="AK155" s="21"/>
      <c r="AL155" s="199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0"/>
      <c r="BC155" s="20"/>
      <c r="BD155" s="20"/>
      <c r="BE155" s="23"/>
      <c r="BF155" s="23"/>
      <c r="BG155" s="20"/>
      <c r="BH155" s="20"/>
      <c r="BI155" s="21"/>
      <c r="BJ155" s="20"/>
      <c r="BK155" s="23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37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9"/>
      <c r="BE156" s="23"/>
      <c r="BF156" s="23"/>
      <c r="BG156" s="20"/>
      <c r="BH156" s="20"/>
      <c r="BI156" s="23"/>
      <c r="BJ156" s="20"/>
      <c r="BK156" s="23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22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9"/>
      <c r="BE157" s="23"/>
      <c r="BF157" s="23"/>
      <c r="BG157" s="20"/>
      <c r="BH157" s="20"/>
      <c r="BI157" s="23"/>
      <c r="BJ157" s="20"/>
      <c r="BK157" s="23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22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198"/>
      <c r="N158" s="20"/>
      <c r="O158" s="20"/>
      <c r="P158" s="20"/>
      <c r="Q158" s="20"/>
      <c r="R158" s="20"/>
      <c r="S158" s="20"/>
      <c r="T158" s="20"/>
      <c r="U158" s="20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9"/>
      <c r="BE158" s="23"/>
      <c r="BF158" s="23"/>
      <c r="BG158" s="20"/>
      <c r="BH158" s="20"/>
      <c r="BI158" s="23"/>
      <c r="BJ158" s="20"/>
      <c r="BK158" s="23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22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9"/>
      <c r="BE159" s="23"/>
      <c r="BF159" s="23"/>
      <c r="BG159" s="20"/>
      <c r="BH159" s="20"/>
      <c r="BI159" s="23"/>
      <c r="BJ159" s="20"/>
      <c r="BK159" s="23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84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9"/>
      <c r="BE160" s="21"/>
      <c r="BF160" s="21"/>
      <c r="BG160" s="20"/>
      <c r="BH160" s="20"/>
      <c r="BI160" s="23"/>
      <c r="BJ160" s="20"/>
      <c r="BK160" s="23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84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9"/>
      <c r="BE161" s="23"/>
      <c r="BF161" s="23"/>
      <c r="BG161" s="20"/>
      <c r="BH161" s="20"/>
      <c r="BI161" s="23"/>
      <c r="BJ161" s="20"/>
      <c r="BK161" s="23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409.6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3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9"/>
      <c r="BE162" s="23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204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0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9"/>
      <c r="BE163" s="20"/>
      <c r="BF163" s="20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201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181"/>
      <c r="AM164" s="21"/>
      <c r="AN164" s="21"/>
      <c r="AO164" s="21"/>
      <c r="AP164" s="21"/>
      <c r="AQ164" s="21"/>
      <c r="AR164" s="21"/>
      <c r="AS164" s="21"/>
      <c r="AT164" s="181"/>
      <c r="AU164" s="21"/>
      <c r="AV164" s="181"/>
      <c r="AW164" s="21"/>
      <c r="AX164" s="21"/>
      <c r="AY164" s="21"/>
      <c r="AZ164" s="21"/>
      <c r="BA164" s="21"/>
      <c r="BB164" s="21"/>
      <c r="BC164" s="21"/>
      <c r="BD164" s="199"/>
      <c r="BE164" s="23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409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1"/>
      <c r="AJ165" s="21"/>
      <c r="AK165" s="21"/>
      <c r="AL165" s="199"/>
      <c r="AM165" s="21"/>
      <c r="AN165" s="20"/>
      <c r="AO165" s="21"/>
      <c r="AP165" s="21"/>
      <c r="AQ165" s="21"/>
      <c r="AR165" s="21"/>
      <c r="AS165" s="21"/>
      <c r="AT165" s="199"/>
      <c r="AU165" s="21"/>
      <c r="AV165" s="181"/>
      <c r="AW165" s="21"/>
      <c r="AX165" s="21"/>
      <c r="AY165" s="21"/>
      <c r="AZ165" s="21"/>
      <c r="BA165" s="21"/>
      <c r="BB165" s="21"/>
      <c r="BC165" s="21"/>
      <c r="BD165" s="199"/>
      <c r="BE165" s="21"/>
      <c r="BF165" s="21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52.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181"/>
      <c r="AM166" s="21"/>
      <c r="AN166" s="21"/>
      <c r="AO166" s="21"/>
      <c r="AP166" s="21"/>
      <c r="AQ166" s="21"/>
      <c r="AR166" s="21"/>
      <c r="AS166" s="21"/>
      <c r="AT166" s="181"/>
      <c r="AU166" s="21"/>
      <c r="AV166" s="181"/>
      <c r="AW166" s="21"/>
      <c r="AX166" s="21"/>
      <c r="AY166" s="21"/>
      <c r="AZ166" s="21"/>
      <c r="BA166" s="21"/>
      <c r="BB166" s="21"/>
      <c r="BC166" s="21"/>
      <c r="BD166" s="199"/>
      <c r="BE166" s="182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52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181"/>
      <c r="AM167" s="21"/>
      <c r="AN167" s="21"/>
      <c r="AO167" s="21"/>
      <c r="AP167" s="21"/>
      <c r="AQ167" s="21"/>
      <c r="AR167" s="21"/>
      <c r="AS167" s="21"/>
      <c r="AT167" s="181"/>
      <c r="AU167" s="21"/>
      <c r="AV167" s="181"/>
      <c r="AW167" s="21"/>
      <c r="AX167" s="21"/>
      <c r="AY167" s="21"/>
      <c r="AZ167" s="21"/>
      <c r="BA167" s="21"/>
      <c r="BB167" s="21"/>
      <c r="BC167" s="21"/>
      <c r="BD167" s="199"/>
      <c r="BE167" s="182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52.2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181"/>
      <c r="AM168" s="21"/>
      <c r="AN168" s="21"/>
      <c r="AO168" s="21"/>
      <c r="AP168" s="21"/>
      <c r="AQ168" s="21"/>
      <c r="AR168" s="21"/>
      <c r="AS168" s="21"/>
      <c r="AT168" s="181"/>
      <c r="AU168" s="21"/>
      <c r="AV168" s="181"/>
      <c r="AW168" s="21"/>
      <c r="AX168" s="21"/>
      <c r="AY168" s="21"/>
      <c r="AZ168" s="21"/>
      <c r="BA168" s="21"/>
      <c r="BB168" s="21"/>
      <c r="BC168" s="21"/>
      <c r="BD168" s="199"/>
      <c r="BE168" s="182"/>
      <c r="BF168" s="23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52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181"/>
      <c r="AM169" s="21"/>
      <c r="AN169" s="21"/>
      <c r="AO169" s="21"/>
      <c r="AP169" s="21"/>
      <c r="AQ169" s="21"/>
      <c r="AR169" s="21"/>
      <c r="AS169" s="21"/>
      <c r="AT169" s="181"/>
      <c r="AU169" s="21"/>
      <c r="AV169" s="181"/>
      <c r="AW169" s="21"/>
      <c r="AX169" s="21"/>
      <c r="AY169" s="21"/>
      <c r="AZ169" s="21"/>
      <c r="BA169" s="21"/>
      <c r="BB169" s="21"/>
      <c r="BC169" s="21"/>
      <c r="BD169" s="199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52.2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181"/>
      <c r="AM170" s="21"/>
      <c r="AN170" s="21"/>
      <c r="AO170" s="21"/>
      <c r="AP170" s="21"/>
      <c r="AQ170" s="21"/>
      <c r="AR170" s="21"/>
      <c r="AS170" s="21"/>
      <c r="AT170" s="181"/>
      <c r="AU170" s="21"/>
      <c r="AV170" s="181"/>
      <c r="AW170" s="21"/>
      <c r="AX170" s="21"/>
      <c r="AY170" s="21"/>
      <c r="AZ170" s="21"/>
      <c r="BA170" s="21"/>
      <c r="BB170" s="21"/>
      <c r="BC170" s="21"/>
      <c r="BD170" s="199"/>
      <c r="BE170" s="182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409.6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1"/>
      <c r="AJ171" s="21"/>
      <c r="AK171" s="21"/>
      <c r="AL171" s="199"/>
      <c r="AM171" s="21"/>
      <c r="AN171" s="21"/>
      <c r="AO171" s="21"/>
      <c r="AP171" s="21"/>
      <c r="AQ171" s="21"/>
      <c r="AR171" s="21"/>
      <c r="AS171" s="21"/>
      <c r="AT171" s="199"/>
      <c r="AU171" s="21"/>
      <c r="AV171" s="199"/>
      <c r="AW171" s="23"/>
      <c r="AX171" s="21"/>
      <c r="AY171" s="21"/>
      <c r="AZ171" s="21"/>
      <c r="BA171" s="21"/>
      <c r="BB171" s="21"/>
      <c r="BC171" s="21"/>
      <c r="BD171" s="199"/>
      <c r="BE171" s="21"/>
      <c r="BF171" s="21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52.2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3"/>
      <c r="AJ172" s="20"/>
      <c r="AK172" s="21"/>
      <c r="AL172" s="199"/>
      <c r="AM172" s="23"/>
      <c r="AN172" s="20"/>
      <c r="AO172" s="21"/>
      <c r="AP172" s="21"/>
      <c r="AQ172" s="21"/>
      <c r="AR172" s="21"/>
      <c r="AS172" s="21"/>
      <c r="AT172" s="199"/>
      <c r="AU172" s="23"/>
      <c r="AV172" s="199"/>
      <c r="AW172" s="23"/>
      <c r="AX172" s="21"/>
      <c r="AY172" s="21"/>
      <c r="AZ172" s="21"/>
      <c r="BA172" s="21"/>
      <c r="BB172" s="21"/>
      <c r="BC172" s="21"/>
      <c r="BD172" s="199"/>
      <c r="BE172" s="23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52.2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3"/>
      <c r="AJ173" s="20"/>
      <c r="AK173" s="21"/>
      <c r="AL173" s="199"/>
      <c r="AM173" s="23"/>
      <c r="AN173" s="20"/>
      <c r="AO173" s="21"/>
      <c r="AP173" s="21"/>
      <c r="AQ173" s="21"/>
      <c r="AR173" s="21"/>
      <c r="AS173" s="21"/>
      <c r="AT173" s="199"/>
      <c r="AU173" s="23"/>
      <c r="AV173" s="199"/>
      <c r="AW173" s="23"/>
      <c r="AX173" s="21"/>
      <c r="AY173" s="21"/>
      <c r="AZ173" s="21"/>
      <c r="BA173" s="21"/>
      <c r="BB173" s="21"/>
      <c r="BC173" s="21"/>
      <c r="BD173" s="199"/>
      <c r="BE173" s="23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52.2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3"/>
      <c r="AJ174" s="20"/>
      <c r="AK174" s="21"/>
      <c r="AL174" s="199"/>
      <c r="AM174" s="23"/>
      <c r="AN174" s="20"/>
      <c r="AO174" s="21"/>
      <c r="AP174" s="21"/>
      <c r="AQ174" s="21"/>
      <c r="AR174" s="21"/>
      <c r="AS174" s="21"/>
      <c r="AT174" s="199"/>
      <c r="AU174" s="23"/>
      <c r="AV174" s="199"/>
      <c r="AW174" s="23"/>
      <c r="AX174" s="21"/>
      <c r="AY174" s="21"/>
      <c r="AZ174" s="21"/>
      <c r="BA174" s="21"/>
      <c r="BB174" s="21"/>
      <c r="BC174" s="21"/>
      <c r="BD174" s="199"/>
      <c r="BE174" s="23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52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3"/>
      <c r="AJ175" s="20"/>
      <c r="AK175" s="21"/>
      <c r="AL175" s="199"/>
      <c r="AM175" s="23"/>
      <c r="AN175" s="20"/>
      <c r="AO175" s="21"/>
      <c r="AP175" s="21"/>
      <c r="AQ175" s="21"/>
      <c r="AR175" s="21"/>
      <c r="AS175" s="21"/>
      <c r="AT175" s="199"/>
      <c r="AU175" s="23"/>
      <c r="AV175" s="199"/>
      <c r="AW175" s="23"/>
      <c r="AX175" s="21"/>
      <c r="AY175" s="21"/>
      <c r="AZ175" s="21"/>
      <c r="BA175" s="21"/>
      <c r="BB175" s="21"/>
      <c r="BC175" s="21"/>
      <c r="BD175" s="199"/>
      <c r="BE175" s="23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349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0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3"/>
      <c r="AJ176" s="23"/>
      <c r="AK176" s="21"/>
      <c r="AL176" s="199"/>
      <c r="AM176" s="20"/>
      <c r="AN176" s="20"/>
      <c r="AO176" s="21"/>
      <c r="AP176" s="21"/>
      <c r="AQ176" s="21"/>
      <c r="AR176" s="21"/>
      <c r="AS176" s="21"/>
      <c r="AT176" s="199"/>
      <c r="AU176" s="23"/>
      <c r="AV176" s="199"/>
      <c r="AW176" s="20"/>
      <c r="AX176" s="21"/>
      <c r="AY176" s="21"/>
      <c r="AZ176" s="21"/>
      <c r="BA176" s="21"/>
      <c r="BB176" s="21"/>
      <c r="BC176" s="21"/>
      <c r="BD176" s="199"/>
      <c r="BE176" s="23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237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0"/>
      <c r="P177" s="20"/>
      <c r="Q177" s="23"/>
      <c r="R177" s="23"/>
      <c r="S177" s="20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9"/>
      <c r="BE177" s="182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409.6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0"/>
      <c r="BC178" s="20"/>
      <c r="BD178" s="199"/>
      <c r="BE178" s="23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80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9"/>
      <c r="BE179" s="21"/>
      <c r="BF179" s="21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80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9"/>
      <c r="BE180" s="182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80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9"/>
      <c r="BE181" s="21"/>
      <c r="BF181" s="20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80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9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409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9"/>
      <c r="BE183" s="21"/>
      <c r="BF183" s="21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44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9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336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0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9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2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0"/>
      <c r="BC186" s="20"/>
      <c r="BD186" s="20"/>
      <c r="BE186" s="182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2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9"/>
      <c r="BE187" s="182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229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9"/>
      <c r="BE188" s="21"/>
      <c r="BF188" s="21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52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181"/>
      <c r="AM189" s="21"/>
      <c r="AN189" s="21"/>
      <c r="AO189" s="21"/>
      <c r="AP189" s="21"/>
      <c r="AQ189" s="21"/>
      <c r="AR189" s="21"/>
      <c r="AS189" s="21"/>
      <c r="AT189" s="18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9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249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3"/>
      <c r="AJ190" s="23"/>
      <c r="AK190" s="21"/>
      <c r="AL190" s="199"/>
      <c r="AM190" s="23"/>
      <c r="AN190" s="20"/>
      <c r="AO190" s="21"/>
      <c r="AP190" s="21"/>
      <c r="AQ190" s="21"/>
      <c r="AR190" s="21"/>
      <c r="AS190" s="21"/>
      <c r="AT190" s="199"/>
      <c r="AU190" s="23"/>
      <c r="AV190" s="21"/>
      <c r="AW190" s="21"/>
      <c r="AX190" s="21"/>
      <c r="AY190" s="21"/>
      <c r="AZ190" s="21"/>
      <c r="BA190" s="21"/>
      <c r="BB190" s="21"/>
      <c r="BC190" s="21"/>
      <c r="BD190" s="199"/>
      <c r="BE190" s="21"/>
      <c r="BF190" s="21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249.7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3"/>
      <c r="AK191" s="21"/>
      <c r="AL191" s="199"/>
      <c r="AM191" s="23"/>
      <c r="AN191" s="20"/>
      <c r="AO191" s="21"/>
      <c r="AP191" s="21"/>
      <c r="AQ191" s="21"/>
      <c r="AR191" s="21"/>
      <c r="AS191" s="21"/>
      <c r="AT191" s="199"/>
      <c r="AU191" s="23"/>
      <c r="AV191" s="21"/>
      <c r="AW191" s="21"/>
      <c r="AX191" s="21"/>
      <c r="AY191" s="21"/>
      <c r="AZ191" s="21"/>
      <c r="BA191" s="21"/>
      <c r="BB191" s="21"/>
      <c r="BC191" s="21"/>
      <c r="BD191" s="199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234.7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9"/>
      <c r="BE192" s="21"/>
      <c r="BF192" s="21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47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9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409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9"/>
      <c r="BE194" s="21"/>
      <c r="BF194" s="21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52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9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409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9"/>
      <c r="BE196" s="21"/>
      <c r="BF196" s="21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44.7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9"/>
      <c r="BE197" s="182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41.7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9"/>
      <c r="BE198" s="21"/>
      <c r="BF198" s="20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41.7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9"/>
      <c r="BE199" s="182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201.7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0"/>
      <c r="BC200" s="20"/>
      <c r="BD200" s="199"/>
      <c r="BE200" s="21"/>
      <c r="BF200" s="21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24.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9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24.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9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59.7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9"/>
      <c r="BE203" s="21"/>
      <c r="BF203" s="21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59.7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9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409.6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9"/>
      <c r="BE205" s="21"/>
      <c r="BF205" s="21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41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9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237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9"/>
      <c r="BE207" s="21"/>
      <c r="BF207" s="21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74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9"/>
      <c r="BE208" s="182"/>
      <c r="BF208" s="20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59.7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0"/>
      <c r="BC209" s="20"/>
      <c r="BD209" s="199"/>
      <c r="BE209" s="21"/>
      <c r="BF209" s="21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59.7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9"/>
      <c r="BE210" s="182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59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9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249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9"/>
      <c r="BE212" s="23"/>
      <c r="BF212" s="23"/>
      <c r="BG212" s="20"/>
      <c r="BH212" s="20"/>
      <c r="BI212" s="23"/>
      <c r="BJ212" s="20"/>
      <c r="BK212" s="23"/>
      <c r="BL212" s="20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227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0"/>
      <c r="AQ213" s="23"/>
      <c r="AR213" s="20"/>
      <c r="AS213" s="21"/>
      <c r="AT213" s="21"/>
      <c r="AU213" s="21"/>
      <c r="AV213" s="21"/>
      <c r="AW213" s="21"/>
      <c r="AX213" s="21"/>
      <c r="AY213" s="21"/>
      <c r="AZ213" s="21"/>
      <c r="BA213" s="21"/>
      <c r="BB213" s="20"/>
      <c r="BC213" s="21"/>
      <c r="BD213" s="199"/>
      <c r="BE213" s="21"/>
      <c r="BF213" s="21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50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0"/>
      <c r="R214" s="20"/>
      <c r="S214" s="20"/>
      <c r="T214" s="20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0"/>
      <c r="AQ214" s="23"/>
      <c r="AR214" s="20"/>
      <c r="AS214" s="21"/>
      <c r="AT214" s="21"/>
      <c r="AU214" s="21"/>
      <c r="AV214" s="21"/>
      <c r="AW214" s="21"/>
      <c r="AX214" s="21"/>
      <c r="AY214" s="21"/>
      <c r="AZ214" s="21"/>
      <c r="BA214" s="21"/>
      <c r="BB214" s="20"/>
      <c r="BC214" s="20"/>
      <c r="BD214" s="199"/>
      <c r="BE214" s="182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42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0"/>
      <c r="AQ215" s="23"/>
      <c r="AR215" s="20"/>
      <c r="AS215" s="21"/>
      <c r="AT215" s="21"/>
      <c r="AU215" s="21"/>
      <c r="AV215" s="21"/>
      <c r="AW215" s="21"/>
      <c r="AX215" s="21"/>
      <c r="AY215" s="21"/>
      <c r="AZ215" s="21"/>
      <c r="BA215" s="21"/>
      <c r="BB215" s="20"/>
      <c r="BC215" s="20"/>
      <c r="BD215" s="199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59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199"/>
      <c r="AU216" s="20"/>
      <c r="AV216" s="21"/>
      <c r="AW216" s="21"/>
      <c r="AX216" s="21"/>
      <c r="AY216" s="21"/>
      <c r="AZ216" s="21"/>
      <c r="BA216" s="21"/>
      <c r="BB216" s="21"/>
      <c r="BC216" s="21"/>
      <c r="BD216" s="199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59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27"/>
      <c r="N217" s="20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9"/>
      <c r="BE217" s="182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59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28"/>
      <c r="N218" s="20"/>
      <c r="O218" s="20"/>
      <c r="P218" s="20"/>
      <c r="Q218" s="20"/>
      <c r="R218" s="20"/>
      <c r="S218" s="20"/>
      <c r="T218" s="20"/>
      <c r="U218" s="20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9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409.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9"/>
      <c r="BE219" s="21"/>
      <c r="BF219" s="21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56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9"/>
      <c r="BE220" s="182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409.6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9"/>
      <c r="BE221" s="21"/>
      <c r="BF221" s="21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52.2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9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209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9"/>
      <c r="BE223" s="21"/>
      <c r="BF223" s="21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209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181"/>
      <c r="AM224" s="21"/>
      <c r="AN224" s="21"/>
      <c r="AO224" s="21"/>
      <c r="AP224" s="21"/>
      <c r="AQ224" s="21"/>
      <c r="AR224" s="21"/>
      <c r="AS224" s="21"/>
      <c r="AT224" s="18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9"/>
      <c r="BE224" s="182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89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0"/>
      <c r="AI225" s="23"/>
      <c r="AJ225" s="23"/>
      <c r="AK225" s="21"/>
      <c r="AL225" s="199"/>
      <c r="AM225" s="20"/>
      <c r="AN225" s="20"/>
      <c r="AO225" s="21"/>
      <c r="AP225" s="21"/>
      <c r="AQ225" s="21"/>
      <c r="AR225" s="21"/>
      <c r="AS225" s="21"/>
      <c r="AT225" s="199"/>
      <c r="AU225" s="23"/>
      <c r="AV225" s="21"/>
      <c r="AW225" s="21"/>
      <c r="AX225" s="21"/>
      <c r="AY225" s="21"/>
      <c r="AZ225" s="21"/>
      <c r="BA225" s="21"/>
      <c r="BB225" s="21"/>
      <c r="BC225" s="21"/>
      <c r="BD225" s="199"/>
      <c r="BE225" s="21"/>
      <c r="BF225" s="21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89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0"/>
      <c r="AI226" s="23"/>
      <c r="AJ226" s="23"/>
      <c r="AK226" s="21"/>
      <c r="AL226" s="199"/>
      <c r="AM226" s="20"/>
      <c r="AN226" s="20"/>
      <c r="AO226" s="21"/>
      <c r="AP226" s="21"/>
      <c r="AQ226" s="21"/>
      <c r="AR226" s="21"/>
      <c r="AS226" s="21"/>
      <c r="AT226" s="199"/>
      <c r="AU226" s="23"/>
      <c r="AV226" s="21"/>
      <c r="AW226" s="21"/>
      <c r="AX226" s="21"/>
      <c r="AY226" s="21"/>
      <c r="AZ226" s="21"/>
      <c r="BA226" s="21"/>
      <c r="BB226" s="21"/>
      <c r="BC226" s="21"/>
      <c r="BD226" s="199"/>
      <c r="BE226" s="23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204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9"/>
      <c r="BE227" s="21"/>
      <c r="BF227" s="21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47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9"/>
      <c r="BE228" s="182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52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9"/>
      <c r="BE229" s="182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92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199"/>
      <c r="O230" s="20"/>
      <c r="P230" s="20"/>
      <c r="Q230" s="20"/>
      <c r="R230" s="20"/>
      <c r="S230" s="20"/>
      <c r="T230" s="20"/>
      <c r="U230" s="20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9"/>
      <c r="BE230" s="182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92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199"/>
      <c r="O231" s="20"/>
      <c r="P231" s="20"/>
      <c r="Q231" s="20"/>
      <c r="R231" s="20"/>
      <c r="S231" s="20"/>
      <c r="T231" s="20"/>
      <c r="U231" s="20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9"/>
      <c r="BE231" s="182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409.6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0"/>
      <c r="AI232" s="21"/>
      <c r="AJ232" s="21"/>
      <c r="AK232" s="21"/>
      <c r="AL232" s="199"/>
      <c r="AM232" s="21"/>
      <c r="AN232" s="21"/>
      <c r="AO232" s="21"/>
      <c r="AP232" s="21"/>
      <c r="AQ232" s="21"/>
      <c r="AR232" s="21"/>
      <c r="AS232" s="21"/>
      <c r="AT232" s="199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9"/>
      <c r="BE232" s="21"/>
      <c r="BF232" s="21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92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9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92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9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92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9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92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9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92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9"/>
      <c r="BE237" s="21"/>
      <c r="BF237" s="21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92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9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92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199"/>
      <c r="O239" s="20"/>
      <c r="P239" s="20"/>
      <c r="Q239" s="20"/>
      <c r="R239" s="20"/>
      <c r="S239" s="20"/>
      <c r="T239" s="20"/>
      <c r="U239" s="20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9"/>
      <c r="BE239" s="182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92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9"/>
      <c r="BE240" s="21"/>
      <c r="BF240" s="20"/>
      <c r="BG240" s="20"/>
      <c r="BH240" s="20"/>
      <c r="BI240" s="23"/>
      <c r="BJ240" s="20"/>
      <c r="BK240" s="21"/>
      <c r="BL240" s="21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92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9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92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0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9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409.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0"/>
      <c r="AI243" s="21"/>
      <c r="AJ243" s="21"/>
      <c r="AK243" s="21"/>
      <c r="AL243" s="199"/>
      <c r="AM243" s="21"/>
      <c r="AN243" s="20"/>
      <c r="AO243" s="21"/>
      <c r="AP243" s="21"/>
      <c r="AQ243" s="21"/>
      <c r="AR243" s="21"/>
      <c r="AS243" s="21"/>
      <c r="AT243" s="199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9"/>
      <c r="BE243" s="21"/>
      <c r="BF243" s="21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92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9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92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9"/>
      <c r="BE245" s="182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92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9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92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9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92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199"/>
      <c r="O248" s="20"/>
      <c r="P248" s="20"/>
      <c r="Q248" s="20"/>
      <c r="R248" s="20"/>
      <c r="S248" s="20"/>
      <c r="T248" s="20"/>
      <c r="U248" s="20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9"/>
      <c r="BE248" s="182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92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199"/>
      <c r="O249" s="20"/>
      <c r="P249" s="20"/>
      <c r="Q249" s="20"/>
      <c r="R249" s="20"/>
      <c r="S249" s="20"/>
      <c r="T249" s="20"/>
      <c r="U249" s="20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9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92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199"/>
      <c r="AM250" s="21"/>
      <c r="AN250" s="20"/>
      <c r="AO250" s="21"/>
      <c r="AP250" s="21"/>
      <c r="AQ250" s="21"/>
      <c r="AR250" s="21"/>
      <c r="AS250" s="21"/>
      <c r="AT250" s="199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9"/>
      <c r="BE250" s="21"/>
      <c r="BF250" s="21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92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9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92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0"/>
      <c r="P252" s="20"/>
      <c r="Q252" s="20"/>
      <c r="R252" s="20"/>
      <c r="S252" s="20"/>
      <c r="T252" s="20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9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92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9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92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199"/>
      <c r="O254" s="20"/>
      <c r="P254" s="20"/>
      <c r="Q254" s="20"/>
      <c r="R254" s="20"/>
      <c r="S254" s="20"/>
      <c r="T254" s="20"/>
      <c r="U254" s="20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9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92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199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9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92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199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9"/>
      <c r="BE256" s="182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09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3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9"/>
      <c r="BE257" s="23"/>
      <c r="BF257" s="23"/>
      <c r="BG257" s="20"/>
      <c r="BH257" s="20"/>
      <c r="BI257" s="23"/>
      <c r="BJ257" s="20"/>
      <c r="BK257" s="23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62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0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9"/>
      <c r="BE258" s="23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51.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0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9"/>
      <c r="BE259" s="23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14.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9"/>
      <c r="BE260" s="23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409.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3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0"/>
      <c r="AI261" s="23"/>
      <c r="AJ261" s="20"/>
      <c r="AK261" s="21"/>
      <c r="AL261" s="199"/>
      <c r="AM261" s="23"/>
      <c r="AN261" s="20"/>
      <c r="AO261" s="21"/>
      <c r="AP261" s="21"/>
      <c r="AQ261" s="21"/>
      <c r="AR261" s="21"/>
      <c r="AS261" s="21"/>
      <c r="AT261" s="199"/>
      <c r="AU261" s="23"/>
      <c r="AV261" s="21"/>
      <c r="AW261" s="21"/>
      <c r="AX261" s="21"/>
      <c r="AY261" s="21"/>
      <c r="AZ261" s="21"/>
      <c r="BA261" s="21"/>
      <c r="BB261" s="21"/>
      <c r="BC261" s="21"/>
      <c r="BD261" s="199"/>
      <c r="BE261" s="23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26.7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3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9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26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3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9"/>
      <c r="BE263" s="182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26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66"/>
      <c r="M264" s="66"/>
      <c r="N264" s="66"/>
      <c r="O264" s="28"/>
      <c r="P264" s="66"/>
      <c r="Q264" s="66"/>
      <c r="R264" s="66"/>
      <c r="S264" s="66"/>
      <c r="T264" s="66"/>
      <c r="U264" s="28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9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26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3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9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39.2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3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9"/>
      <c r="BE266" s="23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54.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0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181"/>
      <c r="AM267" s="21"/>
      <c r="AN267" s="21"/>
      <c r="AO267" s="21"/>
      <c r="AP267" s="21"/>
      <c r="AQ267" s="21"/>
      <c r="AR267" s="21"/>
      <c r="AS267" s="21"/>
      <c r="AT267" s="18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9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19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0"/>
      <c r="AI268" s="23"/>
      <c r="AJ268" s="23"/>
      <c r="AK268" s="21"/>
      <c r="AL268" s="199"/>
      <c r="AM268" s="20"/>
      <c r="AN268" s="20"/>
      <c r="AO268" s="21"/>
      <c r="AP268" s="21"/>
      <c r="AQ268" s="21"/>
      <c r="AR268" s="21"/>
      <c r="AS268" s="21"/>
      <c r="AT268" s="199"/>
      <c r="AU268" s="23"/>
      <c r="AV268" s="21"/>
      <c r="AW268" s="21"/>
      <c r="AX268" s="21"/>
      <c r="AY268" s="21"/>
      <c r="AZ268" s="21"/>
      <c r="BA268" s="21"/>
      <c r="BB268" s="21"/>
      <c r="BC268" s="21"/>
      <c r="BD268" s="199"/>
      <c r="BE268" s="23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409.6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0"/>
      <c r="AI269" s="21"/>
      <c r="AJ269" s="21"/>
      <c r="AK269" s="21"/>
      <c r="AL269" s="199"/>
      <c r="AM269" s="21"/>
      <c r="AN269" s="21"/>
      <c r="AO269" s="21"/>
      <c r="AP269" s="21"/>
      <c r="AQ269" s="21"/>
      <c r="AR269" s="21"/>
      <c r="AS269" s="21"/>
      <c r="AT269" s="199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9"/>
      <c r="BE269" s="21"/>
      <c r="BF269" s="21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6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9"/>
      <c r="BE270" s="23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51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9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36.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9"/>
      <c r="BE272" s="23"/>
      <c r="BF272" s="23"/>
      <c r="BG272" s="20"/>
      <c r="BH272" s="20"/>
      <c r="BI272" s="23"/>
      <c r="BJ272" s="20"/>
      <c r="BK272" s="23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49.2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9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11.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0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9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14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199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9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89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3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0"/>
      <c r="BC276" s="20"/>
      <c r="BD276" s="199"/>
      <c r="BE276" s="23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94.2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199"/>
      <c r="AU277" s="20"/>
      <c r="AV277" s="21"/>
      <c r="AW277" s="21"/>
      <c r="AX277" s="21"/>
      <c r="AY277" s="21"/>
      <c r="AZ277" s="21"/>
      <c r="BA277" s="21"/>
      <c r="BB277" s="21"/>
      <c r="BC277" s="21"/>
      <c r="BD277" s="199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94.2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3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199"/>
      <c r="AU278" s="20"/>
      <c r="AV278" s="21"/>
      <c r="AW278" s="21"/>
      <c r="AX278" s="21"/>
      <c r="AY278" s="21"/>
      <c r="AZ278" s="21"/>
      <c r="BA278" s="21"/>
      <c r="BB278" s="21"/>
      <c r="BC278" s="21"/>
      <c r="BD278" s="199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64.2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9"/>
      <c r="BE279" s="182"/>
      <c r="BF279" s="23"/>
      <c r="BG279" s="20"/>
      <c r="BH279" s="20"/>
      <c r="BI279" s="23"/>
      <c r="BJ279" s="20"/>
      <c r="BK279" s="21"/>
      <c r="BL279" s="20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94.2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199"/>
      <c r="AU280" s="20"/>
      <c r="AV280" s="21"/>
      <c r="AW280" s="21"/>
      <c r="AX280" s="21"/>
      <c r="AY280" s="21"/>
      <c r="AZ280" s="21"/>
      <c r="BA280" s="21"/>
      <c r="BB280" s="21"/>
      <c r="BC280" s="21"/>
      <c r="BD280" s="199"/>
      <c r="BE280" s="182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94.2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9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31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0"/>
      <c r="BC282" s="20"/>
      <c r="BD282" s="20"/>
      <c r="BE282" s="182"/>
      <c r="BF282" s="23"/>
      <c r="BG282" s="20"/>
      <c r="BH282" s="20"/>
      <c r="BI282" s="29"/>
      <c r="BJ282" s="20"/>
      <c r="BK282" s="29"/>
      <c r="BL282" s="20"/>
      <c r="BM282" s="20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31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9"/>
      <c r="BE283" s="182"/>
      <c r="BF283" s="23"/>
      <c r="BG283" s="20"/>
      <c r="BH283" s="20"/>
      <c r="BI283" s="29"/>
      <c r="BJ283" s="20"/>
      <c r="BK283" s="29"/>
      <c r="BL283" s="20"/>
      <c r="BM283" s="20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82.2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3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0"/>
      <c r="BC284" s="20"/>
      <c r="BD284" s="199"/>
      <c r="BE284" s="23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82.2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8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0"/>
      <c r="BC285" s="20"/>
      <c r="BD285" s="199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77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3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0"/>
      <c r="BC286" s="20"/>
      <c r="BD286" s="199"/>
      <c r="BE286" s="23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77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9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77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8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9"/>
      <c r="BE288" s="182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67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3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0"/>
      <c r="BC289" s="20"/>
      <c r="BD289" s="199"/>
      <c r="BE289" s="23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67.2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9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67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3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9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408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0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0"/>
      <c r="AI292" s="20"/>
      <c r="AJ292" s="20"/>
      <c r="AK292" s="21"/>
      <c r="AL292" s="199"/>
      <c r="AM292" s="20"/>
      <c r="AN292" s="20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9"/>
      <c r="BE292" s="23"/>
      <c r="BF292" s="20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38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3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181"/>
      <c r="AE293" s="21"/>
      <c r="AF293" s="21"/>
      <c r="AG293" s="21"/>
      <c r="AH293" s="20"/>
      <c r="AI293" s="20"/>
      <c r="AJ293" s="20"/>
      <c r="AK293" s="21"/>
      <c r="AL293" s="199"/>
      <c r="AM293" s="20"/>
      <c r="AN293" s="20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9"/>
      <c r="BE293" s="23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53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0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181"/>
      <c r="AE294" s="21"/>
      <c r="AF294" s="21"/>
      <c r="AG294" s="21"/>
      <c r="AH294" s="20"/>
      <c r="AI294" s="20"/>
      <c r="AJ294" s="20"/>
      <c r="AK294" s="21"/>
      <c r="AL294" s="199"/>
      <c r="AM294" s="20"/>
      <c r="AN294" s="20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9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408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199"/>
      <c r="O295" s="20"/>
      <c r="P295" s="20"/>
      <c r="Q295" s="20"/>
      <c r="R295" s="20"/>
      <c r="S295" s="20"/>
      <c r="T295" s="20"/>
      <c r="U295" s="20"/>
      <c r="V295" s="21"/>
      <c r="W295" s="21"/>
      <c r="X295" s="21"/>
      <c r="Y295" s="21"/>
      <c r="Z295" s="21"/>
      <c r="AA295" s="21"/>
      <c r="AB295" s="21"/>
      <c r="AC295" s="21"/>
      <c r="AD295" s="18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9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408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199"/>
      <c r="O296" s="23"/>
      <c r="P296" s="20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199"/>
      <c r="AE296" s="23"/>
      <c r="AF296" s="23"/>
      <c r="AG296" s="23"/>
      <c r="AH296" s="20"/>
      <c r="AI296" s="21"/>
      <c r="AJ296" s="21"/>
      <c r="AK296" s="21"/>
      <c r="AL296" s="199"/>
      <c r="AM296" s="20"/>
      <c r="AN296" s="20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9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408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0"/>
      <c r="BC297" s="20"/>
      <c r="BD297" s="199"/>
      <c r="BE297" s="23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59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9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59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9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41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9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408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0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199"/>
      <c r="AE301" s="23"/>
      <c r="AF301" s="23"/>
      <c r="AG301" s="23"/>
      <c r="AH301" s="23"/>
      <c r="AI301" s="21"/>
      <c r="AJ301" s="21"/>
      <c r="AK301" s="21"/>
      <c r="AL301" s="199"/>
      <c r="AM301" s="20"/>
      <c r="AN301" s="20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9"/>
      <c r="BE301" s="23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63.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199"/>
      <c r="O302" s="23"/>
      <c r="P302" s="20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199"/>
      <c r="AE302" s="23"/>
      <c r="AF302" s="23"/>
      <c r="AG302" s="23"/>
      <c r="AH302" s="23"/>
      <c r="AI302" s="21"/>
      <c r="AJ302" s="21"/>
      <c r="AK302" s="21"/>
      <c r="AL302" s="199"/>
      <c r="AM302" s="20"/>
      <c r="AN302" s="20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9"/>
      <c r="BE302" s="20"/>
      <c r="BF302" s="20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409.6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3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0"/>
      <c r="AI303" s="23"/>
      <c r="AJ303" s="23"/>
      <c r="AK303" s="21"/>
      <c r="AL303" s="199"/>
      <c r="AM303" s="23"/>
      <c r="AN303" s="23"/>
      <c r="AO303" s="21"/>
      <c r="AP303" s="21"/>
      <c r="AQ303" s="21"/>
      <c r="AR303" s="21"/>
      <c r="AS303" s="21"/>
      <c r="AT303" s="199"/>
      <c r="AU303" s="23"/>
      <c r="AV303" s="21"/>
      <c r="AW303" s="21"/>
      <c r="AX303" s="21"/>
      <c r="AY303" s="21"/>
      <c r="AZ303" s="21"/>
      <c r="BA303" s="21"/>
      <c r="BB303" s="21"/>
      <c r="BC303" s="21"/>
      <c r="BD303" s="199"/>
      <c r="BE303" s="20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32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9"/>
      <c r="BE304" s="20"/>
      <c r="BF304" s="20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32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3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9"/>
      <c r="BE305" s="20"/>
      <c r="BF305" s="20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32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3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9"/>
      <c r="BE306" s="20"/>
      <c r="BF306" s="20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32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3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9"/>
      <c r="BE307" s="20"/>
      <c r="BF307" s="20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54.2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3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199"/>
      <c r="BE308" s="23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219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0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9"/>
      <c r="BE309" s="20"/>
      <c r="BF309" s="20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231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9"/>
      <c r="BE310" s="23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49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0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9"/>
      <c r="BE311" s="23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5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3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9"/>
      <c r="BE312" s="23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71.7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0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9"/>
      <c r="BE313" s="20"/>
      <c r="BF313" s="20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409.6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3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9"/>
      <c r="BE314" s="2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69.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0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181"/>
      <c r="AU315" s="21"/>
      <c r="AV315" s="181"/>
      <c r="AW315" s="21"/>
      <c r="AX315" s="21"/>
      <c r="AY315" s="21"/>
      <c r="AZ315" s="21"/>
      <c r="BA315" s="21"/>
      <c r="BB315" s="21"/>
      <c r="BC315" s="21"/>
      <c r="BD315" s="199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234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181"/>
      <c r="AU316" s="21"/>
      <c r="AV316" s="181"/>
      <c r="AW316" s="21"/>
      <c r="AX316" s="21"/>
      <c r="AY316" s="21"/>
      <c r="AZ316" s="21"/>
      <c r="BA316" s="21"/>
      <c r="BB316" s="21"/>
      <c r="BC316" s="21"/>
      <c r="BD316" s="199"/>
      <c r="BE316" s="2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82.2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181"/>
      <c r="AU317" s="21"/>
      <c r="AV317" s="181"/>
      <c r="AW317" s="21"/>
      <c r="AX317" s="21"/>
      <c r="AY317" s="21"/>
      <c r="AZ317" s="21"/>
      <c r="BA317" s="21"/>
      <c r="BB317" s="21"/>
      <c r="BC317" s="21"/>
      <c r="BD317" s="199"/>
      <c r="BE317" s="199"/>
      <c r="BF317" s="20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257.2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3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181"/>
      <c r="AU318" s="21"/>
      <c r="AV318" s="181"/>
      <c r="AW318" s="21"/>
      <c r="AX318" s="21"/>
      <c r="AY318" s="21"/>
      <c r="AZ318" s="21"/>
      <c r="BA318" s="21"/>
      <c r="BB318" s="20"/>
      <c r="BC318" s="20"/>
      <c r="BD318" s="199"/>
      <c r="BE318" s="23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44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0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0"/>
      <c r="BC319" s="20"/>
      <c r="BD319" s="199"/>
      <c r="BE319" s="199"/>
      <c r="BF319" s="20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5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3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1"/>
      <c r="BC320" s="21"/>
      <c r="BD320" s="199"/>
      <c r="BE320" s="23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6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0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1"/>
      <c r="BC321" s="21"/>
      <c r="BD321" s="199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54.2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3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181"/>
      <c r="AU322" s="21"/>
      <c r="AV322" s="181"/>
      <c r="AW322" s="21"/>
      <c r="AX322" s="21"/>
      <c r="AY322" s="21"/>
      <c r="AZ322" s="21"/>
      <c r="BA322" s="21"/>
      <c r="BB322" s="21"/>
      <c r="BC322" s="21"/>
      <c r="BD322" s="199"/>
      <c r="BE322" s="23"/>
      <c r="BF322" s="20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66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0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1"/>
      <c r="BC323" s="21"/>
      <c r="BD323" s="199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81.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0"/>
      <c r="Q324" s="23"/>
      <c r="R324" s="23"/>
      <c r="S324" s="20"/>
      <c r="T324" s="20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181"/>
      <c r="AU324" s="21"/>
      <c r="AV324" s="181"/>
      <c r="AW324" s="21"/>
      <c r="AX324" s="21"/>
      <c r="AY324" s="21"/>
      <c r="AZ324" s="21"/>
      <c r="BA324" s="21"/>
      <c r="BB324" s="21"/>
      <c r="BC324" s="21"/>
      <c r="BD324" s="199"/>
      <c r="BE324" s="182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71" customFormat="1" ht="197.25" customHeight="1" x14ac:dyDescent="0.25">
      <c r="A325" s="17"/>
      <c r="B325" s="18"/>
      <c r="C325" s="18"/>
      <c r="D325" s="19"/>
      <c r="E325" s="19"/>
      <c r="F325" s="66"/>
      <c r="G325" s="18"/>
      <c r="H325" s="18"/>
      <c r="I325" s="18"/>
      <c r="J325" s="18"/>
      <c r="K325" s="18"/>
      <c r="L325" s="66"/>
      <c r="M325" s="66"/>
      <c r="N325" s="66"/>
      <c r="O325" s="19"/>
      <c r="P325" s="19"/>
      <c r="Q325" s="19"/>
      <c r="R325" s="19"/>
      <c r="S325" s="19"/>
      <c r="T325" s="19"/>
      <c r="U325" s="19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F325" s="27"/>
      <c r="AG325" s="27"/>
      <c r="AH325" s="27"/>
      <c r="AI325" s="27"/>
      <c r="AJ325" s="27"/>
      <c r="AK325" s="27"/>
      <c r="AL325" s="27"/>
      <c r="AM325" s="27"/>
      <c r="AN325" s="27"/>
      <c r="AO325" s="27"/>
      <c r="AP325" s="27"/>
      <c r="AQ325" s="27"/>
      <c r="AR325" s="27"/>
      <c r="AS325" s="27"/>
      <c r="AT325" s="27"/>
      <c r="AU325" s="27"/>
      <c r="AV325" s="27"/>
      <c r="AW325" s="27"/>
      <c r="AX325" s="27"/>
      <c r="AY325" s="27"/>
      <c r="AZ325" s="27"/>
      <c r="BA325" s="27"/>
      <c r="BB325" s="27"/>
      <c r="BC325" s="27"/>
      <c r="BD325" s="183"/>
      <c r="BE325" s="183"/>
      <c r="BF325" s="66"/>
      <c r="BG325" s="66"/>
      <c r="BH325" s="66"/>
      <c r="BI325" s="28"/>
      <c r="BJ325" s="66"/>
      <c r="BK325" s="66"/>
      <c r="BL325" s="28"/>
      <c r="BM325" s="27"/>
      <c r="BN325" s="27"/>
      <c r="BO325" s="17"/>
      <c r="BP325" s="27"/>
      <c r="BQ325" s="27"/>
      <c r="BR325" s="28"/>
      <c r="BS325" s="28"/>
      <c r="BT325" s="17"/>
      <c r="BU325" s="70"/>
    </row>
    <row r="326" spans="1:73" s="22" customFormat="1" ht="136.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0"/>
      <c r="P326" s="20"/>
      <c r="Q326" s="23"/>
      <c r="R326" s="23"/>
      <c r="S326" s="23"/>
      <c r="T326" s="23"/>
      <c r="U326" s="20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199"/>
      <c r="BE326" s="199"/>
      <c r="BF326" s="20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43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0"/>
      <c r="P327" s="20"/>
      <c r="Q327" s="23"/>
      <c r="R327" s="23"/>
      <c r="S327" s="23"/>
      <c r="T327" s="23"/>
      <c r="U327" s="20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9"/>
      <c r="BE327" s="20"/>
      <c r="BF327" s="20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243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0"/>
      <c r="P328" s="20"/>
      <c r="Q328" s="23"/>
      <c r="R328" s="23"/>
      <c r="S328" s="23"/>
      <c r="T328" s="23"/>
      <c r="U328" s="20"/>
      <c r="V328" s="21"/>
      <c r="W328" s="21"/>
      <c r="X328" s="21"/>
      <c r="Y328" s="21"/>
      <c r="Z328" s="21"/>
      <c r="AA328" s="21"/>
      <c r="AB328" s="21"/>
      <c r="AC328" s="21"/>
      <c r="AD328" s="18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1"/>
      <c r="BC328" s="21"/>
      <c r="BD328" s="199"/>
      <c r="BE328" s="199"/>
      <c r="BF328" s="20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79.2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199"/>
      <c r="O329" s="28"/>
      <c r="P329" s="18"/>
      <c r="Q329" s="28"/>
      <c r="R329" s="28"/>
      <c r="S329" s="28"/>
      <c r="T329" s="28"/>
      <c r="U329" s="28"/>
      <c r="V329" s="21"/>
      <c r="W329" s="21"/>
      <c r="X329" s="21"/>
      <c r="Y329" s="21"/>
      <c r="Z329" s="21"/>
      <c r="AA329" s="21"/>
      <c r="AB329" s="21"/>
      <c r="AC329" s="21"/>
      <c r="AD329" s="181"/>
      <c r="AE329" s="21"/>
      <c r="AF329" s="21"/>
      <c r="AG329" s="21"/>
      <c r="AH329" s="20"/>
      <c r="AI329" s="29"/>
      <c r="AJ329" s="29"/>
      <c r="AK329" s="21"/>
      <c r="AL329" s="199"/>
      <c r="AM329" s="29"/>
      <c r="AN329" s="29"/>
      <c r="AO329" s="21"/>
      <c r="AP329" s="21"/>
      <c r="AQ329" s="21"/>
      <c r="AR329" s="21"/>
      <c r="AS329" s="21"/>
      <c r="AT329" s="199"/>
      <c r="AU329" s="29"/>
      <c r="AV329" s="199"/>
      <c r="AW329" s="29"/>
      <c r="AX329" s="21"/>
      <c r="AY329" s="21"/>
      <c r="AZ329" s="21"/>
      <c r="BA329" s="21"/>
      <c r="BB329" s="20"/>
      <c r="BC329" s="23"/>
      <c r="BD329" s="199"/>
      <c r="BE329" s="29"/>
      <c r="BF329" s="29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64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9"/>
      <c r="P330" s="29"/>
      <c r="Q330" s="29"/>
      <c r="R330" s="29"/>
      <c r="S330" s="29"/>
      <c r="T330" s="29"/>
      <c r="U330" s="29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9"/>
      <c r="BE330" s="199"/>
      <c r="BF330" s="20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49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9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46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9"/>
      <c r="P332" s="29"/>
      <c r="Q332" s="29"/>
      <c r="R332" s="29"/>
      <c r="S332" s="29"/>
      <c r="T332" s="29"/>
      <c r="U332" s="29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9"/>
      <c r="BD332" s="29"/>
      <c r="BE332" s="29"/>
      <c r="BF332" s="29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9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0"/>
      <c r="AE333" s="23"/>
      <c r="AF333" s="23"/>
      <c r="AG333" s="23"/>
      <c r="AH333" s="23"/>
      <c r="AI333" s="29"/>
      <c r="AJ333" s="29"/>
      <c r="AK333" s="21"/>
      <c r="AL333" s="199"/>
      <c r="AM333" s="23"/>
      <c r="AN333" s="23"/>
      <c r="AO333" s="21"/>
      <c r="AP333" s="21"/>
      <c r="AQ333" s="21"/>
      <c r="AR333" s="21"/>
      <c r="AS333" s="21"/>
      <c r="AT333" s="199"/>
      <c r="AU333" s="23"/>
      <c r="AV333" s="199"/>
      <c r="AW333" s="23"/>
      <c r="AX333" s="21"/>
      <c r="AY333" s="21"/>
      <c r="AZ333" s="21"/>
      <c r="BA333" s="21"/>
      <c r="BB333" s="20"/>
      <c r="BC333" s="23"/>
      <c r="BD333" s="199"/>
      <c r="BE333" s="23"/>
      <c r="BF333" s="23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23.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181"/>
      <c r="AE334" s="21"/>
      <c r="AF334" s="21"/>
      <c r="AG334" s="21"/>
      <c r="AH334" s="20"/>
      <c r="AI334" s="29"/>
      <c r="AJ334" s="29"/>
      <c r="AK334" s="21"/>
      <c r="AL334" s="199"/>
      <c r="AM334" s="29"/>
      <c r="AN334" s="29"/>
      <c r="AO334" s="21"/>
      <c r="AP334" s="21"/>
      <c r="AQ334" s="21"/>
      <c r="AR334" s="21"/>
      <c r="AS334" s="21"/>
      <c r="AT334" s="199"/>
      <c r="AU334" s="29"/>
      <c r="AV334" s="199"/>
      <c r="AW334" s="29"/>
      <c r="AX334" s="21"/>
      <c r="AY334" s="21"/>
      <c r="AZ334" s="21"/>
      <c r="BA334" s="21"/>
      <c r="BB334" s="20"/>
      <c r="BC334" s="23"/>
      <c r="BD334" s="199"/>
      <c r="BE334" s="23"/>
      <c r="BF334" s="23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23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199"/>
      <c r="O335" s="23"/>
      <c r="P335" s="20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181"/>
      <c r="AE335" s="21"/>
      <c r="AF335" s="21"/>
      <c r="AG335" s="21"/>
      <c r="AH335" s="20"/>
      <c r="AI335" s="29"/>
      <c r="AJ335" s="29"/>
      <c r="AK335" s="21"/>
      <c r="AL335" s="199"/>
      <c r="AM335" s="29"/>
      <c r="AN335" s="29"/>
      <c r="AO335" s="21"/>
      <c r="AP335" s="21"/>
      <c r="AQ335" s="21"/>
      <c r="AR335" s="21"/>
      <c r="AS335" s="21"/>
      <c r="AT335" s="199"/>
      <c r="AU335" s="29"/>
      <c r="AV335" s="199"/>
      <c r="AW335" s="29"/>
      <c r="AX335" s="21"/>
      <c r="AY335" s="21"/>
      <c r="AZ335" s="21"/>
      <c r="BA335" s="21"/>
      <c r="BB335" s="20"/>
      <c r="BC335" s="23"/>
      <c r="BD335" s="199"/>
      <c r="BE335" s="29"/>
      <c r="BF335" s="29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408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181"/>
      <c r="AE336" s="21"/>
      <c r="AF336" s="21"/>
      <c r="AG336" s="21"/>
      <c r="AH336" s="20"/>
      <c r="AI336" s="29"/>
      <c r="AJ336" s="29"/>
      <c r="AK336" s="21"/>
      <c r="AL336" s="199"/>
      <c r="AM336" s="29"/>
      <c r="AN336" s="29"/>
      <c r="AO336" s="21"/>
      <c r="AP336" s="21"/>
      <c r="AQ336" s="21"/>
      <c r="AR336" s="21"/>
      <c r="AS336" s="21"/>
      <c r="AT336" s="199"/>
      <c r="AU336" s="29"/>
      <c r="AV336" s="199"/>
      <c r="AW336" s="29"/>
      <c r="AX336" s="21"/>
      <c r="AY336" s="21"/>
      <c r="AZ336" s="21"/>
      <c r="BA336" s="21"/>
      <c r="BB336" s="20"/>
      <c r="BC336" s="23"/>
      <c r="BD336" s="199"/>
      <c r="BE336" s="23"/>
      <c r="BF336" s="23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86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181"/>
      <c r="AE337" s="21"/>
      <c r="AF337" s="21"/>
      <c r="AG337" s="21"/>
      <c r="AH337" s="20"/>
      <c r="AI337" s="29"/>
      <c r="AJ337" s="29"/>
      <c r="AK337" s="21"/>
      <c r="AL337" s="199"/>
      <c r="AM337" s="29"/>
      <c r="AN337" s="29"/>
      <c r="AO337" s="21"/>
      <c r="AP337" s="21"/>
      <c r="AQ337" s="21"/>
      <c r="AR337" s="21"/>
      <c r="AS337" s="21"/>
      <c r="AT337" s="199"/>
      <c r="AU337" s="29"/>
      <c r="AV337" s="199"/>
      <c r="AW337" s="29"/>
      <c r="AX337" s="21"/>
      <c r="AY337" s="21"/>
      <c r="AZ337" s="21"/>
      <c r="BA337" s="21"/>
      <c r="BB337" s="20"/>
      <c r="BC337" s="23"/>
      <c r="BD337" s="199"/>
      <c r="BE337" s="29"/>
      <c r="BF337" s="29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409.6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199"/>
      <c r="O338" s="28"/>
      <c r="P338" s="18"/>
      <c r="Q338" s="28"/>
      <c r="R338" s="28"/>
      <c r="S338" s="28"/>
      <c r="T338" s="28"/>
      <c r="U338" s="28"/>
      <c r="V338" s="21"/>
      <c r="W338" s="21"/>
      <c r="X338" s="21"/>
      <c r="Y338" s="21"/>
      <c r="Z338" s="21"/>
      <c r="AA338" s="21"/>
      <c r="AB338" s="21"/>
      <c r="AC338" s="21"/>
      <c r="AD338" s="181"/>
      <c r="AE338" s="21"/>
      <c r="AF338" s="21"/>
      <c r="AG338" s="21"/>
      <c r="AH338" s="20"/>
      <c r="AI338" s="29"/>
      <c r="AJ338" s="29"/>
      <c r="AK338" s="21"/>
      <c r="AL338" s="199"/>
      <c r="AM338" s="29"/>
      <c r="AN338" s="29"/>
      <c r="AO338" s="21"/>
      <c r="AP338" s="21"/>
      <c r="AQ338" s="21"/>
      <c r="AR338" s="21"/>
      <c r="AS338" s="21"/>
      <c r="AT338" s="199"/>
      <c r="AU338" s="29"/>
      <c r="AV338" s="199"/>
      <c r="AW338" s="29"/>
      <c r="AX338" s="21"/>
      <c r="AY338" s="21"/>
      <c r="AZ338" s="21"/>
      <c r="BA338" s="21"/>
      <c r="BB338" s="20"/>
      <c r="BC338" s="23"/>
      <c r="BD338" s="199"/>
      <c r="BE338" s="29"/>
      <c r="BF338" s="29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16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199"/>
      <c r="O339" s="28"/>
      <c r="P339" s="18"/>
      <c r="Q339" s="28"/>
      <c r="R339" s="28"/>
      <c r="S339" s="28"/>
      <c r="T339" s="28"/>
      <c r="U339" s="28"/>
      <c r="V339" s="21"/>
      <c r="W339" s="21"/>
      <c r="X339" s="21"/>
      <c r="Y339" s="21"/>
      <c r="Z339" s="21"/>
      <c r="AA339" s="21"/>
      <c r="AB339" s="21"/>
      <c r="AC339" s="21"/>
      <c r="AD339" s="181"/>
      <c r="AE339" s="21"/>
      <c r="AF339" s="21"/>
      <c r="AG339" s="21"/>
      <c r="AH339" s="20"/>
      <c r="AI339" s="29"/>
      <c r="AJ339" s="29"/>
      <c r="AK339" s="21"/>
      <c r="AL339" s="199"/>
      <c r="AM339" s="29"/>
      <c r="AN339" s="29"/>
      <c r="AO339" s="21"/>
      <c r="AP339" s="21"/>
      <c r="AQ339" s="21"/>
      <c r="AR339" s="21"/>
      <c r="AS339" s="21"/>
      <c r="AT339" s="199"/>
      <c r="AU339" s="29"/>
      <c r="AV339" s="199"/>
      <c r="AW339" s="29"/>
      <c r="AX339" s="21"/>
      <c r="AY339" s="21"/>
      <c r="AZ339" s="21"/>
      <c r="BA339" s="21"/>
      <c r="BB339" s="20"/>
      <c r="BC339" s="23"/>
      <c r="BD339" s="199"/>
      <c r="BE339" s="29"/>
      <c r="BF339" s="29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54.2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0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199"/>
      <c r="AE340" s="29"/>
      <c r="AF340" s="29"/>
      <c r="AG340" s="29"/>
      <c r="AH340" s="29"/>
      <c r="AI340" s="21"/>
      <c r="AJ340" s="21"/>
      <c r="AK340" s="21"/>
      <c r="AL340" s="199"/>
      <c r="AM340" s="29"/>
      <c r="AN340" s="29"/>
      <c r="AO340" s="21"/>
      <c r="AP340" s="21"/>
      <c r="AQ340" s="21"/>
      <c r="AR340" s="21"/>
      <c r="AS340" s="21"/>
      <c r="AT340" s="199"/>
      <c r="AU340" s="29"/>
      <c r="AV340" s="199"/>
      <c r="AW340" s="29"/>
      <c r="AX340" s="21"/>
      <c r="AY340" s="21"/>
      <c r="AZ340" s="21"/>
      <c r="BA340" s="21"/>
      <c r="BB340" s="20"/>
      <c r="BC340" s="23"/>
      <c r="BD340" s="199"/>
      <c r="BE340" s="23"/>
      <c r="BF340" s="23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47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199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199"/>
      <c r="AE341" s="29"/>
      <c r="AF341" s="29"/>
      <c r="AG341" s="29"/>
      <c r="AH341" s="29"/>
      <c r="AI341" s="21"/>
      <c r="AJ341" s="21"/>
      <c r="AK341" s="21"/>
      <c r="AL341" s="199"/>
      <c r="AM341" s="29"/>
      <c r="AN341" s="29"/>
      <c r="AO341" s="21"/>
      <c r="AP341" s="21"/>
      <c r="AQ341" s="21"/>
      <c r="AR341" s="21"/>
      <c r="AS341" s="21"/>
      <c r="AT341" s="199"/>
      <c r="AU341" s="29"/>
      <c r="AV341" s="199"/>
      <c r="AW341" s="29"/>
      <c r="AX341" s="21"/>
      <c r="AY341" s="21"/>
      <c r="AZ341" s="21"/>
      <c r="BA341" s="21"/>
      <c r="BB341" s="20"/>
      <c r="BC341" s="23"/>
      <c r="BD341" s="199"/>
      <c r="BE341" s="29"/>
      <c r="BF341" s="29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44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199"/>
      <c r="AE342" s="63"/>
      <c r="AF342" s="63"/>
      <c r="AG342" s="63"/>
      <c r="AH342" s="63"/>
      <c r="AI342" s="21"/>
      <c r="AJ342" s="21"/>
      <c r="AK342" s="21"/>
      <c r="AL342" s="199"/>
      <c r="AM342" s="63"/>
      <c r="AN342" s="63"/>
      <c r="AO342" s="21"/>
      <c r="AP342" s="21"/>
      <c r="AQ342" s="21"/>
      <c r="AR342" s="21"/>
      <c r="AS342" s="21"/>
      <c r="AT342" s="199"/>
      <c r="AU342" s="29"/>
      <c r="AV342" s="199"/>
      <c r="AW342" s="23"/>
      <c r="AX342" s="21"/>
      <c r="AY342" s="21"/>
      <c r="AZ342" s="21"/>
      <c r="BA342" s="21"/>
      <c r="BB342" s="20"/>
      <c r="BC342" s="23"/>
      <c r="BD342" s="199"/>
      <c r="BE342" s="23"/>
      <c r="BF342" s="23"/>
      <c r="BG342" s="21"/>
      <c r="BH342" s="20"/>
      <c r="BI342" s="23"/>
      <c r="BJ342" s="20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44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0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199"/>
      <c r="AE343" s="63"/>
      <c r="AF343" s="63"/>
      <c r="AG343" s="63"/>
      <c r="AH343" s="63"/>
      <c r="AI343" s="21"/>
      <c r="AJ343" s="21"/>
      <c r="AK343" s="21"/>
      <c r="AL343" s="199"/>
      <c r="AM343" s="63"/>
      <c r="AN343" s="63"/>
      <c r="AO343" s="21"/>
      <c r="AP343" s="21"/>
      <c r="AQ343" s="21"/>
      <c r="AR343" s="21"/>
      <c r="AS343" s="21"/>
      <c r="AT343" s="199"/>
      <c r="AU343" s="29"/>
      <c r="AV343" s="199"/>
      <c r="AW343" s="23"/>
      <c r="AX343" s="21"/>
      <c r="AY343" s="21"/>
      <c r="AZ343" s="21"/>
      <c r="BA343" s="21"/>
      <c r="BB343" s="20"/>
      <c r="BC343" s="23"/>
      <c r="BD343" s="199"/>
      <c r="BE343" s="23"/>
      <c r="BF343" s="23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44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1"/>
      <c r="W344" s="21"/>
      <c r="X344" s="21"/>
      <c r="Y344" s="21"/>
      <c r="Z344" s="21"/>
      <c r="AA344" s="21"/>
      <c r="AB344" s="21"/>
      <c r="AC344" s="21"/>
      <c r="AD344" s="199"/>
      <c r="AE344" s="63"/>
      <c r="AF344" s="63"/>
      <c r="AG344" s="63"/>
      <c r="AH344" s="63"/>
      <c r="AI344" s="21"/>
      <c r="AJ344" s="21"/>
      <c r="AK344" s="21"/>
      <c r="AL344" s="199"/>
      <c r="AM344" s="63"/>
      <c r="AN344" s="63"/>
      <c r="AO344" s="21"/>
      <c r="AP344" s="21"/>
      <c r="AQ344" s="21"/>
      <c r="AR344" s="21"/>
      <c r="AS344" s="21"/>
      <c r="AT344" s="199"/>
      <c r="AU344" s="29"/>
      <c r="AV344" s="199"/>
      <c r="AW344" s="23"/>
      <c r="AX344" s="21"/>
      <c r="AY344" s="21"/>
      <c r="AZ344" s="21"/>
      <c r="BA344" s="21"/>
      <c r="BB344" s="20"/>
      <c r="BC344" s="23"/>
      <c r="BD344" s="199"/>
      <c r="BE344" s="23"/>
      <c r="BF344" s="23"/>
      <c r="BG344" s="21"/>
      <c r="BH344" s="20"/>
      <c r="BI344" s="23"/>
      <c r="BJ344" s="23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44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199"/>
      <c r="AE345" s="63"/>
      <c r="AF345" s="63"/>
      <c r="AG345" s="63"/>
      <c r="AH345" s="63"/>
      <c r="AI345" s="21"/>
      <c r="AJ345" s="21"/>
      <c r="AK345" s="21"/>
      <c r="AL345" s="199"/>
      <c r="AM345" s="63"/>
      <c r="AN345" s="63"/>
      <c r="AO345" s="21"/>
      <c r="AP345" s="21"/>
      <c r="AQ345" s="21"/>
      <c r="AR345" s="21"/>
      <c r="AS345" s="21"/>
      <c r="AT345" s="199"/>
      <c r="AU345" s="29"/>
      <c r="AV345" s="199"/>
      <c r="AW345" s="23"/>
      <c r="AX345" s="21"/>
      <c r="AY345" s="21"/>
      <c r="AZ345" s="21"/>
      <c r="BA345" s="21"/>
      <c r="BB345" s="20"/>
      <c r="BC345" s="23"/>
      <c r="BD345" s="199"/>
      <c r="BE345" s="23"/>
      <c r="BF345" s="23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408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0"/>
      <c r="Q346" s="20"/>
      <c r="R346" s="20"/>
      <c r="S346" s="20"/>
      <c r="T346" s="20"/>
      <c r="U346" s="23"/>
      <c r="V346" s="21"/>
      <c r="W346" s="21"/>
      <c r="X346" s="21"/>
      <c r="Y346" s="21"/>
      <c r="Z346" s="21"/>
      <c r="AA346" s="21"/>
      <c r="AB346" s="21"/>
      <c r="AC346" s="21"/>
      <c r="AD346" s="199"/>
      <c r="AE346" s="63"/>
      <c r="AF346" s="63"/>
      <c r="AG346" s="63"/>
      <c r="AH346" s="63"/>
      <c r="AI346" s="21"/>
      <c r="AJ346" s="21"/>
      <c r="AK346" s="21"/>
      <c r="AL346" s="199"/>
      <c r="AM346" s="63"/>
      <c r="AN346" s="63"/>
      <c r="AO346" s="21"/>
      <c r="AP346" s="21"/>
      <c r="AQ346" s="21"/>
      <c r="AR346" s="21"/>
      <c r="AS346" s="21"/>
      <c r="AT346" s="199"/>
      <c r="AU346" s="29"/>
      <c r="AV346" s="199"/>
      <c r="AW346" s="23"/>
      <c r="AX346" s="21"/>
      <c r="AY346" s="21"/>
      <c r="AZ346" s="21"/>
      <c r="BA346" s="21"/>
      <c r="BB346" s="20"/>
      <c r="BC346" s="23"/>
      <c r="BD346" s="199"/>
      <c r="BE346" s="23"/>
      <c r="BF346" s="20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46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199"/>
      <c r="AE347" s="63"/>
      <c r="AF347" s="63"/>
      <c r="AG347" s="63"/>
      <c r="AH347" s="63"/>
      <c r="AI347" s="21"/>
      <c r="AJ347" s="21"/>
      <c r="AK347" s="21"/>
      <c r="AL347" s="199"/>
      <c r="AM347" s="63"/>
      <c r="AN347" s="63"/>
      <c r="AO347" s="21"/>
      <c r="AP347" s="21"/>
      <c r="AQ347" s="21"/>
      <c r="AR347" s="21"/>
      <c r="AS347" s="21"/>
      <c r="AT347" s="199"/>
      <c r="AU347" s="29"/>
      <c r="AV347" s="199"/>
      <c r="AW347" s="23"/>
      <c r="AX347" s="21"/>
      <c r="AY347" s="21"/>
      <c r="AZ347" s="21"/>
      <c r="BA347" s="21"/>
      <c r="BB347" s="20"/>
      <c r="BC347" s="23"/>
      <c r="BD347" s="199"/>
      <c r="BE347" s="23"/>
      <c r="BF347" s="20"/>
      <c r="BG347" s="21"/>
      <c r="BH347" s="20"/>
      <c r="BI347" s="23"/>
      <c r="BJ347" s="23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58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199"/>
      <c r="AE348" s="63"/>
      <c r="AF348" s="63"/>
      <c r="AG348" s="63"/>
      <c r="AH348" s="20"/>
      <c r="AI348" s="21"/>
      <c r="AJ348" s="21"/>
      <c r="AK348" s="21"/>
      <c r="AL348" s="199"/>
      <c r="AM348" s="63"/>
      <c r="AN348" s="20"/>
      <c r="AO348" s="21"/>
      <c r="AP348" s="21"/>
      <c r="AQ348" s="21"/>
      <c r="AR348" s="21"/>
      <c r="AS348" s="21"/>
      <c r="AT348" s="199"/>
      <c r="AU348" s="23"/>
      <c r="AV348" s="199"/>
      <c r="AW348" s="23"/>
      <c r="AX348" s="21"/>
      <c r="AY348" s="21"/>
      <c r="AZ348" s="21"/>
      <c r="BA348" s="21"/>
      <c r="BB348" s="20"/>
      <c r="BC348" s="23"/>
      <c r="BD348" s="199"/>
      <c r="BE348" s="23"/>
      <c r="BF348" s="20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01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199"/>
      <c r="O349" s="29"/>
      <c r="P349" s="29"/>
      <c r="Q349" s="29"/>
      <c r="R349" s="29"/>
      <c r="S349" s="29"/>
      <c r="T349" s="29"/>
      <c r="U349" s="29"/>
      <c r="V349" s="21"/>
      <c r="W349" s="21"/>
      <c r="X349" s="21"/>
      <c r="Y349" s="21"/>
      <c r="Z349" s="21"/>
      <c r="AA349" s="21"/>
      <c r="AB349" s="21"/>
      <c r="AC349" s="21"/>
      <c r="AD349" s="199"/>
      <c r="AE349" s="63"/>
      <c r="AF349" s="63"/>
      <c r="AG349" s="63"/>
      <c r="AH349" s="20"/>
      <c r="AI349" s="21"/>
      <c r="AJ349" s="21"/>
      <c r="AK349" s="21"/>
      <c r="AL349" s="199"/>
      <c r="AM349" s="63"/>
      <c r="AN349" s="20"/>
      <c r="AO349" s="21"/>
      <c r="AP349" s="21"/>
      <c r="AQ349" s="21"/>
      <c r="AR349" s="21"/>
      <c r="AS349" s="21"/>
      <c r="AT349" s="199"/>
      <c r="AU349" s="23"/>
      <c r="AV349" s="199"/>
      <c r="AW349" s="23"/>
      <c r="AX349" s="21"/>
      <c r="AY349" s="21"/>
      <c r="AZ349" s="21"/>
      <c r="BA349" s="21"/>
      <c r="BB349" s="20"/>
      <c r="BC349" s="23"/>
      <c r="BD349" s="199"/>
      <c r="BE349" s="23"/>
      <c r="BF349" s="20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91.2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199"/>
      <c r="AE350" s="63"/>
      <c r="AF350" s="63"/>
      <c r="AG350" s="63"/>
      <c r="AH350" s="20"/>
      <c r="AI350" s="21"/>
      <c r="AJ350" s="21"/>
      <c r="AK350" s="21"/>
      <c r="AL350" s="199"/>
      <c r="AM350" s="63"/>
      <c r="AN350" s="20"/>
      <c r="AO350" s="21"/>
      <c r="AP350" s="21"/>
      <c r="AQ350" s="21"/>
      <c r="AR350" s="21"/>
      <c r="AS350" s="21"/>
      <c r="AT350" s="199"/>
      <c r="AU350" s="23"/>
      <c r="AV350" s="199"/>
      <c r="AW350" s="23"/>
      <c r="AX350" s="21"/>
      <c r="AY350" s="21"/>
      <c r="AZ350" s="21"/>
      <c r="BA350" s="21"/>
      <c r="BB350" s="20"/>
      <c r="BC350" s="23"/>
      <c r="BD350" s="199"/>
      <c r="BE350" s="23"/>
      <c r="BF350" s="23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91.2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199"/>
      <c r="O351" s="28"/>
      <c r="P351" s="18"/>
      <c r="Q351" s="28"/>
      <c r="R351" s="28"/>
      <c r="S351" s="28"/>
      <c r="T351" s="28"/>
      <c r="U351" s="28"/>
      <c r="V351" s="21"/>
      <c r="W351" s="21"/>
      <c r="X351" s="21"/>
      <c r="Y351" s="21"/>
      <c r="Z351" s="21"/>
      <c r="AA351" s="21"/>
      <c r="AB351" s="21"/>
      <c r="AC351" s="21"/>
      <c r="AD351" s="199"/>
      <c r="AE351" s="63"/>
      <c r="AF351" s="63"/>
      <c r="AG351" s="63"/>
      <c r="AH351" s="20"/>
      <c r="AI351" s="21"/>
      <c r="AJ351" s="21"/>
      <c r="AK351" s="21"/>
      <c r="AL351" s="199"/>
      <c r="AM351" s="63"/>
      <c r="AN351" s="20"/>
      <c r="AO351" s="21"/>
      <c r="AP351" s="21"/>
      <c r="AQ351" s="21"/>
      <c r="AR351" s="21"/>
      <c r="AS351" s="21"/>
      <c r="AT351" s="199"/>
      <c r="AU351" s="23"/>
      <c r="AV351" s="199"/>
      <c r="AW351" s="23"/>
      <c r="AX351" s="21"/>
      <c r="AY351" s="21"/>
      <c r="AZ351" s="21"/>
      <c r="BA351" s="21"/>
      <c r="BB351" s="20"/>
      <c r="BC351" s="23"/>
      <c r="BD351" s="199"/>
      <c r="BE351" s="23"/>
      <c r="BF351" s="20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47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199"/>
      <c r="O352" s="23"/>
      <c r="P352" s="23"/>
      <c r="Q352" s="23"/>
      <c r="R352" s="23"/>
      <c r="S352" s="23"/>
      <c r="T352" s="23"/>
      <c r="U352" s="28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0"/>
      <c r="BC352" s="23"/>
      <c r="BD352" s="199"/>
      <c r="BE352" s="23"/>
      <c r="BF352" s="20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71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199"/>
      <c r="O353" s="28"/>
      <c r="P353" s="18"/>
      <c r="Q353" s="28"/>
      <c r="R353" s="28"/>
      <c r="S353" s="28"/>
      <c r="T353" s="28"/>
      <c r="U353" s="28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0"/>
      <c r="BC353" s="23"/>
      <c r="BD353" s="199"/>
      <c r="BE353" s="23"/>
      <c r="BF353" s="20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61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199"/>
      <c r="O354" s="28"/>
      <c r="P354" s="18"/>
      <c r="Q354" s="28"/>
      <c r="R354" s="28"/>
      <c r="S354" s="28"/>
      <c r="T354" s="28"/>
      <c r="U354" s="28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0"/>
      <c r="BC354" s="23"/>
      <c r="BD354" s="199"/>
      <c r="BE354" s="23"/>
      <c r="BF354" s="20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04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181"/>
      <c r="AU355" s="21"/>
      <c r="AV355" s="181"/>
      <c r="AW355" s="21"/>
      <c r="AX355" s="21"/>
      <c r="AY355" s="21"/>
      <c r="AZ355" s="21"/>
      <c r="BA355" s="21"/>
      <c r="BB355" s="20"/>
      <c r="BC355" s="23"/>
      <c r="BD355" s="199"/>
      <c r="BE355" s="20"/>
      <c r="BF355" s="20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04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199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181"/>
      <c r="AU356" s="21"/>
      <c r="AV356" s="181"/>
      <c r="AW356" s="21"/>
      <c r="AX356" s="21"/>
      <c r="AY356" s="21"/>
      <c r="AZ356" s="21"/>
      <c r="BA356" s="21"/>
      <c r="BB356" s="20"/>
      <c r="BC356" s="23"/>
      <c r="BD356" s="199"/>
      <c r="BE356" s="23"/>
      <c r="BF356" s="20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04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199"/>
      <c r="O357" s="28"/>
      <c r="P357" s="18"/>
      <c r="Q357" s="28"/>
      <c r="R357" s="28"/>
      <c r="S357" s="28"/>
      <c r="T357" s="28"/>
      <c r="U357" s="28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181"/>
      <c r="AU357" s="21"/>
      <c r="AV357" s="181"/>
      <c r="AW357" s="21"/>
      <c r="AX357" s="21"/>
      <c r="AY357" s="21"/>
      <c r="AZ357" s="21"/>
      <c r="BA357" s="21"/>
      <c r="BB357" s="20"/>
      <c r="BC357" s="23"/>
      <c r="BD357" s="199"/>
      <c r="BE357" s="23"/>
      <c r="BF357" s="20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83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181"/>
      <c r="AU358" s="21"/>
      <c r="AV358" s="181"/>
      <c r="AW358" s="21"/>
      <c r="AX358" s="21"/>
      <c r="AY358" s="21"/>
      <c r="AZ358" s="21"/>
      <c r="BA358" s="21"/>
      <c r="BB358" s="20"/>
      <c r="BC358" s="23"/>
      <c r="BD358" s="199"/>
      <c r="BE358" s="23"/>
      <c r="BF358" s="20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409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0"/>
      <c r="AI359" s="23"/>
      <c r="AJ359" s="23"/>
      <c r="AK359" s="21"/>
      <c r="AL359" s="199"/>
      <c r="AM359" s="23"/>
      <c r="AN359" s="23"/>
      <c r="AO359" s="21"/>
      <c r="AP359" s="21"/>
      <c r="AQ359" s="21"/>
      <c r="AR359" s="21"/>
      <c r="AS359" s="21"/>
      <c r="AT359" s="199"/>
      <c r="AU359" s="23"/>
      <c r="AV359" s="199"/>
      <c r="AW359" s="23"/>
      <c r="AX359" s="21"/>
      <c r="AY359" s="21"/>
      <c r="AZ359" s="21"/>
      <c r="BA359" s="21"/>
      <c r="BB359" s="20"/>
      <c r="BC359" s="23"/>
      <c r="BD359" s="199"/>
      <c r="BE359" s="23"/>
      <c r="BF359" s="23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14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8"/>
      <c r="P360" s="18"/>
      <c r="Q360" s="28"/>
      <c r="R360" s="28"/>
      <c r="S360" s="28"/>
      <c r="T360" s="28"/>
      <c r="U360" s="28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181"/>
      <c r="AU360" s="21"/>
      <c r="AV360" s="181"/>
      <c r="AW360" s="21"/>
      <c r="AX360" s="21"/>
      <c r="AY360" s="21"/>
      <c r="AZ360" s="21"/>
      <c r="BA360" s="21"/>
      <c r="BB360" s="20"/>
      <c r="BC360" s="23"/>
      <c r="BD360" s="199"/>
      <c r="BE360" s="23"/>
      <c r="BF360" s="20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14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9"/>
      <c r="O361" s="28"/>
      <c r="P361" s="18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181"/>
      <c r="AU361" s="21"/>
      <c r="AV361" s="181"/>
      <c r="AW361" s="21"/>
      <c r="AX361" s="21"/>
      <c r="AY361" s="21"/>
      <c r="AZ361" s="21"/>
      <c r="BA361" s="21"/>
      <c r="BB361" s="20"/>
      <c r="BC361" s="23"/>
      <c r="BD361" s="199"/>
      <c r="BE361" s="23"/>
      <c r="BF361" s="20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14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199"/>
      <c r="O362" s="28"/>
      <c r="P362" s="18"/>
      <c r="Q362" s="28"/>
      <c r="R362" s="28"/>
      <c r="S362" s="28"/>
      <c r="T362" s="28"/>
      <c r="U362" s="28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181"/>
      <c r="AU362" s="21"/>
      <c r="AV362" s="181"/>
      <c r="AW362" s="21"/>
      <c r="AX362" s="21"/>
      <c r="AY362" s="21"/>
      <c r="AZ362" s="21"/>
      <c r="BA362" s="21"/>
      <c r="BB362" s="20"/>
      <c r="BC362" s="23"/>
      <c r="BD362" s="199"/>
      <c r="BE362" s="23"/>
      <c r="BF362" s="20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14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199"/>
      <c r="O363" s="28"/>
      <c r="P363" s="18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181"/>
      <c r="AU363" s="21"/>
      <c r="AV363" s="181"/>
      <c r="AW363" s="21"/>
      <c r="AX363" s="21"/>
      <c r="AY363" s="21"/>
      <c r="AZ363" s="21"/>
      <c r="BA363" s="21"/>
      <c r="BB363" s="20"/>
      <c r="BC363" s="23"/>
      <c r="BD363" s="199"/>
      <c r="BE363" s="23"/>
      <c r="BF363" s="20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14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199"/>
      <c r="O364" s="28"/>
      <c r="P364" s="18"/>
      <c r="Q364" s="28"/>
      <c r="R364" s="28"/>
      <c r="S364" s="28"/>
      <c r="T364" s="28"/>
      <c r="U364" s="28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181"/>
      <c r="AU364" s="21"/>
      <c r="AV364" s="181"/>
      <c r="AW364" s="21"/>
      <c r="AX364" s="21"/>
      <c r="AY364" s="21"/>
      <c r="AZ364" s="21"/>
      <c r="BA364" s="21"/>
      <c r="BB364" s="20"/>
      <c r="BC364" s="23"/>
      <c r="BD364" s="199"/>
      <c r="BE364" s="23"/>
      <c r="BF364" s="20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04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181"/>
      <c r="AU365" s="21"/>
      <c r="AV365" s="181"/>
      <c r="AW365" s="21"/>
      <c r="AX365" s="21"/>
      <c r="AY365" s="21"/>
      <c r="AZ365" s="21"/>
      <c r="BA365" s="21"/>
      <c r="BB365" s="20"/>
      <c r="BC365" s="23"/>
      <c r="BD365" s="199"/>
      <c r="BE365" s="23"/>
      <c r="BF365" s="20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04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199"/>
      <c r="O366" s="28"/>
      <c r="P366" s="18"/>
      <c r="Q366" s="28"/>
      <c r="R366" s="28"/>
      <c r="S366" s="28"/>
      <c r="T366" s="28"/>
      <c r="U366" s="28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181"/>
      <c r="AU366" s="21"/>
      <c r="AV366" s="181"/>
      <c r="AW366" s="21"/>
      <c r="AX366" s="21"/>
      <c r="AY366" s="21"/>
      <c r="AZ366" s="21"/>
      <c r="BA366" s="21"/>
      <c r="BB366" s="20"/>
      <c r="BC366" s="23"/>
      <c r="BD366" s="199"/>
      <c r="BE366" s="23"/>
      <c r="BF366" s="20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16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0"/>
      <c r="AK367" s="63"/>
      <c r="AL367" s="181"/>
      <c r="AM367" s="21"/>
      <c r="AN367" s="21"/>
      <c r="AO367" s="21"/>
      <c r="AP367" s="21"/>
      <c r="AQ367" s="21"/>
      <c r="AR367" s="21"/>
      <c r="AS367" s="21"/>
      <c r="AT367" s="181"/>
      <c r="AU367" s="21"/>
      <c r="AV367" s="181"/>
      <c r="AW367" s="21"/>
      <c r="AX367" s="21"/>
      <c r="AY367" s="21"/>
      <c r="AZ367" s="21"/>
      <c r="BA367" s="21"/>
      <c r="BB367" s="20"/>
      <c r="BC367" s="63"/>
      <c r="BD367" s="199"/>
      <c r="BE367" s="63"/>
      <c r="BF367" s="20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58.2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63"/>
      <c r="P368" s="63"/>
      <c r="Q368" s="63"/>
      <c r="R368" s="63"/>
      <c r="S368" s="63"/>
      <c r="T368" s="63"/>
      <c r="U368" s="6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181"/>
      <c r="AU368" s="21"/>
      <c r="AV368" s="181"/>
      <c r="AW368" s="21"/>
      <c r="AX368" s="21"/>
      <c r="AY368" s="21"/>
      <c r="AZ368" s="21"/>
      <c r="BA368" s="21"/>
      <c r="BB368" s="20"/>
      <c r="BC368" s="23"/>
      <c r="BD368" s="199"/>
      <c r="BE368" s="23"/>
      <c r="BF368" s="20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41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63"/>
      <c r="P369" s="63"/>
      <c r="Q369" s="63"/>
      <c r="R369" s="63"/>
      <c r="S369" s="63"/>
      <c r="T369" s="63"/>
      <c r="U369" s="6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181"/>
      <c r="AU369" s="21"/>
      <c r="AV369" s="181"/>
      <c r="AW369" s="21"/>
      <c r="AX369" s="21"/>
      <c r="AY369" s="21"/>
      <c r="AZ369" s="21"/>
      <c r="BA369" s="21"/>
      <c r="BB369" s="20"/>
      <c r="BC369" s="23"/>
      <c r="BD369" s="199"/>
      <c r="BE369" s="23"/>
      <c r="BF369" s="20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56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0"/>
      <c r="AI370" s="23"/>
      <c r="AJ370" s="23"/>
      <c r="AK370" s="21"/>
      <c r="AL370" s="199"/>
      <c r="AM370" s="23"/>
      <c r="AN370" s="23"/>
      <c r="AO370" s="21"/>
      <c r="AP370" s="21"/>
      <c r="AQ370" s="21"/>
      <c r="AR370" s="21"/>
      <c r="AS370" s="21"/>
      <c r="AT370" s="199"/>
      <c r="AU370" s="29"/>
      <c r="AV370" s="199"/>
      <c r="AW370" s="23"/>
      <c r="AX370" s="21"/>
      <c r="AY370" s="21"/>
      <c r="AZ370" s="21"/>
      <c r="BA370" s="21"/>
      <c r="BB370" s="20"/>
      <c r="BC370" s="23"/>
      <c r="BD370" s="199"/>
      <c r="BE370" s="23"/>
      <c r="BF370" s="23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53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3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0"/>
      <c r="AI371" s="23"/>
      <c r="AJ371" s="23"/>
      <c r="AK371" s="21"/>
      <c r="AL371" s="199"/>
      <c r="AM371" s="23"/>
      <c r="AN371" s="23"/>
      <c r="AO371" s="21"/>
      <c r="AP371" s="21"/>
      <c r="AQ371" s="21"/>
      <c r="AR371" s="21"/>
      <c r="AS371" s="21"/>
      <c r="AT371" s="199"/>
      <c r="AU371" s="29"/>
      <c r="AV371" s="199"/>
      <c r="AW371" s="23"/>
      <c r="AX371" s="21"/>
      <c r="AY371" s="21"/>
      <c r="AZ371" s="21"/>
      <c r="BA371" s="21"/>
      <c r="BB371" s="20"/>
      <c r="BC371" s="23"/>
      <c r="BD371" s="199"/>
      <c r="BE371" s="23"/>
      <c r="BF371" s="20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64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199"/>
      <c r="O372" s="28"/>
      <c r="P372" s="18"/>
      <c r="Q372" s="28"/>
      <c r="R372" s="28"/>
      <c r="S372" s="28"/>
      <c r="T372" s="28"/>
      <c r="U372" s="28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0"/>
      <c r="AI372" s="23"/>
      <c r="AJ372" s="23"/>
      <c r="AK372" s="21"/>
      <c r="AL372" s="199"/>
      <c r="AM372" s="23"/>
      <c r="AN372" s="23"/>
      <c r="AO372" s="21"/>
      <c r="AP372" s="21"/>
      <c r="AQ372" s="21"/>
      <c r="AR372" s="21"/>
      <c r="AS372" s="21"/>
      <c r="AT372" s="199"/>
      <c r="AU372" s="29"/>
      <c r="AV372" s="199"/>
      <c r="AW372" s="23"/>
      <c r="AX372" s="21"/>
      <c r="AY372" s="21"/>
      <c r="AZ372" s="21"/>
      <c r="BA372" s="21"/>
      <c r="BB372" s="20"/>
      <c r="BC372" s="23"/>
      <c r="BD372" s="199"/>
      <c r="BE372" s="23"/>
      <c r="BF372" s="20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389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9"/>
      <c r="P373" s="29"/>
      <c r="Q373" s="29"/>
      <c r="R373" s="29"/>
      <c r="S373" s="29"/>
      <c r="T373" s="29"/>
      <c r="U373" s="29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0"/>
      <c r="AI373" s="29"/>
      <c r="AJ373" s="29"/>
      <c r="AK373" s="21"/>
      <c r="AL373" s="199"/>
      <c r="AM373" s="29"/>
      <c r="AN373" s="29"/>
      <c r="AO373" s="21"/>
      <c r="AP373" s="21"/>
      <c r="AQ373" s="21"/>
      <c r="AR373" s="21"/>
      <c r="AS373" s="21"/>
      <c r="AT373" s="199"/>
      <c r="AU373" s="29"/>
      <c r="AV373" s="199"/>
      <c r="AW373" s="29"/>
      <c r="AX373" s="21"/>
      <c r="AY373" s="21"/>
      <c r="AZ373" s="21"/>
      <c r="BA373" s="21"/>
      <c r="BB373" s="20"/>
      <c r="BC373" s="23"/>
      <c r="BD373" s="199"/>
      <c r="BE373" s="29"/>
      <c r="BF373" s="29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21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9"/>
      <c r="P374" s="29"/>
      <c r="Q374" s="29"/>
      <c r="R374" s="29"/>
      <c r="S374" s="29"/>
      <c r="T374" s="29"/>
      <c r="U374" s="29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0"/>
      <c r="AI374" s="23"/>
      <c r="AJ374" s="23"/>
      <c r="AK374" s="21"/>
      <c r="AL374" s="199"/>
      <c r="AM374" s="23"/>
      <c r="AN374" s="23"/>
      <c r="AO374" s="21"/>
      <c r="AP374" s="21"/>
      <c r="AQ374" s="21"/>
      <c r="AR374" s="21"/>
      <c r="AS374" s="21"/>
      <c r="AT374" s="199"/>
      <c r="AU374" s="23"/>
      <c r="AV374" s="199"/>
      <c r="AW374" s="23"/>
      <c r="AX374" s="21"/>
      <c r="AY374" s="21"/>
      <c r="AZ374" s="21"/>
      <c r="BA374" s="21"/>
      <c r="BB374" s="20"/>
      <c r="BC374" s="23"/>
      <c r="BD374" s="199"/>
      <c r="BE374" s="23"/>
      <c r="BF374" s="23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21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9"/>
      <c r="P375" s="29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0"/>
      <c r="AI375" s="23"/>
      <c r="AJ375" s="23"/>
      <c r="AK375" s="21"/>
      <c r="AL375" s="199"/>
      <c r="AM375" s="23"/>
      <c r="AN375" s="23"/>
      <c r="AO375" s="21"/>
      <c r="AP375" s="21"/>
      <c r="AQ375" s="21"/>
      <c r="AR375" s="21"/>
      <c r="AS375" s="21"/>
      <c r="AT375" s="199"/>
      <c r="AU375" s="23"/>
      <c r="AV375" s="199"/>
      <c r="AW375" s="23"/>
      <c r="AX375" s="21"/>
      <c r="AY375" s="21"/>
      <c r="AZ375" s="21"/>
      <c r="BA375" s="21"/>
      <c r="BB375" s="20"/>
      <c r="BC375" s="23"/>
      <c r="BD375" s="199"/>
      <c r="BE375" s="23"/>
      <c r="BF375" s="23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21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9"/>
      <c r="P376" s="29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0"/>
      <c r="AI376" s="23"/>
      <c r="AJ376" s="23"/>
      <c r="AK376" s="21"/>
      <c r="AL376" s="199"/>
      <c r="AM376" s="23"/>
      <c r="AN376" s="23"/>
      <c r="AO376" s="21"/>
      <c r="AP376" s="21"/>
      <c r="AQ376" s="21"/>
      <c r="AR376" s="21"/>
      <c r="AS376" s="21"/>
      <c r="AT376" s="199"/>
      <c r="AU376" s="23"/>
      <c r="AV376" s="199"/>
      <c r="AW376" s="23"/>
      <c r="AX376" s="21"/>
      <c r="AY376" s="21"/>
      <c r="AZ376" s="21"/>
      <c r="BA376" s="21"/>
      <c r="BB376" s="20"/>
      <c r="BC376" s="23"/>
      <c r="BD376" s="199"/>
      <c r="BE376" s="23"/>
      <c r="BF376" s="23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21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0"/>
      <c r="AI377" s="23"/>
      <c r="AJ377" s="23"/>
      <c r="AK377" s="21"/>
      <c r="AL377" s="199"/>
      <c r="AM377" s="23"/>
      <c r="AN377" s="23"/>
      <c r="AO377" s="21"/>
      <c r="AP377" s="21"/>
      <c r="AQ377" s="21"/>
      <c r="AR377" s="21"/>
      <c r="AS377" s="21"/>
      <c r="AT377" s="199"/>
      <c r="AU377" s="23"/>
      <c r="AV377" s="199"/>
      <c r="AW377" s="23"/>
      <c r="AX377" s="21"/>
      <c r="AY377" s="21"/>
      <c r="AZ377" s="21"/>
      <c r="BA377" s="21"/>
      <c r="BB377" s="20"/>
      <c r="BC377" s="23"/>
      <c r="BD377" s="199"/>
      <c r="BE377" s="23"/>
      <c r="BF377" s="23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21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9"/>
      <c r="P378" s="29"/>
      <c r="Q378" s="29"/>
      <c r="R378" s="29"/>
      <c r="S378" s="29"/>
      <c r="T378" s="29"/>
      <c r="U378" s="29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0"/>
      <c r="AI378" s="23"/>
      <c r="AJ378" s="23"/>
      <c r="AK378" s="21"/>
      <c r="AL378" s="199"/>
      <c r="AM378" s="23"/>
      <c r="AN378" s="23"/>
      <c r="AO378" s="21"/>
      <c r="AP378" s="21"/>
      <c r="AQ378" s="21"/>
      <c r="AR378" s="21"/>
      <c r="AS378" s="21"/>
      <c r="AT378" s="199"/>
      <c r="AU378" s="23"/>
      <c r="AV378" s="199"/>
      <c r="AW378" s="23"/>
      <c r="AX378" s="21"/>
      <c r="AY378" s="21"/>
      <c r="AZ378" s="21"/>
      <c r="BA378" s="21"/>
      <c r="BB378" s="20"/>
      <c r="BC378" s="23"/>
      <c r="BD378" s="199"/>
      <c r="BE378" s="23"/>
      <c r="BF378" s="23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409.6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181"/>
      <c r="AU379" s="21"/>
      <c r="AV379" s="181"/>
      <c r="AW379" s="21"/>
      <c r="AX379" s="21"/>
      <c r="AY379" s="21"/>
      <c r="AZ379" s="21"/>
      <c r="BA379" s="21"/>
      <c r="BB379" s="20"/>
      <c r="BC379" s="23"/>
      <c r="BD379" s="199"/>
      <c r="BE379" s="23"/>
      <c r="BF379" s="20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409.6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199"/>
      <c r="O380" s="63"/>
      <c r="P380" s="63"/>
      <c r="Q380" s="63"/>
      <c r="R380" s="63"/>
      <c r="S380" s="63"/>
      <c r="T380" s="63"/>
      <c r="U380" s="6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181"/>
      <c r="AU380" s="21"/>
      <c r="AV380" s="181"/>
      <c r="AW380" s="21"/>
      <c r="AX380" s="21"/>
      <c r="AY380" s="21"/>
      <c r="AZ380" s="21"/>
      <c r="BA380" s="21"/>
      <c r="BB380" s="20"/>
      <c r="BC380" s="23"/>
      <c r="BD380" s="199"/>
      <c r="BE380" s="23"/>
      <c r="BF380" s="20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409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181"/>
      <c r="AU381" s="21"/>
      <c r="AV381" s="181"/>
      <c r="AW381" s="21"/>
      <c r="AX381" s="21"/>
      <c r="AY381" s="21"/>
      <c r="AZ381" s="21"/>
      <c r="BA381" s="21"/>
      <c r="BB381" s="20"/>
      <c r="BC381" s="23"/>
      <c r="BD381" s="199"/>
      <c r="BE381" s="29"/>
      <c r="BF381" s="29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409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99"/>
      <c r="BE382" s="20"/>
      <c r="BF382" s="20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71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99"/>
      <c r="BE383" s="199"/>
      <c r="BF383" s="20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51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199"/>
      <c r="O384" s="28"/>
      <c r="P384" s="18"/>
      <c r="Q384" s="28"/>
      <c r="R384" s="28"/>
      <c r="S384" s="28"/>
      <c r="T384" s="28"/>
      <c r="U384" s="28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0"/>
      <c r="AI384" s="23"/>
      <c r="AJ384" s="23"/>
      <c r="AK384" s="21"/>
      <c r="AL384" s="199"/>
      <c r="AM384" s="23"/>
      <c r="AN384" s="23"/>
      <c r="AO384" s="21"/>
      <c r="AP384" s="21"/>
      <c r="AQ384" s="21"/>
      <c r="AR384" s="21"/>
      <c r="AS384" s="21"/>
      <c r="AT384" s="199"/>
      <c r="AU384" s="23"/>
      <c r="AV384" s="199"/>
      <c r="AW384" s="23"/>
      <c r="AX384" s="21"/>
      <c r="AY384" s="21"/>
      <c r="AZ384" s="21"/>
      <c r="BA384" s="21"/>
      <c r="BB384" s="20"/>
      <c r="BC384" s="23"/>
      <c r="BD384" s="199"/>
      <c r="BE384" s="23"/>
      <c r="BF384" s="23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409.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0"/>
      <c r="AI385" s="23"/>
      <c r="AJ385" s="23"/>
      <c r="AK385" s="21"/>
      <c r="AL385" s="199"/>
      <c r="AM385" s="23"/>
      <c r="AN385" s="23"/>
      <c r="AO385" s="21"/>
      <c r="AP385" s="21"/>
      <c r="AQ385" s="21"/>
      <c r="AR385" s="21"/>
      <c r="AS385" s="21"/>
      <c r="AT385" s="199"/>
      <c r="AU385" s="23"/>
      <c r="AV385" s="199"/>
      <c r="AW385" s="23"/>
      <c r="AX385" s="21"/>
      <c r="AY385" s="21"/>
      <c r="AZ385" s="21"/>
      <c r="BA385" s="21"/>
      <c r="BB385" s="20"/>
      <c r="BC385" s="23"/>
      <c r="BD385" s="199"/>
      <c r="BE385" s="23"/>
      <c r="BF385" s="23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09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199"/>
      <c r="O386" s="28"/>
      <c r="P386" s="18"/>
      <c r="Q386" s="28"/>
      <c r="R386" s="28"/>
      <c r="S386" s="28"/>
      <c r="T386" s="28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0"/>
      <c r="AI386" s="23"/>
      <c r="AJ386" s="23"/>
      <c r="AK386" s="21"/>
      <c r="AL386" s="199"/>
      <c r="AM386" s="23"/>
      <c r="AN386" s="23"/>
      <c r="AO386" s="21"/>
      <c r="AP386" s="21"/>
      <c r="AQ386" s="21"/>
      <c r="AR386" s="21"/>
      <c r="AS386" s="21"/>
      <c r="AT386" s="199"/>
      <c r="AU386" s="23"/>
      <c r="AV386" s="199"/>
      <c r="AW386" s="23"/>
      <c r="AX386" s="21"/>
      <c r="AY386" s="21"/>
      <c r="AZ386" s="21"/>
      <c r="BA386" s="21"/>
      <c r="BB386" s="20"/>
      <c r="BC386" s="23"/>
      <c r="BD386" s="199"/>
      <c r="BE386" s="23"/>
      <c r="BF386" s="23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98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199"/>
      <c r="O387" s="28"/>
      <c r="P387" s="1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181"/>
      <c r="AU387" s="21"/>
      <c r="AV387" s="181"/>
      <c r="AW387" s="21"/>
      <c r="AX387" s="21"/>
      <c r="AY387" s="21"/>
      <c r="AZ387" s="21"/>
      <c r="BA387" s="21"/>
      <c r="BB387" s="20"/>
      <c r="BC387" s="23"/>
      <c r="BD387" s="199"/>
      <c r="BE387" s="23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408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199"/>
      <c r="O388" s="28"/>
      <c r="P388" s="18"/>
      <c r="Q388" s="28"/>
      <c r="R388" s="28"/>
      <c r="S388" s="28"/>
      <c r="T388" s="28"/>
      <c r="U388" s="28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0"/>
      <c r="BC388" s="23"/>
      <c r="BD388" s="199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54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199"/>
      <c r="O389" s="28"/>
      <c r="P389" s="18"/>
      <c r="Q389" s="28"/>
      <c r="R389" s="28"/>
      <c r="S389" s="28"/>
      <c r="T389" s="28"/>
      <c r="U389" s="28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181"/>
      <c r="AU389" s="21"/>
      <c r="AV389" s="181"/>
      <c r="AW389" s="21"/>
      <c r="AX389" s="21"/>
      <c r="AY389" s="21"/>
      <c r="AZ389" s="21"/>
      <c r="BA389" s="21"/>
      <c r="BB389" s="20"/>
      <c r="BC389" s="23"/>
      <c r="BD389" s="199"/>
      <c r="BE389" s="23"/>
      <c r="BF389" s="20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61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9"/>
      <c r="P390" s="29"/>
      <c r="Q390" s="29"/>
      <c r="R390" s="29"/>
      <c r="S390" s="29"/>
      <c r="T390" s="29"/>
      <c r="U390" s="29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0"/>
      <c r="BC390" s="23"/>
      <c r="BD390" s="199"/>
      <c r="BE390" s="23"/>
      <c r="BF390" s="20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49.2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0"/>
      <c r="BC391" s="23"/>
      <c r="BD391" s="199"/>
      <c r="BE391" s="23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49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199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0"/>
      <c r="BC392" s="23"/>
      <c r="BD392" s="199"/>
      <c r="BE392" s="23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49.2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199"/>
      <c r="O393" s="23"/>
      <c r="P393" s="23"/>
      <c r="Q393" s="23"/>
      <c r="R393" s="23"/>
      <c r="S393" s="23"/>
      <c r="T393" s="23"/>
      <c r="U393" s="28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0"/>
      <c r="BC393" s="23"/>
      <c r="BD393" s="199"/>
      <c r="BE393" s="23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49.2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199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181"/>
      <c r="AU394" s="21"/>
      <c r="AV394" s="181"/>
      <c r="AW394" s="21"/>
      <c r="AX394" s="21"/>
      <c r="AY394" s="21"/>
      <c r="AZ394" s="21"/>
      <c r="BA394" s="21"/>
      <c r="BB394" s="20"/>
      <c r="BC394" s="23"/>
      <c r="BD394" s="199"/>
      <c r="BE394" s="23"/>
      <c r="BF394" s="20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49.2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199"/>
      <c r="O395" s="28"/>
      <c r="P395" s="18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181"/>
      <c r="AU395" s="21"/>
      <c r="AV395" s="181"/>
      <c r="AW395" s="21"/>
      <c r="AX395" s="21"/>
      <c r="AY395" s="21"/>
      <c r="AZ395" s="21"/>
      <c r="BA395" s="21"/>
      <c r="BB395" s="20"/>
      <c r="BC395" s="23"/>
      <c r="BD395" s="199"/>
      <c r="BE395" s="23"/>
      <c r="BF395" s="20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67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181"/>
      <c r="AU396" s="21"/>
      <c r="AV396" s="181"/>
      <c r="AW396" s="21"/>
      <c r="AX396" s="21"/>
      <c r="AY396" s="21"/>
      <c r="AZ396" s="21"/>
      <c r="BA396" s="21"/>
      <c r="BB396" s="20"/>
      <c r="BC396" s="23"/>
      <c r="BD396" s="199"/>
      <c r="BE396" s="23"/>
      <c r="BF396" s="23"/>
      <c r="BG396" s="21"/>
      <c r="BH396" s="21"/>
      <c r="BI396" s="21"/>
      <c r="BJ396" s="20"/>
      <c r="BK396" s="23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54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0"/>
      <c r="BC397" s="23"/>
      <c r="BD397" s="199"/>
      <c r="BE397" s="63"/>
      <c r="BF397" s="29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44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0"/>
      <c r="BC398" s="23"/>
      <c r="BD398" s="199"/>
      <c r="BE398" s="63"/>
      <c r="BF398" s="29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409.6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0"/>
      <c r="BC399" s="20"/>
      <c r="BD399" s="20"/>
      <c r="BE399" s="2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52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1"/>
      <c r="AM400" s="21"/>
      <c r="AN400" s="21"/>
      <c r="AO400" s="21"/>
      <c r="AP400" s="21"/>
      <c r="AQ400" s="21"/>
      <c r="AR400" s="21"/>
      <c r="AS400" s="21"/>
      <c r="AT400" s="181"/>
      <c r="AU400" s="21"/>
      <c r="AV400" s="181"/>
      <c r="AW400" s="21"/>
      <c r="AX400" s="21"/>
      <c r="AY400" s="21"/>
      <c r="AZ400" s="21"/>
      <c r="BA400" s="21"/>
      <c r="BB400" s="20"/>
      <c r="BC400" s="23"/>
      <c r="BD400" s="199"/>
      <c r="BE400" s="23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20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1"/>
      <c r="AM401" s="21"/>
      <c r="AN401" s="21"/>
      <c r="AO401" s="21"/>
      <c r="AP401" s="21"/>
      <c r="AQ401" s="21"/>
      <c r="AR401" s="21"/>
      <c r="AS401" s="21"/>
      <c r="AT401" s="181"/>
      <c r="AU401" s="21"/>
      <c r="AV401" s="181"/>
      <c r="AW401" s="21"/>
      <c r="AX401" s="21"/>
      <c r="AY401" s="21"/>
      <c r="AZ401" s="21"/>
      <c r="BA401" s="21"/>
      <c r="BB401" s="20"/>
      <c r="BC401" s="23"/>
      <c r="BD401" s="199"/>
      <c r="BE401" s="29"/>
      <c r="BF401" s="29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20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181"/>
      <c r="AU402" s="21"/>
      <c r="AV402" s="181"/>
      <c r="AW402" s="21"/>
      <c r="AX402" s="21"/>
      <c r="AY402" s="21"/>
      <c r="AZ402" s="21"/>
      <c r="BA402" s="21"/>
      <c r="BB402" s="20"/>
      <c r="BC402" s="23"/>
      <c r="BD402" s="199"/>
      <c r="BE402" s="20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20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0"/>
      <c r="BC403" s="23"/>
      <c r="BD403" s="199"/>
      <c r="BE403" s="23"/>
      <c r="BF403" s="20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409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9"/>
      <c r="P404" s="29"/>
      <c r="Q404" s="29"/>
      <c r="R404" s="29"/>
      <c r="S404" s="29"/>
      <c r="T404" s="29"/>
      <c r="U404" s="29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0"/>
      <c r="AI404" s="29"/>
      <c r="AJ404" s="29"/>
      <c r="AK404" s="21"/>
      <c r="AL404" s="199"/>
      <c r="AM404" s="29"/>
      <c r="AN404" s="29"/>
      <c r="AO404" s="21"/>
      <c r="AP404" s="21"/>
      <c r="AQ404" s="21"/>
      <c r="AR404" s="21"/>
      <c r="AS404" s="21"/>
      <c r="AT404" s="199"/>
      <c r="AU404" s="29"/>
      <c r="AV404" s="199"/>
      <c r="AW404" s="29"/>
      <c r="AX404" s="21"/>
      <c r="AY404" s="21"/>
      <c r="AZ404" s="21"/>
      <c r="BA404" s="21"/>
      <c r="BB404" s="20"/>
      <c r="BC404" s="23"/>
      <c r="BD404" s="199"/>
      <c r="BE404" s="29"/>
      <c r="BF404" s="29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44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0"/>
      <c r="AI405" s="29"/>
      <c r="AJ405" s="29"/>
      <c r="AK405" s="21"/>
      <c r="AL405" s="199"/>
      <c r="AM405" s="29"/>
      <c r="AN405" s="29"/>
      <c r="AO405" s="21"/>
      <c r="AP405" s="21"/>
      <c r="AQ405" s="21"/>
      <c r="AR405" s="21"/>
      <c r="AS405" s="21"/>
      <c r="AT405" s="199"/>
      <c r="AU405" s="29"/>
      <c r="AV405" s="199"/>
      <c r="AW405" s="29"/>
      <c r="AX405" s="21"/>
      <c r="AY405" s="21"/>
      <c r="AZ405" s="21"/>
      <c r="BA405" s="21"/>
      <c r="BB405" s="20"/>
      <c r="BC405" s="23"/>
      <c r="BD405" s="199"/>
      <c r="BE405" s="29"/>
      <c r="BF405" s="29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44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0"/>
      <c r="AI406" s="29"/>
      <c r="AJ406" s="29"/>
      <c r="AK406" s="21"/>
      <c r="AL406" s="199"/>
      <c r="AM406" s="29"/>
      <c r="AN406" s="29"/>
      <c r="AO406" s="21"/>
      <c r="AP406" s="21"/>
      <c r="AQ406" s="21"/>
      <c r="AR406" s="21"/>
      <c r="AS406" s="21"/>
      <c r="AT406" s="199"/>
      <c r="AU406" s="29"/>
      <c r="AV406" s="199"/>
      <c r="AW406" s="29"/>
      <c r="AX406" s="21"/>
      <c r="AY406" s="21"/>
      <c r="AZ406" s="21"/>
      <c r="BA406" s="21"/>
      <c r="BB406" s="20"/>
      <c r="BC406" s="23"/>
      <c r="BD406" s="199"/>
      <c r="BE406" s="29"/>
      <c r="BF406" s="29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44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0"/>
      <c r="AI407" s="29"/>
      <c r="AJ407" s="29"/>
      <c r="AK407" s="21"/>
      <c r="AL407" s="199"/>
      <c r="AM407" s="29"/>
      <c r="AN407" s="29"/>
      <c r="AO407" s="21"/>
      <c r="AP407" s="21"/>
      <c r="AQ407" s="21"/>
      <c r="AR407" s="21"/>
      <c r="AS407" s="21"/>
      <c r="AT407" s="199"/>
      <c r="AU407" s="29"/>
      <c r="AV407" s="199"/>
      <c r="AW407" s="29"/>
      <c r="AX407" s="21"/>
      <c r="AY407" s="21"/>
      <c r="AZ407" s="21"/>
      <c r="BA407" s="21"/>
      <c r="BB407" s="20"/>
      <c r="BC407" s="23"/>
      <c r="BD407" s="199"/>
      <c r="BE407" s="29"/>
      <c r="BF407" s="29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44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9"/>
      <c r="P408" s="29"/>
      <c r="Q408" s="29"/>
      <c r="R408" s="29"/>
      <c r="S408" s="29"/>
      <c r="T408" s="29"/>
      <c r="U408" s="29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0"/>
      <c r="AI408" s="29"/>
      <c r="AJ408" s="29"/>
      <c r="AK408" s="21"/>
      <c r="AL408" s="199"/>
      <c r="AM408" s="29"/>
      <c r="AN408" s="29"/>
      <c r="AO408" s="21"/>
      <c r="AP408" s="21"/>
      <c r="AQ408" s="21"/>
      <c r="AR408" s="21"/>
      <c r="AS408" s="21"/>
      <c r="AT408" s="199"/>
      <c r="AU408" s="29"/>
      <c r="AV408" s="199"/>
      <c r="AW408" s="29"/>
      <c r="AX408" s="21"/>
      <c r="AY408" s="21"/>
      <c r="AZ408" s="21"/>
      <c r="BA408" s="21"/>
      <c r="BB408" s="20"/>
      <c r="BC408" s="23"/>
      <c r="BD408" s="199"/>
      <c r="BE408" s="29"/>
      <c r="BF408" s="29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44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9"/>
      <c r="P409" s="29"/>
      <c r="Q409" s="29"/>
      <c r="R409" s="29"/>
      <c r="S409" s="29"/>
      <c r="T409" s="29"/>
      <c r="U409" s="29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0"/>
      <c r="AI409" s="29"/>
      <c r="AJ409" s="29"/>
      <c r="AK409" s="21"/>
      <c r="AL409" s="199"/>
      <c r="AM409" s="29"/>
      <c r="AN409" s="29"/>
      <c r="AO409" s="21"/>
      <c r="AP409" s="21"/>
      <c r="AQ409" s="21"/>
      <c r="AR409" s="21"/>
      <c r="AS409" s="21"/>
      <c r="AT409" s="199"/>
      <c r="AU409" s="29"/>
      <c r="AV409" s="199"/>
      <c r="AW409" s="29"/>
      <c r="AX409" s="21"/>
      <c r="AY409" s="21"/>
      <c r="AZ409" s="21"/>
      <c r="BA409" s="21"/>
      <c r="BB409" s="20"/>
      <c r="BC409" s="23"/>
      <c r="BD409" s="199"/>
      <c r="BE409" s="29"/>
      <c r="BF409" s="29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409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9"/>
      <c r="P410" s="29"/>
      <c r="Q410" s="29"/>
      <c r="R410" s="29"/>
      <c r="S410" s="29"/>
      <c r="T410" s="29"/>
      <c r="U410" s="29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1"/>
      <c r="AM410" s="21"/>
      <c r="AN410" s="21"/>
      <c r="AO410" s="21"/>
      <c r="AP410" s="21"/>
      <c r="AQ410" s="21"/>
      <c r="AR410" s="21"/>
      <c r="AS410" s="21"/>
      <c r="AT410" s="181"/>
      <c r="AU410" s="21"/>
      <c r="AV410" s="181"/>
      <c r="AW410" s="21"/>
      <c r="AX410" s="21"/>
      <c r="AY410" s="21"/>
      <c r="AZ410" s="21"/>
      <c r="BA410" s="21"/>
      <c r="BB410" s="20"/>
      <c r="BC410" s="23"/>
      <c r="BD410" s="199"/>
      <c r="BE410" s="63"/>
      <c r="BF410" s="29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408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1"/>
      <c r="AM411" s="21"/>
      <c r="AN411" s="21"/>
      <c r="AO411" s="21"/>
      <c r="AP411" s="21"/>
      <c r="AQ411" s="21"/>
      <c r="AR411" s="21"/>
      <c r="AS411" s="21"/>
      <c r="AT411" s="181"/>
      <c r="AU411" s="21"/>
      <c r="AV411" s="181"/>
      <c r="AW411" s="21"/>
      <c r="AX411" s="21"/>
      <c r="AY411" s="21"/>
      <c r="AZ411" s="21"/>
      <c r="BA411" s="21"/>
      <c r="BB411" s="20"/>
      <c r="BC411" s="23"/>
      <c r="BD411" s="199"/>
      <c r="BE411" s="20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46.2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1"/>
      <c r="AM412" s="21"/>
      <c r="AN412" s="21"/>
      <c r="AO412" s="21"/>
      <c r="AP412" s="21"/>
      <c r="AQ412" s="21"/>
      <c r="AR412" s="21"/>
      <c r="AS412" s="21"/>
      <c r="AT412" s="181"/>
      <c r="AU412" s="21"/>
      <c r="AV412" s="181"/>
      <c r="AW412" s="21"/>
      <c r="AX412" s="21"/>
      <c r="AY412" s="21"/>
      <c r="AZ412" s="21"/>
      <c r="BA412" s="21"/>
      <c r="BB412" s="20"/>
      <c r="BC412" s="23"/>
      <c r="BD412" s="199"/>
      <c r="BE412" s="63"/>
      <c r="BF412" s="29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408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1"/>
      <c r="AM413" s="21"/>
      <c r="AN413" s="21"/>
      <c r="AO413" s="21"/>
      <c r="AP413" s="21"/>
      <c r="AQ413" s="21"/>
      <c r="AR413" s="21"/>
      <c r="AS413" s="21"/>
      <c r="AT413" s="181"/>
      <c r="AU413" s="21"/>
      <c r="AV413" s="181"/>
      <c r="AW413" s="21"/>
      <c r="AX413" s="21"/>
      <c r="AY413" s="21"/>
      <c r="AZ413" s="21"/>
      <c r="BA413" s="21"/>
      <c r="BB413" s="20"/>
      <c r="BC413" s="23"/>
      <c r="BD413" s="199"/>
      <c r="BE413" s="20"/>
      <c r="BF413" s="20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56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1"/>
      <c r="AM414" s="21"/>
      <c r="AN414" s="21"/>
      <c r="AO414" s="21"/>
      <c r="AP414" s="21"/>
      <c r="AQ414" s="21"/>
      <c r="AR414" s="21"/>
      <c r="AS414" s="21"/>
      <c r="AT414" s="181"/>
      <c r="AU414" s="21"/>
      <c r="AV414" s="181"/>
      <c r="AW414" s="21"/>
      <c r="AX414" s="21"/>
      <c r="AY414" s="21"/>
      <c r="AZ414" s="21"/>
      <c r="BA414" s="21"/>
      <c r="BB414" s="20"/>
      <c r="BC414" s="23"/>
      <c r="BD414" s="199"/>
      <c r="BE414" s="63"/>
      <c r="BF414" s="29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32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9"/>
      <c r="P415" s="29"/>
      <c r="Q415" s="29"/>
      <c r="R415" s="29"/>
      <c r="S415" s="29"/>
      <c r="T415" s="29"/>
      <c r="U415" s="29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181"/>
      <c r="AU415" s="21"/>
      <c r="AV415" s="181"/>
      <c r="AW415" s="21"/>
      <c r="AX415" s="21"/>
      <c r="AY415" s="21"/>
      <c r="AZ415" s="21"/>
      <c r="BA415" s="21"/>
      <c r="BB415" s="20"/>
      <c r="BC415" s="23"/>
      <c r="BD415" s="199"/>
      <c r="BE415" s="29"/>
      <c r="BF415" s="29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32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9"/>
      <c r="P416" s="29"/>
      <c r="Q416" s="29"/>
      <c r="R416" s="29"/>
      <c r="S416" s="29"/>
      <c r="T416" s="29"/>
      <c r="U416" s="29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0"/>
      <c r="BC416" s="23"/>
      <c r="BD416" s="199"/>
      <c r="BE416" s="63"/>
      <c r="BF416" s="29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46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0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0"/>
      <c r="BC417" s="23"/>
      <c r="BD417" s="199"/>
      <c r="BE417" s="23"/>
      <c r="BF417" s="23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84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3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0"/>
      <c r="BC418" s="23"/>
      <c r="BD418" s="184"/>
      <c r="BE418" s="185"/>
      <c r="BF418" s="29"/>
      <c r="BG418" s="21"/>
      <c r="BH418" s="21"/>
      <c r="BI418" s="21"/>
      <c r="BJ418" s="21"/>
      <c r="BK418" s="21"/>
      <c r="BL418" s="21"/>
      <c r="BM418" s="21"/>
      <c r="BN418" s="195"/>
      <c r="BO418" s="24"/>
      <c r="BP418" s="21"/>
      <c r="BQ418" s="21"/>
      <c r="BR418" s="23"/>
      <c r="BS418" s="23"/>
      <c r="BT418" s="24"/>
      <c r="BU418" s="25"/>
    </row>
    <row r="419" spans="1:73" s="22" customFormat="1" ht="184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199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0"/>
      <c r="BC419" s="23"/>
      <c r="BD419" s="184"/>
      <c r="BE419" s="185"/>
      <c r="BF419" s="29"/>
      <c r="BG419" s="21"/>
      <c r="BH419" s="21"/>
      <c r="BI419" s="21"/>
      <c r="BJ419" s="21"/>
      <c r="BK419" s="21"/>
      <c r="BL419" s="21"/>
      <c r="BM419" s="21"/>
      <c r="BN419" s="195"/>
      <c r="BO419" s="24"/>
      <c r="BP419" s="21"/>
      <c r="BQ419" s="21"/>
      <c r="BR419" s="23"/>
      <c r="BS419" s="23"/>
      <c r="BT419" s="24"/>
      <c r="BU419" s="25"/>
    </row>
    <row r="420" spans="1:73" s="22" customFormat="1" ht="184.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0"/>
      <c r="BC420" s="23"/>
      <c r="BD420" s="199"/>
      <c r="BE420" s="20"/>
      <c r="BF420" s="20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84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0"/>
      <c r="BC421" s="23"/>
      <c r="BD421" s="184"/>
      <c r="BE421" s="185"/>
      <c r="BF421" s="20"/>
      <c r="BG421" s="21"/>
      <c r="BH421" s="21"/>
      <c r="BI421" s="21"/>
      <c r="BJ421" s="21"/>
      <c r="BK421" s="21"/>
      <c r="BL421" s="21"/>
      <c r="BM421" s="21"/>
      <c r="BN421" s="195"/>
      <c r="BO421" s="24"/>
      <c r="BP421" s="21"/>
      <c r="BQ421" s="21"/>
      <c r="BR421" s="23"/>
      <c r="BS421" s="23"/>
      <c r="BT421" s="24"/>
      <c r="BU421" s="25"/>
    </row>
    <row r="422" spans="1:73" s="22" customFormat="1" ht="189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63"/>
      <c r="P422" s="63"/>
      <c r="Q422" s="63"/>
      <c r="R422" s="63"/>
      <c r="S422" s="63"/>
      <c r="T422" s="63"/>
      <c r="U422" s="63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0"/>
      <c r="BC422" s="23"/>
      <c r="BD422" s="184"/>
      <c r="BE422" s="185"/>
      <c r="BF422" s="20"/>
      <c r="BG422" s="21"/>
      <c r="BH422" s="21"/>
      <c r="BI422" s="21"/>
      <c r="BJ422" s="21"/>
      <c r="BK422" s="21"/>
      <c r="BL422" s="21"/>
      <c r="BM422" s="21"/>
      <c r="BN422" s="195"/>
      <c r="BO422" s="24"/>
      <c r="BP422" s="21"/>
      <c r="BQ422" s="21"/>
      <c r="BR422" s="23"/>
      <c r="BS422" s="23"/>
      <c r="BT422" s="24"/>
      <c r="BU422" s="25"/>
    </row>
    <row r="423" spans="1:73" s="22" customFormat="1" ht="184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0"/>
      <c r="BC423" s="23"/>
      <c r="BD423" s="199"/>
      <c r="BE423" s="20"/>
      <c r="BF423" s="20"/>
      <c r="BG423" s="21"/>
      <c r="BH423" s="21"/>
      <c r="BI423" s="21"/>
      <c r="BJ423" s="20"/>
      <c r="BK423" s="23"/>
      <c r="BL423" s="23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84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0"/>
      <c r="BC424" s="23"/>
      <c r="BD424" s="186"/>
      <c r="BE424" s="185"/>
      <c r="BF424" s="20"/>
      <c r="BG424" s="21"/>
      <c r="BH424" s="21"/>
      <c r="BI424" s="21"/>
      <c r="BJ424" s="20"/>
      <c r="BK424" s="23"/>
      <c r="BL424" s="23"/>
      <c r="BM424" s="21"/>
      <c r="BN424" s="195"/>
      <c r="BO424" s="24"/>
      <c r="BP424" s="21"/>
      <c r="BQ424" s="21"/>
      <c r="BR424" s="23"/>
      <c r="BS424" s="23"/>
      <c r="BT424" s="24"/>
      <c r="BU424" s="25"/>
    </row>
    <row r="425" spans="1:73" s="22" customFormat="1" ht="184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9"/>
      <c r="P425" s="29"/>
      <c r="Q425" s="29"/>
      <c r="R425" s="29"/>
      <c r="S425" s="29"/>
      <c r="T425" s="29"/>
      <c r="U425" s="29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0"/>
      <c r="BC425" s="23"/>
      <c r="BD425" s="199"/>
      <c r="BE425" s="29"/>
      <c r="BF425" s="29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84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9"/>
      <c r="P426" s="29"/>
      <c r="Q426" s="29"/>
      <c r="R426" s="29"/>
      <c r="S426" s="29"/>
      <c r="T426" s="29"/>
      <c r="U426" s="29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0"/>
      <c r="BC426" s="23"/>
      <c r="BD426" s="199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84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0"/>
      <c r="BC427" s="23"/>
      <c r="BD427" s="199"/>
      <c r="BE427" s="29"/>
      <c r="BF427" s="29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84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0"/>
      <c r="BC428" s="23"/>
      <c r="BD428" s="199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12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3"/>
      <c r="P429" s="23"/>
      <c r="Q429" s="23"/>
      <c r="R429" s="23"/>
      <c r="S429" s="23"/>
      <c r="T429" s="23"/>
      <c r="U429" s="23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199"/>
      <c r="BE429" s="23"/>
      <c r="BF429" s="23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409.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0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199"/>
      <c r="BE430" s="23"/>
      <c r="BF430" s="23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86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199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181"/>
      <c r="BE431" s="21"/>
      <c r="BF431" s="21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22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199"/>
      <c r="BE432" s="23"/>
      <c r="BF432" s="23"/>
      <c r="BG432" s="21"/>
      <c r="BH432" s="21"/>
      <c r="BI432" s="21"/>
      <c r="BJ432" s="21"/>
      <c r="BK432" s="21"/>
      <c r="BL432" s="20"/>
      <c r="BM432" s="23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22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3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181"/>
      <c r="BE433" s="21"/>
      <c r="BF433" s="21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22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0"/>
      <c r="P434" s="20"/>
      <c r="Q434" s="23"/>
      <c r="R434" s="23"/>
      <c r="S434" s="23"/>
      <c r="T434" s="23"/>
      <c r="U434" s="23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181"/>
      <c r="BE434" s="21"/>
      <c r="BF434" s="21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57.2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0"/>
      <c r="Q435" s="23"/>
      <c r="R435" s="23"/>
      <c r="S435" s="23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199"/>
      <c r="BE435" s="23"/>
      <c r="BF435" s="23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82.2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199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181"/>
      <c r="BE436" s="21"/>
      <c r="BF436" s="21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29.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181"/>
      <c r="BE437" s="21"/>
      <c r="BF437" s="21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409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0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0"/>
      <c r="AI438" s="23"/>
      <c r="AJ438" s="23"/>
      <c r="AK438" s="23"/>
      <c r="AL438" s="199"/>
      <c r="AM438" s="23"/>
      <c r="AN438" s="23"/>
      <c r="AO438" s="21"/>
      <c r="AP438" s="21"/>
      <c r="AQ438" s="21"/>
      <c r="AR438" s="21"/>
      <c r="AS438" s="21"/>
      <c r="AT438" s="199"/>
      <c r="AU438" s="23"/>
      <c r="AV438" s="199"/>
      <c r="AW438" s="23"/>
      <c r="AX438" s="21"/>
      <c r="AY438" s="21"/>
      <c r="AZ438" s="21"/>
      <c r="BA438" s="21"/>
      <c r="BB438" s="20"/>
      <c r="BC438" s="23"/>
      <c r="BD438" s="199"/>
      <c r="BE438" s="23"/>
      <c r="BF438" s="23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41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8"/>
      <c r="P439" s="18"/>
      <c r="Q439" s="28"/>
      <c r="R439" s="28"/>
      <c r="S439" s="28"/>
      <c r="T439" s="28"/>
      <c r="U439" s="28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0"/>
      <c r="AK439" s="23"/>
      <c r="AL439" s="23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0"/>
      <c r="BC439" s="23"/>
      <c r="BD439" s="199"/>
      <c r="BE439" s="23"/>
      <c r="BF439" s="23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41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199"/>
      <c r="O440" s="28"/>
      <c r="P440" s="18"/>
      <c r="Q440" s="28"/>
      <c r="R440" s="28"/>
      <c r="S440" s="28"/>
      <c r="T440" s="28"/>
      <c r="U440" s="2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0"/>
      <c r="AK440" s="23"/>
      <c r="AL440" s="23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0"/>
      <c r="BC440" s="23"/>
      <c r="BD440" s="199"/>
      <c r="BE440" s="23"/>
      <c r="BF440" s="23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41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199"/>
      <c r="O441" s="23"/>
      <c r="P441" s="23"/>
      <c r="Q441" s="23"/>
      <c r="R441" s="23"/>
      <c r="S441" s="23"/>
      <c r="T441" s="23"/>
      <c r="U441" s="28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0"/>
      <c r="AK441" s="23"/>
      <c r="AL441" s="23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0"/>
      <c r="BC441" s="23"/>
      <c r="BD441" s="199"/>
      <c r="BE441" s="23"/>
      <c r="BF441" s="23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41.7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199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0"/>
      <c r="AK442" s="23"/>
      <c r="AL442" s="23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0"/>
      <c r="BC442" s="23"/>
      <c r="BD442" s="199"/>
      <c r="BE442" s="23"/>
      <c r="BF442" s="23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41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199"/>
      <c r="O443" s="28"/>
      <c r="P443" s="18"/>
      <c r="Q443" s="28"/>
      <c r="R443" s="28"/>
      <c r="S443" s="28"/>
      <c r="T443" s="28"/>
      <c r="U443" s="28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0"/>
      <c r="AK443" s="23"/>
      <c r="AL443" s="23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0"/>
      <c r="BC443" s="23"/>
      <c r="BD443" s="199"/>
      <c r="BE443" s="23"/>
      <c r="BF443" s="23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201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3"/>
      <c r="P444" s="20"/>
      <c r="Q444" s="23"/>
      <c r="R444" s="23"/>
      <c r="S444" s="23"/>
      <c r="T444" s="23"/>
      <c r="U444" s="23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199"/>
      <c r="BE444" s="23"/>
      <c r="BF444" s="23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201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199"/>
      <c r="O445" s="28"/>
      <c r="P445" s="18"/>
      <c r="Q445" s="28"/>
      <c r="R445" s="28"/>
      <c r="S445" s="28"/>
      <c r="T445" s="28"/>
      <c r="U445" s="28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181"/>
      <c r="BE445" s="21"/>
      <c r="BF445" s="21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201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0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199"/>
      <c r="BE446" s="23"/>
      <c r="BF446" s="23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01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199"/>
      <c r="O447" s="28"/>
      <c r="P447" s="18"/>
      <c r="Q447" s="28"/>
      <c r="R447" s="28"/>
      <c r="S447" s="28"/>
      <c r="T447" s="28"/>
      <c r="U447" s="28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181"/>
      <c r="BE447" s="21"/>
      <c r="BF447" s="21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409.6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3"/>
      <c r="P448" s="20"/>
      <c r="Q448" s="20"/>
      <c r="R448" s="20"/>
      <c r="S448" s="20"/>
      <c r="T448" s="20"/>
      <c r="U448" s="23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181"/>
      <c r="BE448" s="21"/>
      <c r="BF448" s="21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201.7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3"/>
      <c r="P449" s="20"/>
      <c r="Q449" s="20"/>
      <c r="R449" s="20"/>
      <c r="S449" s="20"/>
      <c r="T449" s="20"/>
      <c r="U449" s="2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181"/>
      <c r="BE449" s="21"/>
      <c r="BF449" s="21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01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3"/>
      <c r="P450" s="20"/>
      <c r="Q450" s="23"/>
      <c r="R450" s="23"/>
      <c r="S450" s="23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0"/>
      <c r="AK450" s="23"/>
      <c r="AL450" s="23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0"/>
      <c r="BC450" s="23"/>
      <c r="BD450" s="199"/>
      <c r="BE450" s="23"/>
      <c r="BF450" s="23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01.7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0"/>
      <c r="Q451" s="28"/>
      <c r="R451" s="28"/>
      <c r="S451" s="28"/>
      <c r="T451" s="28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181"/>
      <c r="BE451" s="21"/>
      <c r="BF451" s="21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01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3"/>
      <c r="P452" s="20"/>
      <c r="Q452" s="20"/>
      <c r="R452" s="20"/>
      <c r="S452" s="20"/>
      <c r="T452" s="20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181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201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199"/>
      <c r="O453" s="28"/>
      <c r="P453" s="1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18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59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9"/>
      <c r="P454" s="29"/>
      <c r="Q454" s="29"/>
      <c r="R454" s="29"/>
      <c r="S454" s="29"/>
      <c r="T454" s="29"/>
      <c r="U454" s="29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199"/>
      <c r="BE454" s="29"/>
      <c r="BF454" s="29"/>
      <c r="BG454" s="21"/>
      <c r="BH454" s="21"/>
      <c r="BI454" s="21"/>
      <c r="BJ454" s="20"/>
      <c r="BK454" s="63"/>
      <c r="BL454" s="29"/>
      <c r="BM454" s="21"/>
      <c r="BN454" s="195"/>
      <c r="BO454" s="24"/>
      <c r="BP454" s="21"/>
      <c r="BQ454" s="21"/>
      <c r="BR454" s="23"/>
      <c r="BS454" s="23"/>
      <c r="BT454" s="24"/>
      <c r="BU454" s="25"/>
    </row>
    <row r="455" spans="1:73" s="22" customFormat="1" ht="244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0"/>
      <c r="P455" s="20"/>
      <c r="Q455" s="29"/>
      <c r="R455" s="29"/>
      <c r="S455" s="29"/>
      <c r="T455" s="29"/>
      <c r="U455" s="29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199"/>
      <c r="BE455" s="187"/>
      <c r="BF455" s="29"/>
      <c r="BG455" s="21"/>
      <c r="BH455" s="21"/>
      <c r="BI455" s="21"/>
      <c r="BJ455" s="20"/>
      <c r="BK455" s="63"/>
      <c r="BL455" s="29"/>
      <c r="BM455" s="21"/>
      <c r="BN455" s="195"/>
      <c r="BO455" s="24"/>
      <c r="BP455" s="21"/>
      <c r="BQ455" s="21"/>
      <c r="BR455" s="23"/>
      <c r="BS455" s="23"/>
      <c r="BT455" s="24"/>
      <c r="BU455" s="25"/>
    </row>
    <row r="456" spans="1:73" s="22" customFormat="1" ht="219.7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63"/>
      <c r="P456" s="63"/>
      <c r="Q456" s="63"/>
      <c r="R456" s="63"/>
      <c r="S456" s="63"/>
      <c r="T456" s="63"/>
      <c r="U456" s="6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186"/>
      <c r="BE456" s="188"/>
      <c r="BF456" s="189"/>
      <c r="BG456" s="21"/>
      <c r="BH456" s="21"/>
      <c r="BI456" s="21"/>
      <c r="BJ456" s="21"/>
      <c r="BK456" s="21"/>
      <c r="BL456" s="21"/>
      <c r="BM456" s="21"/>
      <c r="BN456" s="195"/>
      <c r="BO456" s="24"/>
      <c r="BP456" s="21"/>
      <c r="BQ456" s="21"/>
      <c r="BR456" s="23"/>
      <c r="BS456" s="23"/>
      <c r="BT456" s="24"/>
      <c r="BU456" s="25"/>
    </row>
    <row r="457" spans="1:73" s="22" customFormat="1" ht="219.7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199"/>
      <c r="BE457" s="29"/>
      <c r="BF457" s="29"/>
      <c r="BG457" s="21"/>
      <c r="BH457" s="21"/>
      <c r="BI457" s="21"/>
      <c r="BJ457" s="21"/>
      <c r="BK457" s="21"/>
      <c r="BL457" s="21"/>
      <c r="BM457" s="21"/>
      <c r="BN457" s="195"/>
      <c r="BO457" s="24"/>
      <c r="BP457" s="21"/>
      <c r="BQ457" s="21"/>
      <c r="BR457" s="23"/>
      <c r="BS457" s="23"/>
      <c r="BT457" s="24"/>
      <c r="BU457" s="25"/>
    </row>
    <row r="458" spans="1:73" s="22" customFormat="1" ht="219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9"/>
      <c r="P458" s="29"/>
      <c r="Q458" s="29"/>
      <c r="R458" s="29"/>
      <c r="S458" s="29"/>
      <c r="T458" s="29"/>
      <c r="U458" s="29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186"/>
      <c r="BE458" s="188"/>
      <c r="BF458" s="189"/>
      <c r="BG458" s="21"/>
      <c r="BH458" s="21"/>
      <c r="BI458" s="21"/>
      <c r="BJ458" s="21"/>
      <c r="BK458" s="21"/>
      <c r="BL458" s="21"/>
      <c r="BM458" s="21"/>
      <c r="BN458" s="195"/>
      <c r="BO458" s="24"/>
      <c r="BP458" s="21"/>
      <c r="BQ458" s="21"/>
      <c r="BR458" s="23"/>
      <c r="BS458" s="23"/>
      <c r="BT458" s="24"/>
      <c r="BU458" s="25"/>
    </row>
    <row r="459" spans="1:73" s="22" customFormat="1" ht="409.6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9"/>
      <c r="P459" s="29"/>
      <c r="Q459" s="29"/>
      <c r="R459" s="29"/>
      <c r="S459" s="29"/>
      <c r="T459" s="29"/>
      <c r="U459" s="29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199"/>
      <c r="BE459" s="29"/>
      <c r="BF459" s="20"/>
      <c r="BG459" s="21"/>
      <c r="BH459" s="21"/>
      <c r="BI459" s="21"/>
      <c r="BJ459" s="21"/>
      <c r="BK459" s="21"/>
      <c r="BL459" s="21"/>
      <c r="BM459" s="21"/>
      <c r="BN459" s="195"/>
      <c r="BO459" s="24"/>
      <c r="BP459" s="21"/>
      <c r="BQ459" s="21"/>
      <c r="BR459" s="23"/>
      <c r="BS459" s="23"/>
      <c r="BT459" s="24"/>
      <c r="BU459" s="25"/>
    </row>
    <row r="460" spans="1:73" s="22" customFormat="1" ht="409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9"/>
      <c r="P460" s="29"/>
      <c r="Q460" s="29"/>
      <c r="R460" s="29"/>
      <c r="S460" s="29"/>
      <c r="T460" s="29"/>
      <c r="U460" s="29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0"/>
      <c r="AI460" s="29"/>
      <c r="AJ460" s="29"/>
      <c r="AK460" s="21"/>
      <c r="AL460" s="199"/>
      <c r="AM460" s="29"/>
      <c r="AN460" s="29"/>
      <c r="AO460" s="21"/>
      <c r="AP460" s="21"/>
      <c r="AQ460" s="21"/>
      <c r="AR460" s="21"/>
      <c r="AS460" s="21"/>
      <c r="AT460" s="199"/>
      <c r="AU460" s="29"/>
      <c r="AV460" s="199"/>
      <c r="AW460" s="29"/>
      <c r="AX460" s="21"/>
      <c r="AY460" s="21"/>
      <c r="AZ460" s="21"/>
      <c r="BA460" s="21"/>
      <c r="BB460" s="21"/>
      <c r="BC460" s="21"/>
      <c r="BD460" s="199"/>
      <c r="BE460" s="29"/>
      <c r="BF460" s="29"/>
      <c r="BG460" s="21"/>
      <c r="BH460" s="21"/>
      <c r="BI460" s="21"/>
      <c r="BJ460" s="21"/>
      <c r="BK460" s="21"/>
      <c r="BL460" s="21"/>
      <c r="BM460" s="21"/>
      <c r="BN460" s="195"/>
      <c r="BO460" s="24"/>
      <c r="BP460" s="21"/>
      <c r="BQ460" s="21"/>
      <c r="BR460" s="23"/>
      <c r="BS460" s="23"/>
      <c r="BT460" s="24"/>
      <c r="BU460" s="25"/>
    </row>
    <row r="461" spans="1:73" s="22" customFormat="1" ht="137.2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9"/>
      <c r="P461" s="29"/>
      <c r="Q461" s="29"/>
      <c r="R461" s="29"/>
      <c r="S461" s="29"/>
      <c r="T461" s="29"/>
      <c r="U461" s="29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186"/>
      <c r="BE461" s="188"/>
      <c r="BF461" s="189"/>
      <c r="BG461" s="21"/>
      <c r="BH461" s="21"/>
      <c r="BI461" s="21"/>
      <c r="BJ461" s="21"/>
      <c r="BK461" s="21"/>
      <c r="BL461" s="21"/>
      <c r="BM461" s="21"/>
      <c r="BN461" s="195"/>
      <c r="BO461" s="24"/>
      <c r="BP461" s="21"/>
      <c r="BQ461" s="21"/>
      <c r="BR461" s="23"/>
      <c r="BS461" s="23"/>
      <c r="BT461" s="24"/>
      <c r="BU461" s="25"/>
    </row>
    <row r="462" spans="1:73" s="22" customFormat="1" ht="137.2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186"/>
      <c r="BE462" s="188"/>
      <c r="BF462" s="189"/>
      <c r="BG462" s="21"/>
      <c r="BH462" s="21"/>
      <c r="BI462" s="21"/>
      <c r="BJ462" s="21"/>
      <c r="BK462" s="21"/>
      <c r="BL462" s="21"/>
      <c r="BM462" s="21"/>
      <c r="BN462" s="195"/>
      <c r="BO462" s="24"/>
      <c r="BP462" s="21"/>
      <c r="BQ462" s="21"/>
      <c r="BR462" s="23"/>
      <c r="BS462" s="23"/>
      <c r="BT462" s="24"/>
      <c r="BU462" s="25"/>
    </row>
    <row r="463" spans="1:73" s="22" customFormat="1" ht="137.2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9"/>
      <c r="P463" s="29"/>
      <c r="Q463" s="29"/>
      <c r="R463" s="29"/>
      <c r="S463" s="29"/>
      <c r="T463" s="29"/>
      <c r="U463" s="29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186"/>
      <c r="BE463" s="188"/>
      <c r="BF463" s="189"/>
      <c r="BG463" s="21"/>
      <c r="BH463" s="21"/>
      <c r="BI463" s="21"/>
      <c r="BJ463" s="21"/>
      <c r="BK463" s="21"/>
      <c r="BL463" s="21"/>
      <c r="BM463" s="21"/>
      <c r="BN463" s="195"/>
      <c r="BO463" s="24"/>
      <c r="BP463" s="21"/>
      <c r="BQ463" s="21"/>
      <c r="BR463" s="23"/>
      <c r="BS463" s="23"/>
      <c r="BT463" s="24"/>
      <c r="BU463" s="25"/>
    </row>
    <row r="464" spans="1:73" s="22" customFormat="1" ht="137.2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9"/>
      <c r="P464" s="29"/>
      <c r="Q464" s="29"/>
      <c r="R464" s="29"/>
      <c r="S464" s="29"/>
      <c r="T464" s="29"/>
      <c r="U464" s="29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186"/>
      <c r="BE464" s="188"/>
      <c r="BF464" s="189"/>
      <c r="BG464" s="21"/>
      <c r="BH464" s="21"/>
      <c r="BI464" s="21"/>
      <c r="BJ464" s="21"/>
      <c r="BK464" s="21"/>
      <c r="BL464" s="21"/>
      <c r="BM464" s="21"/>
      <c r="BN464" s="195"/>
      <c r="BO464" s="24"/>
      <c r="BP464" s="21"/>
      <c r="BQ464" s="21"/>
      <c r="BR464" s="23"/>
      <c r="BS464" s="23"/>
      <c r="BT464" s="24"/>
      <c r="BU464" s="25"/>
    </row>
    <row r="465" spans="1:75" s="22" customFormat="1" ht="137.2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9"/>
      <c r="P465" s="29"/>
      <c r="Q465" s="29"/>
      <c r="R465" s="29"/>
      <c r="S465" s="29"/>
      <c r="T465" s="29"/>
      <c r="U465" s="29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186"/>
      <c r="BE465" s="188"/>
      <c r="BF465" s="189"/>
      <c r="BG465" s="21"/>
      <c r="BH465" s="21"/>
      <c r="BI465" s="21"/>
      <c r="BJ465" s="21"/>
      <c r="BK465" s="21"/>
      <c r="BL465" s="21"/>
      <c r="BM465" s="21"/>
      <c r="BN465" s="195"/>
      <c r="BO465" s="24"/>
      <c r="BP465" s="21"/>
      <c r="BQ465" s="21"/>
      <c r="BR465" s="23"/>
      <c r="BS465" s="23"/>
      <c r="BT465" s="24"/>
      <c r="BU465" s="25"/>
    </row>
    <row r="466" spans="1:75" s="22" customFormat="1" ht="291.7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9"/>
      <c r="P466" s="29"/>
      <c r="Q466" s="29"/>
      <c r="R466" s="29"/>
      <c r="S466" s="29"/>
      <c r="T466" s="29"/>
      <c r="U466" s="29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0"/>
      <c r="BC466" s="21"/>
      <c r="BD466" s="199"/>
      <c r="BE466" s="29"/>
      <c r="BF466" s="20"/>
      <c r="BG466" s="23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5" s="22" customFormat="1" ht="291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9"/>
      <c r="P467" s="29"/>
      <c r="Q467" s="29"/>
      <c r="R467" s="29"/>
      <c r="S467" s="29"/>
      <c r="T467" s="29"/>
      <c r="U467" s="29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0"/>
      <c r="BC467" s="21"/>
      <c r="BD467" s="199"/>
      <c r="BE467" s="182"/>
      <c r="BF467" s="20"/>
      <c r="BG467" s="23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5" s="22" customFormat="1" ht="197.2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3"/>
      <c r="P468" s="23"/>
      <c r="Q468" s="23"/>
      <c r="R468" s="23"/>
      <c r="S468" s="23"/>
      <c r="T468" s="23"/>
      <c r="U468" s="20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99"/>
      <c r="BE468" s="20"/>
      <c r="BF468" s="20"/>
      <c r="BG468" s="21"/>
      <c r="BH468" s="21"/>
      <c r="BI468" s="21"/>
      <c r="BJ468" s="21"/>
      <c r="BK468" s="21"/>
      <c r="BL468" s="21"/>
      <c r="BM468" s="21"/>
      <c r="BN468" s="195"/>
      <c r="BO468" s="24"/>
      <c r="BP468" s="21"/>
      <c r="BQ468" s="21"/>
      <c r="BR468" s="23"/>
      <c r="BS468" s="23"/>
      <c r="BT468" s="24"/>
      <c r="BU468" s="25"/>
    </row>
    <row r="469" spans="1:75" s="22" customFormat="1" ht="197.2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3"/>
      <c r="P469" s="23"/>
      <c r="Q469" s="23"/>
      <c r="R469" s="23"/>
      <c r="S469" s="23"/>
      <c r="T469" s="23"/>
      <c r="U469" s="20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84"/>
      <c r="BE469" s="189"/>
      <c r="BF469" s="189"/>
      <c r="BG469" s="21"/>
      <c r="BH469" s="21"/>
      <c r="BI469" s="21"/>
      <c r="BJ469" s="21"/>
      <c r="BK469" s="21"/>
      <c r="BL469" s="21"/>
      <c r="BM469" s="21"/>
      <c r="BN469" s="195"/>
      <c r="BO469" s="24"/>
      <c r="BP469" s="21"/>
      <c r="BQ469" s="21"/>
      <c r="BR469" s="23"/>
      <c r="BS469" s="23"/>
      <c r="BT469" s="24"/>
      <c r="BU469" s="25"/>
    </row>
    <row r="470" spans="1:75" s="22" customFormat="1" ht="279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190"/>
      <c r="P470" s="190"/>
      <c r="Q470" s="190"/>
      <c r="R470" s="190"/>
      <c r="S470" s="190"/>
      <c r="T470" s="190"/>
      <c r="U470" s="190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99"/>
      <c r="BE470" s="63"/>
      <c r="BF470" s="63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5" s="22" customFormat="1" ht="171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3"/>
      <c r="P471" s="23"/>
      <c r="Q471" s="23"/>
      <c r="R471" s="23"/>
      <c r="S471" s="23"/>
      <c r="T471" s="23"/>
      <c r="U471" s="23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199"/>
      <c r="BE471" s="23"/>
      <c r="BF471" s="23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5" s="22" customFormat="1" ht="129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3"/>
      <c r="Q472" s="23"/>
      <c r="R472" s="23"/>
      <c r="S472" s="23"/>
      <c r="T472" s="23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191"/>
      <c r="BE472" s="29"/>
      <c r="BF472" s="29"/>
      <c r="BG472" s="21"/>
      <c r="BH472" s="21"/>
      <c r="BI472" s="21"/>
      <c r="BJ472" s="21"/>
      <c r="BK472" s="21"/>
      <c r="BL472" s="21"/>
      <c r="BM472" s="21"/>
      <c r="BN472" s="195"/>
      <c r="BO472" s="24"/>
      <c r="BP472" s="21"/>
      <c r="BQ472" s="21"/>
      <c r="BR472" s="23"/>
      <c r="BS472" s="23"/>
      <c r="BT472" s="24"/>
      <c r="BU472" s="25"/>
    </row>
    <row r="473" spans="1:75" s="22" customFormat="1" ht="187.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9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199"/>
      <c r="BE473" s="23"/>
      <c r="BF473" s="23"/>
      <c r="BG473" s="21"/>
      <c r="BH473" s="21"/>
      <c r="BI473" s="21"/>
      <c r="BJ473" s="21"/>
      <c r="BK473" s="21"/>
      <c r="BL473" s="21"/>
      <c r="BM473" s="23"/>
      <c r="BN473" s="21"/>
      <c r="BO473" s="24"/>
      <c r="BP473" s="21"/>
      <c r="BQ473" s="21"/>
      <c r="BR473" s="21"/>
      <c r="BS473" s="21"/>
      <c r="BT473" s="23"/>
      <c r="BU473" s="24"/>
      <c r="BV473" s="25"/>
      <c r="BW473" s="30"/>
    </row>
    <row r="474" spans="1:75" s="22" customFormat="1" ht="187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199"/>
      <c r="O474" s="28"/>
      <c r="P474" s="18"/>
      <c r="Q474" s="28"/>
      <c r="R474" s="28"/>
      <c r="S474" s="28"/>
      <c r="T474" s="28"/>
      <c r="U474" s="28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21"/>
      <c r="BE474" s="21"/>
      <c r="BF474" s="21"/>
      <c r="BG474" s="21"/>
      <c r="BH474" s="21"/>
      <c r="BI474" s="21"/>
      <c r="BJ474" s="21"/>
      <c r="BK474" s="21"/>
      <c r="BL474" s="21"/>
      <c r="BM474" s="23"/>
      <c r="BN474" s="21"/>
      <c r="BO474" s="24"/>
      <c r="BP474" s="25"/>
      <c r="BQ474" s="21"/>
      <c r="BR474" s="21"/>
      <c r="BS474" s="21"/>
      <c r="BT474" s="23"/>
      <c r="BU474" s="24"/>
      <c r="BV474" s="25"/>
      <c r="BW474" s="30"/>
    </row>
    <row r="475" spans="1:75" s="22" customFormat="1" ht="409.6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3"/>
      <c r="P475" s="23"/>
      <c r="Q475" s="23"/>
      <c r="R475" s="23"/>
      <c r="S475" s="23"/>
      <c r="T475" s="23"/>
      <c r="U475" s="23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3"/>
      <c r="AV475" s="21"/>
      <c r="AW475" s="23"/>
      <c r="AX475" s="21"/>
      <c r="AY475" s="21"/>
      <c r="AZ475" s="21"/>
      <c r="BA475" s="21"/>
      <c r="BB475" s="21"/>
      <c r="BC475" s="21"/>
      <c r="BD475" s="21"/>
      <c r="BE475" s="21"/>
      <c r="BF475" s="21"/>
      <c r="BG475" s="21"/>
      <c r="BH475" s="21"/>
      <c r="BI475" s="21"/>
      <c r="BJ475" s="21"/>
      <c r="BK475" s="21"/>
      <c r="BL475" s="21"/>
      <c r="BM475" s="23"/>
      <c r="BN475" s="21"/>
      <c r="BO475" s="24"/>
      <c r="BP475" s="25"/>
      <c r="BQ475" s="21"/>
      <c r="BR475" s="21"/>
      <c r="BS475" s="21"/>
      <c r="BT475" s="23"/>
      <c r="BU475" s="24"/>
      <c r="BV475" s="25"/>
      <c r="BW475" s="30"/>
    </row>
    <row r="476" spans="1:75" s="22" customFormat="1" ht="409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3"/>
      <c r="P476" s="23"/>
      <c r="Q476" s="23"/>
      <c r="R476" s="23"/>
      <c r="S476" s="23"/>
      <c r="T476" s="23"/>
      <c r="U476" s="2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199"/>
      <c r="BE476" s="23"/>
      <c r="BF476" s="23"/>
      <c r="BG476" s="21"/>
      <c r="BH476" s="21"/>
      <c r="BI476" s="21"/>
      <c r="BJ476" s="21"/>
      <c r="BK476" s="21"/>
      <c r="BL476" s="21"/>
      <c r="BM476" s="23"/>
      <c r="BN476" s="21"/>
      <c r="BO476" s="24"/>
      <c r="BP476" s="25"/>
      <c r="BQ476" s="21"/>
      <c r="BR476" s="21"/>
      <c r="BS476" s="21"/>
      <c r="BT476" s="23"/>
      <c r="BU476" s="24"/>
      <c r="BV476" s="25"/>
      <c r="BW476" s="30"/>
    </row>
    <row r="477" spans="1:75" s="22" customFormat="1" ht="194.2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199"/>
      <c r="O477" s="28"/>
      <c r="P477" s="18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21"/>
      <c r="BE477" s="21"/>
      <c r="BF477" s="21"/>
      <c r="BG477" s="21"/>
      <c r="BH477" s="21"/>
      <c r="BI477" s="21"/>
      <c r="BJ477" s="21"/>
      <c r="BK477" s="21"/>
      <c r="BL477" s="21"/>
      <c r="BM477" s="23"/>
      <c r="BN477" s="21"/>
      <c r="BO477" s="24"/>
      <c r="BP477" s="25"/>
      <c r="BQ477" s="36"/>
      <c r="BR477" s="36"/>
      <c r="BS477" s="36"/>
      <c r="BT477" s="40"/>
      <c r="BU477" s="26"/>
      <c r="BV477" s="36"/>
      <c r="BW477" s="30"/>
    </row>
    <row r="478" spans="1:75" s="22" customFormat="1" ht="219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1"/>
      <c r="BE478" s="21"/>
      <c r="BF478" s="21"/>
      <c r="BG478" s="21"/>
      <c r="BH478" s="21"/>
      <c r="BI478" s="21"/>
      <c r="BJ478" s="21"/>
      <c r="BK478" s="21"/>
      <c r="BL478" s="21"/>
      <c r="BM478" s="21"/>
      <c r="BN478" s="21"/>
      <c r="BO478" s="24"/>
      <c r="BP478" s="25"/>
      <c r="BQ478" s="36"/>
      <c r="BR478" s="36"/>
      <c r="BS478" s="36"/>
      <c r="BT478" s="40"/>
      <c r="BU478" s="26"/>
      <c r="BV478" s="36"/>
      <c r="BW478" s="30"/>
    </row>
    <row r="479" spans="1:75" s="22" customFormat="1" ht="198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18"/>
      <c r="M479" s="20"/>
      <c r="N479" s="21"/>
      <c r="O479" s="182"/>
      <c r="P479" s="182"/>
      <c r="Q479" s="182"/>
      <c r="R479" s="182"/>
      <c r="S479" s="182"/>
      <c r="T479" s="182"/>
      <c r="U479" s="182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1"/>
      <c r="BE479" s="21"/>
      <c r="BF479" s="21"/>
      <c r="BG479" s="21"/>
      <c r="BH479" s="21"/>
      <c r="BI479" s="21"/>
      <c r="BJ479" s="21"/>
      <c r="BK479" s="21"/>
      <c r="BL479" s="21"/>
      <c r="BM479" s="23"/>
      <c r="BN479" s="21"/>
      <c r="BO479" s="24"/>
      <c r="BP479" s="25"/>
      <c r="BQ479" s="21"/>
      <c r="BR479" s="21"/>
      <c r="BS479" s="21"/>
      <c r="BT479" s="23"/>
      <c r="BU479" s="24"/>
      <c r="BV479" s="25"/>
      <c r="BW479" s="30"/>
    </row>
    <row r="480" spans="1:75" s="22" customFormat="1" ht="198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18"/>
      <c r="M480" s="20"/>
      <c r="N480" s="21"/>
      <c r="O480" s="23"/>
      <c r="P480" s="23"/>
      <c r="Q480" s="23"/>
      <c r="R480" s="23"/>
      <c r="S480" s="23"/>
      <c r="T480" s="23"/>
      <c r="U480" s="23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1"/>
      <c r="BE480" s="21"/>
      <c r="BF480" s="21"/>
      <c r="BG480" s="21"/>
      <c r="BH480" s="21"/>
      <c r="BI480" s="21"/>
      <c r="BJ480" s="21"/>
      <c r="BK480" s="21"/>
      <c r="BL480" s="21"/>
      <c r="BM480" s="23"/>
      <c r="BN480" s="21"/>
      <c r="BO480" s="24"/>
      <c r="BP480" s="25"/>
      <c r="BQ480" s="21"/>
      <c r="BR480" s="21"/>
      <c r="BS480" s="21"/>
      <c r="BT480" s="23"/>
      <c r="BU480" s="24"/>
      <c r="BV480" s="25"/>
      <c r="BW480" s="30"/>
    </row>
    <row r="481" spans="1:75" s="22" customFormat="1" ht="198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18"/>
      <c r="M481" s="20"/>
      <c r="N481" s="21"/>
      <c r="O481" s="28"/>
      <c r="P481" s="18"/>
      <c r="Q481" s="28"/>
      <c r="R481" s="28"/>
      <c r="S481" s="28"/>
      <c r="T481" s="28"/>
      <c r="U481" s="28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21"/>
      <c r="BE481" s="21"/>
      <c r="BF481" s="21"/>
      <c r="BG481" s="21"/>
      <c r="BH481" s="21"/>
      <c r="BI481" s="21"/>
      <c r="BJ481" s="21"/>
      <c r="BK481" s="21"/>
      <c r="BL481" s="21"/>
      <c r="BM481" s="23"/>
      <c r="BN481" s="21"/>
      <c r="BO481" s="24"/>
      <c r="BP481" s="25"/>
      <c r="BQ481" s="21"/>
      <c r="BR481" s="21"/>
      <c r="BS481" s="21"/>
      <c r="BT481" s="23"/>
      <c r="BU481" s="24"/>
      <c r="BV481" s="25"/>
      <c r="BW481" s="30"/>
    </row>
    <row r="482" spans="1:75" s="22" customFormat="1" ht="146.2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18"/>
      <c r="M482" s="20"/>
      <c r="N482" s="21"/>
      <c r="O482" s="28"/>
      <c r="P482" s="18"/>
      <c r="Q482" s="28"/>
      <c r="R482" s="28"/>
      <c r="S482" s="28"/>
      <c r="T482" s="28"/>
      <c r="U482" s="28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21"/>
      <c r="BE482" s="21"/>
      <c r="BF482" s="21"/>
      <c r="BG482" s="21"/>
      <c r="BH482" s="21"/>
      <c r="BI482" s="21"/>
      <c r="BJ482" s="21"/>
      <c r="BK482" s="21"/>
      <c r="BL482" s="21"/>
      <c r="BM482" s="23"/>
      <c r="BN482" s="21"/>
      <c r="BO482" s="24"/>
      <c r="BP482" s="25"/>
      <c r="BQ482" s="21"/>
      <c r="BR482" s="21"/>
      <c r="BS482" s="21"/>
      <c r="BT482" s="23"/>
      <c r="BU482" s="24"/>
      <c r="BV482" s="25"/>
      <c r="BW482" s="30"/>
    </row>
    <row r="483" spans="1:75" s="22" customFormat="1" ht="227.2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18"/>
      <c r="M483" s="20"/>
      <c r="N483" s="21"/>
      <c r="O483" s="28"/>
      <c r="P483" s="18"/>
      <c r="Q483" s="28"/>
      <c r="R483" s="28"/>
      <c r="S483" s="28"/>
      <c r="T483" s="28"/>
      <c r="U483" s="28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21"/>
      <c r="BE483" s="21"/>
      <c r="BF483" s="21"/>
      <c r="BG483" s="21"/>
      <c r="BH483" s="21"/>
      <c r="BI483" s="21"/>
      <c r="BJ483" s="21"/>
      <c r="BK483" s="21"/>
      <c r="BL483" s="21"/>
      <c r="BM483" s="23"/>
      <c r="BN483" s="21"/>
      <c r="BO483" s="24"/>
      <c r="BP483" s="25"/>
      <c r="BQ483" s="21"/>
      <c r="BR483" s="21"/>
      <c r="BS483" s="21"/>
      <c r="BT483" s="23"/>
      <c r="BU483" s="24"/>
      <c r="BV483" s="25"/>
      <c r="BW483" s="30"/>
    </row>
    <row r="484" spans="1:75" s="22" customFormat="1" ht="154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18"/>
      <c r="M484" s="20"/>
      <c r="N484" s="21"/>
      <c r="O484" s="28"/>
      <c r="P484" s="28"/>
      <c r="Q484" s="28"/>
      <c r="R484" s="28"/>
      <c r="S484" s="28"/>
      <c r="T484" s="28"/>
      <c r="U484" s="28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21"/>
      <c r="BE484" s="21"/>
      <c r="BF484" s="21"/>
      <c r="BG484" s="21"/>
      <c r="BH484" s="21"/>
      <c r="BI484" s="21"/>
      <c r="BJ484" s="21"/>
      <c r="BK484" s="21"/>
      <c r="BL484" s="21"/>
      <c r="BM484" s="23"/>
      <c r="BN484" s="21"/>
      <c r="BO484" s="24"/>
      <c r="BP484" s="25"/>
      <c r="BQ484" s="21"/>
      <c r="BR484" s="21"/>
      <c r="BS484" s="21"/>
      <c r="BT484" s="23"/>
      <c r="BU484" s="24"/>
      <c r="BV484" s="25"/>
      <c r="BW484" s="30"/>
    </row>
    <row r="485" spans="1:75" s="22" customFormat="1" ht="154.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18"/>
      <c r="M485" s="20"/>
      <c r="N485" s="21"/>
      <c r="O485" s="28"/>
      <c r="P485" s="18"/>
      <c r="Q485" s="28"/>
      <c r="R485" s="28"/>
      <c r="S485" s="28"/>
      <c r="T485" s="28"/>
      <c r="U485" s="28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21"/>
      <c r="BE485" s="21"/>
      <c r="BF485" s="21"/>
      <c r="BG485" s="21"/>
      <c r="BH485" s="21"/>
      <c r="BI485" s="21"/>
      <c r="BJ485" s="21"/>
      <c r="BK485" s="21"/>
      <c r="BL485" s="21"/>
      <c r="BM485" s="23"/>
      <c r="BN485" s="21"/>
      <c r="BO485" s="24"/>
      <c r="BP485" s="25"/>
      <c r="BQ485" s="36"/>
      <c r="BR485" s="36"/>
      <c r="BS485" s="36"/>
      <c r="BT485" s="40"/>
      <c r="BU485" s="26"/>
      <c r="BV485" s="36"/>
      <c r="BW485" s="30"/>
    </row>
    <row r="486" spans="1:75" s="22" customFormat="1" ht="182.2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18"/>
      <c r="M486" s="20"/>
      <c r="N486" s="21"/>
      <c r="O486" s="23"/>
      <c r="P486" s="23"/>
      <c r="Q486" s="23"/>
      <c r="R486" s="23"/>
      <c r="S486" s="23"/>
      <c r="T486" s="23"/>
      <c r="U486" s="2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21"/>
      <c r="BE486" s="21"/>
      <c r="BF486" s="21"/>
      <c r="BG486" s="21"/>
      <c r="BH486" s="21"/>
      <c r="BI486" s="21"/>
      <c r="BJ486" s="21"/>
      <c r="BK486" s="21"/>
      <c r="BL486" s="23"/>
      <c r="BM486" s="21"/>
      <c r="BN486" s="21"/>
      <c r="BO486" s="24"/>
      <c r="BP486" s="25"/>
      <c r="BQ486" s="36"/>
      <c r="BR486" s="36"/>
      <c r="BS486" s="36"/>
      <c r="BT486" s="40"/>
      <c r="BU486" s="26"/>
      <c r="BV486" s="36"/>
      <c r="BW486" s="30"/>
    </row>
    <row r="487" spans="1:75" s="22" customFormat="1" ht="182.2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18"/>
      <c r="M487" s="20"/>
      <c r="N487" s="21"/>
      <c r="O487" s="23"/>
      <c r="P487" s="23"/>
      <c r="Q487" s="23"/>
      <c r="R487" s="23"/>
      <c r="S487" s="23"/>
      <c r="T487" s="23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4"/>
      <c r="BP487" s="25"/>
      <c r="BQ487" s="36"/>
      <c r="BR487" s="36"/>
      <c r="BS487" s="36"/>
      <c r="BT487" s="40"/>
      <c r="BU487" s="26"/>
      <c r="BV487" s="36"/>
      <c r="BW487" s="30"/>
    </row>
    <row r="488" spans="1:75" s="22" customFormat="1" ht="312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18"/>
      <c r="M488" s="20"/>
      <c r="N488" s="21"/>
      <c r="O488" s="28"/>
      <c r="P488" s="28"/>
      <c r="Q488" s="28"/>
      <c r="R488" s="28"/>
      <c r="S488" s="28"/>
      <c r="T488" s="28"/>
      <c r="U488" s="28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181"/>
      <c r="BE488" s="21"/>
      <c r="BF488" s="21"/>
      <c r="BG488" s="23"/>
      <c r="BH488" s="21"/>
      <c r="BI488" s="21"/>
      <c r="BJ488" s="21"/>
      <c r="BK488" s="21"/>
      <c r="BL488" s="23"/>
      <c r="BM488" s="21"/>
      <c r="BN488" s="21"/>
      <c r="BO488" s="24"/>
      <c r="BP488" s="25"/>
      <c r="BQ488" s="26"/>
    </row>
    <row r="489" spans="1:75" s="22" customFormat="1" ht="174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18"/>
      <c r="M489" s="20"/>
      <c r="N489" s="21"/>
      <c r="O489" s="28"/>
      <c r="P489" s="18"/>
      <c r="Q489" s="28"/>
      <c r="R489" s="28"/>
      <c r="S489" s="28"/>
      <c r="T489" s="28"/>
      <c r="U489" s="28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1"/>
      <c r="BE489" s="21"/>
      <c r="BF489" s="21"/>
      <c r="BG489" s="23"/>
      <c r="BH489" s="21"/>
      <c r="BI489" s="21"/>
      <c r="BJ489" s="21"/>
      <c r="BK489" s="21"/>
      <c r="BL489" s="23"/>
      <c r="BM489" s="21"/>
      <c r="BN489" s="21"/>
      <c r="BO489" s="24"/>
      <c r="BP489" s="25"/>
      <c r="BQ489" s="26"/>
    </row>
    <row r="490" spans="1:75" s="22" customFormat="1" ht="167.2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18"/>
      <c r="M490" s="20"/>
      <c r="N490" s="21"/>
      <c r="O490" s="23"/>
      <c r="P490" s="23"/>
      <c r="Q490" s="23"/>
      <c r="R490" s="23"/>
      <c r="S490" s="23"/>
      <c r="T490" s="23"/>
      <c r="U490" s="23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181"/>
      <c r="BE490" s="21"/>
      <c r="BF490" s="21"/>
      <c r="BG490" s="23"/>
      <c r="BH490" s="21"/>
      <c r="BI490" s="21"/>
      <c r="BJ490" s="21"/>
      <c r="BK490" s="21"/>
      <c r="BL490" s="23"/>
      <c r="BM490" s="21"/>
      <c r="BN490" s="21"/>
      <c r="BO490" s="24"/>
      <c r="BP490" s="25"/>
      <c r="BQ490" s="26"/>
    </row>
    <row r="491" spans="1:75" s="22" customFormat="1" ht="167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18"/>
      <c r="M491" s="20"/>
      <c r="N491" s="21"/>
      <c r="O491" s="23"/>
      <c r="P491" s="23"/>
      <c r="Q491" s="23"/>
      <c r="R491" s="23"/>
      <c r="S491" s="23"/>
      <c r="T491" s="23"/>
      <c r="U491" s="23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1"/>
      <c r="BE491" s="21"/>
      <c r="BF491" s="21"/>
      <c r="BG491" s="23"/>
      <c r="BH491" s="21"/>
      <c r="BI491" s="21"/>
      <c r="BJ491" s="21"/>
      <c r="BK491" s="21"/>
      <c r="BL491" s="23"/>
      <c r="BM491" s="21"/>
      <c r="BN491" s="21"/>
      <c r="BO491" s="24"/>
      <c r="BP491" s="25"/>
      <c r="BQ491" s="26"/>
    </row>
    <row r="492" spans="1:75" s="22" customFormat="1" ht="167.2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18"/>
      <c r="M492" s="20"/>
      <c r="N492" s="21"/>
      <c r="O492" s="23"/>
      <c r="P492" s="23"/>
      <c r="Q492" s="28"/>
      <c r="R492" s="28"/>
      <c r="S492" s="28"/>
      <c r="T492" s="28"/>
      <c r="U492" s="28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21"/>
      <c r="BE492" s="21"/>
      <c r="BF492" s="21"/>
      <c r="BG492" s="23"/>
      <c r="BH492" s="21"/>
      <c r="BI492" s="21"/>
      <c r="BJ492" s="21"/>
      <c r="BK492" s="21"/>
      <c r="BL492" s="23"/>
      <c r="BM492" s="21"/>
      <c r="BN492" s="21"/>
      <c r="BO492" s="24"/>
      <c r="BP492" s="25"/>
      <c r="BQ492" s="26"/>
    </row>
    <row r="493" spans="1:75" s="22" customFormat="1" ht="372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18"/>
      <c r="M493" s="20"/>
      <c r="N493" s="21"/>
      <c r="O493" s="18"/>
      <c r="P493" s="18"/>
      <c r="Q493" s="18"/>
      <c r="R493" s="18"/>
      <c r="S493" s="18"/>
      <c r="T493" s="18"/>
      <c r="U493" s="18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1"/>
      <c r="BE493" s="21"/>
      <c r="BF493" s="21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1"/>
      <c r="BS493" s="21"/>
    </row>
    <row r="494" spans="1:75" s="22" customFormat="1" ht="257.2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18"/>
      <c r="M494" s="20"/>
      <c r="N494" s="21"/>
      <c r="O494" s="18"/>
      <c r="P494" s="18"/>
      <c r="Q494" s="27"/>
      <c r="R494" s="27"/>
      <c r="S494" s="27"/>
      <c r="T494" s="27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1"/>
      <c r="BE494" s="21"/>
      <c r="BF494" s="21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1"/>
      <c r="BS494" s="21"/>
    </row>
    <row r="495" spans="1:75" s="22" customFormat="1" ht="254.2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18"/>
      <c r="M495" s="20"/>
      <c r="N495" s="21"/>
      <c r="O495" s="18"/>
      <c r="P495" s="18"/>
      <c r="Q495" s="27"/>
      <c r="R495" s="27"/>
      <c r="S495" s="27"/>
      <c r="T495" s="27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1"/>
      <c r="BE495" s="21"/>
      <c r="BF495" s="21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1"/>
      <c r="BS495" s="21"/>
    </row>
    <row r="496" spans="1:75" s="22" customFormat="1" ht="319.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18"/>
      <c r="M496" s="20"/>
      <c r="N496" s="21"/>
      <c r="O496" s="23"/>
      <c r="P496" s="23"/>
      <c r="Q496" s="23"/>
      <c r="R496" s="23"/>
      <c r="S496" s="23"/>
      <c r="T496" s="23"/>
      <c r="U496" s="28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1"/>
      <c r="BE496" s="21"/>
      <c r="BF496" s="21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1"/>
      <c r="BS496" s="21"/>
    </row>
    <row r="497" spans="1:73" s="22" customFormat="1" ht="409.6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18"/>
      <c r="M497" s="18"/>
      <c r="N497" s="18"/>
      <c r="O497" s="28"/>
      <c r="P497" s="18"/>
      <c r="Q497" s="28"/>
      <c r="R497" s="28"/>
      <c r="S497" s="28"/>
      <c r="T497" s="28"/>
      <c r="U497" s="28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21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1"/>
      <c r="BS497" s="21"/>
    </row>
    <row r="498" spans="1:73" s="22" customFormat="1" ht="141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18"/>
      <c r="M498" s="20"/>
      <c r="N498" s="21"/>
      <c r="O498" s="23"/>
      <c r="P498" s="23"/>
      <c r="Q498" s="23"/>
      <c r="R498" s="23"/>
      <c r="S498" s="23"/>
      <c r="T498" s="23"/>
      <c r="U498" s="28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1"/>
      <c r="BE498" s="21"/>
      <c r="BF498" s="21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1"/>
      <c r="BS498" s="21"/>
    </row>
    <row r="499" spans="1:73" s="22" customFormat="1" ht="141.7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18"/>
      <c r="M499" s="20"/>
      <c r="N499" s="18"/>
      <c r="O499" s="23"/>
      <c r="P499" s="23"/>
      <c r="Q499" s="23"/>
      <c r="R499" s="23"/>
      <c r="S499" s="23"/>
      <c r="T499" s="23"/>
      <c r="U499" s="23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1"/>
      <c r="BE499" s="21"/>
      <c r="BF499" s="21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1"/>
      <c r="BS499" s="21"/>
    </row>
    <row r="500" spans="1:73" s="22" customFormat="1" ht="292.5" customHeight="1" x14ac:dyDescent="0.45">
      <c r="A500" s="17"/>
      <c r="B500" s="18"/>
      <c r="C500" s="176"/>
      <c r="D500" s="19"/>
      <c r="E500" s="19"/>
      <c r="F500" s="20"/>
      <c r="G500" s="18"/>
      <c r="H500" s="18"/>
      <c r="I500" s="18"/>
      <c r="J500" s="18"/>
      <c r="K500" s="18"/>
      <c r="L500" s="18"/>
      <c r="M500" s="20"/>
      <c r="N500" s="21"/>
      <c r="O500" s="27"/>
      <c r="P500" s="18"/>
      <c r="Q500" s="27"/>
      <c r="R500" s="27"/>
      <c r="S500" s="27"/>
      <c r="T500" s="27"/>
      <c r="U500" s="27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1"/>
      <c r="BE500" s="21"/>
      <c r="BF500" s="21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1"/>
      <c r="BS500" s="24"/>
      <c r="BT500" s="25"/>
      <c r="BU500" s="26"/>
    </row>
    <row r="501" spans="1:73" s="22" customFormat="1" ht="177" customHeight="1" x14ac:dyDescent="0.45">
      <c r="A501" s="17"/>
      <c r="B501" s="18"/>
      <c r="C501" s="176"/>
      <c r="D501" s="19"/>
      <c r="E501" s="19"/>
      <c r="F501" s="20"/>
      <c r="G501" s="18"/>
      <c r="H501" s="18"/>
      <c r="I501" s="18"/>
      <c r="J501" s="18"/>
      <c r="K501" s="18"/>
      <c r="L501" s="18"/>
      <c r="M501" s="20"/>
      <c r="N501" s="21"/>
      <c r="O501" s="18"/>
      <c r="P501" s="18"/>
      <c r="Q501" s="27"/>
      <c r="R501" s="27"/>
      <c r="S501" s="27"/>
      <c r="T501" s="27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1"/>
      <c r="BM501" s="21"/>
      <c r="BN501" s="21"/>
      <c r="BO501" s="21"/>
      <c r="BP501" s="21"/>
      <c r="BQ501" s="21"/>
      <c r="BR501" s="21"/>
      <c r="BS501" s="24"/>
      <c r="BT501" s="25"/>
      <c r="BU501" s="26"/>
    </row>
  </sheetData>
  <autoFilter ref="A2:BW33"/>
  <mergeCells count="5">
    <mergeCell ref="M217:M218"/>
    <mergeCell ref="M6:M7"/>
    <mergeCell ref="A9:L9"/>
    <mergeCell ref="A1:BT1"/>
    <mergeCell ref="J3:J8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2019-06-11T09:55:17Z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Очередь_№_142_Ведение_Бизнеса_В-3952_приложение к ТЗ.xlsx</vt:lpwstr>
  </property>
</Properties>
</file>