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шаблон!$A$2:$BW$11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шаблон!$A$1:$BP$8</definedName>
  </definedNames>
  <calcPr calcId="145621"/>
</workbook>
</file>

<file path=xl/calcChain.xml><?xml version="1.0" encoding="utf-8"?>
<calcChain xmlns="http://schemas.openxmlformats.org/spreadsheetml/2006/main">
  <c r="P8" i="4" l="1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AK8" i="4"/>
  <c r="AL8" i="4"/>
  <c r="AM8" i="4"/>
  <c r="AN8" i="4"/>
  <c r="AO8" i="4"/>
  <c r="AP8" i="4"/>
  <c r="AQ8" i="4"/>
  <c r="AR8" i="4"/>
  <c r="AS8" i="4"/>
  <c r="AT8" i="4"/>
  <c r="AU8" i="4"/>
  <c r="AV8" i="4"/>
  <c r="AW8" i="4"/>
  <c r="AX8" i="4"/>
  <c r="AY8" i="4"/>
  <c r="AZ8" i="4"/>
  <c r="BA8" i="4"/>
  <c r="BB8" i="4"/>
  <c r="BC8" i="4"/>
  <c r="BD8" i="4"/>
  <c r="BE8" i="4"/>
  <c r="BF8" i="4"/>
  <c r="BG8" i="4"/>
  <c r="BH8" i="4"/>
  <c r="BI8" i="4"/>
  <c r="BJ8" i="4"/>
  <c r="BK8" i="4"/>
  <c r="BL8" i="4"/>
  <c r="BM8" i="4"/>
  <c r="BN8" i="4"/>
  <c r="O8" i="4"/>
  <c r="N7" i="4" l="1"/>
  <c r="O7" i="4" s="1"/>
  <c r="U6" i="4"/>
  <c r="O6" i="4" s="1"/>
  <c r="N6" i="4"/>
  <c r="P3" i="4"/>
  <c r="N5" i="4"/>
  <c r="O5" i="4" s="1"/>
  <c r="T5" i="4" s="1"/>
  <c r="T4" i="4"/>
  <c r="S4" i="4"/>
  <c r="S3" i="4" s="1"/>
  <c r="R4" i="4"/>
  <c r="Q4" i="4"/>
  <c r="N4" i="4"/>
  <c r="AU3" i="4" l="1"/>
  <c r="R5" i="4"/>
  <c r="Q5" i="4"/>
  <c r="T7" i="4"/>
  <c r="T3" i="4" s="1"/>
  <c r="Q7" i="4"/>
  <c r="R7" i="4"/>
  <c r="U4" i="4"/>
  <c r="O4" i="4" s="1"/>
  <c r="O3" i="4" s="1"/>
  <c r="R3" i="4" l="1"/>
  <c r="U5" i="4"/>
  <c r="AO3" i="4" s="1"/>
  <c r="U7" i="4"/>
  <c r="Q3" i="4"/>
  <c r="AM3" i="4"/>
  <c r="BE3" i="4" l="1"/>
  <c r="U3" i="4"/>
  <c r="BS3" i="4" l="1"/>
  <c r="BT3" i="4" l="1"/>
  <c r="BN3" i="4" l="1"/>
  <c r="O75" i="2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N46" i="2" s="1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P72" i="2"/>
  <c r="Q72" i="2"/>
  <c r="Q70" i="2" s="1"/>
  <c r="S72" i="2"/>
  <c r="S70" i="2" s="1"/>
  <c r="S47" i="2"/>
  <c r="S46" i="2" s="1"/>
  <c r="N55" i="2"/>
  <c r="Q56" i="2"/>
  <c r="S56" i="2"/>
  <c r="S55" i="2" s="1"/>
  <c r="P56" i="2"/>
  <c r="S59" i="2"/>
  <c r="Q59" i="2"/>
  <c r="P59" i="2"/>
  <c r="T59" i="2" s="1"/>
  <c r="BB55" i="2" s="1"/>
  <c r="BK55" i="2" s="1"/>
  <c r="P40" i="2"/>
  <c r="P48" i="2"/>
  <c r="T48" i="2" s="1"/>
  <c r="BF46" i="2" s="1"/>
  <c r="N62" i="2"/>
  <c r="P63" i="2"/>
  <c r="P62" i="2" s="1"/>
  <c r="Q63" i="2"/>
  <c r="Q62" i="2" s="1"/>
  <c r="P47" i="2"/>
  <c r="P46" i="2" s="1"/>
  <c r="Q47" i="2"/>
  <c r="Q46" i="2" s="1"/>
  <c r="P37" i="2"/>
  <c r="T37" i="2" s="1"/>
  <c r="BJ35" i="2" s="1"/>
  <c r="Q37" i="2"/>
  <c r="S36" i="2"/>
  <c r="S35" i="2" s="1"/>
  <c r="N35" i="2"/>
  <c r="P36" i="2"/>
  <c r="P35" i="2"/>
  <c r="Q36" i="2"/>
  <c r="Q35" i="2"/>
  <c r="P70" i="2"/>
  <c r="T40" i="2"/>
  <c r="P38" i="2"/>
  <c r="T56" i="2"/>
  <c r="AF55" i="2" s="1"/>
  <c r="Q55" i="2"/>
  <c r="T47" i="2"/>
  <c r="BB46" i="2" s="1"/>
  <c r="BB38" i="2"/>
  <c r="BK38" i="2" s="1"/>
  <c r="T38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N23" i="2" s="1"/>
  <c r="O21" i="2"/>
  <c r="R21" i="2"/>
  <c r="S21" i="2"/>
  <c r="N22" i="2"/>
  <c r="N21" i="2"/>
  <c r="M22" i="2"/>
  <c r="O16" i="2"/>
  <c r="R16" i="2"/>
  <c r="M17" i="2"/>
  <c r="N17" i="2" s="1"/>
  <c r="O11" i="2"/>
  <c r="R11" i="2"/>
  <c r="M12" i="2"/>
  <c r="N12" i="2" s="1"/>
  <c r="N11" i="2" s="1"/>
  <c r="R8" i="2"/>
  <c r="O8" i="2"/>
  <c r="N10" i="2"/>
  <c r="Q10" i="2" s="1"/>
  <c r="M10" i="2"/>
  <c r="M9" i="2"/>
  <c r="N9" i="2"/>
  <c r="Q22" i="2"/>
  <c r="Q21" i="2"/>
  <c r="S12" i="2"/>
  <c r="S11" i="2" s="1"/>
  <c r="S17" i="2"/>
  <c r="S16" i="2" s="1"/>
  <c r="N16" i="2"/>
  <c r="S26" i="2"/>
  <c r="S25" i="2" s="1"/>
  <c r="N25" i="2"/>
  <c r="N29" i="2"/>
  <c r="P30" i="2"/>
  <c r="AJ29" i="2"/>
  <c r="Q34" i="2"/>
  <c r="P24" i="2"/>
  <c r="P23" i="2" s="1"/>
  <c r="Q24" i="2"/>
  <c r="Q23" i="2" s="1"/>
  <c r="P22" i="2"/>
  <c r="P21" i="2" s="1"/>
  <c r="P17" i="2"/>
  <c r="P16" i="2"/>
  <c r="Q17" i="2"/>
  <c r="Q16" i="2"/>
  <c r="P10" i="2"/>
  <c r="T10" i="2"/>
  <c r="BF8" i="2" s="1"/>
  <c r="P9" i="2"/>
  <c r="P8" i="2" s="1"/>
  <c r="M44" i="2"/>
  <c r="N44" i="2"/>
  <c r="Q44" i="2" s="1"/>
  <c r="Q43" i="2" s="1"/>
  <c r="R43" i="2"/>
  <c r="O43" i="2"/>
  <c r="T22" i="2"/>
  <c r="T17" i="2"/>
  <c r="BB16" i="2" s="1"/>
  <c r="BK16" i="2" s="1"/>
  <c r="S44" i="2"/>
  <c r="S43" i="2" s="1"/>
  <c r="P44" i="2"/>
  <c r="T44" i="2" s="1"/>
  <c r="BH21" i="2"/>
  <c r="BK21" i="2" s="1"/>
  <c r="T21" i="2"/>
  <c r="P43" i="2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M82" i="2"/>
  <c r="N82" i="2"/>
  <c r="Q82" i="2" s="1"/>
  <c r="R81" i="2"/>
  <c r="O81" i="2"/>
  <c r="M52" i="2"/>
  <c r="N52" i="2"/>
  <c r="Q52" i="2" s="1"/>
  <c r="Q51" i="2" s="1"/>
  <c r="R51" i="2"/>
  <c r="O51" i="2"/>
  <c r="M50" i="2"/>
  <c r="N50" i="2"/>
  <c r="Q50" i="2" s="1"/>
  <c r="Q49" i="2" s="1"/>
  <c r="R49" i="2"/>
  <c r="O49" i="2"/>
  <c r="P83" i="2"/>
  <c r="T83" i="2" s="1"/>
  <c r="BF81" i="2" s="1"/>
  <c r="S82" i="2"/>
  <c r="S81" i="2" s="1"/>
  <c r="P82" i="2"/>
  <c r="S52" i="2"/>
  <c r="S51" i="2" s="1"/>
  <c r="P52" i="2"/>
  <c r="T52" i="2" s="1"/>
  <c r="S50" i="2"/>
  <c r="S49" i="2" s="1"/>
  <c r="P50" i="2"/>
  <c r="T50" i="2" s="1"/>
  <c r="M5" i="2"/>
  <c r="M4" i="2"/>
  <c r="N5" i="2"/>
  <c r="S5" i="2"/>
  <c r="S3" i="2" s="1"/>
  <c r="T4" i="2"/>
  <c r="N4" i="2" s="1"/>
  <c r="N3" i="2" s="1"/>
  <c r="R3" i="2"/>
  <c r="O3" i="2"/>
  <c r="P81" i="2"/>
  <c r="P51" i="2"/>
  <c r="P49" i="2"/>
  <c r="Q5" i="2"/>
  <c r="Q3" i="2"/>
  <c r="P5" i="2"/>
  <c r="P3" i="2"/>
  <c r="M86" i="2"/>
  <c r="M85" i="2"/>
  <c r="N85" i="2" s="1"/>
  <c r="N86" i="2"/>
  <c r="P86" i="2"/>
  <c r="T86" i="2" s="1"/>
  <c r="BF84" i="2" s="1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/>
  <c r="R18" i="2"/>
  <c r="O18" i="2"/>
  <c r="M14" i="2"/>
  <c r="N14" i="2"/>
  <c r="Q14" i="2" s="1"/>
  <c r="Q13" i="2" s="1"/>
  <c r="R13" i="2"/>
  <c r="O13" i="2"/>
  <c r="M7" i="2"/>
  <c r="N7" i="2"/>
  <c r="P7" i="2" s="1"/>
  <c r="S6" i="2"/>
  <c r="R6" i="2"/>
  <c r="O6" i="2"/>
  <c r="N19" i="2"/>
  <c r="N18" i="2" s="1"/>
  <c r="S20" i="2"/>
  <c r="S18" i="2" s="1"/>
  <c r="N13" i="2"/>
  <c r="S14" i="2"/>
  <c r="S13" i="2" s="1"/>
  <c r="BB51" i="2" l="1"/>
  <c r="BK51" i="2" s="1"/>
  <c r="T51" i="2"/>
  <c r="P6" i="2"/>
  <c r="T7" i="2"/>
  <c r="Q61" i="2"/>
  <c r="Q60" i="2" s="1"/>
  <c r="N60" i="2"/>
  <c r="P61" i="2"/>
  <c r="S61" i="2"/>
  <c r="S60" i="2" s="1"/>
  <c r="Q85" i="2"/>
  <c r="Q84" i="2" s="1"/>
  <c r="P85" i="2"/>
  <c r="S85" i="2"/>
  <c r="S84" i="2" s="1"/>
  <c r="N84" i="2"/>
  <c r="T49" i="2"/>
  <c r="BB49" i="2"/>
  <c r="BK49" i="2" s="1"/>
  <c r="Q54" i="2"/>
  <c r="Q53" i="2" s="1"/>
  <c r="N53" i="2"/>
  <c r="P54" i="2"/>
  <c r="S54" i="2"/>
  <c r="S53" i="2" s="1"/>
  <c r="Q81" i="2"/>
  <c r="T82" i="2"/>
  <c r="T43" i="2"/>
  <c r="BB43" i="2"/>
  <c r="BK43" i="2" s="1"/>
  <c r="S9" i="2"/>
  <c r="S8" i="2" s="1"/>
  <c r="N8" i="2"/>
  <c r="S28" i="2"/>
  <c r="S27" i="2" s="1"/>
  <c r="N27" i="2"/>
  <c r="P28" i="2"/>
  <c r="Q28" i="2"/>
  <c r="Q27" i="2" s="1"/>
  <c r="S68" i="2"/>
  <c r="P68" i="2"/>
  <c r="Q68" i="2"/>
  <c r="S74" i="2"/>
  <c r="S73" i="2" s="1"/>
  <c r="Q74" i="2"/>
  <c r="Q73" i="2" s="1"/>
  <c r="P74" i="2"/>
  <c r="N73" i="2"/>
  <c r="Q7" i="2"/>
  <c r="Q6" i="2" s="1"/>
  <c r="P14" i="2"/>
  <c r="P20" i="2"/>
  <c r="N6" i="2"/>
  <c r="T5" i="2"/>
  <c r="AZ3" i="2"/>
  <c r="N49" i="2"/>
  <c r="N51" i="2"/>
  <c r="N81" i="2"/>
  <c r="P78" i="2"/>
  <c r="T16" i="2"/>
  <c r="N43" i="2"/>
  <c r="Q9" i="2"/>
  <c r="Q12" i="2"/>
  <c r="Q11" i="2" s="1"/>
  <c r="P12" i="2"/>
  <c r="S24" i="2"/>
  <c r="S23" i="2" s="1"/>
  <c r="P26" i="2"/>
  <c r="Q26" i="2"/>
  <c r="Q25" i="2" s="1"/>
  <c r="S30" i="2"/>
  <c r="S29" i="2" s="1"/>
  <c r="Q30" i="2"/>
  <c r="P34" i="2"/>
  <c r="S34" i="2"/>
  <c r="BK46" i="2"/>
  <c r="BB41" i="2"/>
  <c r="BK41" i="2" s="1"/>
  <c r="T41" i="2"/>
  <c r="Q65" i="2"/>
  <c r="N64" i="2"/>
  <c r="S65" i="2"/>
  <c r="P65" i="2"/>
  <c r="N75" i="2"/>
  <c r="S76" i="2"/>
  <c r="S75" i="2" s="1"/>
  <c r="Q76" i="2"/>
  <c r="Q75" i="2" s="1"/>
  <c r="P76" i="2"/>
  <c r="T55" i="2"/>
  <c r="T46" i="2"/>
  <c r="T36" i="2"/>
  <c r="T63" i="2"/>
  <c r="P55" i="2"/>
  <c r="T72" i="2"/>
  <c r="P41" i="2"/>
  <c r="BB62" i="2" l="1"/>
  <c r="BK62" i="2" s="1"/>
  <c r="T62" i="2"/>
  <c r="T76" i="2"/>
  <c r="P75" i="2"/>
  <c r="T65" i="2"/>
  <c r="P64" i="2"/>
  <c r="T12" i="2"/>
  <c r="P11" i="2"/>
  <c r="T9" i="2"/>
  <c r="Q8" i="2"/>
  <c r="P77" i="2"/>
  <c r="T78" i="2"/>
  <c r="P13" i="2"/>
  <c r="T14" i="2"/>
  <c r="BB81" i="2"/>
  <c r="BK81" i="2" s="1"/>
  <c r="T81" i="2"/>
  <c r="P84" i="2"/>
  <c r="T85" i="2"/>
  <c r="T6" i="2"/>
  <c r="BH6" i="2"/>
  <c r="BK6" i="2" s="1"/>
  <c r="BB70" i="2"/>
  <c r="BK70" i="2" s="1"/>
  <c r="T70" i="2"/>
  <c r="T34" i="2"/>
  <c r="BB29" i="2" s="1"/>
  <c r="P29" i="2"/>
  <c r="T26" i="2"/>
  <c r="P25" i="2"/>
  <c r="BB35" i="2"/>
  <c r="BK35" i="2" s="1"/>
  <c r="T35" i="2"/>
  <c r="S64" i="2"/>
  <c r="Q64" i="2"/>
  <c r="T30" i="2"/>
  <c r="Q29" i="2"/>
  <c r="T24" i="2"/>
  <c r="BB3" i="2"/>
  <c r="BK3" i="2" s="1"/>
  <c r="T3" i="2"/>
  <c r="P18" i="2"/>
  <c r="T20" i="2"/>
  <c r="T74" i="2"/>
  <c r="P73" i="2"/>
  <c r="T68" i="2"/>
  <c r="BB64" i="2" s="1"/>
  <c r="T28" i="2"/>
  <c r="P27" i="2"/>
  <c r="P53" i="2"/>
  <c r="T54" i="2"/>
  <c r="P60" i="2"/>
  <c r="T61" i="2"/>
  <c r="T27" i="2" l="1"/>
  <c r="BB27" i="2"/>
  <c r="BK27" i="2" s="1"/>
  <c r="BB18" i="2"/>
  <c r="BK18" i="2" s="1"/>
  <c r="T18" i="2"/>
  <c r="T23" i="2"/>
  <c r="BB23" i="2"/>
  <c r="BK23" i="2" s="1"/>
  <c r="BB25" i="2"/>
  <c r="BK25" i="2" s="1"/>
  <c r="T25" i="2"/>
  <c r="BB77" i="2"/>
  <c r="BK77" i="2" s="1"/>
  <c r="T77" i="2"/>
  <c r="AF29" i="2"/>
  <c r="BK29" i="2" s="1"/>
  <c r="T29" i="2"/>
  <c r="T60" i="2"/>
  <c r="BB60" i="2"/>
  <c r="BK60" i="2" s="1"/>
  <c r="BB53" i="2"/>
  <c r="BK53" i="2" s="1"/>
  <c r="T53" i="2"/>
  <c r="BK64" i="2"/>
  <c r="BB73" i="2"/>
  <c r="BK73" i="2" s="1"/>
  <c r="T73" i="2"/>
  <c r="T84" i="2"/>
  <c r="BB84" i="2"/>
  <c r="BK84" i="2" s="1"/>
  <c r="T13" i="2"/>
  <c r="BB13" i="2"/>
  <c r="BK13" i="2" s="1"/>
  <c r="BB8" i="2"/>
  <c r="BK8" i="2" s="1"/>
  <c r="T8" i="2"/>
  <c r="BB11" i="2"/>
  <c r="BK11" i="2" s="1"/>
  <c r="T11" i="2"/>
  <c r="AF64" i="2"/>
  <c r="T64" i="2"/>
  <c r="BB75" i="2"/>
  <c r="BK75" i="2" s="1"/>
  <c r="T75" i="2"/>
</calcChain>
</file>

<file path=xl/sharedStrings.xml><?xml version="1.0" encoding="utf-8"?>
<sst xmlns="http://schemas.openxmlformats.org/spreadsheetml/2006/main" count="468" uniqueCount="339">
  <si>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</si>
  <si>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</si>
  <si>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</si>
  <si>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</si>
  <si>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</si>
  <si>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</si>
  <si>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</si>
  <si>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</si>
  <si>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</si>
  <si>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</si>
  <si>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</si>
  <si>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</si>
  <si>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</si>
  <si>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</si>
  <si>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</si>
  <si>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</si>
  <si>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</si>
  <si>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</si>
  <si>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</si>
  <si>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</si>
  <si>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</si>
  <si>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</si>
  <si>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</si>
  <si>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</si>
  <si>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</si>
  <si>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</si>
  <si>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</si>
  <si>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</si>
  <si>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</si>
  <si>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</si>
  <si>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</si>
  <si>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</si>
  <si>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</si>
  <si>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</si>
  <si>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</si>
  <si>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</si>
  <si>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</si>
  <si>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</si>
  <si>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</si>
  <si>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</si>
  <si>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</si>
  <si>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</si>
  <si>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</si>
  <si>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</si>
  <si>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</si>
  <si>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</si>
  <si>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</si>
  <si>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</si>
  <si>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</si>
  <si>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</si>
  <si>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</si>
  <si>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</si>
  <si>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</si>
  <si>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</si>
  <si>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</si>
  <si>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</si>
  <si>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</si>
  <si>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</si>
  <si>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</si>
  <si>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</si>
  <si>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</si>
  <si>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</si>
  <si>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</si>
  <si>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</si>
  <si>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</si>
  <si>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</si>
  <si>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</si>
  <si>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</si>
  <si>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</si>
  <si>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</si>
  <si>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</si>
  <si>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</si>
  <si>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</si>
  <si>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</si>
  <si>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</si>
  <si>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</si>
  <si>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</si>
  <si>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</si>
  <si>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</si>
  <si>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</si>
  <si>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</si>
  <si>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</si>
  <si>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</si>
  <si>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</si>
  <si>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</si>
  <si>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</si>
  <si>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</si>
  <si>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</si>
  <si>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</si>
  <si>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</si>
  <si>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</si>
  <si>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</si>
  <si>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</si>
  <si>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</si>
  <si>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</si>
  <si>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</si>
  <si>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</si>
  <si>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</si>
  <si>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</si>
  <si>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</si>
  <si>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</si>
  <si>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</si>
  <si>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</si>
  <si>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</si>
  <si>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</si>
  <si>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</si>
  <si>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</si>
  <si>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</si>
  <si>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</si>
  <si>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</si>
  <si>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</si>
  <si>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</si>
  <si>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</si>
  <si>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</si>
  <si>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</si>
  <si>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</si>
  <si>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</si>
  <si>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</si>
  <si>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</si>
  <si>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</si>
  <si>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</si>
  <si>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</si>
  <si>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</si>
  <si>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</si>
  <si>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</si>
  <si>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</si>
  <si>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</si>
  <si>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</si>
  <si>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</si>
  <si>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</si>
  <si>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</si>
  <si>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</si>
  <si>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</si>
  <si>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</si>
  <si>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</si>
  <si>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</si>
  <si>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</si>
  <si>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</si>
  <si>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</si>
  <si>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</si>
  <si>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</si>
  <si>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</si>
  <si>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</si>
  <si>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</si>
  <si>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</si>
  <si>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</si>
  <si>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</si>
  <si>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</si>
  <si>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</si>
  <si>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</si>
  <si>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</si>
  <si>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</si>
  <si>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</si>
  <si>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</si>
  <si>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</si>
  <si>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</si>
  <si>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</si>
  <si>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</si>
  <si>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</si>
  <si>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</si>
  <si>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</si>
  <si>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</si>
  <si>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</si>
  <si>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</si>
  <si>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</si>
  <si>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</si>
  <si>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</si>
  <si>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</si>
  <si>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</si>
  <si>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</si>
  <si>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</si>
  <si>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</si>
  <si>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</si>
  <si>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</si>
  <si>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</si>
  <si>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</si>
  <si>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</si>
  <si>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</si>
  <si>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</si>
  <si>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</si>
  <si>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</si>
  <si>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</si>
  <si>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</si>
  <si>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</si>
  <si>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</si>
  <si>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</si>
  <si>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</si>
  <si>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</si>
  <si>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</si>
  <si>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</si>
  <si>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</si>
  <si>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</si>
  <si>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</si>
  <si>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</si>
  <si>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</si>
  <si>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</si>
  <si>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</si>
  <si>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</si>
  <si>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</si>
  <si>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</si>
  <si>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</si>
  <si>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</si>
  <si>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</si>
  <si>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</si>
  <si>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</si>
  <si>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</si>
  <si>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</si>
  <si>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</si>
  <si>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</si>
  <si>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</si>
  <si>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</si>
  <si>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</si>
  <si>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</si>
  <si>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</si>
  <si>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</si>
  <si>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</si>
  <si>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</si>
  <si>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</si>
  <si>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</si>
  <si>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</si>
  <si>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</si>
  <si>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</si>
  <si>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</si>
  <si>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</si>
  <si>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</si>
  <si>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</si>
  <si>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</si>
  <si>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</si>
  <si>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</si>
  <si>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</si>
  <si>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</si>
  <si>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</si>
  <si>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</si>
  <si>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</si>
  <si>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</si>
  <si>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</si>
  <si>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</si>
  <si>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</si>
  <si>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</si>
  <si>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</si>
  <si>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</si>
  <si>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</si>
  <si>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</si>
  <si>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</si>
  <si>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</si>
  <si>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</si>
  <si>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</si>
  <si>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</si>
  <si>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</si>
  <si>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</si>
  <si>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</si>
  <si>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</si>
  <si>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</si>
  <si>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</si>
  <si>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</si>
  <si>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</si>
  <si>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</si>
  <si>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</si>
  <si>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</si>
  <si>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</si>
  <si>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</si>
  <si>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</si>
  <si>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</si>
  <si>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</si>
  <si>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</si>
  <si>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</si>
  <si>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</si>
  <si>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</si>
  <si>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</si>
  <si>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</si>
  <si>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</si>
  <si>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</si>
  <si>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</si>
  <si>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</si>
  <si>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</si>
  <si>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</si>
  <si>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</si>
  <si>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</si>
  <si>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</si>
  <si>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</si>
  <si>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</si>
  <si>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</si>
  <si>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</si>
  <si>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</si>
  <si>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</si>
  <si>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</si>
  <si>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</si>
  <si>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</si>
  <si>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</si>
  <si>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</si>
  <si>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</si>
  <si>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</si>
  <si>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</si>
  <si>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</si>
  <si>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</si>
  <si>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</si>
  <si>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</si>
  <si>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</si>
  <si>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</si>
  <si>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</si>
  <si>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</si>
  <si>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</si>
  <si>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</si>
  <si>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</si>
  <si>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</si>
  <si>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</si>
  <si>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</si>
  <si>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</si>
  <si>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</si>
  <si>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</si>
  <si>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</si>
  <si>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</si>
  <si>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</si>
  <si>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</si>
  <si>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</si>
  <si>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</si>
  <si>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</si>
  <si>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</si>
  <si>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</si>
  <si>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</si>
  <si>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</si>
  <si>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</si>
  <si>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</si>
  <si>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</si>
  <si>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</si>
  <si>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</si>
  <si>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</si>
  <si>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</si>
  <si>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</si>
  <si>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</si>
  <si>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41622962 (ЦЭС-15831/2018)</t>
  </si>
  <si>
    <t>ООО "Кремационный многофункциональный комплекс "В последний путь..."</t>
  </si>
  <si>
    <t>Курский р-н, д.Селиховы дворы, ул.Окружная, д.1</t>
  </si>
  <si>
    <t>строительство кабельной линии электропередачи 10 кВ протяженностью 0,62 км от опоры № 11-14 существующей    ВЛ-10 кВ № 416.7 до проектируемой ТП-10/0,4 кВ, в том числе:
- монтаж двух разъединителей 10 кВ: в точке врезки и на концевой опоре проектируемой ВЛ-10 кВ (тип и технические характеристики уточнить при проектировании).
- строительство воздушной линии 0,4 кВ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проектировании);
10.2.	 Строительство новых подстанций: строительство трансформаторной подстанции 10/0,4 кВ киоскового типа с одним силовым трансформатором мощностью 100 кВА (тип, мощность ТП,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</si>
  <si>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416.7 в части монтажа ответвительной арматуры к опоре ВЛ-10 кВ в точке врезки (объем реконструкции уточнить при проектировании).</t>
  </si>
  <si>
    <t>Реконструкция ВЛ-0,4 кВ, км</t>
  </si>
  <si>
    <t>КТП 100 кВА</t>
  </si>
  <si>
    <t>ВЛ-10 кВ № 416.7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</si>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</sst>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17" fillId="9" borderId="1" xfId="0" applyNumberFormat="1" applyFont="1" applyFill="1" applyBorder="1" applyAlignment="1">
      <alignment horizontal="center" vertical="center" wrapText="1"/>
    </xf>
    <xf numFmtId="0" fontId="17" fillId="9" borderId="1" xfId="0" applyNumberFormat="1" applyFont="1" applyFill="1" applyBorder="1" applyAlignment="1">
      <alignment horizontal="center" vertical="center" wrapText="1"/>
    </xf>
    <xf numFmtId="4" fontId="17" fillId="9" borderId="1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164" fontId="15" fillId="9" borderId="1" xfId="0" applyNumberFormat="1" applyFont="1" applyFill="1" applyBorder="1" applyAlignment="1">
      <alignment horizontal="center" vertical="center" wrapText="1"/>
    </xf>
    <xf numFmtId="14" fontId="15" fillId="9" borderId="1" xfId="0" applyNumberFormat="1" applyFont="1" applyFill="1" applyBorder="1" applyAlignment="1">
      <alignment horizontal="center" vertical="center" wrapText="1"/>
    </xf>
    <xf numFmtId="168" fontId="18" fillId="9" borderId="5" xfId="0" applyNumberFormat="1" applyFont="1" applyFill="1" applyBorder="1" applyAlignment="1" applyProtection="1">
      <alignment horizontal="right" vertical="center" wrapText="1"/>
    </xf>
    <xf numFmtId="0" fontId="18" fillId="9" borderId="5" xfId="0" applyFont="1" applyFill="1" applyBorder="1" applyAlignment="1" applyProtection="1">
      <alignment vertical="center" wrapText="1"/>
    </xf>
    <xf numFmtId="0" fontId="15" fillId="9" borderId="0" xfId="0" applyFont="1" applyFill="1" applyAlignment="1">
      <alignment horizontal="center" vertical="center" wrapText="1"/>
    </xf>
    <xf numFmtId="168" fontId="15" fillId="9" borderId="0" xfId="0" applyNumberFormat="1" applyFont="1" applyFill="1" applyAlignment="1">
      <alignment horizontal="center" vertical="center" wrapText="1"/>
    </xf>
    <xf numFmtId="164" fontId="15" fillId="9" borderId="2" xfId="0" applyNumberFormat="1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1" xfId="0" applyNumberFormat="1" applyFont="1" applyFill="1" applyBorder="1" applyAlignment="1">
      <alignment horizontal="center" vertical="center" wrapText="1"/>
    </xf>
    <xf numFmtId="14" fontId="8" fillId="10" borderId="1" xfId="0" applyNumberFormat="1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164" fontId="8" fillId="10" borderId="1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164" fontId="8" fillId="10" borderId="3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 applyProtection="1">
      <alignment vertical="center" wrapText="1"/>
    </xf>
    <xf numFmtId="0" fontId="8" fillId="10" borderId="0" xfId="0" applyFont="1" applyFill="1" applyAlignment="1">
      <alignment horizontal="center" vertical="center" wrapText="1"/>
    </xf>
    <xf numFmtId="168" fontId="8" fillId="10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8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9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6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7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69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B3" sqref="B3"/>
    </sheetView>
  </sheetViews>
  <sheetFormatPr defaultColWidth="9.140625" defaultRowHeight="34.5" x14ac:dyDescent="0.45"/>
  <cols>
    <col min="1" max="1" width="2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29.7109375" style="176" customWidth="1"/>
    <col min="8" max="8" width="23" style="176" customWidth="1"/>
    <col min="9" max="9" width="39.85546875" style="176" customWidth="1"/>
    <col min="10" max="10" width="65.28515625" style="176" customWidth="1"/>
    <col min="11" max="11" width="68.140625" style="176" customWidth="1"/>
    <col min="12" max="12" width="25.140625" style="176" customWidth="1"/>
    <col min="13" max="13" width="74.140625" style="176" customWidth="1"/>
    <col min="14" max="14" width="75.5703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21.28515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53.5703125" style="176" hidden="1" customWidth="1"/>
    <col min="33" max="33" width="26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customWidth="1"/>
    <col min="41" max="41" width="33" style="176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35.710937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55.2851562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6" customWidth="1"/>
    <col min="67" max="67" width="37.28515625" style="178" customWidth="1"/>
    <col min="68" max="68" width="68.7109375" style="176" customWidth="1"/>
    <col min="69" max="69" width="32" style="179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35.25" x14ac:dyDescent="0.5">
      <c r="B1" s="177"/>
      <c r="C1" s="177"/>
      <c r="D1" s="177"/>
    </row>
    <row r="2" spans="1:73" s="22" customFormat="1" ht="352.5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335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1" t="s">
        <v>21</v>
      </c>
      <c r="BO2" s="24" t="s">
        <v>312</v>
      </c>
      <c r="BP2" s="180" t="s">
        <v>18</v>
      </c>
      <c r="BQ2" s="181"/>
    </row>
    <row r="3" spans="1:73" s="224" customFormat="1" ht="409.5" customHeight="1" x14ac:dyDescent="0.25">
      <c r="A3" s="214" t="s">
        <v>330</v>
      </c>
      <c r="B3" s="215">
        <v>41622962</v>
      </c>
      <c r="C3" s="216">
        <v>43203</v>
      </c>
      <c r="D3" s="217">
        <v>43716.24</v>
      </c>
      <c r="E3" s="217">
        <v>19672.305082999999</v>
      </c>
      <c r="F3" s="214">
        <v>66.599999999999994</v>
      </c>
      <c r="G3" s="214" t="s">
        <v>331</v>
      </c>
      <c r="H3" s="214" t="s">
        <v>138</v>
      </c>
      <c r="I3" s="214" t="s">
        <v>332</v>
      </c>
      <c r="J3" s="218" t="s">
        <v>333</v>
      </c>
      <c r="K3" s="214" t="s">
        <v>334</v>
      </c>
      <c r="L3" s="214" t="s">
        <v>337</v>
      </c>
      <c r="M3" s="214"/>
      <c r="N3" s="219"/>
      <c r="O3" s="219">
        <f>SUM(O4:O7)</f>
        <v>2114.4499999999998</v>
      </c>
      <c r="P3" s="219">
        <f t="shared" ref="P3:U3" si="0">SUM(P4:P7)</f>
        <v>0</v>
      </c>
      <c r="Q3" s="219">
        <f t="shared" si="0"/>
        <v>186.48120000000003</v>
      </c>
      <c r="R3" s="219">
        <f t="shared" si="0"/>
        <v>1334.0139999999999</v>
      </c>
      <c r="S3" s="219">
        <f t="shared" si="0"/>
        <v>538.76</v>
      </c>
      <c r="T3" s="219">
        <f t="shared" si="0"/>
        <v>55.194799999999994</v>
      </c>
      <c r="U3" s="219">
        <f t="shared" si="0"/>
        <v>2114.4499999999998</v>
      </c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4"/>
      <c r="AL3" s="220">
        <v>2</v>
      </c>
      <c r="AM3" s="219">
        <f>U4</f>
        <v>117.82000000000001</v>
      </c>
      <c r="AN3" s="214">
        <v>0.62</v>
      </c>
      <c r="AO3" s="219">
        <f>U5</f>
        <v>1465.6799999999998</v>
      </c>
      <c r="AP3" s="214"/>
      <c r="AQ3" s="214"/>
      <c r="AR3" s="214"/>
      <c r="AS3" s="214"/>
      <c r="AT3" s="220" t="s">
        <v>336</v>
      </c>
      <c r="AU3" s="219">
        <f>U6</f>
        <v>519.71</v>
      </c>
      <c r="AV3" s="214"/>
      <c r="AW3" s="214"/>
      <c r="AX3" s="214"/>
      <c r="AY3" s="214"/>
      <c r="AZ3" s="214"/>
      <c r="BA3" s="214"/>
      <c r="BB3" s="214"/>
      <c r="BC3" s="214"/>
      <c r="BD3" s="220">
        <v>0.01</v>
      </c>
      <c r="BE3" s="219">
        <f>U7</f>
        <v>11.24</v>
      </c>
      <c r="BF3" s="214"/>
      <c r="BG3" s="219"/>
      <c r="BH3" s="214"/>
      <c r="BI3" s="217"/>
      <c r="BJ3" s="217"/>
      <c r="BK3" s="214"/>
      <c r="BL3" s="214"/>
      <c r="BM3" s="214"/>
      <c r="BN3" s="221">
        <f t="shared" ref="BN3" si="1">W3+Y3+AA3+AC3+AE3+AG3+AI3+AM3+AO3+AQ3+AS3+AU3+AW3+AY3+BA3+BC3+BE3+BG3+BI3+BK3+BM3</f>
        <v>2114.4499999999998</v>
      </c>
      <c r="BO3" s="216">
        <v>43383</v>
      </c>
      <c r="BP3" s="222" t="s">
        <v>210</v>
      </c>
      <c r="BQ3" s="216">
        <v>43203</v>
      </c>
      <c r="BR3" s="223">
        <v>6</v>
      </c>
      <c r="BS3" s="224">
        <f t="shared" ref="BS3" si="2">BR3*30</f>
        <v>180</v>
      </c>
      <c r="BT3" s="225">
        <f t="shared" ref="BT3" si="3">BQ3+BS3</f>
        <v>43383</v>
      </c>
    </row>
    <row r="4" spans="1:73" s="22" customFormat="1" ht="163.15" customHeight="1" x14ac:dyDescent="0.25">
      <c r="A4" s="20"/>
      <c r="B4" s="198"/>
      <c r="C4" s="24"/>
      <c r="D4" s="29"/>
      <c r="E4" s="29"/>
      <c r="F4" s="20"/>
      <c r="G4" s="20"/>
      <c r="H4" s="20"/>
      <c r="I4" s="20"/>
      <c r="J4" s="201"/>
      <c r="K4" s="20"/>
      <c r="L4" s="20"/>
      <c r="M4" s="20" t="s">
        <v>316</v>
      </c>
      <c r="N4" s="20">
        <f>AL3</f>
        <v>2</v>
      </c>
      <c r="O4" s="21">
        <f>U4</f>
        <v>117.82000000000001</v>
      </c>
      <c r="P4" s="21"/>
      <c r="Q4" s="21">
        <f>2*4.36</f>
        <v>8.7200000000000006</v>
      </c>
      <c r="R4" s="21">
        <f>2*7.33</f>
        <v>14.66</v>
      </c>
      <c r="S4" s="21">
        <f>2*45.49</f>
        <v>90.98</v>
      </c>
      <c r="T4" s="21">
        <f>2*1.73</f>
        <v>3.46</v>
      </c>
      <c r="U4" s="21">
        <f t="shared" ref="U4:U7" si="4">SUM(Q4:T4)</f>
        <v>117.82000000000001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2"/>
      <c r="AM4" s="20"/>
      <c r="AN4" s="20"/>
      <c r="AO4" s="20"/>
      <c r="AP4" s="20"/>
      <c r="AQ4" s="20"/>
      <c r="AR4" s="20"/>
      <c r="AS4" s="20"/>
      <c r="AT4" s="202"/>
      <c r="AU4" s="20"/>
      <c r="AV4" s="20"/>
      <c r="AW4" s="20"/>
      <c r="AX4" s="20"/>
      <c r="AY4" s="20"/>
      <c r="AZ4" s="20"/>
      <c r="BA4" s="20"/>
      <c r="BB4" s="20"/>
      <c r="BC4" s="20"/>
      <c r="BD4" s="202"/>
      <c r="BE4" s="21"/>
      <c r="BF4" s="20"/>
      <c r="BG4" s="21"/>
      <c r="BH4" s="20"/>
      <c r="BI4" s="29"/>
      <c r="BJ4" s="29"/>
      <c r="BK4" s="20"/>
      <c r="BL4" s="20"/>
      <c r="BM4" s="20"/>
      <c r="BN4" s="182"/>
      <c r="BO4" s="24"/>
      <c r="BP4" s="180"/>
      <c r="BQ4" s="24"/>
      <c r="BR4" s="194"/>
      <c r="BT4" s="193"/>
    </row>
    <row r="5" spans="1:73" s="22" customFormat="1" ht="163.15" customHeight="1" x14ac:dyDescent="0.25">
      <c r="A5" s="20"/>
      <c r="B5" s="198"/>
      <c r="C5" s="24"/>
      <c r="D5" s="29"/>
      <c r="E5" s="29"/>
      <c r="F5" s="20"/>
      <c r="G5" s="20"/>
      <c r="H5" s="20"/>
      <c r="I5" s="20"/>
      <c r="J5" s="201"/>
      <c r="K5" s="20"/>
      <c r="L5" s="20"/>
      <c r="M5" s="20" t="s">
        <v>317</v>
      </c>
      <c r="N5" s="21">
        <f>AN3</f>
        <v>0.62</v>
      </c>
      <c r="O5" s="21">
        <f>N5*2364</f>
        <v>1465.68</v>
      </c>
      <c r="P5" s="21"/>
      <c r="Q5" s="21">
        <f>O5*0.11</f>
        <v>161.22480000000002</v>
      </c>
      <c r="R5" s="21">
        <f>O5*0.86</f>
        <v>1260.4848</v>
      </c>
      <c r="S5" s="21">
        <v>0</v>
      </c>
      <c r="T5" s="21">
        <f>O5*0.03</f>
        <v>43.970399999999998</v>
      </c>
      <c r="U5" s="21">
        <f t="shared" si="4"/>
        <v>1465.6799999999998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2"/>
      <c r="AM5" s="20"/>
      <c r="AN5" s="20"/>
      <c r="AO5" s="20"/>
      <c r="AP5" s="20"/>
      <c r="AQ5" s="20"/>
      <c r="AR5" s="20"/>
      <c r="AS5" s="20"/>
      <c r="AT5" s="202"/>
      <c r="AU5" s="20"/>
      <c r="AV5" s="20"/>
      <c r="AW5" s="20"/>
      <c r="AX5" s="20"/>
      <c r="AY5" s="20"/>
      <c r="AZ5" s="20"/>
      <c r="BA5" s="20"/>
      <c r="BB5" s="20"/>
      <c r="BC5" s="20"/>
      <c r="BD5" s="202"/>
      <c r="BE5" s="21"/>
      <c r="BF5" s="20"/>
      <c r="BG5" s="21"/>
      <c r="BH5" s="20"/>
      <c r="BI5" s="29"/>
      <c r="BJ5" s="29"/>
      <c r="BK5" s="20"/>
      <c r="BL5" s="20"/>
      <c r="BM5" s="20"/>
      <c r="BN5" s="182"/>
      <c r="BO5" s="24"/>
      <c r="BP5" s="180"/>
      <c r="BQ5" s="24"/>
      <c r="BR5" s="194"/>
      <c r="BT5" s="193"/>
    </row>
    <row r="6" spans="1:73" s="22" customFormat="1" ht="163.15" customHeight="1" x14ac:dyDescent="0.25">
      <c r="A6" s="20"/>
      <c r="B6" s="198"/>
      <c r="C6" s="24"/>
      <c r="D6" s="29"/>
      <c r="E6" s="29"/>
      <c r="F6" s="20"/>
      <c r="G6" s="20"/>
      <c r="H6" s="20"/>
      <c r="I6" s="20"/>
      <c r="J6" s="201"/>
      <c r="K6" s="20"/>
      <c r="L6" s="20"/>
      <c r="M6" s="20" t="s">
        <v>318</v>
      </c>
      <c r="N6" s="20" t="str">
        <f>AT3</f>
        <v>КТП 100 кВА</v>
      </c>
      <c r="O6" s="21">
        <f>U6</f>
        <v>519.71</v>
      </c>
      <c r="P6" s="21"/>
      <c r="Q6" s="21">
        <v>15.3</v>
      </c>
      <c r="R6" s="21">
        <v>49.54</v>
      </c>
      <c r="S6" s="21">
        <v>447.78</v>
      </c>
      <c r="T6" s="21">
        <v>7.09</v>
      </c>
      <c r="U6" s="21">
        <f t="shared" si="4"/>
        <v>519.71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2"/>
      <c r="AM6" s="20"/>
      <c r="AN6" s="20"/>
      <c r="AO6" s="20"/>
      <c r="AP6" s="20"/>
      <c r="AQ6" s="20"/>
      <c r="AR6" s="20"/>
      <c r="AS6" s="20"/>
      <c r="AT6" s="202"/>
      <c r="AU6" s="20"/>
      <c r="AV6" s="20"/>
      <c r="AW6" s="20"/>
      <c r="AX6" s="20"/>
      <c r="AY6" s="20"/>
      <c r="AZ6" s="20"/>
      <c r="BA6" s="20"/>
      <c r="BB6" s="20"/>
      <c r="BC6" s="20"/>
      <c r="BD6" s="202"/>
      <c r="BE6" s="21"/>
      <c r="BF6" s="20"/>
      <c r="BG6" s="21"/>
      <c r="BH6" s="20"/>
      <c r="BI6" s="29"/>
      <c r="BJ6" s="29"/>
      <c r="BK6" s="20"/>
      <c r="BL6" s="20"/>
      <c r="BM6" s="20"/>
      <c r="BN6" s="182"/>
      <c r="BO6" s="24"/>
      <c r="BP6" s="180"/>
      <c r="BQ6" s="24"/>
      <c r="BR6" s="194"/>
      <c r="BT6" s="193"/>
    </row>
    <row r="7" spans="1:73" s="22" customFormat="1" ht="163.15" customHeight="1" x14ac:dyDescent="0.25">
      <c r="A7" s="20"/>
      <c r="B7" s="198"/>
      <c r="C7" s="24"/>
      <c r="D7" s="29"/>
      <c r="E7" s="29"/>
      <c r="F7" s="20"/>
      <c r="G7" s="20"/>
      <c r="H7" s="20"/>
      <c r="I7" s="20"/>
      <c r="J7" s="201"/>
      <c r="K7" s="20"/>
      <c r="L7" s="20"/>
      <c r="M7" s="20" t="s">
        <v>310</v>
      </c>
      <c r="N7" s="20">
        <f>BD3</f>
        <v>0.01</v>
      </c>
      <c r="O7" s="21">
        <f>N7*1124</f>
        <v>11.24</v>
      </c>
      <c r="P7" s="21"/>
      <c r="Q7" s="21">
        <f>O7*0.11</f>
        <v>1.2363999999999999</v>
      </c>
      <c r="R7" s="21">
        <f>O7*0.83</f>
        <v>9.3292000000000002</v>
      </c>
      <c r="S7" s="21">
        <v>0</v>
      </c>
      <c r="T7" s="21">
        <f>O7*0.06</f>
        <v>0.6744</v>
      </c>
      <c r="U7" s="21">
        <f t="shared" si="4"/>
        <v>11.24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2"/>
      <c r="AM7" s="20"/>
      <c r="AN7" s="20"/>
      <c r="AO7" s="20"/>
      <c r="AP7" s="20"/>
      <c r="AQ7" s="20"/>
      <c r="AR7" s="20"/>
      <c r="AS7" s="20"/>
      <c r="AT7" s="202"/>
      <c r="AU7" s="20"/>
      <c r="AV7" s="20"/>
      <c r="AW7" s="20"/>
      <c r="AX7" s="20"/>
      <c r="AY7" s="20"/>
      <c r="AZ7" s="20"/>
      <c r="BA7" s="20"/>
      <c r="BB7" s="20"/>
      <c r="BC7" s="20"/>
      <c r="BD7" s="202"/>
      <c r="BE7" s="21"/>
      <c r="BF7" s="20"/>
      <c r="BG7" s="21"/>
      <c r="BH7" s="20"/>
      <c r="BI7" s="29"/>
      <c r="BJ7" s="29"/>
      <c r="BK7" s="20"/>
      <c r="BL7" s="20"/>
      <c r="BM7" s="20"/>
      <c r="BN7" s="182"/>
      <c r="BO7" s="24"/>
      <c r="BP7" s="180"/>
      <c r="BQ7" s="24"/>
      <c r="BR7" s="194"/>
      <c r="BT7" s="193"/>
    </row>
    <row r="8" spans="1:73" s="211" customFormat="1" ht="115.9" customHeight="1" x14ac:dyDescent="0.25">
      <c r="A8" s="203"/>
      <c r="B8" s="204"/>
      <c r="C8" s="204"/>
      <c r="D8" s="205"/>
      <c r="E8" s="205"/>
      <c r="F8" s="206"/>
      <c r="G8" s="204"/>
      <c r="H8" s="204"/>
      <c r="I8" s="204"/>
      <c r="J8" s="204"/>
      <c r="K8" s="204"/>
      <c r="L8" s="206"/>
      <c r="M8" s="206"/>
      <c r="N8" s="206" t="s">
        <v>338</v>
      </c>
      <c r="O8" s="207">
        <f>O3</f>
        <v>2114.4499999999998</v>
      </c>
      <c r="P8" s="207">
        <f t="shared" ref="P8:BN8" si="5">P3</f>
        <v>0</v>
      </c>
      <c r="Q8" s="207">
        <f t="shared" si="5"/>
        <v>186.48120000000003</v>
      </c>
      <c r="R8" s="207">
        <f t="shared" si="5"/>
        <v>1334.0139999999999</v>
      </c>
      <c r="S8" s="207">
        <f t="shared" si="5"/>
        <v>538.76</v>
      </c>
      <c r="T8" s="207">
        <f t="shared" si="5"/>
        <v>55.194799999999994</v>
      </c>
      <c r="U8" s="207">
        <f t="shared" si="5"/>
        <v>2114.4499999999998</v>
      </c>
      <c r="V8" s="207">
        <f t="shared" si="5"/>
        <v>0</v>
      </c>
      <c r="W8" s="207">
        <f t="shared" si="5"/>
        <v>0</v>
      </c>
      <c r="X8" s="207">
        <f t="shared" si="5"/>
        <v>0</v>
      </c>
      <c r="Y8" s="207">
        <f t="shared" si="5"/>
        <v>0</v>
      </c>
      <c r="Z8" s="207">
        <f t="shared" si="5"/>
        <v>0</v>
      </c>
      <c r="AA8" s="207">
        <f t="shared" si="5"/>
        <v>0</v>
      </c>
      <c r="AB8" s="207">
        <f t="shared" si="5"/>
        <v>0</v>
      </c>
      <c r="AC8" s="207">
        <f t="shared" si="5"/>
        <v>0</v>
      </c>
      <c r="AD8" s="207">
        <f t="shared" si="5"/>
        <v>0</v>
      </c>
      <c r="AE8" s="207">
        <f t="shared" si="5"/>
        <v>0</v>
      </c>
      <c r="AF8" s="207">
        <f t="shared" si="5"/>
        <v>0</v>
      </c>
      <c r="AG8" s="207">
        <f t="shared" si="5"/>
        <v>0</v>
      </c>
      <c r="AH8" s="207">
        <f t="shared" si="5"/>
        <v>0</v>
      </c>
      <c r="AI8" s="207">
        <f t="shared" si="5"/>
        <v>0</v>
      </c>
      <c r="AJ8" s="207">
        <f t="shared" si="5"/>
        <v>0</v>
      </c>
      <c r="AK8" s="207">
        <f t="shared" si="5"/>
        <v>0</v>
      </c>
      <c r="AL8" s="207">
        <f t="shared" si="5"/>
        <v>2</v>
      </c>
      <c r="AM8" s="207">
        <f t="shared" si="5"/>
        <v>117.82000000000001</v>
      </c>
      <c r="AN8" s="207">
        <f t="shared" si="5"/>
        <v>0.62</v>
      </c>
      <c r="AO8" s="207">
        <f t="shared" si="5"/>
        <v>1465.6799999999998</v>
      </c>
      <c r="AP8" s="207">
        <f t="shared" si="5"/>
        <v>0</v>
      </c>
      <c r="AQ8" s="207">
        <f t="shared" si="5"/>
        <v>0</v>
      </c>
      <c r="AR8" s="207">
        <f t="shared" si="5"/>
        <v>0</v>
      </c>
      <c r="AS8" s="207">
        <f t="shared" si="5"/>
        <v>0</v>
      </c>
      <c r="AT8" s="207" t="str">
        <f t="shared" si="5"/>
        <v>КТП 100 кВА</v>
      </c>
      <c r="AU8" s="207">
        <f t="shared" si="5"/>
        <v>519.71</v>
      </c>
      <c r="AV8" s="207">
        <f t="shared" si="5"/>
        <v>0</v>
      </c>
      <c r="AW8" s="207">
        <f t="shared" si="5"/>
        <v>0</v>
      </c>
      <c r="AX8" s="207">
        <f t="shared" si="5"/>
        <v>0</v>
      </c>
      <c r="AY8" s="207">
        <f t="shared" si="5"/>
        <v>0</v>
      </c>
      <c r="AZ8" s="207">
        <f t="shared" si="5"/>
        <v>0</v>
      </c>
      <c r="BA8" s="207">
        <f t="shared" si="5"/>
        <v>0</v>
      </c>
      <c r="BB8" s="207">
        <f t="shared" si="5"/>
        <v>0</v>
      </c>
      <c r="BC8" s="207">
        <f t="shared" si="5"/>
        <v>0</v>
      </c>
      <c r="BD8" s="207">
        <f t="shared" si="5"/>
        <v>0.01</v>
      </c>
      <c r="BE8" s="207">
        <f t="shared" si="5"/>
        <v>11.24</v>
      </c>
      <c r="BF8" s="207">
        <f t="shared" si="5"/>
        <v>0</v>
      </c>
      <c r="BG8" s="207">
        <f t="shared" si="5"/>
        <v>0</v>
      </c>
      <c r="BH8" s="207">
        <f t="shared" si="5"/>
        <v>0</v>
      </c>
      <c r="BI8" s="207">
        <f t="shared" si="5"/>
        <v>0</v>
      </c>
      <c r="BJ8" s="207">
        <f t="shared" si="5"/>
        <v>0</v>
      </c>
      <c r="BK8" s="207">
        <f t="shared" si="5"/>
        <v>0</v>
      </c>
      <c r="BL8" s="207">
        <f t="shared" si="5"/>
        <v>0</v>
      </c>
      <c r="BM8" s="207">
        <f t="shared" si="5"/>
        <v>0</v>
      </c>
      <c r="BN8" s="207">
        <f t="shared" si="5"/>
        <v>2114.4499999999998</v>
      </c>
      <c r="BO8" s="208"/>
      <c r="BP8" s="207"/>
      <c r="BQ8" s="209"/>
      <c r="BR8" s="210"/>
      <c r="BT8" s="212"/>
      <c r="BU8" s="213"/>
    </row>
    <row r="9" spans="1:73" s="22" customFormat="1" ht="222" customHeight="1" x14ac:dyDescent="0.25">
      <c r="A9" s="17"/>
      <c r="B9" s="18"/>
      <c r="C9" s="18"/>
      <c r="D9" s="19"/>
      <c r="E9" s="19"/>
      <c r="F9" s="20"/>
      <c r="G9" s="18"/>
      <c r="H9" s="18"/>
      <c r="I9" s="18"/>
      <c r="J9" s="18"/>
      <c r="K9" s="18"/>
      <c r="L9" s="20"/>
      <c r="M9" s="20"/>
      <c r="N9" s="20"/>
      <c r="O9" s="29"/>
      <c r="P9" s="29"/>
      <c r="Q9" s="29"/>
      <c r="R9" s="29"/>
      <c r="S9" s="29"/>
      <c r="T9" s="29"/>
      <c r="U9" s="29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182"/>
      <c r="AM9" s="21"/>
      <c r="AN9" s="21"/>
      <c r="AO9" s="21"/>
      <c r="AP9" s="21"/>
      <c r="AQ9" s="21"/>
      <c r="AR9" s="21"/>
      <c r="AS9" s="21"/>
      <c r="AT9" s="182"/>
      <c r="AU9" s="21"/>
      <c r="AV9" s="21"/>
      <c r="AW9" s="21"/>
      <c r="AX9" s="21"/>
      <c r="AY9" s="21"/>
      <c r="AZ9" s="21"/>
      <c r="BA9" s="21"/>
      <c r="BB9" s="21"/>
      <c r="BC9" s="21"/>
      <c r="BD9" s="200"/>
      <c r="BE9" s="21"/>
      <c r="BF9" s="20"/>
      <c r="BG9" s="21"/>
      <c r="BH9" s="20"/>
      <c r="BI9" s="23"/>
      <c r="BJ9" s="23"/>
      <c r="BK9" s="21"/>
      <c r="BL9" s="21"/>
      <c r="BM9" s="21"/>
      <c r="BN9" s="182"/>
      <c r="BO9" s="24"/>
      <c r="BP9" s="21"/>
      <c r="BQ9" s="195"/>
      <c r="BR9" s="194"/>
      <c r="BT9" s="193"/>
      <c r="BU9" s="25"/>
    </row>
    <row r="10" spans="1:73" s="22" customFormat="1" ht="244.5" customHeight="1" x14ac:dyDescent="0.25">
      <c r="A10" s="17"/>
      <c r="B10" s="18"/>
      <c r="C10" s="18"/>
      <c r="D10" s="19"/>
      <c r="E10" s="19"/>
      <c r="F10" s="20"/>
      <c r="G10" s="18"/>
      <c r="H10" s="18"/>
      <c r="I10" s="18"/>
      <c r="J10" s="18"/>
      <c r="K10" s="18"/>
      <c r="L10" s="20"/>
      <c r="M10" s="20"/>
      <c r="N10" s="20"/>
      <c r="O10" s="29"/>
      <c r="P10" s="29"/>
      <c r="Q10" s="29"/>
      <c r="R10" s="29"/>
      <c r="S10" s="29"/>
      <c r="T10" s="29"/>
      <c r="U10" s="29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182"/>
      <c r="AM10" s="21"/>
      <c r="AN10" s="21"/>
      <c r="AO10" s="21"/>
      <c r="AP10" s="21"/>
      <c r="AQ10" s="21"/>
      <c r="AR10" s="21"/>
      <c r="AS10" s="21"/>
      <c r="AT10" s="182"/>
      <c r="AU10" s="21"/>
      <c r="AV10" s="21"/>
      <c r="AW10" s="21"/>
      <c r="AX10" s="21"/>
      <c r="AY10" s="21"/>
      <c r="AZ10" s="21"/>
      <c r="BA10" s="21"/>
      <c r="BB10" s="21"/>
      <c r="BC10" s="21"/>
      <c r="BD10" s="200"/>
      <c r="BE10" s="21"/>
      <c r="BF10" s="20"/>
      <c r="BG10" s="21"/>
      <c r="BH10" s="20"/>
      <c r="BI10" s="23"/>
      <c r="BJ10" s="23"/>
      <c r="BK10" s="21"/>
      <c r="BL10" s="21"/>
      <c r="BM10" s="21"/>
      <c r="BN10" s="182"/>
      <c r="BO10" s="24"/>
      <c r="BP10" s="21"/>
      <c r="BQ10" s="195"/>
      <c r="BR10" s="194"/>
      <c r="BT10" s="193"/>
      <c r="BU10" s="25"/>
    </row>
    <row r="11" spans="1:73" s="22" customFormat="1" ht="179.25" customHeight="1" x14ac:dyDescent="0.25">
      <c r="A11" s="17"/>
      <c r="B11" s="18"/>
      <c r="C11" s="18"/>
      <c r="D11" s="19"/>
      <c r="E11" s="19"/>
      <c r="F11" s="20"/>
      <c r="G11" s="18"/>
      <c r="H11" s="18"/>
      <c r="I11" s="18"/>
      <c r="J11" s="18"/>
      <c r="K11" s="18"/>
      <c r="L11" s="20"/>
      <c r="M11" s="20"/>
      <c r="N11" s="20"/>
      <c r="O11" s="29"/>
      <c r="P11" s="29"/>
      <c r="Q11" s="29"/>
      <c r="R11" s="29"/>
      <c r="S11" s="29"/>
      <c r="T11" s="29"/>
      <c r="U11" s="29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182"/>
      <c r="AM11" s="21"/>
      <c r="AN11" s="21"/>
      <c r="AO11" s="21"/>
      <c r="AP11" s="21"/>
      <c r="AQ11" s="21"/>
      <c r="AR11" s="21"/>
      <c r="AS11" s="21"/>
      <c r="AT11" s="182"/>
      <c r="AU11" s="21"/>
      <c r="AV11" s="21"/>
      <c r="AW11" s="21"/>
      <c r="AX11" s="21"/>
      <c r="AY11" s="21"/>
      <c r="AZ11" s="21"/>
      <c r="BA11" s="21"/>
      <c r="BB11" s="21"/>
      <c r="BC11" s="21"/>
      <c r="BD11" s="200"/>
      <c r="BE11" s="21"/>
      <c r="BF11" s="20"/>
      <c r="BG11" s="21"/>
      <c r="BH11" s="20"/>
      <c r="BI11" s="23"/>
      <c r="BJ11" s="23"/>
      <c r="BK11" s="21"/>
      <c r="BL11" s="21"/>
      <c r="BM11" s="21"/>
      <c r="BN11" s="182"/>
      <c r="BO11" s="24"/>
      <c r="BP11" s="21"/>
      <c r="BQ11" s="195"/>
      <c r="BR11" s="194"/>
      <c r="BT11" s="193"/>
      <c r="BU11" s="25"/>
    </row>
    <row r="12" spans="1:73" s="22" customFormat="1" ht="255" customHeight="1" x14ac:dyDescent="0.25">
      <c r="A12" s="17"/>
      <c r="B12" s="18"/>
      <c r="C12" s="18"/>
      <c r="D12" s="19"/>
      <c r="E12" s="19"/>
      <c r="F12" s="20"/>
      <c r="G12" s="18"/>
      <c r="H12" s="18"/>
      <c r="I12" s="18"/>
      <c r="J12" s="18"/>
      <c r="K12" s="18"/>
      <c r="L12" s="20"/>
      <c r="M12" s="20"/>
      <c r="N12" s="20"/>
      <c r="O12" s="20"/>
      <c r="P12" s="20"/>
      <c r="Q12" s="29"/>
      <c r="R12" s="29"/>
      <c r="S12" s="29"/>
      <c r="T12" s="29"/>
      <c r="U12" s="29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182"/>
      <c r="AM12" s="21"/>
      <c r="AN12" s="21"/>
      <c r="AO12" s="21"/>
      <c r="AP12" s="21"/>
      <c r="AQ12" s="21"/>
      <c r="AR12" s="21"/>
      <c r="AS12" s="21"/>
      <c r="AT12" s="182"/>
      <c r="AU12" s="21"/>
      <c r="AV12" s="21"/>
      <c r="AW12" s="21"/>
      <c r="AX12" s="21"/>
      <c r="AY12" s="21"/>
      <c r="AZ12" s="21"/>
      <c r="BA12" s="21"/>
      <c r="BB12" s="21"/>
      <c r="BC12" s="21"/>
      <c r="BD12" s="200"/>
      <c r="BE12" s="20"/>
      <c r="BF12" s="20"/>
      <c r="BG12" s="21"/>
      <c r="BH12" s="20"/>
      <c r="BI12" s="23"/>
      <c r="BJ12" s="23"/>
      <c r="BK12" s="21"/>
      <c r="BL12" s="21"/>
      <c r="BM12" s="21"/>
      <c r="BN12" s="182"/>
      <c r="BO12" s="24"/>
      <c r="BP12" s="21"/>
      <c r="BQ12" s="21"/>
      <c r="BR12" s="23"/>
      <c r="BS12" s="23"/>
      <c r="BT12" s="24"/>
      <c r="BU12" s="25"/>
    </row>
    <row r="13" spans="1:73" s="22" customFormat="1" ht="152.25" customHeight="1" x14ac:dyDescent="0.25">
      <c r="A13" s="17"/>
      <c r="B13" s="18"/>
      <c r="C13" s="18"/>
      <c r="D13" s="19"/>
      <c r="E13" s="19"/>
      <c r="F13" s="20"/>
      <c r="G13" s="18"/>
      <c r="H13" s="18"/>
      <c r="I13" s="18"/>
      <c r="J13" s="18"/>
      <c r="K13" s="18"/>
      <c r="L13" s="20"/>
      <c r="M13" s="20"/>
      <c r="N13" s="20"/>
      <c r="O13" s="20"/>
      <c r="P13" s="20"/>
      <c r="Q13" s="29"/>
      <c r="R13" s="29"/>
      <c r="S13" s="29"/>
      <c r="T13" s="29"/>
      <c r="U13" s="29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182"/>
      <c r="AM13" s="21"/>
      <c r="AN13" s="21"/>
      <c r="AO13" s="21"/>
      <c r="AP13" s="21"/>
      <c r="AQ13" s="21"/>
      <c r="AR13" s="21"/>
      <c r="AS13" s="21"/>
      <c r="AT13" s="182"/>
      <c r="AU13" s="21"/>
      <c r="AV13" s="21"/>
      <c r="AW13" s="21"/>
      <c r="AX13" s="21"/>
      <c r="AY13" s="21"/>
      <c r="AZ13" s="21"/>
      <c r="BA13" s="21"/>
      <c r="BB13" s="21"/>
      <c r="BC13" s="21"/>
      <c r="BD13" s="200"/>
      <c r="BE13" s="21"/>
      <c r="BF13" s="20"/>
      <c r="BG13" s="21"/>
      <c r="BH13" s="20"/>
      <c r="BI13" s="23"/>
      <c r="BJ13" s="23"/>
      <c r="BK13" s="21"/>
      <c r="BL13" s="21"/>
      <c r="BM13" s="21"/>
      <c r="BN13" s="182"/>
      <c r="BO13" s="24"/>
      <c r="BP13" s="21"/>
      <c r="BQ13" s="21"/>
      <c r="BR13" s="23"/>
      <c r="BS13" s="23"/>
      <c r="BT13" s="24"/>
      <c r="BU13" s="25"/>
    </row>
    <row r="14" spans="1:73" s="22" customFormat="1" ht="232.5" customHeight="1" x14ac:dyDescent="0.25">
      <c r="A14" s="17"/>
      <c r="B14" s="18"/>
      <c r="C14" s="18"/>
      <c r="D14" s="19"/>
      <c r="E14" s="19"/>
      <c r="F14" s="20"/>
      <c r="G14" s="18"/>
      <c r="H14" s="18"/>
      <c r="I14" s="18"/>
      <c r="J14" s="18"/>
      <c r="K14" s="18"/>
      <c r="L14" s="200"/>
      <c r="M14" s="200"/>
      <c r="N14" s="200"/>
      <c r="O14" s="182"/>
      <c r="P14" s="182"/>
      <c r="Q14" s="182"/>
      <c r="R14" s="182"/>
      <c r="S14" s="182"/>
      <c r="T14" s="182"/>
      <c r="U14" s="182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182"/>
      <c r="AM14" s="21"/>
      <c r="AN14" s="21"/>
      <c r="AO14" s="21"/>
      <c r="AP14" s="21"/>
      <c r="AQ14" s="21"/>
      <c r="AR14" s="21"/>
      <c r="AS14" s="21"/>
      <c r="AT14" s="182"/>
      <c r="AU14" s="21"/>
      <c r="AV14" s="21"/>
      <c r="AW14" s="21"/>
      <c r="AX14" s="21"/>
      <c r="AY14" s="21"/>
      <c r="AZ14" s="21"/>
      <c r="BA14" s="21"/>
      <c r="BB14" s="20"/>
      <c r="BC14" s="29"/>
      <c r="BD14" s="200"/>
      <c r="BE14" s="182"/>
      <c r="BF14" s="29"/>
      <c r="BG14" s="21"/>
      <c r="BH14" s="20"/>
      <c r="BI14" s="23"/>
      <c r="BJ14" s="23"/>
      <c r="BK14" s="21"/>
      <c r="BL14" s="21"/>
      <c r="BM14" s="21"/>
      <c r="BN14" s="182"/>
      <c r="BO14" s="24"/>
      <c r="BP14" s="21"/>
      <c r="BQ14" s="21"/>
      <c r="BR14" s="23"/>
      <c r="BS14" s="23"/>
      <c r="BT14" s="24"/>
      <c r="BU14" s="25"/>
    </row>
    <row r="15" spans="1:73" s="22" customFormat="1" ht="132.75" customHeight="1" x14ac:dyDescent="0.25">
      <c r="A15" s="17"/>
      <c r="B15" s="18"/>
      <c r="C15" s="18"/>
      <c r="D15" s="19"/>
      <c r="E15" s="19"/>
      <c r="F15" s="20"/>
      <c r="G15" s="18"/>
      <c r="H15" s="18"/>
      <c r="I15" s="18"/>
      <c r="J15" s="18"/>
      <c r="K15" s="18"/>
      <c r="L15" s="200"/>
      <c r="M15" s="200"/>
      <c r="N15" s="200"/>
      <c r="O15" s="182"/>
      <c r="P15" s="182"/>
      <c r="Q15" s="182"/>
      <c r="R15" s="182"/>
      <c r="S15" s="182"/>
      <c r="T15" s="182"/>
      <c r="U15" s="182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182"/>
      <c r="AM15" s="21"/>
      <c r="AN15" s="21"/>
      <c r="AO15" s="21"/>
      <c r="AP15" s="21"/>
      <c r="AQ15" s="21"/>
      <c r="AR15" s="21"/>
      <c r="AS15" s="21"/>
      <c r="AT15" s="182"/>
      <c r="AU15" s="21"/>
      <c r="AV15" s="21"/>
      <c r="AW15" s="21"/>
      <c r="AX15" s="21"/>
      <c r="AY15" s="21"/>
      <c r="AZ15" s="21"/>
      <c r="BA15" s="21"/>
      <c r="BB15" s="20"/>
      <c r="BC15" s="29"/>
      <c r="BD15" s="200"/>
      <c r="BE15" s="29"/>
      <c r="BF15" s="29"/>
      <c r="BG15" s="21"/>
      <c r="BH15" s="20"/>
      <c r="BI15" s="23"/>
      <c r="BJ15" s="23"/>
      <c r="BK15" s="21"/>
      <c r="BL15" s="21"/>
      <c r="BM15" s="21"/>
      <c r="BN15" s="182"/>
      <c r="BO15" s="24"/>
      <c r="BP15" s="21"/>
      <c r="BQ15" s="21"/>
      <c r="BR15" s="23"/>
      <c r="BS15" s="23"/>
      <c r="BT15" s="24"/>
      <c r="BU15" s="25"/>
    </row>
    <row r="16" spans="1:73" s="22" customFormat="1" ht="232.5" customHeight="1" x14ac:dyDescent="0.25">
      <c r="A16" s="17"/>
      <c r="B16" s="18"/>
      <c r="C16" s="18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9"/>
      <c r="P16" s="29"/>
      <c r="Q16" s="29"/>
      <c r="R16" s="29"/>
      <c r="S16" s="29"/>
      <c r="T16" s="29"/>
      <c r="U16" s="29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182"/>
      <c r="AM16" s="21"/>
      <c r="AN16" s="21"/>
      <c r="AO16" s="21"/>
      <c r="AP16" s="21"/>
      <c r="AQ16" s="21"/>
      <c r="AR16" s="21"/>
      <c r="AS16" s="21"/>
      <c r="AT16" s="182"/>
      <c r="AU16" s="21"/>
      <c r="AV16" s="21"/>
      <c r="AW16" s="21"/>
      <c r="AX16" s="21"/>
      <c r="AY16" s="21"/>
      <c r="AZ16" s="21"/>
      <c r="BA16" s="21"/>
      <c r="BB16" s="20"/>
      <c r="BC16" s="29"/>
      <c r="BD16" s="200"/>
      <c r="BE16" s="29"/>
      <c r="BF16" s="29"/>
      <c r="BG16" s="21"/>
      <c r="BH16" s="20"/>
      <c r="BI16" s="23"/>
      <c r="BJ16" s="23"/>
      <c r="BK16" s="21"/>
      <c r="BL16" s="21"/>
      <c r="BM16" s="21"/>
      <c r="BN16" s="182"/>
      <c r="BO16" s="24"/>
      <c r="BP16" s="21"/>
      <c r="BQ16" s="21"/>
      <c r="BR16" s="23"/>
      <c r="BS16" s="23"/>
      <c r="BT16" s="24"/>
      <c r="BU16" s="25"/>
    </row>
    <row r="17" spans="1:73" s="22" customFormat="1" ht="140.25" customHeight="1" x14ac:dyDescent="0.25">
      <c r="A17" s="17"/>
      <c r="B17" s="18"/>
      <c r="C17" s="18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9"/>
      <c r="P17" s="29"/>
      <c r="Q17" s="29"/>
      <c r="R17" s="29"/>
      <c r="S17" s="29"/>
      <c r="T17" s="29"/>
      <c r="U17" s="29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2"/>
      <c r="AM17" s="21"/>
      <c r="AN17" s="21"/>
      <c r="AO17" s="21"/>
      <c r="AP17" s="21"/>
      <c r="AQ17" s="21"/>
      <c r="AR17" s="21"/>
      <c r="AS17" s="21"/>
      <c r="AT17" s="182"/>
      <c r="AU17" s="21"/>
      <c r="AV17" s="21"/>
      <c r="AW17" s="21"/>
      <c r="AX17" s="21"/>
      <c r="AY17" s="21"/>
      <c r="AZ17" s="21"/>
      <c r="BA17" s="21"/>
      <c r="BB17" s="20"/>
      <c r="BC17" s="29"/>
      <c r="BD17" s="200"/>
      <c r="BE17" s="29"/>
      <c r="BF17" s="29"/>
      <c r="BG17" s="21"/>
      <c r="BH17" s="20"/>
      <c r="BI17" s="23"/>
      <c r="BJ17" s="23"/>
      <c r="BK17" s="21"/>
      <c r="BL17" s="21"/>
      <c r="BM17" s="21"/>
      <c r="BN17" s="182"/>
      <c r="BO17" s="24"/>
      <c r="BP17" s="21"/>
      <c r="BQ17" s="21"/>
      <c r="BR17" s="23"/>
      <c r="BS17" s="23"/>
      <c r="BT17" s="24"/>
      <c r="BU17" s="25"/>
    </row>
    <row r="18" spans="1:73" s="22" customFormat="1" ht="232.5" customHeight="1" x14ac:dyDescent="0.25">
      <c r="A18" s="17"/>
      <c r="B18" s="18"/>
      <c r="C18" s="18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9"/>
      <c r="O18" s="29"/>
      <c r="P18" s="29"/>
      <c r="Q18" s="29"/>
      <c r="R18" s="29"/>
      <c r="S18" s="29"/>
      <c r="T18" s="29"/>
      <c r="U18" s="29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182"/>
      <c r="AM18" s="21"/>
      <c r="AN18" s="21"/>
      <c r="AO18" s="21"/>
      <c r="AP18" s="21"/>
      <c r="AQ18" s="21"/>
      <c r="AR18" s="21"/>
      <c r="AS18" s="21"/>
      <c r="AT18" s="182"/>
      <c r="AU18" s="21"/>
      <c r="AV18" s="21"/>
      <c r="AW18" s="21"/>
      <c r="AX18" s="21"/>
      <c r="AY18" s="21"/>
      <c r="AZ18" s="21"/>
      <c r="BA18" s="21"/>
      <c r="BB18" s="20"/>
      <c r="BC18" s="29"/>
      <c r="BD18" s="200"/>
      <c r="BE18" s="29"/>
      <c r="BF18" s="29"/>
      <c r="BG18" s="21"/>
      <c r="BH18" s="20"/>
      <c r="BI18" s="23"/>
      <c r="BJ18" s="23"/>
      <c r="BK18" s="21"/>
      <c r="BL18" s="21"/>
      <c r="BM18" s="21"/>
      <c r="BN18" s="182"/>
      <c r="BO18" s="24"/>
      <c r="BP18" s="21"/>
      <c r="BQ18" s="21"/>
      <c r="BR18" s="23"/>
      <c r="BS18" s="23"/>
      <c r="BT18" s="24"/>
      <c r="BU18" s="25"/>
    </row>
    <row r="19" spans="1:73" s="22" customFormat="1" ht="142.5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9"/>
      <c r="O19" s="29"/>
      <c r="P19" s="29"/>
      <c r="Q19" s="29"/>
      <c r="R19" s="29"/>
      <c r="S19" s="29"/>
      <c r="T19" s="29"/>
      <c r="U19" s="29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82"/>
      <c r="AM19" s="21"/>
      <c r="AN19" s="21"/>
      <c r="AO19" s="21"/>
      <c r="AP19" s="21"/>
      <c r="AQ19" s="21"/>
      <c r="AR19" s="21"/>
      <c r="AS19" s="21"/>
      <c r="AT19" s="182"/>
      <c r="AU19" s="21"/>
      <c r="AV19" s="21"/>
      <c r="AW19" s="21"/>
      <c r="AX19" s="21"/>
      <c r="AY19" s="21"/>
      <c r="AZ19" s="21"/>
      <c r="BA19" s="21"/>
      <c r="BB19" s="20"/>
      <c r="BC19" s="29"/>
      <c r="BD19" s="200"/>
      <c r="BE19" s="29"/>
      <c r="BF19" s="29"/>
      <c r="BG19" s="21"/>
      <c r="BH19" s="20"/>
      <c r="BI19" s="23"/>
      <c r="BJ19" s="23"/>
      <c r="BK19" s="21"/>
      <c r="BL19" s="21"/>
      <c r="BM19" s="21"/>
      <c r="BN19" s="182"/>
      <c r="BO19" s="24"/>
      <c r="BP19" s="21"/>
      <c r="BQ19" s="21"/>
      <c r="BR19" s="23"/>
      <c r="BS19" s="23"/>
      <c r="BT19" s="24"/>
      <c r="BU19" s="25"/>
    </row>
    <row r="20" spans="1:73" s="22" customFormat="1" ht="232.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9"/>
      <c r="P20" s="29"/>
      <c r="Q20" s="29"/>
      <c r="R20" s="29"/>
      <c r="S20" s="29"/>
      <c r="T20" s="29"/>
      <c r="U20" s="29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82"/>
      <c r="AM20" s="21"/>
      <c r="AN20" s="21"/>
      <c r="AO20" s="21"/>
      <c r="AP20" s="21"/>
      <c r="AQ20" s="21"/>
      <c r="AR20" s="21"/>
      <c r="AS20" s="21"/>
      <c r="AT20" s="182"/>
      <c r="AU20" s="21"/>
      <c r="AV20" s="21"/>
      <c r="AW20" s="21"/>
      <c r="AX20" s="21"/>
      <c r="AY20" s="21"/>
      <c r="AZ20" s="21"/>
      <c r="BA20" s="21"/>
      <c r="BB20" s="21"/>
      <c r="BC20" s="21"/>
      <c r="BD20" s="200"/>
      <c r="BE20" s="21"/>
      <c r="BF20" s="20"/>
      <c r="BG20" s="21"/>
      <c r="BH20" s="20"/>
      <c r="BI20" s="23"/>
      <c r="BJ20" s="23"/>
      <c r="BK20" s="21"/>
      <c r="BL20" s="21"/>
      <c r="BM20" s="21"/>
      <c r="BN20" s="182"/>
      <c r="BO20" s="24"/>
      <c r="BP20" s="21"/>
      <c r="BQ20" s="21"/>
      <c r="BR20" s="23"/>
      <c r="BS20" s="23"/>
      <c r="BT20" s="24"/>
      <c r="BU20" s="25"/>
    </row>
    <row r="21" spans="1:73" s="22" customFormat="1" ht="289.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0"/>
      <c r="M21" s="200"/>
      <c r="N21" s="200"/>
      <c r="O21" s="183"/>
      <c r="P21" s="183"/>
      <c r="Q21" s="183"/>
      <c r="R21" s="183"/>
      <c r="S21" s="183"/>
      <c r="T21" s="183"/>
      <c r="U21" s="183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182"/>
      <c r="AG21" s="182"/>
      <c r="AH21" s="182"/>
      <c r="AI21" s="20"/>
      <c r="AJ21" s="21"/>
      <c r="AK21" s="21"/>
      <c r="AL21" s="182"/>
      <c r="AM21" s="20"/>
      <c r="AN21" s="21"/>
      <c r="AO21" s="21"/>
      <c r="AP21" s="21"/>
      <c r="AQ21" s="21"/>
      <c r="AR21" s="21"/>
      <c r="AS21" s="21"/>
      <c r="AT21" s="182"/>
      <c r="AU21" s="21"/>
      <c r="AV21" s="21"/>
      <c r="AW21" s="21"/>
      <c r="AX21" s="21"/>
      <c r="AY21" s="21"/>
      <c r="AZ21" s="21"/>
      <c r="BA21" s="21"/>
      <c r="BB21" s="21"/>
      <c r="BC21" s="21"/>
      <c r="BD21" s="200"/>
      <c r="BE21" s="21"/>
      <c r="BF21" s="20"/>
      <c r="BG21" s="21"/>
      <c r="BH21" s="20"/>
      <c r="BI21" s="23"/>
      <c r="BJ21" s="23"/>
      <c r="BK21" s="21"/>
      <c r="BL21" s="21"/>
      <c r="BM21" s="21"/>
      <c r="BN21" s="182"/>
      <c r="BO21" s="24"/>
      <c r="BP21" s="21"/>
      <c r="BQ21" s="21"/>
      <c r="BR21" s="23"/>
      <c r="BS21" s="23"/>
      <c r="BT21" s="24"/>
      <c r="BU21" s="25"/>
    </row>
    <row r="22" spans="1:73" s="22" customFormat="1" ht="156.7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3"/>
      <c r="P22" s="20"/>
      <c r="Q22" s="23"/>
      <c r="R22" s="23"/>
      <c r="S22" s="23"/>
      <c r="T22" s="23"/>
      <c r="U22" s="23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2"/>
      <c r="AM22" s="21"/>
      <c r="AN22" s="21"/>
      <c r="AO22" s="21"/>
      <c r="AP22" s="21"/>
      <c r="AQ22" s="21"/>
      <c r="AR22" s="21"/>
      <c r="AS22" s="21"/>
      <c r="AT22" s="182"/>
      <c r="AU22" s="21"/>
      <c r="AV22" s="21"/>
      <c r="AW22" s="21"/>
      <c r="AX22" s="21"/>
      <c r="AY22" s="21"/>
      <c r="AZ22" s="21"/>
      <c r="BA22" s="21"/>
      <c r="BB22" s="21"/>
      <c r="BC22" s="21"/>
      <c r="BD22" s="200"/>
      <c r="BE22" s="21"/>
      <c r="BF22" s="20"/>
      <c r="BG22" s="21"/>
      <c r="BH22" s="20"/>
      <c r="BI22" s="23"/>
      <c r="BJ22" s="23"/>
      <c r="BK22" s="21"/>
      <c r="BL22" s="21"/>
      <c r="BM22" s="21"/>
      <c r="BN22" s="182"/>
      <c r="BO22" s="24"/>
      <c r="BP22" s="21"/>
      <c r="BQ22" s="21"/>
      <c r="BR22" s="23"/>
      <c r="BS22" s="23"/>
      <c r="BT22" s="24"/>
      <c r="BU22" s="25"/>
    </row>
    <row r="23" spans="1:73" s="22" customFormat="1" ht="156.7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3"/>
      <c r="P23" s="20"/>
      <c r="Q23" s="23"/>
      <c r="R23" s="23"/>
      <c r="S23" s="23"/>
      <c r="T23" s="23"/>
      <c r="U23" s="23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2"/>
      <c r="AM23" s="21"/>
      <c r="AN23" s="21"/>
      <c r="AO23" s="21"/>
      <c r="AP23" s="21"/>
      <c r="AQ23" s="21"/>
      <c r="AR23" s="21"/>
      <c r="AS23" s="21"/>
      <c r="AT23" s="182"/>
      <c r="AU23" s="21"/>
      <c r="AV23" s="21"/>
      <c r="AW23" s="21"/>
      <c r="AX23" s="21"/>
      <c r="AY23" s="21"/>
      <c r="AZ23" s="21"/>
      <c r="BA23" s="21"/>
      <c r="BB23" s="21"/>
      <c r="BC23" s="21"/>
      <c r="BD23" s="200"/>
      <c r="BE23" s="21"/>
      <c r="BF23" s="20"/>
      <c r="BG23" s="21"/>
      <c r="BH23" s="20"/>
      <c r="BI23" s="23"/>
      <c r="BJ23" s="23"/>
      <c r="BK23" s="21"/>
      <c r="BL23" s="21"/>
      <c r="BM23" s="21"/>
      <c r="BN23" s="182"/>
      <c r="BO23" s="24"/>
      <c r="BP23" s="21"/>
      <c r="BQ23" s="21"/>
      <c r="BR23" s="23"/>
      <c r="BS23" s="23"/>
      <c r="BT23" s="24"/>
      <c r="BU23" s="25"/>
    </row>
    <row r="24" spans="1:73" s="22" customFormat="1" ht="347.2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3"/>
      <c r="P24" s="23"/>
      <c r="Q24" s="23"/>
      <c r="R24" s="23"/>
      <c r="S24" s="23"/>
      <c r="T24" s="23"/>
      <c r="U24" s="23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0"/>
      <c r="AJ24" s="20"/>
      <c r="AK24" s="21"/>
      <c r="AL24" s="182"/>
      <c r="AM24" s="20"/>
      <c r="AN24" s="20"/>
      <c r="AO24" s="21"/>
      <c r="AP24" s="21"/>
      <c r="AQ24" s="21"/>
      <c r="AR24" s="21"/>
      <c r="AS24" s="21"/>
      <c r="AT24" s="200"/>
      <c r="AU24" s="21"/>
      <c r="AV24" s="21"/>
      <c r="AW24" s="21"/>
      <c r="AX24" s="21"/>
      <c r="AY24" s="21"/>
      <c r="AZ24" s="21"/>
      <c r="BA24" s="21"/>
      <c r="BB24" s="21"/>
      <c r="BC24" s="21"/>
      <c r="BD24" s="200"/>
      <c r="BE24" s="21"/>
      <c r="BF24" s="20"/>
      <c r="BG24" s="21"/>
      <c r="BH24" s="20"/>
      <c r="BI24" s="23"/>
      <c r="BJ24" s="23"/>
      <c r="BK24" s="21"/>
      <c r="BL24" s="21"/>
      <c r="BM24" s="21"/>
      <c r="BN24" s="182"/>
      <c r="BO24" s="24"/>
      <c r="BP24" s="21"/>
      <c r="BQ24" s="21"/>
      <c r="BR24" s="23"/>
      <c r="BS24" s="23"/>
      <c r="BT24" s="24"/>
      <c r="BU24" s="25"/>
    </row>
    <row r="25" spans="1:73" s="22" customFormat="1" ht="129.7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3"/>
      <c r="P25" s="20"/>
      <c r="Q25" s="23"/>
      <c r="R25" s="23"/>
      <c r="S25" s="23"/>
      <c r="T25" s="23"/>
      <c r="U25" s="23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1"/>
      <c r="AJ25" s="20"/>
      <c r="AK25" s="21"/>
      <c r="AL25" s="200"/>
      <c r="AM25" s="21"/>
      <c r="AN25" s="20"/>
      <c r="AO25" s="21"/>
      <c r="AP25" s="21"/>
      <c r="AQ25" s="21"/>
      <c r="AR25" s="21"/>
      <c r="AS25" s="21"/>
      <c r="AT25" s="200"/>
      <c r="AU25" s="21"/>
      <c r="AV25" s="21"/>
      <c r="AW25" s="21"/>
      <c r="AX25" s="21"/>
      <c r="AY25" s="21"/>
      <c r="AZ25" s="21"/>
      <c r="BA25" s="21"/>
      <c r="BB25" s="21"/>
      <c r="BC25" s="21"/>
      <c r="BD25" s="200"/>
      <c r="BE25" s="182"/>
      <c r="BF25" s="20"/>
      <c r="BG25" s="21"/>
      <c r="BH25" s="20"/>
      <c r="BI25" s="23"/>
      <c r="BJ25" s="23"/>
      <c r="BK25" s="21"/>
      <c r="BL25" s="21"/>
      <c r="BM25" s="21"/>
      <c r="BN25" s="182"/>
      <c r="BO25" s="24"/>
      <c r="BP25" s="21"/>
      <c r="BQ25" s="21"/>
      <c r="BR25" s="23"/>
      <c r="BS25" s="23"/>
      <c r="BT25" s="24"/>
      <c r="BU25" s="25"/>
    </row>
    <row r="26" spans="1:73" s="22" customFormat="1" ht="129.7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3"/>
      <c r="P26" s="20"/>
      <c r="Q26" s="23"/>
      <c r="R26" s="23"/>
      <c r="S26" s="23"/>
      <c r="T26" s="23"/>
      <c r="U26" s="23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1"/>
      <c r="AJ26" s="20"/>
      <c r="AK26" s="21"/>
      <c r="AL26" s="200"/>
      <c r="AM26" s="21"/>
      <c r="AN26" s="20"/>
      <c r="AO26" s="21"/>
      <c r="AP26" s="21"/>
      <c r="AQ26" s="21"/>
      <c r="AR26" s="21"/>
      <c r="AS26" s="21"/>
      <c r="AT26" s="200"/>
      <c r="AU26" s="21"/>
      <c r="AV26" s="21"/>
      <c r="AW26" s="21"/>
      <c r="AX26" s="21"/>
      <c r="AY26" s="21"/>
      <c r="AZ26" s="21"/>
      <c r="BA26" s="21"/>
      <c r="BB26" s="21"/>
      <c r="BC26" s="21"/>
      <c r="BD26" s="200"/>
      <c r="BE26" s="182"/>
      <c r="BF26" s="20"/>
      <c r="BG26" s="21"/>
      <c r="BH26" s="20"/>
      <c r="BI26" s="23"/>
      <c r="BJ26" s="23"/>
      <c r="BK26" s="21"/>
      <c r="BL26" s="21"/>
      <c r="BM26" s="21"/>
      <c r="BN26" s="182"/>
      <c r="BO26" s="24"/>
      <c r="BP26" s="21"/>
      <c r="BQ26" s="21"/>
      <c r="BR26" s="23"/>
      <c r="BS26" s="23"/>
      <c r="BT26" s="24"/>
      <c r="BU26" s="25"/>
    </row>
    <row r="27" spans="1:73" s="22" customFormat="1" ht="409.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9"/>
      <c r="P27" s="29"/>
      <c r="Q27" s="29"/>
      <c r="R27" s="29"/>
      <c r="S27" s="29"/>
      <c r="T27" s="29"/>
      <c r="U27" s="29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200"/>
      <c r="AM27" s="20"/>
      <c r="AN27" s="20"/>
      <c r="AO27" s="21"/>
      <c r="AP27" s="21"/>
      <c r="AQ27" s="21"/>
      <c r="AR27" s="21"/>
      <c r="AS27" s="21"/>
      <c r="AT27" s="200"/>
      <c r="AU27" s="20"/>
      <c r="AV27" s="21"/>
      <c r="AW27" s="21"/>
      <c r="AX27" s="21"/>
      <c r="AY27" s="21"/>
      <c r="AZ27" s="21"/>
      <c r="BA27" s="21"/>
      <c r="BB27" s="21"/>
      <c r="BC27" s="21"/>
      <c r="BD27" s="200"/>
      <c r="BE27" s="20"/>
      <c r="BF27" s="20"/>
      <c r="BG27" s="21"/>
      <c r="BH27" s="20"/>
      <c r="BI27" s="23"/>
      <c r="BJ27" s="23"/>
      <c r="BK27" s="21"/>
      <c r="BL27" s="21"/>
      <c r="BM27" s="21"/>
      <c r="BN27" s="182"/>
      <c r="BO27" s="24"/>
      <c r="BP27" s="21"/>
      <c r="BQ27" s="21"/>
      <c r="BR27" s="23"/>
      <c r="BS27" s="23"/>
      <c r="BT27" s="24"/>
      <c r="BU27" s="25"/>
    </row>
    <row r="28" spans="1:73" s="22" customFormat="1" ht="134.2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1"/>
      <c r="O28" s="20"/>
      <c r="P28" s="20"/>
      <c r="Q28" s="20"/>
      <c r="R28" s="20"/>
      <c r="S28" s="20"/>
      <c r="T28" s="20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2"/>
      <c r="AM28" s="21"/>
      <c r="AN28" s="21"/>
      <c r="AO28" s="21"/>
      <c r="AP28" s="21"/>
      <c r="AQ28" s="21"/>
      <c r="AR28" s="21"/>
      <c r="AS28" s="21"/>
      <c r="AT28" s="200"/>
      <c r="AU28" s="23"/>
      <c r="AV28" s="21"/>
      <c r="AW28" s="21"/>
      <c r="AX28" s="21"/>
      <c r="AY28" s="21"/>
      <c r="AZ28" s="21"/>
      <c r="BA28" s="21"/>
      <c r="BB28" s="21"/>
      <c r="BC28" s="21"/>
      <c r="BD28" s="200"/>
      <c r="BE28" s="182"/>
      <c r="BF28" s="20"/>
      <c r="BG28" s="21"/>
      <c r="BH28" s="20"/>
      <c r="BI28" s="23"/>
      <c r="BJ28" s="23"/>
      <c r="BK28" s="21"/>
      <c r="BL28" s="21"/>
      <c r="BM28" s="21"/>
      <c r="BN28" s="182"/>
      <c r="BO28" s="24"/>
      <c r="BP28" s="21"/>
      <c r="BQ28" s="21"/>
      <c r="BR28" s="23"/>
      <c r="BS28" s="23"/>
      <c r="BT28" s="24"/>
      <c r="BU28" s="25"/>
    </row>
    <row r="29" spans="1:73" s="22" customFormat="1" ht="134.2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2"/>
      <c r="AM29" s="21"/>
      <c r="AN29" s="21"/>
      <c r="AO29" s="21"/>
      <c r="AP29" s="21"/>
      <c r="AQ29" s="21"/>
      <c r="AR29" s="21"/>
      <c r="AS29" s="21"/>
      <c r="AT29" s="200"/>
      <c r="AU29" s="23"/>
      <c r="AV29" s="21"/>
      <c r="AW29" s="21"/>
      <c r="AX29" s="21"/>
      <c r="AY29" s="21"/>
      <c r="AZ29" s="21"/>
      <c r="BA29" s="21"/>
      <c r="BB29" s="21"/>
      <c r="BC29" s="21"/>
      <c r="BD29" s="200"/>
      <c r="BE29" s="182"/>
      <c r="BF29" s="20"/>
      <c r="BG29" s="21"/>
      <c r="BH29" s="20"/>
      <c r="BI29" s="23"/>
      <c r="BJ29" s="23"/>
      <c r="BK29" s="21"/>
      <c r="BL29" s="21"/>
      <c r="BM29" s="21"/>
      <c r="BN29" s="182"/>
      <c r="BO29" s="24"/>
      <c r="BP29" s="21"/>
      <c r="BQ29" s="21"/>
      <c r="BR29" s="23"/>
      <c r="BS29" s="23"/>
      <c r="BT29" s="24"/>
      <c r="BU29" s="25"/>
    </row>
    <row r="30" spans="1:73" s="22" customFormat="1" ht="134.2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2"/>
      <c r="AM30" s="21"/>
      <c r="AN30" s="21"/>
      <c r="AO30" s="21"/>
      <c r="AP30" s="21"/>
      <c r="AQ30" s="21"/>
      <c r="AR30" s="21"/>
      <c r="AS30" s="21"/>
      <c r="AT30" s="200"/>
      <c r="AU30" s="23"/>
      <c r="AV30" s="21"/>
      <c r="AW30" s="21"/>
      <c r="AX30" s="21"/>
      <c r="AY30" s="21"/>
      <c r="AZ30" s="21"/>
      <c r="BA30" s="21"/>
      <c r="BB30" s="21"/>
      <c r="BC30" s="21"/>
      <c r="BD30" s="200"/>
      <c r="BE30" s="182"/>
      <c r="BF30" s="20"/>
      <c r="BG30" s="21"/>
      <c r="BH30" s="20"/>
      <c r="BI30" s="23"/>
      <c r="BJ30" s="23"/>
      <c r="BK30" s="21"/>
      <c r="BL30" s="21"/>
      <c r="BM30" s="21"/>
      <c r="BN30" s="182"/>
      <c r="BO30" s="24"/>
      <c r="BP30" s="21"/>
      <c r="BQ30" s="21"/>
      <c r="BR30" s="23"/>
      <c r="BS30" s="23"/>
      <c r="BT30" s="24"/>
      <c r="BU30" s="25"/>
    </row>
    <row r="31" spans="1:73" s="22" customFormat="1" ht="134.2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2"/>
      <c r="AM31" s="21"/>
      <c r="AN31" s="21"/>
      <c r="AO31" s="21"/>
      <c r="AP31" s="21"/>
      <c r="AQ31" s="21"/>
      <c r="AR31" s="21"/>
      <c r="AS31" s="21"/>
      <c r="AT31" s="200"/>
      <c r="AU31" s="23"/>
      <c r="AV31" s="21"/>
      <c r="AW31" s="21"/>
      <c r="AX31" s="21"/>
      <c r="AY31" s="21"/>
      <c r="AZ31" s="21"/>
      <c r="BA31" s="21"/>
      <c r="BB31" s="21"/>
      <c r="BC31" s="21"/>
      <c r="BD31" s="200"/>
      <c r="BE31" s="182"/>
      <c r="BF31" s="20"/>
      <c r="BG31" s="21"/>
      <c r="BH31" s="20"/>
      <c r="BI31" s="23"/>
      <c r="BJ31" s="23"/>
      <c r="BK31" s="21"/>
      <c r="BL31" s="21"/>
      <c r="BM31" s="21"/>
      <c r="BN31" s="182"/>
      <c r="BO31" s="24"/>
      <c r="BP31" s="21"/>
      <c r="BQ31" s="21"/>
      <c r="BR31" s="23"/>
      <c r="BS31" s="23"/>
      <c r="BT31" s="24"/>
      <c r="BU31" s="25"/>
    </row>
    <row r="32" spans="1:73" s="22" customFormat="1" ht="216.7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3"/>
      <c r="P32" s="23"/>
      <c r="Q32" s="23"/>
      <c r="R32" s="23"/>
      <c r="S32" s="23"/>
      <c r="T32" s="23"/>
      <c r="U32" s="23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2"/>
      <c r="AM32" s="21"/>
      <c r="AN32" s="21"/>
      <c r="AO32" s="21"/>
      <c r="AP32" s="21"/>
      <c r="AQ32" s="21"/>
      <c r="AR32" s="21"/>
      <c r="AS32" s="21"/>
      <c r="AT32" s="200"/>
      <c r="AU32" s="23"/>
      <c r="AV32" s="21"/>
      <c r="AW32" s="21"/>
      <c r="AX32" s="21"/>
      <c r="AY32" s="21"/>
      <c r="AZ32" s="21"/>
      <c r="BA32" s="21"/>
      <c r="BB32" s="21"/>
      <c r="BC32" s="21"/>
      <c r="BD32" s="200"/>
      <c r="BE32" s="182"/>
      <c r="BF32" s="20"/>
      <c r="BG32" s="21"/>
      <c r="BH32" s="20"/>
      <c r="BI32" s="29"/>
      <c r="BJ32" s="23"/>
      <c r="BK32" s="21"/>
      <c r="BL32" s="21"/>
      <c r="BM32" s="21"/>
      <c r="BN32" s="182"/>
      <c r="BO32" s="24"/>
      <c r="BP32" s="21"/>
      <c r="BQ32" s="21"/>
      <c r="BR32" s="23"/>
      <c r="BS32" s="23"/>
      <c r="BT32" s="24"/>
      <c r="BU32" s="25"/>
    </row>
    <row r="33" spans="1:73" s="22" customFormat="1" ht="149.2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9"/>
      <c r="P33" s="29"/>
      <c r="Q33" s="29"/>
      <c r="R33" s="29"/>
      <c r="S33" s="29"/>
      <c r="T33" s="29"/>
      <c r="U33" s="29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2"/>
      <c r="AM33" s="21"/>
      <c r="AN33" s="21"/>
      <c r="AO33" s="21"/>
      <c r="AP33" s="21"/>
      <c r="AQ33" s="21"/>
      <c r="AR33" s="21"/>
      <c r="AS33" s="21"/>
      <c r="AT33" s="200"/>
      <c r="AU33" s="23"/>
      <c r="AV33" s="21"/>
      <c r="AW33" s="21"/>
      <c r="AX33" s="21"/>
      <c r="AY33" s="21"/>
      <c r="AZ33" s="21"/>
      <c r="BA33" s="21"/>
      <c r="BB33" s="21"/>
      <c r="BC33" s="21"/>
      <c r="BD33" s="200"/>
      <c r="BE33" s="182"/>
      <c r="BF33" s="20"/>
      <c r="BG33" s="21"/>
      <c r="BH33" s="20"/>
      <c r="BI33" s="23"/>
      <c r="BJ33" s="23"/>
      <c r="BK33" s="21"/>
      <c r="BL33" s="21"/>
      <c r="BM33" s="21"/>
      <c r="BN33" s="182"/>
      <c r="BO33" s="24"/>
      <c r="BP33" s="21"/>
      <c r="BQ33" s="21"/>
      <c r="BR33" s="23"/>
      <c r="BS33" s="23"/>
      <c r="BT33" s="24"/>
      <c r="BU33" s="25"/>
    </row>
    <row r="34" spans="1:73" s="22" customFormat="1" ht="149.2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2"/>
      <c r="AM34" s="21"/>
      <c r="AN34" s="21"/>
      <c r="AO34" s="21"/>
      <c r="AP34" s="21"/>
      <c r="AQ34" s="21"/>
      <c r="AR34" s="21"/>
      <c r="AS34" s="21"/>
      <c r="AT34" s="200"/>
      <c r="AU34" s="23"/>
      <c r="AV34" s="21"/>
      <c r="AW34" s="21"/>
      <c r="AX34" s="21"/>
      <c r="AY34" s="21"/>
      <c r="AZ34" s="21"/>
      <c r="BA34" s="21"/>
      <c r="BB34" s="21"/>
      <c r="BC34" s="21"/>
      <c r="BD34" s="200"/>
      <c r="BE34" s="182"/>
      <c r="BF34" s="20"/>
      <c r="BG34" s="21"/>
      <c r="BH34" s="20"/>
      <c r="BI34" s="23"/>
      <c r="BJ34" s="23"/>
      <c r="BK34" s="21"/>
      <c r="BL34" s="21"/>
      <c r="BM34" s="21"/>
      <c r="BN34" s="182"/>
      <c r="BO34" s="24"/>
      <c r="BP34" s="21"/>
      <c r="BQ34" s="21"/>
      <c r="BR34" s="23"/>
      <c r="BS34" s="23"/>
      <c r="BT34" s="24"/>
      <c r="BU34" s="25"/>
    </row>
    <row r="35" spans="1:73" s="22" customFormat="1" ht="216.7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2"/>
      <c r="AM35" s="21"/>
      <c r="AN35" s="21"/>
      <c r="AO35" s="21"/>
      <c r="AP35" s="21"/>
      <c r="AQ35" s="21"/>
      <c r="AR35" s="21"/>
      <c r="AS35" s="21"/>
      <c r="AT35" s="200"/>
      <c r="AU35" s="23"/>
      <c r="AV35" s="21"/>
      <c r="AW35" s="21"/>
      <c r="AX35" s="21"/>
      <c r="AY35" s="21"/>
      <c r="AZ35" s="21"/>
      <c r="BA35" s="21"/>
      <c r="BB35" s="21"/>
      <c r="BC35" s="21"/>
      <c r="BD35" s="200"/>
      <c r="BE35" s="183"/>
      <c r="BF35" s="23"/>
      <c r="BG35" s="21"/>
      <c r="BH35" s="20"/>
      <c r="BI35" s="23"/>
      <c r="BJ35" s="23"/>
      <c r="BK35" s="21"/>
      <c r="BL35" s="21"/>
      <c r="BM35" s="21"/>
      <c r="BN35" s="182"/>
      <c r="BO35" s="24"/>
      <c r="BP35" s="21"/>
      <c r="BQ35" s="21"/>
      <c r="BR35" s="23"/>
      <c r="BS35" s="23"/>
      <c r="BT35" s="24"/>
      <c r="BU35" s="25"/>
    </row>
    <row r="36" spans="1:73" s="22" customFormat="1" ht="204.7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30"/>
      <c r="N36" s="20"/>
      <c r="O36" s="23"/>
      <c r="P36" s="23"/>
      <c r="Q36" s="23"/>
      <c r="R36" s="23"/>
      <c r="S36" s="23"/>
      <c r="T36" s="23"/>
      <c r="U36" s="23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2"/>
      <c r="AM36" s="21"/>
      <c r="AN36" s="21"/>
      <c r="AO36" s="21"/>
      <c r="AP36" s="21"/>
      <c r="AQ36" s="21"/>
      <c r="AR36" s="21"/>
      <c r="AS36" s="21"/>
      <c r="AT36" s="182"/>
      <c r="AU36" s="21"/>
      <c r="AV36" s="21"/>
      <c r="AW36" s="21"/>
      <c r="AX36" s="21"/>
      <c r="AY36" s="21"/>
      <c r="AZ36" s="21"/>
      <c r="BA36" s="21"/>
      <c r="BB36" s="21"/>
      <c r="BC36" s="21"/>
      <c r="BD36" s="182"/>
      <c r="BE36" s="182"/>
      <c r="BF36" s="21"/>
      <c r="BG36" s="21"/>
      <c r="BH36" s="20"/>
      <c r="BI36" s="23"/>
      <c r="BJ36" s="23"/>
      <c r="BK36" s="21"/>
      <c r="BL36" s="21"/>
      <c r="BM36" s="21"/>
      <c r="BN36" s="182"/>
      <c r="BO36" s="24"/>
      <c r="BP36" s="21"/>
      <c r="BQ36" s="21"/>
      <c r="BR36" s="23"/>
      <c r="BS36" s="23"/>
      <c r="BT36" s="24"/>
      <c r="BU36" s="25"/>
    </row>
    <row r="37" spans="1:73" s="22" customFormat="1" ht="319.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31"/>
      <c r="N37" s="20"/>
      <c r="O37" s="23"/>
      <c r="P37" s="23"/>
      <c r="Q37" s="23"/>
      <c r="R37" s="23"/>
      <c r="S37" s="23"/>
      <c r="T37" s="23"/>
      <c r="U37" s="23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2"/>
      <c r="AM37" s="21"/>
      <c r="AN37" s="21"/>
      <c r="AO37" s="21"/>
      <c r="AP37" s="21"/>
      <c r="AQ37" s="21"/>
      <c r="AR37" s="21"/>
      <c r="AS37" s="21"/>
      <c r="AT37" s="182"/>
      <c r="AU37" s="21"/>
      <c r="AV37" s="21"/>
      <c r="AW37" s="21"/>
      <c r="AX37" s="21"/>
      <c r="AY37" s="21"/>
      <c r="AZ37" s="21"/>
      <c r="BA37" s="21"/>
      <c r="BB37" s="21"/>
      <c r="BC37" s="21"/>
      <c r="BD37" s="182"/>
      <c r="BE37" s="182"/>
      <c r="BF37" s="21"/>
      <c r="BG37" s="21"/>
      <c r="BH37" s="20"/>
      <c r="BI37" s="23"/>
      <c r="BJ37" s="23"/>
      <c r="BK37" s="21"/>
      <c r="BL37" s="21"/>
      <c r="BM37" s="21"/>
      <c r="BN37" s="182"/>
      <c r="BO37" s="24"/>
      <c r="BP37" s="21"/>
      <c r="BQ37" s="21"/>
      <c r="BR37" s="23"/>
      <c r="BS37" s="23"/>
      <c r="BT37" s="24"/>
      <c r="BU37" s="25"/>
    </row>
    <row r="38" spans="1:73" s="22" customFormat="1" ht="247.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9"/>
      <c r="P38" s="29"/>
      <c r="Q38" s="29"/>
      <c r="R38" s="29"/>
      <c r="S38" s="29"/>
      <c r="T38" s="29"/>
      <c r="U38" s="29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2"/>
      <c r="AM38" s="21"/>
      <c r="AN38" s="21"/>
      <c r="AO38" s="21"/>
      <c r="AP38" s="21"/>
      <c r="AQ38" s="21"/>
      <c r="AR38" s="21"/>
      <c r="AS38" s="21"/>
      <c r="AT38" s="182"/>
      <c r="AU38" s="21"/>
      <c r="AV38" s="21"/>
      <c r="AW38" s="21"/>
      <c r="AX38" s="21"/>
      <c r="AY38" s="21"/>
      <c r="AZ38" s="21"/>
      <c r="BA38" s="21"/>
      <c r="BB38" s="21"/>
      <c r="BC38" s="21"/>
      <c r="BD38" s="200"/>
      <c r="BE38" s="29"/>
      <c r="BF38" s="29"/>
      <c r="BG38" s="21"/>
      <c r="BH38" s="20"/>
      <c r="BI38" s="23"/>
      <c r="BJ38" s="23"/>
      <c r="BK38" s="21"/>
      <c r="BL38" s="21"/>
      <c r="BM38" s="21"/>
      <c r="BN38" s="182"/>
      <c r="BO38" s="24"/>
      <c r="BP38" s="21"/>
      <c r="BQ38" s="21"/>
      <c r="BR38" s="23"/>
      <c r="BS38" s="23"/>
      <c r="BT38" s="24"/>
      <c r="BU38" s="25"/>
    </row>
    <row r="39" spans="1:73" s="22" customFormat="1" ht="140.2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9"/>
      <c r="P39" s="29"/>
      <c r="Q39" s="29"/>
      <c r="R39" s="29"/>
      <c r="S39" s="29"/>
      <c r="T39" s="29"/>
      <c r="U39" s="29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2"/>
      <c r="AM39" s="21"/>
      <c r="AN39" s="21"/>
      <c r="AO39" s="21"/>
      <c r="AP39" s="21"/>
      <c r="AQ39" s="21"/>
      <c r="AR39" s="21"/>
      <c r="AS39" s="21"/>
      <c r="AT39" s="182"/>
      <c r="AU39" s="21"/>
      <c r="AV39" s="21"/>
      <c r="AW39" s="21"/>
      <c r="AX39" s="21"/>
      <c r="AY39" s="21"/>
      <c r="AZ39" s="21"/>
      <c r="BA39" s="21"/>
      <c r="BB39" s="21"/>
      <c r="BC39" s="21"/>
      <c r="BD39" s="182"/>
      <c r="BE39" s="182"/>
      <c r="BF39" s="21"/>
      <c r="BG39" s="21"/>
      <c r="BH39" s="20"/>
      <c r="BI39" s="23"/>
      <c r="BJ39" s="23"/>
      <c r="BK39" s="21"/>
      <c r="BL39" s="21"/>
      <c r="BM39" s="21"/>
      <c r="BN39" s="182"/>
      <c r="BO39" s="24"/>
      <c r="BP39" s="21"/>
      <c r="BQ39" s="21"/>
      <c r="BR39" s="23"/>
      <c r="BS39" s="23"/>
      <c r="BT39" s="24"/>
      <c r="BU39" s="25"/>
    </row>
    <row r="40" spans="1:73" s="22" customFormat="1" ht="246.7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3"/>
      <c r="AJ40" s="23"/>
      <c r="AK40" s="21"/>
      <c r="AL40" s="200"/>
      <c r="AM40" s="23"/>
      <c r="AN40" s="23"/>
      <c r="AO40" s="21"/>
      <c r="AP40" s="21"/>
      <c r="AQ40" s="21"/>
      <c r="AR40" s="21"/>
      <c r="AS40" s="21"/>
      <c r="AT40" s="200"/>
      <c r="AU40" s="23"/>
      <c r="AV40" s="21"/>
      <c r="AW40" s="21"/>
      <c r="AX40" s="21"/>
      <c r="AY40" s="21"/>
      <c r="AZ40" s="21"/>
      <c r="BA40" s="21"/>
      <c r="BB40" s="21"/>
      <c r="BC40" s="21"/>
      <c r="BD40" s="200"/>
      <c r="BE40" s="21"/>
      <c r="BF40" s="20"/>
      <c r="BG40" s="21"/>
      <c r="BH40" s="20"/>
      <c r="BI40" s="23"/>
      <c r="BJ40" s="23"/>
      <c r="BK40" s="21"/>
      <c r="BL40" s="21"/>
      <c r="BM40" s="21"/>
      <c r="BN40" s="182"/>
      <c r="BO40" s="24"/>
      <c r="BP40" s="21"/>
      <c r="BQ40" s="21"/>
      <c r="BR40" s="23"/>
      <c r="BS40" s="23"/>
      <c r="BT40" s="24"/>
      <c r="BU40" s="25"/>
    </row>
    <row r="41" spans="1:73" s="22" customFormat="1" ht="197.2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3"/>
      <c r="AJ41" s="23"/>
      <c r="AK41" s="21"/>
      <c r="AL41" s="200"/>
      <c r="AM41" s="23"/>
      <c r="AN41" s="23"/>
      <c r="AO41" s="21"/>
      <c r="AP41" s="21"/>
      <c r="AQ41" s="21"/>
      <c r="AR41" s="21"/>
      <c r="AS41" s="21"/>
      <c r="AT41" s="200"/>
      <c r="AU41" s="23"/>
      <c r="AV41" s="21"/>
      <c r="AW41" s="21"/>
      <c r="AX41" s="21"/>
      <c r="AY41" s="21"/>
      <c r="AZ41" s="21"/>
      <c r="BA41" s="21"/>
      <c r="BB41" s="21"/>
      <c r="BC41" s="21"/>
      <c r="BD41" s="200"/>
      <c r="BE41" s="182"/>
      <c r="BF41" s="20"/>
      <c r="BG41" s="21"/>
      <c r="BH41" s="20"/>
      <c r="BI41" s="23"/>
      <c r="BJ41" s="23"/>
      <c r="BK41" s="21"/>
      <c r="BL41" s="21"/>
      <c r="BM41" s="21"/>
      <c r="BN41" s="182"/>
      <c r="BO41" s="24"/>
      <c r="BP41" s="21"/>
      <c r="BQ41" s="21"/>
      <c r="BR41" s="23"/>
      <c r="BS41" s="23"/>
      <c r="BT41" s="24"/>
      <c r="BU41" s="25"/>
    </row>
    <row r="42" spans="1:73" s="22" customFormat="1" ht="409.6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0"/>
      <c r="Q42" s="20"/>
      <c r="R42" s="20"/>
      <c r="S42" s="20"/>
      <c r="T42" s="20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3"/>
      <c r="AJ42" s="23"/>
      <c r="AK42" s="21"/>
      <c r="AL42" s="200"/>
      <c r="AM42" s="23"/>
      <c r="AN42" s="23"/>
      <c r="AO42" s="21"/>
      <c r="AP42" s="21"/>
      <c r="AQ42" s="21"/>
      <c r="AR42" s="21"/>
      <c r="AS42" s="21"/>
      <c r="AT42" s="200"/>
      <c r="AU42" s="23"/>
      <c r="AV42" s="21"/>
      <c r="AW42" s="21"/>
      <c r="AX42" s="21"/>
      <c r="AY42" s="21"/>
      <c r="AZ42" s="21"/>
      <c r="BA42" s="21"/>
      <c r="BB42" s="21"/>
      <c r="BC42" s="21"/>
      <c r="BD42" s="200"/>
      <c r="BE42" s="182"/>
      <c r="BF42" s="20"/>
      <c r="BG42" s="21"/>
      <c r="BH42" s="20"/>
      <c r="BI42" s="23"/>
      <c r="BJ42" s="23"/>
      <c r="BK42" s="21"/>
      <c r="BL42" s="21"/>
      <c r="BM42" s="21"/>
      <c r="BN42" s="182"/>
      <c r="BO42" s="24"/>
      <c r="BP42" s="21"/>
      <c r="BQ42" s="21"/>
      <c r="BR42" s="23"/>
      <c r="BS42" s="23"/>
      <c r="BT42" s="24"/>
      <c r="BU42" s="25"/>
    </row>
    <row r="43" spans="1:73" s="22" customFormat="1" ht="273.7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3"/>
      <c r="AJ43" s="23"/>
      <c r="AK43" s="21"/>
      <c r="AL43" s="200"/>
      <c r="AM43" s="23"/>
      <c r="AN43" s="23"/>
      <c r="AO43" s="21"/>
      <c r="AP43" s="21"/>
      <c r="AQ43" s="21"/>
      <c r="AR43" s="21"/>
      <c r="AS43" s="21"/>
      <c r="AT43" s="200"/>
      <c r="AU43" s="23"/>
      <c r="AV43" s="21"/>
      <c r="AW43" s="21"/>
      <c r="AX43" s="21"/>
      <c r="AY43" s="21"/>
      <c r="AZ43" s="21"/>
      <c r="BA43" s="21"/>
      <c r="BB43" s="21"/>
      <c r="BC43" s="21"/>
      <c r="BD43" s="200"/>
      <c r="BE43" s="182"/>
      <c r="BF43" s="20"/>
      <c r="BG43" s="21"/>
      <c r="BH43" s="20"/>
      <c r="BI43" s="23"/>
      <c r="BJ43" s="23"/>
      <c r="BK43" s="21"/>
      <c r="BL43" s="21"/>
      <c r="BM43" s="21"/>
      <c r="BN43" s="182"/>
      <c r="BO43" s="24"/>
      <c r="BP43" s="21"/>
      <c r="BQ43" s="21"/>
      <c r="BR43" s="23"/>
      <c r="BS43" s="23"/>
      <c r="BT43" s="24"/>
      <c r="BU43" s="25"/>
    </row>
    <row r="44" spans="1:73" s="22" customFormat="1" ht="211.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3"/>
      <c r="AJ44" s="23"/>
      <c r="AK44" s="21"/>
      <c r="AL44" s="200"/>
      <c r="AM44" s="23"/>
      <c r="AN44" s="23"/>
      <c r="AO44" s="21"/>
      <c r="AP44" s="21"/>
      <c r="AQ44" s="21"/>
      <c r="AR44" s="21"/>
      <c r="AS44" s="21"/>
      <c r="AT44" s="200"/>
      <c r="AU44" s="23"/>
      <c r="AV44" s="21"/>
      <c r="AW44" s="21"/>
      <c r="AX44" s="21"/>
      <c r="AY44" s="21"/>
      <c r="AZ44" s="21"/>
      <c r="BA44" s="21"/>
      <c r="BB44" s="21"/>
      <c r="BC44" s="21"/>
      <c r="BD44" s="200"/>
      <c r="BE44" s="183"/>
      <c r="BF44" s="23"/>
      <c r="BG44" s="21"/>
      <c r="BH44" s="20"/>
      <c r="BI44" s="23"/>
      <c r="BJ44" s="20"/>
      <c r="BK44" s="21"/>
      <c r="BL44" s="21"/>
      <c r="BM44" s="21"/>
      <c r="BN44" s="182"/>
      <c r="BO44" s="24"/>
      <c r="BP44" s="21"/>
      <c r="BQ44" s="21"/>
      <c r="BR44" s="23"/>
      <c r="BS44" s="23"/>
      <c r="BT44" s="24"/>
      <c r="BU44" s="25"/>
    </row>
    <row r="45" spans="1:73" s="22" customFormat="1" ht="408.7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200"/>
      <c r="AM45" s="20"/>
      <c r="AN45" s="20"/>
      <c r="AO45" s="20"/>
      <c r="AP45" s="20"/>
      <c r="AQ45" s="21"/>
      <c r="AR45" s="21"/>
      <c r="AS45" s="21"/>
      <c r="AT45" s="200"/>
      <c r="AU45" s="20"/>
      <c r="AV45" s="21"/>
      <c r="AW45" s="21"/>
      <c r="AX45" s="21"/>
      <c r="AY45" s="21"/>
      <c r="AZ45" s="21"/>
      <c r="BA45" s="21"/>
      <c r="BB45" s="21"/>
      <c r="BC45" s="21"/>
      <c r="BD45" s="200"/>
      <c r="BE45" s="20"/>
      <c r="BF45" s="20"/>
      <c r="BG45" s="20"/>
      <c r="BH45" s="20"/>
      <c r="BI45" s="23"/>
      <c r="BJ45" s="23"/>
      <c r="BK45" s="21"/>
      <c r="BL45" s="21"/>
      <c r="BM45" s="21"/>
      <c r="BN45" s="182"/>
      <c r="BO45" s="24"/>
      <c r="BP45" s="21"/>
      <c r="BQ45" s="21"/>
      <c r="BR45" s="23"/>
      <c r="BS45" s="23"/>
      <c r="BT45" s="24"/>
      <c r="BU45" s="25"/>
    </row>
    <row r="46" spans="1:73" s="22" customFormat="1" ht="138.7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200"/>
      <c r="AM46" s="20"/>
      <c r="AN46" s="20"/>
      <c r="AO46" s="21"/>
      <c r="AP46" s="21"/>
      <c r="AQ46" s="21"/>
      <c r="AR46" s="21"/>
      <c r="AS46" s="21"/>
      <c r="AT46" s="200"/>
      <c r="AU46" s="20"/>
      <c r="AV46" s="21"/>
      <c r="AW46" s="21"/>
      <c r="AX46" s="21"/>
      <c r="AY46" s="21"/>
      <c r="AZ46" s="21"/>
      <c r="BA46" s="21"/>
      <c r="BB46" s="21"/>
      <c r="BC46" s="21"/>
      <c r="BD46" s="200"/>
      <c r="BE46" s="200"/>
      <c r="BF46" s="20"/>
      <c r="BG46" s="20"/>
      <c r="BH46" s="20"/>
      <c r="BI46" s="23"/>
      <c r="BJ46" s="23"/>
      <c r="BK46" s="21"/>
      <c r="BL46" s="21"/>
      <c r="BM46" s="21"/>
      <c r="BN46" s="182"/>
      <c r="BO46" s="24"/>
      <c r="BP46" s="21"/>
      <c r="BQ46" s="21"/>
      <c r="BR46" s="23"/>
      <c r="BS46" s="23"/>
      <c r="BT46" s="24"/>
      <c r="BU46" s="25"/>
    </row>
    <row r="47" spans="1:73" s="22" customFormat="1" ht="138.7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200"/>
      <c r="AM47" s="20"/>
      <c r="AN47" s="20"/>
      <c r="AO47" s="21"/>
      <c r="AP47" s="21"/>
      <c r="AQ47" s="21"/>
      <c r="AR47" s="21"/>
      <c r="AS47" s="21"/>
      <c r="AT47" s="200"/>
      <c r="AU47" s="20"/>
      <c r="AV47" s="21"/>
      <c r="AW47" s="21"/>
      <c r="AX47" s="21"/>
      <c r="AY47" s="21"/>
      <c r="AZ47" s="21"/>
      <c r="BA47" s="21"/>
      <c r="BB47" s="21"/>
      <c r="BC47" s="21"/>
      <c r="BD47" s="200"/>
      <c r="BE47" s="200"/>
      <c r="BF47" s="20"/>
      <c r="BG47" s="20"/>
      <c r="BH47" s="20"/>
      <c r="BI47" s="23"/>
      <c r="BJ47" s="23"/>
      <c r="BK47" s="21"/>
      <c r="BL47" s="21"/>
      <c r="BM47" s="21"/>
      <c r="BN47" s="182"/>
      <c r="BO47" s="24"/>
      <c r="BP47" s="21"/>
      <c r="BQ47" s="21"/>
      <c r="BR47" s="23"/>
      <c r="BS47" s="23"/>
      <c r="BT47" s="24"/>
      <c r="BU47" s="25"/>
    </row>
    <row r="48" spans="1:73" s="22" customFormat="1" ht="138.7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200"/>
      <c r="AM48" s="20"/>
      <c r="AN48" s="20"/>
      <c r="AO48" s="21"/>
      <c r="AP48" s="21"/>
      <c r="AQ48" s="21"/>
      <c r="AR48" s="21"/>
      <c r="AS48" s="21"/>
      <c r="AT48" s="200"/>
      <c r="AU48" s="20"/>
      <c r="AV48" s="21"/>
      <c r="AW48" s="21"/>
      <c r="AX48" s="21"/>
      <c r="AY48" s="21"/>
      <c r="AZ48" s="21"/>
      <c r="BA48" s="21"/>
      <c r="BB48" s="21"/>
      <c r="BC48" s="21"/>
      <c r="BD48" s="200"/>
      <c r="BE48" s="200"/>
      <c r="BF48" s="20"/>
      <c r="BG48" s="20"/>
      <c r="BH48" s="20"/>
      <c r="BI48" s="23"/>
      <c r="BJ48" s="23"/>
      <c r="BK48" s="21"/>
      <c r="BL48" s="21"/>
      <c r="BM48" s="21"/>
      <c r="BN48" s="182"/>
      <c r="BO48" s="24"/>
      <c r="BP48" s="21"/>
      <c r="BQ48" s="21"/>
      <c r="BR48" s="23"/>
      <c r="BS48" s="23"/>
      <c r="BT48" s="24"/>
      <c r="BU48" s="25"/>
    </row>
    <row r="49" spans="1:73" s="22" customFormat="1" ht="138.7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200"/>
      <c r="AM49" s="20"/>
      <c r="AN49" s="20"/>
      <c r="AO49" s="21"/>
      <c r="AP49" s="21"/>
      <c r="AQ49" s="21"/>
      <c r="AR49" s="21"/>
      <c r="AS49" s="21"/>
      <c r="AT49" s="200"/>
      <c r="AU49" s="20"/>
      <c r="AV49" s="21"/>
      <c r="AW49" s="21"/>
      <c r="AX49" s="21"/>
      <c r="AY49" s="21"/>
      <c r="AZ49" s="21"/>
      <c r="BA49" s="21"/>
      <c r="BB49" s="21"/>
      <c r="BC49" s="21"/>
      <c r="BD49" s="200"/>
      <c r="BE49" s="200"/>
      <c r="BF49" s="20"/>
      <c r="BG49" s="20"/>
      <c r="BH49" s="20"/>
      <c r="BI49" s="23"/>
      <c r="BJ49" s="23"/>
      <c r="BK49" s="21"/>
      <c r="BL49" s="21"/>
      <c r="BM49" s="21"/>
      <c r="BN49" s="182"/>
      <c r="BO49" s="24"/>
      <c r="BP49" s="21"/>
      <c r="BQ49" s="21"/>
      <c r="BR49" s="23"/>
      <c r="BS49" s="23"/>
      <c r="BT49" s="24"/>
      <c r="BU49" s="25"/>
    </row>
    <row r="50" spans="1:73" s="22" customFormat="1" ht="294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3"/>
      <c r="AJ50" s="23"/>
      <c r="AK50" s="21"/>
      <c r="AL50" s="200"/>
      <c r="AM50" s="23"/>
      <c r="AN50" s="23"/>
      <c r="AO50" s="21"/>
      <c r="AP50" s="21"/>
      <c r="AQ50" s="21"/>
      <c r="AR50" s="21"/>
      <c r="AS50" s="21"/>
      <c r="AT50" s="200"/>
      <c r="AU50" s="23"/>
      <c r="AV50" s="21"/>
      <c r="AW50" s="21"/>
      <c r="AX50" s="21"/>
      <c r="AY50" s="21"/>
      <c r="AZ50" s="21"/>
      <c r="BA50" s="21"/>
      <c r="BB50" s="21"/>
      <c r="BC50" s="21"/>
      <c r="BD50" s="200"/>
      <c r="BE50" s="183"/>
      <c r="BF50" s="23"/>
      <c r="BG50" s="21"/>
      <c r="BH50" s="20"/>
      <c r="BI50" s="23"/>
      <c r="BJ50" s="23"/>
      <c r="BK50" s="21"/>
      <c r="BL50" s="21"/>
      <c r="BM50" s="21"/>
      <c r="BN50" s="182"/>
      <c r="BO50" s="24"/>
      <c r="BP50" s="21"/>
      <c r="BQ50" s="21"/>
      <c r="BR50" s="23"/>
      <c r="BS50" s="23"/>
      <c r="BT50" s="24"/>
      <c r="BU50" s="25"/>
    </row>
    <row r="51" spans="1:73" s="22" customFormat="1" ht="231.7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3"/>
      <c r="P51" s="23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3"/>
      <c r="AJ51" s="23"/>
      <c r="AK51" s="21"/>
      <c r="AL51" s="200"/>
      <c r="AM51" s="23"/>
      <c r="AN51" s="23"/>
      <c r="AO51" s="21"/>
      <c r="AP51" s="21"/>
      <c r="AQ51" s="21"/>
      <c r="AR51" s="21"/>
      <c r="AS51" s="21"/>
      <c r="AT51" s="200"/>
      <c r="AU51" s="23"/>
      <c r="AV51" s="21"/>
      <c r="AW51" s="21"/>
      <c r="AX51" s="21"/>
      <c r="AY51" s="21"/>
      <c r="AZ51" s="21"/>
      <c r="BA51" s="21"/>
      <c r="BB51" s="21"/>
      <c r="BC51" s="21"/>
      <c r="BD51" s="200"/>
      <c r="BE51" s="23"/>
      <c r="BF51" s="23"/>
      <c r="BG51" s="21"/>
      <c r="BH51" s="20"/>
      <c r="BI51" s="23"/>
      <c r="BJ51" s="23"/>
      <c r="BK51" s="21"/>
      <c r="BL51" s="21"/>
      <c r="BM51" s="21"/>
      <c r="BN51" s="182"/>
      <c r="BO51" s="24"/>
      <c r="BP51" s="21"/>
      <c r="BQ51" s="21"/>
      <c r="BR51" s="23"/>
      <c r="BS51" s="23"/>
      <c r="BT51" s="24"/>
      <c r="BU51" s="25"/>
    </row>
    <row r="52" spans="1:73" s="22" customFormat="1" ht="149.2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0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3"/>
      <c r="AJ52" s="23"/>
      <c r="AK52" s="21"/>
      <c r="AL52" s="200"/>
      <c r="AM52" s="23"/>
      <c r="AN52" s="23"/>
      <c r="AO52" s="21"/>
      <c r="AP52" s="21"/>
      <c r="AQ52" s="21"/>
      <c r="AR52" s="21"/>
      <c r="AS52" s="21"/>
      <c r="AT52" s="200"/>
      <c r="AU52" s="23"/>
      <c r="AV52" s="21"/>
      <c r="AW52" s="21"/>
      <c r="AX52" s="21"/>
      <c r="AY52" s="21"/>
      <c r="AZ52" s="21"/>
      <c r="BA52" s="21"/>
      <c r="BB52" s="21"/>
      <c r="BC52" s="21"/>
      <c r="BD52" s="200"/>
      <c r="BE52" s="183"/>
      <c r="BF52" s="23"/>
      <c r="BG52" s="21"/>
      <c r="BH52" s="20"/>
      <c r="BI52" s="23"/>
      <c r="BJ52" s="23"/>
      <c r="BK52" s="21"/>
      <c r="BL52" s="21"/>
      <c r="BM52" s="21"/>
      <c r="BN52" s="182"/>
      <c r="BO52" s="24"/>
      <c r="BP52" s="21"/>
      <c r="BQ52" s="21"/>
      <c r="BR52" s="23"/>
      <c r="BS52" s="23"/>
      <c r="BT52" s="24"/>
      <c r="BU52" s="25"/>
    </row>
    <row r="53" spans="1:73" s="22" customFormat="1" ht="213.7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3"/>
      <c r="AJ53" s="23"/>
      <c r="AK53" s="21"/>
      <c r="AL53" s="200"/>
      <c r="AM53" s="23"/>
      <c r="AN53" s="23"/>
      <c r="AO53" s="21"/>
      <c r="AP53" s="21"/>
      <c r="AQ53" s="21"/>
      <c r="AR53" s="21"/>
      <c r="AS53" s="21"/>
      <c r="AT53" s="200"/>
      <c r="AU53" s="23"/>
      <c r="AV53" s="21"/>
      <c r="AW53" s="21"/>
      <c r="AX53" s="21"/>
      <c r="AY53" s="21"/>
      <c r="AZ53" s="21"/>
      <c r="BA53" s="21"/>
      <c r="BB53" s="21"/>
      <c r="BC53" s="21"/>
      <c r="BD53" s="200"/>
      <c r="BE53" s="183"/>
      <c r="BF53" s="23"/>
      <c r="BG53" s="21"/>
      <c r="BH53" s="20"/>
      <c r="BI53" s="23"/>
      <c r="BJ53" s="23"/>
      <c r="BK53" s="21"/>
      <c r="BL53" s="21"/>
      <c r="BM53" s="21"/>
      <c r="BN53" s="182"/>
      <c r="BO53" s="24"/>
      <c r="BP53" s="21"/>
      <c r="BQ53" s="21"/>
      <c r="BR53" s="23"/>
      <c r="BS53" s="23"/>
      <c r="BT53" s="24"/>
      <c r="BU53" s="25"/>
    </row>
    <row r="54" spans="1:73" s="22" customFormat="1" ht="180.7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2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0"/>
      <c r="BC54" s="20"/>
      <c r="BD54" s="200"/>
      <c r="BE54" s="20"/>
      <c r="BF54" s="20"/>
      <c r="BG54" s="21"/>
      <c r="BH54" s="20"/>
      <c r="BI54" s="23"/>
      <c r="BJ54" s="23"/>
      <c r="BK54" s="21"/>
      <c r="BL54" s="21"/>
      <c r="BM54" s="21"/>
      <c r="BN54" s="182"/>
      <c r="BO54" s="24"/>
      <c r="BP54" s="21"/>
      <c r="BQ54" s="21"/>
      <c r="BR54" s="23"/>
      <c r="BS54" s="23"/>
      <c r="BT54" s="24"/>
      <c r="BU54" s="25"/>
    </row>
    <row r="55" spans="1:73" s="22" customFormat="1" ht="180.7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2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00"/>
      <c r="BE55" s="21"/>
      <c r="BF55" s="20"/>
      <c r="BG55" s="21"/>
      <c r="BH55" s="20"/>
      <c r="BI55" s="23"/>
      <c r="BJ55" s="23"/>
      <c r="BK55" s="21"/>
      <c r="BL55" s="21"/>
      <c r="BM55" s="21"/>
      <c r="BN55" s="182"/>
      <c r="BO55" s="24"/>
      <c r="BP55" s="21"/>
      <c r="BQ55" s="21"/>
      <c r="BR55" s="23"/>
      <c r="BS55" s="23"/>
      <c r="BT55" s="24"/>
      <c r="BU55" s="25"/>
    </row>
    <row r="56" spans="1:73" s="22" customFormat="1" ht="180.7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2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00"/>
      <c r="BE56" s="21"/>
      <c r="BF56" s="20"/>
      <c r="BG56" s="21"/>
      <c r="BH56" s="20"/>
      <c r="BI56" s="23"/>
      <c r="BJ56" s="23"/>
      <c r="BK56" s="21"/>
      <c r="BL56" s="21"/>
      <c r="BM56" s="21"/>
      <c r="BN56" s="182"/>
      <c r="BO56" s="24"/>
      <c r="BP56" s="21"/>
      <c r="BQ56" s="21"/>
      <c r="BR56" s="23"/>
      <c r="BS56" s="23"/>
      <c r="BT56" s="24"/>
      <c r="BU56" s="25"/>
    </row>
    <row r="57" spans="1:73" s="22" customFormat="1" ht="226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9"/>
      <c r="P57" s="29"/>
      <c r="Q57" s="29"/>
      <c r="R57" s="29"/>
      <c r="S57" s="29"/>
      <c r="T57" s="29"/>
      <c r="U57" s="29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2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00"/>
      <c r="BE57" s="21"/>
      <c r="BF57" s="200"/>
      <c r="BG57" s="29"/>
      <c r="BH57" s="29"/>
      <c r="BI57" s="23"/>
      <c r="BJ57" s="23"/>
      <c r="BK57" s="21"/>
      <c r="BL57" s="21"/>
      <c r="BM57" s="21"/>
      <c r="BN57" s="182"/>
      <c r="BO57" s="24"/>
      <c r="BP57" s="21"/>
      <c r="BQ57" s="21"/>
      <c r="BR57" s="23"/>
      <c r="BS57" s="23"/>
      <c r="BT57" s="24"/>
      <c r="BU57" s="25"/>
    </row>
    <row r="58" spans="1:73" s="22" customFormat="1" ht="174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9"/>
      <c r="P58" s="29"/>
      <c r="Q58" s="29"/>
      <c r="R58" s="29"/>
      <c r="S58" s="29"/>
      <c r="T58" s="29"/>
      <c r="U58" s="29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2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0"/>
      <c r="BC58" s="20"/>
      <c r="BD58" s="200"/>
      <c r="BE58" s="20"/>
      <c r="BF58" s="20"/>
      <c r="BG58" s="21"/>
      <c r="BH58" s="20"/>
      <c r="BI58" s="23"/>
      <c r="BJ58" s="23"/>
      <c r="BK58" s="21"/>
      <c r="BL58" s="21"/>
      <c r="BM58" s="21"/>
      <c r="BN58" s="182"/>
      <c r="BO58" s="24"/>
      <c r="BP58" s="21"/>
      <c r="BQ58" s="21"/>
      <c r="BR58" s="23"/>
      <c r="BS58" s="23"/>
      <c r="BT58" s="24"/>
      <c r="BU58" s="25"/>
    </row>
    <row r="59" spans="1:73" s="22" customFormat="1" ht="174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2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00"/>
      <c r="BE59" s="182"/>
      <c r="BF59" s="21"/>
      <c r="BG59" s="21"/>
      <c r="BH59" s="20"/>
      <c r="BI59" s="23"/>
      <c r="BJ59" s="23"/>
      <c r="BK59" s="21"/>
      <c r="BL59" s="21"/>
      <c r="BM59" s="21"/>
      <c r="BN59" s="182"/>
      <c r="BO59" s="24"/>
      <c r="BP59" s="21"/>
      <c r="BQ59" s="21"/>
      <c r="BR59" s="23"/>
      <c r="BS59" s="23"/>
      <c r="BT59" s="24"/>
      <c r="BU59" s="25"/>
    </row>
    <row r="60" spans="1:73" s="22" customFormat="1" ht="174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0"/>
      <c r="P60" s="20"/>
      <c r="Q60" s="21"/>
      <c r="R60" s="21"/>
      <c r="S60" s="21"/>
      <c r="T60" s="21"/>
      <c r="U60" s="20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182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00"/>
      <c r="BE60" s="182"/>
      <c r="BF60" s="21"/>
      <c r="BG60" s="21"/>
      <c r="BH60" s="20"/>
      <c r="BI60" s="23"/>
      <c r="BJ60" s="23"/>
      <c r="BK60" s="21"/>
      <c r="BL60" s="21"/>
      <c r="BM60" s="21"/>
      <c r="BN60" s="182"/>
      <c r="BO60" s="24"/>
      <c r="BP60" s="21"/>
      <c r="BQ60" s="21"/>
      <c r="BR60" s="23"/>
      <c r="BS60" s="23"/>
      <c r="BT60" s="24"/>
      <c r="BU60" s="25"/>
    </row>
    <row r="61" spans="1:73" s="22" customFormat="1" ht="189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2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82"/>
      <c r="BE61" s="182"/>
      <c r="BF61" s="21"/>
      <c r="BG61" s="21"/>
      <c r="BH61" s="20"/>
      <c r="BI61" s="23"/>
      <c r="BJ61" s="23"/>
      <c r="BK61" s="21"/>
      <c r="BL61" s="21"/>
      <c r="BM61" s="21"/>
      <c r="BN61" s="182"/>
      <c r="BO61" s="24"/>
      <c r="BP61" s="21"/>
      <c r="BQ61" s="21"/>
      <c r="BR61" s="23"/>
      <c r="BS61" s="23"/>
      <c r="BT61" s="24"/>
      <c r="BU61" s="25"/>
    </row>
    <row r="62" spans="1:73" s="22" customFormat="1" ht="409.6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1"/>
      <c r="AJ62" s="20"/>
      <c r="AK62" s="21"/>
      <c r="AL62" s="200"/>
      <c r="AM62" s="20"/>
      <c r="AN62" s="20"/>
      <c r="AO62" s="21"/>
      <c r="AP62" s="21"/>
      <c r="AQ62" s="21"/>
      <c r="AR62" s="21"/>
      <c r="AS62" s="21"/>
      <c r="AT62" s="200"/>
      <c r="AU62" s="20"/>
      <c r="AV62" s="20"/>
      <c r="AW62" s="21"/>
      <c r="AX62" s="21"/>
      <c r="AY62" s="21"/>
      <c r="AZ62" s="21"/>
      <c r="BA62" s="21"/>
      <c r="BB62" s="21"/>
      <c r="BC62" s="21"/>
      <c r="BD62" s="200"/>
      <c r="BE62" s="20"/>
      <c r="BF62" s="20"/>
      <c r="BG62" s="21"/>
      <c r="BH62" s="20"/>
      <c r="BI62" s="23"/>
      <c r="BJ62" s="23"/>
      <c r="BK62" s="21"/>
      <c r="BL62" s="21"/>
      <c r="BM62" s="21"/>
      <c r="BN62" s="182"/>
      <c r="BO62" s="24"/>
      <c r="BP62" s="21"/>
      <c r="BQ62" s="21"/>
      <c r="BR62" s="23"/>
      <c r="BS62" s="23"/>
      <c r="BT62" s="24"/>
      <c r="BU62" s="25"/>
    </row>
    <row r="63" spans="1:73" s="22" customFormat="1" ht="139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0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2"/>
      <c r="AM63" s="21"/>
      <c r="AN63" s="21"/>
      <c r="AO63" s="21"/>
      <c r="AP63" s="21"/>
      <c r="AQ63" s="21"/>
      <c r="AR63" s="21"/>
      <c r="AS63" s="21"/>
      <c r="AT63" s="20"/>
      <c r="AU63" s="21"/>
      <c r="AV63" s="20"/>
      <c r="AW63" s="21"/>
      <c r="AX63" s="21"/>
      <c r="AY63" s="21"/>
      <c r="AZ63" s="21"/>
      <c r="BA63" s="21"/>
      <c r="BB63" s="21"/>
      <c r="BC63" s="21"/>
      <c r="BD63" s="200"/>
      <c r="BE63" s="182"/>
      <c r="BF63" s="20"/>
      <c r="BG63" s="21"/>
      <c r="BH63" s="20"/>
      <c r="BI63" s="23"/>
      <c r="BJ63" s="23"/>
      <c r="BK63" s="21"/>
      <c r="BL63" s="21"/>
      <c r="BM63" s="21"/>
      <c r="BN63" s="182"/>
      <c r="BO63" s="24"/>
      <c r="BP63" s="21"/>
      <c r="BQ63" s="21"/>
      <c r="BR63" s="23"/>
      <c r="BS63" s="23"/>
      <c r="BT63" s="24"/>
      <c r="BU63" s="25"/>
    </row>
    <row r="64" spans="1:73" s="22" customFormat="1" ht="139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2"/>
      <c r="AM64" s="21"/>
      <c r="AN64" s="21"/>
      <c r="AO64" s="21"/>
      <c r="AP64" s="21"/>
      <c r="AQ64" s="21"/>
      <c r="AR64" s="21"/>
      <c r="AS64" s="21"/>
      <c r="AT64" s="20"/>
      <c r="AU64" s="21"/>
      <c r="AV64" s="20"/>
      <c r="AW64" s="21"/>
      <c r="AX64" s="21"/>
      <c r="AY64" s="21"/>
      <c r="AZ64" s="21"/>
      <c r="BA64" s="21"/>
      <c r="BB64" s="21"/>
      <c r="BC64" s="21"/>
      <c r="BD64" s="200"/>
      <c r="BE64" s="182"/>
      <c r="BF64" s="20"/>
      <c r="BG64" s="21"/>
      <c r="BH64" s="20"/>
      <c r="BI64" s="23"/>
      <c r="BJ64" s="23"/>
      <c r="BK64" s="21"/>
      <c r="BL64" s="21"/>
      <c r="BM64" s="21"/>
      <c r="BN64" s="182"/>
      <c r="BO64" s="24"/>
      <c r="BP64" s="21"/>
      <c r="BQ64" s="21"/>
      <c r="BR64" s="23"/>
      <c r="BS64" s="23"/>
      <c r="BT64" s="24"/>
      <c r="BU64" s="25"/>
    </row>
    <row r="65" spans="1:73" s="22" customFormat="1" ht="139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2"/>
      <c r="AM65" s="21"/>
      <c r="AN65" s="21"/>
      <c r="AO65" s="21"/>
      <c r="AP65" s="21"/>
      <c r="AQ65" s="21"/>
      <c r="AR65" s="21"/>
      <c r="AS65" s="21"/>
      <c r="AT65" s="20"/>
      <c r="AU65" s="21"/>
      <c r="AV65" s="20"/>
      <c r="AW65" s="21"/>
      <c r="AX65" s="21"/>
      <c r="AY65" s="21"/>
      <c r="AZ65" s="21"/>
      <c r="BA65" s="21"/>
      <c r="BB65" s="21"/>
      <c r="BC65" s="21"/>
      <c r="BD65" s="200"/>
      <c r="BE65" s="182"/>
      <c r="BF65" s="20"/>
      <c r="BG65" s="21"/>
      <c r="BH65" s="20"/>
      <c r="BI65" s="23"/>
      <c r="BJ65" s="23"/>
      <c r="BK65" s="21"/>
      <c r="BL65" s="21"/>
      <c r="BM65" s="21"/>
      <c r="BN65" s="182"/>
      <c r="BO65" s="24"/>
      <c r="BP65" s="21"/>
      <c r="BQ65" s="21"/>
      <c r="BR65" s="23"/>
      <c r="BS65" s="23"/>
      <c r="BT65" s="24"/>
      <c r="BU65" s="25"/>
    </row>
    <row r="66" spans="1:73" s="22" customFormat="1" ht="139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1"/>
      <c r="R66" s="21"/>
      <c r="S66" s="21"/>
      <c r="T66" s="21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2"/>
      <c r="AM66" s="21"/>
      <c r="AN66" s="21"/>
      <c r="AO66" s="21"/>
      <c r="AP66" s="21"/>
      <c r="AQ66" s="21"/>
      <c r="AR66" s="21"/>
      <c r="AS66" s="21"/>
      <c r="AT66" s="20"/>
      <c r="AU66" s="21"/>
      <c r="AV66" s="20"/>
      <c r="AW66" s="21"/>
      <c r="AX66" s="21"/>
      <c r="AY66" s="21"/>
      <c r="AZ66" s="21"/>
      <c r="BA66" s="21"/>
      <c r="BB66" s="21"/>
      <c r="BC66" s="21"/>
      <c r="BD66" s="200"/>
      <c r="BE66" s="182"/>
      <c r="BF66" s="20"/>
      <c r="BG66" s="21"/>
      <c r="BH66" s="20"/>
      <c r="BI66" s="23"/>
      <c r="BJ66" s="23"/>
      <c r="BK66" s="21"/>
      <c r="BL66" s="21"/>
      <c r="BM66" s="21"/>
      <c r="BN66" s="182"/>
      <c r="BO66" s="24"/>
      <c r="BP66" s="21"/>
      <c r="BQ66" s="21"/>
      <c r="BR66" s="23"/>
      <c r="BS66" s="23"/>
      <c r="BT66" s="24"/>
      <c r="BU66" s="25"/>
    </row>
    <row r="67" spans="1:73" s="22" customFormat="1" ht="167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1"/>
      <c r="R67" s="21"/>
      <c r="S67" s="21"/>
      <c r="T67" s="21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2"/>
      <c r="AM67" s="21"/>
      <c r="AN67" s="21"/>
      <c r="AO67" s="21"/>
      <c r="AP67" s="21"/>
      <c r="AQ67" s="21"/>
      <c r="AR67" s="21"/>
      <c r="AS67" s="21"/>
      <c r="AT67" s="20"/>
      <c r="AU67" s="21"/>
      <c r="AV67" s="20"/>
      <c r="AW67" s="21"/>
      <c r="AX67" s="21"/>
      <c r="AY67" s="21"/>
      <c r="AZ67" s="21"/>
      <c r="BA67" s="21"/>
      <c r="BB67" s="21"/>
      <c r="BC67" s="21"/>
      <c r="BD67" s="200"/>
      <c r="BE67" s="20"/>
      <c r="BF67" s="20"/>
      <c r="BG67" s="21"/>
      <c r="BH67" s="20"/>
      <c r="BI67" s="23"/>
      <c r="BJ67" s="23"/>
      <c r="BK67" s="21"/>
      <c r="BL67" s="21"/>
      <c r="BM67" s="21"/>
      <c r="BN67" s="182"/>
      <c r="BO67" s="24"/>
      <c r="BP67" s="21"/>
      <c r="BQ67" s="21"/>
      <c r="BR67" s="23"/>
      <c r="BS67" s="23"/>
      <c r="BT67" s="24"/>
      <c r="BU67" s="25"/>
    </row>
    <row r="68" spans="1:73" s="22" customFormat="1" ht="167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1"/>
      <c r="R68" s="21"/>
      <c r="S68" s="21"/>
      <c r="T68" s="21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2"/>
      <c r="AM68" s="21"/>
      <c r="AN68" s="21"/>
      <c r="AO68" s="21"/>
      <c r="AP68" s="21"/>
      <c r="AQ68" s="21"/>
      <c r="AR68" s="21"/>
      <c r="AS68" s="21"/>
      <c r="AT68" s="20"/>
      <c r="AU68" s="21"/>
      <c r="AV68" s="20"/>
      <c r="AW68" s="21"/>
      <c r="AX68" s="21"/>
      <c r="AY68" s="21"/>
      <c r="AZ68" s="21"/>
      <c r="BA68" s="21"/>
      <c r="BB68" s="21"/>
      <c r="BC68" s="21"/>
      <c r="BD68" s="200"/>
      <c r="BE68" s="182"/>
      <c r="BF68" s="20"/>
      <c r="BG68" s="21"/>
      <c r="BH68" s="20"/>
      <c r="BI68" s="23"/>
      <c r="BJ68" s="23"/>
      <c r="BK68" s="21"/>
      <c r="BL68" s="21"/>
      <c r="BM68" s="21"/>
      <c r="BN68" s="182"/>
      <c r="BO68" s="24"/>
      <c r="BP68" s="21"/>
      <c r="BQ68" s="21"/>
      <c r="BR68" s="23"/>
      <c r="BS68" s="23"/>
      <c r="BT68" s="24"/>
      <c r="BU68" s="25"/>
    </row>
    <row r="69" spans="1:73" s="22" customFormat="1" ht="179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2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00"/>
      <c r="BE69" s="21"/>
      <c r="BF69" s="20"/>
      <c r="BG69" s="21"/>
      <c r="BH69" s="20"/>
      <c r="BI69" s="23"/>
      <c r="BJ69" s="23"/>
      <c r="BK69" s="21"/>
      <c r="BL69" s="21"/>
      <c r="BM69" s="21"/>
      <c r="BN69" s="182"/>
      <c r="BO69" s="24"/>
      <c r="BP69" s="21"/>
      <c r="BQ69" s="21"/>
      <c r="BR69" s="23"/>
      <c r="BS69" s="23"/>
      <c r="BT69" s="24"/>
      <c r="BU69" s="25"/>
    </row>
    <row r="70" spans="1:73" s="22" customFormat="1" ht="249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1"/>
      <c r="R70" s="21"/>
      <c r="S70" s="21"/>
      <c r="T70" s="21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2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00"/>
      <c r="BE70" s="21"/>
      <c r="BF70" s="20"/>
      <c r="BG70" s="21"/>
      <c r="BH70" s="20"/>
      <c r="BI70" s="23"/>
      <c r="BJ70" s="23"/>
      <c r="BK70" s="21"/>
      <c r="BL70" s="21"/>
      <c r="BM70" s="21"/>
      <c r="BN70" s="182"/>
      <c r="BO70" s="24"/>
      <c r="BP70" s="21"/>
      <c r="BQ70" s="21"/>
      <c r="BR70" s="23"/>
      <c r="BS70" s="23"/>
      <c r="BT70" s="24"/>
      <c r="BU70" s="25"/>
    </row>
    <row r="71" spans="1:73" s="22" customFormat="1" ht="249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2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82"/>
      <c r="BE71" s="182"/>
      <c r="BF71" s="21"/>
      <c r="BG71" s="21"/>
      <c r="BH71" s="20"/>
      <c r="BI71" s="23"/>
      <c r="BJ71" s="23"/>
      <c r="BK71" s="21"/>
      <c r="BL71" s="21"/>
      <c r="BM71" s="21"/>
      <c r="BN71" s="182"/>
      <c r="BO71" s="24"/>
      <c r="BP71" s="21"/>
      <c r="BQ71" s="21"/>
      <c r="BR71" s="23"/>
      <c r="BS71" s="23"/>
      <c r="BT71" s="24"/>
      <c r="BU71" s="25"/>
    </row>
    <row r="72" spans="1:73" s="22" customFormat="1" ht="207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1"/>
      <c r="R72" s="21"/>
      <c r="S72" s="21"/>
      <c r="T72" s="21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2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00"/>
      <c r="BE72" s="21"/>
      <c r="BF72" s="20"/>
      <c r="BG72" s="21"/>
      <c r="BH72" s="20"/>
      <c r="BI72" s="23"/>
      <c r="BJ72" s="23"/>
      <c r="BK72" s="21"/>
      <c r="BL72" s="21"/>
      <c r="BM72" s="21"/>
      <c r="BN72" s="182"/>
      <c r="BO72" s="24"/>
      <c r="BP72" s="21"/>
      <c r="BQ72" s="21"/>
      <c r="BR72" s="23"/>
      <c r="BS72" s="23"/>
      <c r="BT72" s="24"/>
      <c r="BU72" s="25"/>
    </row>
    <row r="73" spans="1:73" s="22" customFormat="1" ht="207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0"/>
      <c r="P73" s="20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2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00"/>
      <c r="BE73" s="182"/>
      <c r="BF73" s="20"/>
      <c r="BG73" s="21"/>
      <c r="BH73" s="20"/>
      <c r="BI73" s="23"/>
      <c r="BJ73" s="23"/>
      <c r="BK73" s="21"/>
      <c r="BL73" s="21"/>
      <c r="BM73" s="21"/>
      <c r="BN73" s="182"/>
      <c r="BO73" s="24"/>
      <c r="BP73" s="21"/>
      <c r="BQ73" s="21"/>
      <c r="BR73" s="23"/>
      <c r="BS73" s="23"/>
      <c r="BT73" s="24"/>
      <c r="BU73" s="25"/>
    </row>
    <row r="74" spans="1:73" s="22" customFormat="1" ht="154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2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0"/>
      <c r="BC74" s="21"/>
      <c r="BD74" s="200"/>
      <c r="BE74" s="21"/>
      <c r="BF74" s="20"/>
      <c r="BG74" s="21"/>
      <c r="BH74" s="20"/>
      <c r="BI74" s="23"/>
      <c r="BJ74" s="23"/>
      <c r="BK74" s="21"/>
      <c r="BL74" s="21"/>
      <c r="BM74" s="21"/>
      <c r="BN74" s="182"/>
      <c r="BO74" s="24"/>
      <c r="BP74" s="21"/>
      <c r="BQ74" s="21"/>
      <c r="BR74" s="23"/>
      <c r="BS74" s="23"/>
      <c r="BT74" s="24"/>
      <c r="BU74" s="25"/>
    </row>
    <row r="75" spans="1:73" s="22" customFormat="1" ht="154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0"/>
      <c r="P75" s="20"/>
      <c r="Q75" s="20"/>
      <c r="R75" s="20"/>
      <c r="S75" s="20"/>
      <c r="T75" s="20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2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82"/>
      <c r="BE75" s="182"/>
      <c r="BF75" s="21"/>
      <c r="BG75" s="21"/>
      <c r="BH75" s="20"/>
      <c r="BI75" s="23"/>
      <c r="BJ75" s="23"/>
      <c r="BK75" s="21"/>
      <c r="BL75" s="21"/>
      <c r="BM75" s="21"/>
      <c r="BN75" s="182"/>
      <c r="BO75" s="24"/>
      <c r="BP75" s="21"/>
      <c r="BQ75" s="21"/>
      <c r="BR75" s="23"/>
      <c r="BS75" s="23"/>
      <c r="BT75" s="24"/>
      <c r="BU75" s="25"/>
    </row>
    <row r="76" spans="1:73" s="22" customFormat="1" ht="154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2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82"/>
      <c r="BE76" s="182"/>
      <c r="BF76" s="21"/>
      <c r="BG76" s="21"/>
      <c r="BH76" s="20"/>
      <c r="BI76" s="23"/>
      <c r="BJ76" s="23"/>
      <c r="BK76" s="21"/>
      <c r="BL76" s="21"/>
      <c r="BM76" s="21"/>
      <c r="BN76" s="182"/>
      <c r="BO76" s="24"/>
      <c r="BP76" s="21"/>
      <c r="BQ76" s="21"/>
      <c r="BR76" s="23"/>
      <c r="BS76" s="23"/>
      <c r="BT76" s="24"/>
      <c r="BU76" s="25"/>
    </row>
    <row r="77" spans="1:73" s="22" customFormat="1" ht="193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2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00"/>
      <c r="BE77" s="21"/>
      <c r="BF77" s="21"/>
      <c r="BG77" s="21"/>
      <c r="BH77" s="20"/>
      <c r="BI77" s="23"/>
      <c r="BJ77" s="20"/>
      <c r="BK77" s="21"/>
      <c r="BL77" s="21"/>
      <c r="BM77" s="21"/>
      <c r="BN77" s="182"/>
      <c r="BO77" s="24"/>
      <c r="BP77" s="21"/>
      <c r="BQ77" s="21"/>
      <c r="BR77" s="23"/>
      <c r="BS77" s="23"/>
      <c r="BT77" s="24"/>
      <c r="BU77" s="25"/>
    </row>
    <row r="78" spans="1:73" s="22" customFormat="1" ht="193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2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00"/>
      <c r="BE78" s="21"/>
      <c r="BF78" s="21"/>
      <c r="BG78" s="21"/>
      <c r="BH78" s="20"/>
      <c r="BI78" s="23"/>
      <c r="BJ78" s="23"/>
      <c r="BK78" s="21"/>
      <c r="BL78" s="21"/>
      <c r="BM78" s="21"/>
      <c r="BN78" s="182"/>
      <c r="BO78" s="24"/>
      <c r="BP78" s="21"/>
      <c r="BQ78" s="21"/>
      <c r="BR78" s="23"/>
      <c r="BS78" s="23"/>
      <c r="BT78" s="24"/>
      <c r="BU78" s="25"/>
    </row>
    <row r="79" spans="1:73" s="22" customFormat="1" ht="193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1"/>
      <c r="R79" s="21"/>
      <c r="S79" s="21"/>
      <c r="T79" s="21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2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00"/>
      <c r="BE79" s="20"/>
      <c r="BF79" s="20"/>
      <c r="BG79" s="21"/>
      <c r="BH79" s="20"/>
      <c r="BI79" s="23"/>
      <c r="BJ79" s="23"/>
      <c r="BK79" s="21"/>
      <c r="BL79" s="21"/>
      <c r="BM79" s="21"/>
      <c r="BN79" s="182"/>
      <c r="BO79" s="24"/>
      <c r="BP79" s="21"/>
      <c r="BQ79" s="21"/>
      <c r="BR79" s="23"/>
      <c r="BS79" s="23"/>
      <c r="BT79" s="24"/>
      <c r="BU79" s="25"/>
    </row>
    <row r="80" spans="1:73" s="22" customFormat="1" ht="193.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1"/>
      <c r="R80" s="21"/>
      <c r="S80" s="21"/>
      <c r="T80" s="21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2"/>
      <c r="AM80" s="21"/>
      <c r="AN80" s="21"/>
      <c r="AO80" s="21"/>
      <c r="AP80" s="21"/>
      <c r="AQ80" s="21"/>
      <c r="AR80" s="21"/>
      <c r="AS80" s="21"/>
      <c r="AT80" s="182"/>
      <c r="AU80" s="21"/>
      <c r="AV80" s="21"/>
      <c r="AW80" s="21"/>
      <c r="AX80" s="21"/>
      <c r="AY80" s="21"/>
      <c r="AZ80" s="21"/>
      <c r="BA80" s="21"/>
      <c r="BB80" s="21"/>
      <c r="BC80" s="21"/>
      <c r="BD80" s="200"/>
      <c r="BE80" s="182"/>
      <c r="BF80" s="21"/>
      <c r="BG80" s="21"/>
      <c r="BH80" s="20"/>
      <c r="BI80" s="23"/>
      <c r="BJ80" s="23"/>
      <c r="BK80" s="21"/>
      <c r="BL80" s="21"/>
      <c r="BM80" s="21"/>
      <c r="BN80" s="182"/>
      <c r="BO80" s="24"/>
      <c r="BP80" s="21"/>
      <c r="BQ80" s="21"/>
      <c r="BR80" s="23"/>
      <c r="BS80" s="23"/>
      <c r="BT80" s="24"/>
      <c r="BU80" s="25"/>
    </row>
    <row r="81" spans="1:73" s="22" customFormat="1" ht="201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200"/>
      <c r="AM81" s="20"/>
      <c r="AN81" s="20"/>
      <c r="AO81" s="21"/>
      <c r="AP81" s="21"/>
      <c r="AQ81" s="21"/>
      <c r="AR81" s="21"/>
      <c r="AS81" s="21"/>
      <c r="AT81" s="200"/>
      <c r="AU81" s="20"/>
      <c r="AV81" s="21"/>
      <c r="AW81" s="21"/>
      <c r="AX81" s="21"/>
      <c r="AY81" s="21"/>
      <c r="AZ81" s="21"/>
      <c r="BA81" s="21"/>
      <c r="BB81" s="21"/>
      <c r="BC81" s="21"/>
      <c r="BD81" s="200"/>
      <c r="BE81" s="21"/>
      <c r="BF81" s="21"/>
      <c r="BG81" s="21"/>
      <c r="BH81" s="20"/>
      <c r="BI81" s="23"/>
      <c r="BJ81" s="20"/>
      <c r="BK81" s="21"/>
      <c r="BL81" s="21"/>
      <c r="BM81" s="21"/>
      <c r="BN81" s="182"/>
      <c r="BO81" s="24"/>
      <c r="BP81" s="21"/>
      <c r="BQ81" s="21"/>
      <c r="BR81" s="23"/>
      <c r="BS81" s="23"/>
      <c r="BT81" s="24"/>
      <c r="BU81" s="25"/>
    </row>
    <row r="82" spans="1:73" s="22" customFormat="1" ht="201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200"/>
      <c r="AM82" s="20"/>
      <c r="AN82" s="20"/>
      <c r="AO82" s="21"/>
      <c r="AP82" s="21"/>
      <c r="AQ82" s="21"/>
      <c r="AR82" s="21"/>
      <c r="AS82" s="21"/>
      <c r="AT82" s="200"/>
      <c r="AU82" s="20"/>
      <c r="AV82" s="21"/>
      <c r="AW82" s="21"/>
      <c r="AX82" s="21"/>
      <c r="AY82" s="21"/>
      <c r="AZ82" s="21"/>
      <c r="BA82" s="21"/>
      <c r="BB82" s="21"/>
      <c r="BC82" s="21"/>
      <c r="BD82" s="200"/>
      <c r="BE82" s="182"/>
      <c r="BF82" s="21"/>
      <c r="BG82" s="21"/>
      <c r="BH82" s="20"/>
      <c r="BI82" s="23"/>
      <c r="BJ82" s="23"/>
      <c r="BK82" s="21"/>
      <c r="BL82" s="21"/>
      <c r="BM82" s="21"/>
      <c r="BN82" s="182"/>
      <c r="BO82" s="24"/>
      <c r="BP82" s="21"/>
      <c r="BQ82" s="21"/>
      <c r="BR82" s="23"/>
      <c r="BS82" s="23"/>
      <c r="BT82" s="24"/>
      <c r="BU82" s="25"/>
    </row>
    <row r="83" spans="1:73" s="22" customFormat="1" ht="147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1"/>
      <c r="R83" s="21"/>
      <c r="S83" s="21"/>
      <c r="T83" s="21"/>
      <c r="U83" s="20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2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00"/>
      <c r="BE83" s="20"/>
      <c r="BF83" s="20"/>
      <c r="BG83" s="21"/>
      <c r="BH83" s="20"/>
      <c r="BI83" s="23"/>
      <c r="BJ83" s="23"/>
      <c r="BK83" s="21"/>
      <c r="BL83" s="21"/>
      <c r="BM83" s="21"/>
      <c r="BN83" s="182"/>
      <c r="BO83" s="24"/>
      <c r="BP83" s="21"/>
      <c r="BQ83" s="21"/>
      <c r="BR83" s="23"/>
      <c r="BS83" s="23"/>
      <c r="BT83" s="24"/>
      <c r="BU83" s="25"/>
    </row>
    <row r="84" spans="1:73" s="22" customFormat="1" ht="147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1"/>
      <c r="R84" s="21"/>
      <c r="S84" s="21"/>
      <c r="T84" s="21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2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00"/>
      <c r="BE84" s="182"/>
      <c r="BF84" s="20"/>
      <c r="BG84" s="21"/>
      <c r="BH84" s="20"/>
      <c r="BI84" s="23"/>
      <c r="BJ84" s="23"/>
      <c r="BK84" s="21"/>
      <c r="BL84" s="21"/>
      <c r="BM84" s="21"/>
      <c r="BN84" s="182"/>
      <c r="BO84" s="24"/>
      <c r="BP84" s="21"/>
      <c r="BQ84" s="21"/>
      <c r="BR84" s="23"/>
      <c r="BS84" s="23"/>
      <c r="BT84" s="24"/>
      <c r="BU84" s="25"/>
    </row>
    <row r="85" spans="1:73" s="22" customFormat="1" ht="147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2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00"/>
      <c r="BE85" s="21"/>
      <c r="BF85" s="20"/>
      <c r="BG85" s="21"/>
      <c r="BH85" s="20"/>
      <c r="BI85" s="23"/>
      <c r="BJ85" s="23"/>
      <c r="BK85" s="21"/>
      <c r="BL85" s="21"/>
      <c r="BM85" s="21"/>
      <c r="BN85" s="182"/>
      <c r="BO85" s="24"/>
      <c r="BP85" s="21"/>
      <c r="BQ85" s="21"/>
      <c r="BR85" s="23"/>
      <c r="BS85" s="23"/>
      <c r="BT85" s="24"/>
      <c r="BU85" s="25"/>
    </row>
    <row r="86" spans="1:73" s="22" customFormat="1" ht="147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2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00"/>
      <c r="BE86" s="182"/>
      <c r="BF86" s="20"/>
      <c r="BG86" s="21"/>
      <c r="BH86" s="20"/>
      <c r="BI86" s="23"/>
      <c r="BJ86" s="23"/>
      <c r="BK86" s="21"/>
      <c r="BL86" s="21"/>
      <c r="BM86" s="21"/>
      <c r="BN86" s="182"/>
      <c r="BO86" s="24"/>
      <c r="BP86" s="21"/>
      <c r="BQ86" s="21"/>
      <c r="BR86" s="23"/>
      <c r="BS86" s="23"/>
      <c r="BT86" s="24"/>
      <c r="BU86" s="25"/>
    </row>
    <row r="87" spans="1:73" s="22" customFormat="1" ht="147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2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00"/>
      <c r="BE87" s="21"/>
      <c r="BF87" s="20"/>
      <c r="BG87" s="21"/>
      <c r="BH87" s="20"/>
      <c r="BI87" s="23"/>
      <c r="BJ87" s="23"/>
      <c r="BK87" s="21"/>
      <c r="BL87" s="21"/>
      <c r="BM87" s="21"/>
      <c r="BN87" s="182"/>
      <c r="BO87" s="24"/>
      <c r="BP87" s="21"/>
      <c r="BQ87" s="21"/>
      <c r="BR87" s="23"/>
      <c r="BS87" s="23"/>
      <c r="BT87" s="24"/>
      <c r="BU87" s="25"/>
    </row>
    <row r="88" spans="1:73" s="22" customFormat="1" ht="147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2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00"/>
      <c r="BE88" s="182"/>
      <c r="BF88" s="20"/>
      <c r="BG88" s="21"/>
      <c r="BH88" s="20"/>
      <c r="BI88" s="23"/>
      <c r="BJ88" s="23"/>
      <c r="BK88" s="21"/>
      <c r="BL88" s="21"/>
      <c r="BM88" s="21"/>
      <c r="BN88" s="182"/>
      <c r="BO88" s="24"/>
      <c r="BP88" s="21"/>
      <c r="BQ88" s="21"/>
      <c r="BR88" s="23"/>
      <c r="BS88" s="23"/>
      <c r="BT88" s="24"/>
      <c r="BU88" s="25"/>
    </row>
    <row r="89" spans="1:73" s="22" customFormat="1" ht="147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2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00"/>
      <c r="BE89" s="21"/>
      <c r="BF89" s="20"/>
      <c r="BG89" s="21"/>
      <c r="BH89" s="20"/>
      <c r="BI89" s="23"/>
      <c r="BJ89" s="23"/>
      <c r="BK89" s="21"/>
      <c r="BL89" s="21"/>
      <c r="BM89" s="21"/>
      <c r="BN89" s="182"/>
      <c r="BO89" s="24"/>
      <c r="BP89" s="21"/>
      <c r="BQ89" s="21"/>
      <c r="BR89" s="23"/>
      <c r="BS89" s="23"/>
      <c r="BT89" s="24"/>
      <c r="BU89" s="25"/>
    </row>
    <row r="90" spans="1:73" s="22" customFormat="1" ht="147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2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00"/>
      <c r="BE90" s="182"/>
      <c r="BF90" s="20"/>
      <c r="BG90" s="21"/>
      <c r="BH90" s="20"/>
      <c r="BI90" s="23"/>
      <c r="BJ90" s="23"/>
      <c r="BK90" s="21"/>
      <c r="BL90" s="21"/>
      <c r="BM90" s="21"/>
      <c r="BN90" s="182"/>
      <c r="BO90" s="24"/>
      <c r="BP90" s="21"/>
      <c r="BQ90" s="21"/>
      <c r="BR90" s="23"/>
      <c r="BS90" s="23"/>
      <c r="BT90" s="24"/>
      <c r="BU90" s="25"/>
    </row>
    <row r="91" spans="1:73" s="22" customFormat="1" ht="193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2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00"/>
      <c r="BE91" s="21"/>
      <c r="BF91" s="20"/>
      <c r="BG91" s="21"/>
      <c r="BH91" s="20"/>
      <c r="BI91" s="23"/>
      <c r="BJ91" s="23"/>
      <c r="BK91" s="21"/>
      <c r="BL91" s="21"/>
      <c r="BM91" s="21"/>
      <c r="BN91" s="182"/>
      <c r="BO91" s="24"/>
      <c r="BP91" s="21"/>
      <c r="BQ91" s="21"/>
      <c r="BR91" s="23"/>
      <c r="BS91" s="23"/>
      <c r="BT91" s="24"/>
      <c r="BU91" s="25"/>
    </row>
    <row r="92" spans="1:73" s="22" customFormat="1" ht="193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2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00"/>
      <c r="BE92" s="182"/>
      <c r="BF92" s="20"/>
      <c r="BG92" s="21"/>
      <c r="BH92" s="20"/>
      <c r="BI92" s="23"/>
      <c r="BJ92" s="23"/>
      <c r="BK92" s="21"/>
      <c r="BL92" s="21"/>
      <c r="BM92" s="21"/>
      <c r="BN92" s="182"/>
      <c r="BO92" s="24"/>
      <c r="BP92" s="21"/>
      <c r="BQ92" s="21"/>
      <c r="BR92" s="23"/>
      <c r="BS92" s="23"/>
      <c r="BT92" s="24"/>
      <c r="BU92" s="25"/>
    </row>
    <row r="93" spans="1:73" s="22" customFormat="1" ht="193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2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00"/>
      <c r="BE93" s="21"/>
      <c r="BF93" s="20"/>
      <c r="BG93" s="21"/>
      <c r="BH93" s="20"/>
      <c r="BI93" s="23"/>
      <c r="BJ93" s="23"/>
      <c r="BK93" s="21"/>
      <c r="BL93" s="21"/>
      <c r="BM93" s="21"/>
      <c r="BN93" s="182"/>
      <c r="BO93" s="24"/>
      <c r="BP93" s="21"/>
      <c r="BQ93" s="21"/>
      <c r="BR93" s="23"/>
      <c r="BS93" s="23"/>
      <c r="BT93" s="24"/>
      <c r="BU93" s="25"/>
    </row>
    <row r="94" spans="1:73" s="22" customFormat="1" ht="193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2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82"/>
      <c r="BE94" s="182"/>
      <c r="BF94" s="21"/>
      <c r="BG94" s="21"/>
      <c r="BH94" s="20"/>
      <c r="BI94" s="23"/>
      <c r="BJ94" s="23"/>
      <c r="BK94" s="21"/>
      <c r="BL94" s="21"/>
      <c r="BM94" s="21"/>
      <c r="BN94" s="182"/>
      <c r="BO94" s="24"/>
      <c r="BP94" s="21"/>
      <c r="BQ94" s="21"/>
      <c r="BR94" s="23"/>
      <c r="BS94" s="23"/>
      <c r="BT94" s="24"/>
      <c r="BU94" s="25"/>
    </row>
    <row r="95" spans="1:73" s="22" customFormat="1" ht="239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200"/>
      <c r="AM95" s="20"/>
      <c r="AN95" s="20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00"/>
      <c r="BE95" s="21"/>
      <c r="BF95" s="20"/>
      <c r="BG95" s="20"/>
      <c r="BH95" s="20"/>
      <c r="BI95" s="23"/>
      <c r="BJ95" s="23"/>
      <c r="BK95" s="20"/>
      <c r="BL95" s="23"/>
      <c r="BM95" s="21"/>
      <c r="BN95" s="182"/>
      <c r="BO95" s="24"/>
      <c r="BP95" s="21"/>
      <c r="BQ95" s="21"/>
      <c r="BR95" s="23"/>
      <c r="BS95" s="23"/>
      <c r="BT95" s="24"/>
      <c r="BU95" s="25"/>
    </row>
    <row r="96" spans="1:73" s="22" customFormat="1" ht="239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200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00"/>
      <c r="BE96" s="21"/>
      <c r="BF96" s="20"/>
      <c r="BG96" s="20"/>
      <c r="BH96" s="20"/>
      <c r="BI96" s="23"/>
      <c r="BJ96" s="23"/>
      <c r="BK96" s="20"/>
      <c r="BL96" s="23"/>
      <c r="BM96" s="21"/>
      <c r="BN96" s="182"/>
      <c r="BO96" s="24"/>
      <c r="BP96" s="21"/>
      <c r="BQ96" s="21"/>
      <c r="BR96" s="23"/>
      <c r="BS96" s="23"/>
      <c r="BT96" s="24"/>
      <c r="BU96" s="25"/>
    </row>
    <row r="97" spans="1:73" s="22" customFormat="1" ht="409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0"/>
      <c r="Q97" s="21"/>
      <c r="R97" s="21"/>
      <c r="S97" s="20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200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00"/>
      <c r="BE97" s="21"/>
      <c r="BF97" s="21"/>
      <c r="BG97" s="20"/>
      <c r="BH97" s="20"/>
      <c r="BI97" s="23"/>
      <c r="BJ97" s="23"/>
      <c r="BK97" s="20"/>
      <c r="BL97" s="23"/>
      <c r="BM97" s="21"/>
      <c r="BN97" s="182"/>
      <c r="BO97" s="24"/>
      <c r="BP97" s="21"/>
      <c r="BQ97" s="21"/>
      <c r="BR97" s="23"/>
      <c r="BS97" s="23"/>
      <c r="BT97" s="24"/>
      <c r="BU97" s="25"/>
    </row>
    <row r="98" spans="1:73" s="22" customFormat="1" ht="229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200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00"/>
      <c r="BE98" s="21"/>
      <c r="BF98" s="20"/>
      <c r="BG98" s="20"/>
      <c r="BH98" s="20"/>
      <c r="BI98" s="23"/>
      <c r="BJ98" s="23"/>
      <c r="BK98" s="20"/>
      <c r="BL98" s="23"/>
      <c r="BM98" s="21"/>
      <c r="BN98" s="182"/>
      <c r="BO98" s="24"/>
      <c r="BP98" s="21"/>
      <c r="BQ98" s="21"/>
      <c r="BR98" s="23"/>
      <c r="BS98" s="23"/>
      <c r="BT98" s="24"/>
      <c r="BU98" s="25"/>
    </row>
    <row r="99" spans="1:73" s="22" customFormat="1" ht="229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200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00"/>
      <c r="BE99" s="21"/>
      <c r="BF99" s="20"/>
      <c r="BG99" s="20"/>
      <c r="BH99" s="20"/>
      <c r="BI99" s="23"/>
      <c r="BJ99" s="23"/>
      <c r="BK99" s="20"/>
      <c r="BL99" s="23"/>
      <c r="BM99" s="21"/>
      <c r="BN99" s="182"/>
      <c r="BO99" s="24"/>
      <c r="BP99" s="21"/>
      <c r="BQ99" s="21"/>
      <c r="BR99" s="23"/>
      <c r="BS99" s="23"/>
      <c r="BT99" s="24"/>
      <c r="BU99" s="25"/>
    </row>
    <row r="100" spans="1:73" s="22" customFormat="1" ht="229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200"/>
      <c r="AM100" s="20"/>
      <c r="AN100" s="20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00"/>
      <c r="BE100" s="21"/>
      <c r="BF100" s="20"/>
      <c r="BG100" s="20"/>
      <c r="BH100" s="20"/>
      <c r="BI100" s="23"/>
      <c r="BJ100" s="23"/>
      <c r="BK100" s="20"/>
      <c r="BL100" s="23"/>
      <c r="BM100" s="21"/>
      <c r="BN100" s="182"/>
      <c r="BO100" s="24"/>
      <c r="BP100" s="21"/>
      <c r="BQ100" s="21"/>
      <c r="BR100" s="23"/>
      <c r="BS100" s="23"/>
      <c r="BT100" s="24"/>
      <c r="BU100" s="25"/>
    </row>
    <row r="101" spans="1:73" s="22" customFormat="1" ht="229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200"/>
      <c r="AM101" s="20"/>
      <c r="AN101" s="20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00"/>
      <c r="BE101" s="21"/>
      <c r="BF101" s="20"/>
      <c r="BG101" s="20"/>
      <c r="BH101" s="20"/>
      <c r="BI101" s="23"/>
      <c r="BJ101" s="23"/>
      <c r="BK101" s="20"/>
      <c r="BL101" s="23"/>
      <c r="BM101" s="21"/>
      <c r="BN101" s="182"/>
      <c r="BO101" s="24"/>
      <c r="BP101" s="21"/>
      <c r="BQ101" s="21"/>
      <c r="BR101" s="23"/>
      <c r="BS101" s="23"/>
      <c r="BT101" s="24"/>
      <c r="BU101" s="25"/>
    </row>
    <row r="102" spans="1:73" s="22" customFormat="1" ht="194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200"/>
      <c r="AM102" s="20"/>
      <c r="AN102" s="20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00"/>
      <c r="BE102" s="21"/>
      <c r="BF102" s="20"/>
      <c r="BG102" s="20"/>
      <c r="BH102" s="20"/>
      <c r="BI102" s="23"/>
      <c r="BJ102" s="23"/>
      <c r="BK102" s="20"/>
      <c r="BL102" s="23"/>
      <c r="BM102" s="21"/>
      <c r="BN102" s="182"/>
      <c r="BO102" s="24"/>
      <c r="BP102" s="21"/>
      <c r="BQ102" s="21"/>
      <c r="BR102" s="23"/>
      <c r="BS102" s="23"/>
      <c r="BT102" s="24"/>
      <c r="BU102" s="25"/>
    </row>
    <row r="103" spans="1:73" s="22" customFormat="1" ht="409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0"/>
      <c r="Q103" s="21"/>
      <c r="R103" s="21"/>
      <c r="S103" s="20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200"/>
      <c r="AM103" s="20"/>
      <c r="AN103" s="20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00"/>
      <c r="BE103" s="23"/>
      <c r="BF103" s="23"/>
      <c r="BG103" s="20"/>
      <c r="BH103" s="20"/>
      <c r="BI103" s="23"/>
      <c r="BJ103" s="23"/>
      <c r="BK103" s="20"/>
      <c r="BL103" s="23"/>
      <c r="BM103" s="21"/>
      <c r="BN103" s="182"/>
      <c r="BO103" s="24"/>
      <c r="BP103" s="21"/>
      <c r="BQ103" s="21"/>
      <c r="BR103" s="23"/>
      <c r="BS103" s="23"/>
      <c r="BT103" s="24"/>
      <c r="BU103" s="25"/>
    </row>
    <row r="104" spans="1:73" s="22" customFormat="1" ht="409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200"/>
      <c r="AM104" s="20"/>
      <c r="AN104" s="20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00"/>
      <c r="BE104" s="21"/>
      <c r="BF104" s="20"/>
      <c r="BG104" s="20"/>
      <c r="BH104" s="20"/>
      <c r="BI104" s="23"/>
      <c r="BJ104" s="23"/>
      <c r="BK104" s="20"/>
      <c r="BL104" s="23"/>
      <c r="BM104" s="21"/>
      <c r="BN104" s="182"/>
      <c r="BO104" s="24"/>
      <c r="BP104" s="21"/>
      <c r="BQ104" s="21"/>
      <c r="BR104" s="23"/>
      <c r="BS104" s="23"/>
      <c r="BT104" s="24"/>
      <c r="BU104" s="25"/>
    </row>
    <row r="105" spans="1:73" s="22" customFormat="1" ht="409.6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200"/>
      <c r="AM105" s="20"/>
      <c r="AN105" s="20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00"/>
      <c r="BE105" s="21"/>
      <c r="BF105" s="20"/>
      <c r="BG105" s="20"/>
      <c r="BH105" s="20"/>
      <c r="BI105" s="23"/>
      <c r="BJ105" s="23"/>
      <c r="BK105" s="20"/>
      <c r="BL105" s="23"/>
      <c r="BM105" s="21"/>
      <c r="BN105" s="182"/>
      <c r="BO105" s="24"/>
      <c r="BP105" s="21"/>
      <c r="BQ105" s="21"/>
      <c r="BR105" s="23"/>
      <c r="BS105" s="23"/>
      <c r="BT105" s="24"/>
      <c r="BU105" s="25"/>
    </row>
    <row r="106" spans="1:73" s="22" customFormat="1" ht="184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200"/>
      <c r="AM106" s="20"/>
      <c r="AN106" s="20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00"/>
      <c r="BE106" s="23"/>
      <c r="BF106" s="23"/>
      <c r="BG106" s="20"/>
      <c r="BH106" s="20"/>
      <c r="BI106" s="23"/>
      <c r="BJ106" s="23"/>
      <c r="BK106" s="20"/>
      <c r="BL106" s="23"/>
      <c r="BM106" s="21"/>
      <c r="BN106" s="182"/>
      <c r="BO106" s="24"/>
      <c r="BP106" s="21"/>
      <c r="BQ106" s="21"/>
      <c r="BR106" s="23"/>
      <c r="BS106" s="23"/>
      <c r="BT106" s="24"/>
      <c r="BU106" s="25"/>
    </row>
    <row r="107" spans="1:73" s="22" customFormat="1" ht="221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200"/>
      <c r="AM107" s="20"/>
      <c r="AN107" s="20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0"/>
      <c r="BC107" s="20"/>
      <c r="BD107" s="200"/>
      <c r="BE107" s="21"/>
      <c r="BF107" s="20"/>
      <c r="BG107" s="20"/>
      <c r="BH107" s="20"/>
      <c r="BI107" s="23"/>
      <c r="BJ107" s="23"/>
      <c r="BK107" s="20"/>
      <c r="BL107" s="23"/>
      <c r="BM107" s="21"/>
      <c r="BN107" s="182"/>
      <c r="BO107" s="24"/>
      <c r="BP107" s="21"/>
      <c r="BQ107" s="21"/>
      <c r="BR107" s="23"/>
      <c r="BS107" s="23"/>
      <c r="BT107" s="24"/>
      <c r="BU107" s="25"/>
    </row>
    <row r="108" spans="1:73" s="22" customFormat="1" ht="156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0"/>
      <c r="Q108" s="21"/>
      <c r="R108" s="21"/>
      <c r="S108" s="20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200"/>
      <c r="AM108" s="20"/>
      <c r="AN108" s="20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0"/>
      <c r="BC108" s="20"/>
      <c r="BD108" s="200"/>
      <c r="BE108" s="23"/>
      <c r="BF108" s="23"/>
      <c r="BG108" s="20"/>
      <c r="BH108" s="20"/>
      <c r="BI108" s="23"/>
      <c r="BJ108" s="23"/>
      <c r="BK108" s="20"/>
      <c r="BL108" s="23"/>
      <c r="BM108" s="21"/>
      <c r="BN108" s="182"/>
      <c r="BO108" s="24"/>
      <c r="BP108" s="21"/>
      <c r="BQ108" s="21"/>
      <c r="BR108" s="23"/>
      <c r="BS108" s="23"/>
      <c r="BT108" s="24"/>
      <c r="BU108" s="25"/>
    </row>
    <row r="109" spans="1:73" s="22" customFormat="1" ht="216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200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00"/>
      <c r="BE109" s="21"/>
      <c r="BF109" s="20"/>
      <c r="BG109" s="20"/>
      <c r="BH109" s="20"/>
      <c r="BI109" s="23"/>
      <c r="BJ109" s="23"/>
      <c r="BK109" s="20"/>
      <c r="BL109" s="23"/>
      <c r="BM109" s="21"/>
      <c r="BN109" s="182"/>
      <c r="BO109" s="24"/>
      <c r="BP109" s="21"/>
      <c r="BQ109" s="21"/>
      <c r="BR109" s="23"/>
      <c r="BS109" s="23"/>
      <c r="BT109" s="24"/>
      <c r="BU109" s="25"/>
    </row>
    <row r="110" spans="1:73" s="22" customFormat="1" ht="216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0"/>
      <c r="Q110" s="21"/>
      <c r="R110" s="21"/>
      <c r="S110" s="20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200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00"/>
      <c r="BE110" s="21"/>
      <c r="BF110" s="20"/>
      <c r="BG110" s="20"/>
      <c r="BH110" s="20"/>
      <c r="BI110" s="23"/>
      <c r="BJ110" s="23"/>
      <c r="BK110" s="20"/>
      <c r="BL110" s="23"/>
      <c r="BM110" s="21"/>
      <c r="BN110" s="182"/>
      <c r="BO110" s="24"/>
      <c r="BP110" s="21"/>
      <c r="BQ110" s="21"/>
      <c r="BR110" s="23"/>
      <c r="BS110" s="23"/>
      <c r="BT110" s="24"/>
      <c r="BU110" s="25"/>
    </row>
    <row r="111" spans="1:73" s="22" customFormat="1" ht="171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200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00"/>
      <c r="BE111" s="21"/>
      <c r="BF111" s="20"/>
      <c r="BG111" s="20"/>
      <c r="BH111" s="20"/>
      <c r="BI111" s="23"/>
      <c r="BJ111" s="23"/>
      <c r="BK111" s="20"/>
      <c r="BL111" s="23"/>
      <c r="BM111" s="21"/>
      <c r="BN111" s="182"/>
      <c r="BO111" s="24"/>
      <c r="BP111" s="21"/>
      <c r="BQ111" s="21"/>
      <c r="BR111" s="23"/>
      <c r="BS111" s="23"/>
      <c r="BT111" s="24"/>
      <c r="BU111" s="25"/>
    </row>
    <row r="112" spans="1:73" s="22" customFormat="1" ht="171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0"/>
      <c r="Q112" s="21"/>
      <c r="R112" s="21"/>
      <c r="S112" s="20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200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00"/>
      <c r="BE112" s="23"/>
      <c r="BF112" s="23"/>
      <c r="BG112" s="20"/>
      <c r="BH112" s="20"/>
      <c r="BI112" s="23"/>
      <c r="BJ112" s="23"/>
      <c r="BK112" s="20"/>
      <c r="BL112" s="23"/>
      <c r="BM112" s="21"/>
      <c r="BN112" s="182"/>
      <c r="BO112" s="24"/>
      <c r="BP112" s="21"/>
      <c r="BQ112" s="21"/>
      <c r="BR112" s="23"/>
      <c r="BS112" s="23"/>
      <c r="BT112" s="24"/>
      <c r="BU112" s="25"/>
    </row>
    <row r="113" spans="1:73" s="22" customFormat="1" ht="171.7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3"/>
      <c r="P113" s="20"/>
      <c r="Q113" s="23"/>
      <c r="R113" s="23"/>
      <c r="S113" s="23"/>
      <c r="T113" s="23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200"/>
      <c r="AM113" s="20"/>
      <c r="AN113" s="20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00"/>
      <c r="BE113" s="23"/>
      <c r="BF113" s="23"/>
      <c r="BG113" s="20"/>
      <c r="BH113" s="20"/>
      <c r="BI113" s="23"/>
      <c r="BJ113" s="23"/>
      <c r="BK113" s="20"/>
      <c r="BL113" s="23"/>
      <c r="BM113" s="21"/>
      <c r="BN113" s="182"/>
      <c r="BO113" s="24"/>
      <c r="BP113" s="21"/>
      <c r="BQ113" s="21"/>
      <c r="BR113" s="23"/>
      <c r="BS113" s="23"/>
      <c r="BT113" s="24"/>
      <c r="BU113" s="25"/>
    </row>
    <row r="114" spans="1:73" s="22" customFormat="1" ht="227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0"/>
      <c r="P114" s="20"/>
      <c r="Q114" s="21"/>
      <c r="R114" s="21"/>
      <c r="S114" s="21"/>
      <c r="T114" s="21"/>
      <c r="U114" s="20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200"/>
      <c r="AM114" s="20"/>
      <c r="AN114" s="20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00"/>
      <c r="BE114" s="20"/>
      <c r="BF114" s="20"/>
      <c r="BG114" s="20"/>
      <c r="BH114" s="20"/>
      <c r="BI114" s="23"/>
      <c r="BJ114" s="23"/>
      <c r="BK114" s="20"/>
      <c r="BL114" s="23"/>
      <c r="BM114" s="21"/>
      <c r="BN114" s="182"/>
      <c r="BO114" s="24"/>
      <c r="BP114" s="21"/>
      <c r="BQ114" s="21"/>
      <c r="BR114" s="23"/>
      <c r="BS114" s="23"/>
      <c r="BT114" s="24"/>
      <c r="BU114" s="25"/>
    </row>
    <row r="115" spans="1:73" s="22" customFormat="1" ht="154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1"/>
      <c r="R115" s="21"/>
      <c r="S115" s="21"/>
      <c r="T115" s="21"/>
      <c r="U115" s="20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200"/>
      <c r="AM115" s="20"/>
      <c r="AN115" s="20"/>
      <c r="AO115" s="21"/>
      <c r="AP115" s="21"/>
      <c r="AQ115" s="21"/>
      <c r="AR115" s="21"/>
      <c r="AS115" s="21"/>
      <c r="AT115" s="182"/>
      <c r="AU115" s="21"/>
      <c r="AV115" s="21"/>
      <c r="AW115" s="21"/>
      <c r="AX115" s="21"/>
      <c r="AY115" s="21"/>
      <c r="AZ115" s="21"/>
      <c r="BA115" s="21"/>
      <c r="BB115" s="21"/>
      <c r="BC115" s="21"/>
      <c r="BD115" s="200"/>
      <c r="BE115" s="23"/>
      <c r="BF115" s="23"/>
      <c r="BG115" s="20"/>
      <c r="BH115" s="20"/>
      <c r="BI115" s="23"/>
      <c r="BJ115" s="23"/>
      <c r="BK115" s="20"/>
      <c r="BL115" s="23"/>
      <c r="BM115" s="21"/>
      <c r="BN115" s="182"/>
      <c r="BO115" s="24"/>
      <c r="BP115" s="21"/>
      <c r="BQ115" s="21"/>
      <c r="BR115" s="23"/>
      <c r="BS115" s="23"/>
      <c r="BT115" s="24"/>
      <c r="BU115" s="25"/>
    </row>
    <row r="116" spans="1:73" s="22" customFormat="1" ht="169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0"/>
      <c r="P116" s="20"/>
      <c r="Q116" s="21"/>
      <c r="R116" s="21"/>
      <c r="S116" s="21"/>
      <c r="T116" s="21"/>
      <c r="U116" s="20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200"/>
      <c r="AM116" s="21"/>
      <c r="AN116" s="20"/>
      <c r="AO116" s="21"/>
      <c r="AP116" s="21"/>
      <c r="AQ116" s="21"/>
      <c r="AR116" s="21"/>
      <c r="AS116" s="21"/>
      <c r="AT116" s="200"/>
      <c r="AU116" s="21"/>
      <c r="AV116" s="21"/>
      <c r="AW116" s="21"/>
      <c r="AX116" s="21"/>
      <c r="AY116" s="21"/>
      <c r="AZ116" s="21"/>
      <c r="BA116" s="21"/>
      <c r="BB116" s="20"/>
      <c r="BC116" s="20"/>
      <c r="BD116" s="200"/>
      <c r="BE116" s="20"/>
      <c r="BF116" s="20"/>
      <c r="BG116" s="20"/>
      <c r="BH116" s="20"/>
      <c r="BI116" s="23"/>
      <c r="BJ116" s="23"/>
      <c r="BK116" s="20"/>
      <c r="BL116" s="23"/>
      <c r="BM116" s="21"/>
      <c r="BN116" s="182"/>
      <c r="BO116" s="24"/>
      <c r="BP116" s="21"/>
      <c r="BQ116" s="21"/>
      <c r="BR116" s="23"/>
      <c r="BS116" s="23"/>
      <c r="BT116" s="24"/>
      <c r="BU116" s="25"/>
    </row>
    <row r="117" spans="1:73" s="22" customFormat="1" ht="171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0"/>
      <c r="P117" s="20"/>
      <c r="Q117" s="21"/>
      <c r="R117" s="21"/>
      <c r="S117" s="21"/>
      <c r="T117" s="21"/>
      <c r="U117" s="20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200"/>
      <c r="AM117" s="20"/>
      <c r="AN117" s="20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0"/>
      <c r="BC117" s="20"/>
      <c r="BD117" s="200"/>
      <c r="BE117" s="23"/>
      <c r="BF117" s="23"/>
      <c r="BG117" s="20"/>
      <c r="BH117" s="20"/>
      <c r="BI117" s="23"/>
      <c r="BJ117" s="23"/>
      <c r="BK117" s="20"/>
      <c r="BL117" s="23"/>
      <c r="BM117" s="21"/>
      <c r="BN117" s="182"/>
      <c r="BO117" s="24"/>
      <c r="BP117" s="21"/>
      <c r="BQ117" s="21"/>
      <c r="BR117" s="23"/>
      <c r="BS117" s="23"/>
      <c r="BT117" s="24"/>
      <c r="BU117" s="25"/>
    </row>
    <row r="118" spans="1:73" s="22" customFormat="1" ht="171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200"/>
      <c r="AM118" s="20"/>
      <c r="AN118" s="20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0"/>
      <c r="BC118" s="20"/>
      <c r="BD118" s="200"/>
      <c r="BE118" s="23"/>
      <c r="BF118" s="23"/>
      <c r="BG118" s="20"/>
      <c r="BH118" s="20"/>
      <c r="BI118" s="23"/>
      <c r="BJ118" s="23"/>
      <c r="BK118" s="20"/>
      <c r="BL118" s="23"/>
      <c r="BM118" s="21"/>
      <c r="BN118" s="182"/>
      <c r="BO118" s="24"/>
      <c r="BP118" s="21"/>
      <c r="BQ118" s="21"/>
      <c r="BR118" s="23"/>
      <c r="BS118" s="23"/>
      <c r="BT118" s="24"/>
      <c r="BU118" s="25"/>
    </row>
    <row r="119" spans="1:73" s="22" customFormat="1" ht="171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200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0"/>
      <c r="BC119" s="20"/>
      <c r="BD119" s="200"/>
      <c r="BE119" s="23"/>
      <c r="BF119" s="23"/>
      <c r="BG119" s="20"/>
      <c r="BH119" s="20"/>
      <c r="BI119" s="23"/>
      <c r="BJ119" s="23"/>
      <c r="BK119" s="20"/>
      <c r="BL119" s="23"/>
      <c r="BM119" s="21"/>
      <c r="BN119" s="182"/>
      <c r="BO119" s="24"/>
      <c r="BP119" s="21"/>
      <c r="BQ119" s="21"/>
      <c r="BR119" s="23"/>
      <c r="BS119" s="23"/>
      <c r="BT119" s="24"/>
      <c r="BU119" s="25"/>
    </row>
    <row r="120" spans="1:73" s="22" customFormat="1" ht="171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200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0"/>
      <c r="BC120" s="20"/>
      <c r="BD120" s="200"/>
      <c r="BE120" s="23"/>
      <c r="BF120" s="23"/>
      <c r="BG120" s="20"/>
      <c r="BH120" s="20"/>
      <c r="BI120" s="23"/>
      <c r="BJ120" s="23"/>
      <c r="BK120" s="20"/>
      <c r="BL120" s="23"/>
      <c r="BM120" s="21"/>
      <c r="BN120" s="182"/>
      <c r="BO120" s="24"/>
      <c r="BP120" s="21"/>
      <c r="BQ120" s="21"/>
      <c r="BR120" s="23"/>
      <c r="BS120" s="23"/>
      <c r="BT120" s="24"/>
      <c r="BU120" s="25"/>
    </row>
    <row r="121" spans="1:73" s="22" customFormat="1" ht="171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200"/>
      <c r="AM121" s="20"/>
      <c r="AN121" s="20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0"/>
      <c r="BC121" s="20"/>
      <c r="BD121" s="200"/>
      <c r="BE121" s="23"/>
      <c r="BF121" s="23"/>
      <c r="BG121" s="20"/>
      <c r="BH121" s="20"/>
      <c r="BI121" s="23"/>
      <c r="BJ121" s="23"/>
      <c r="BK121" s="20"/>
      <c r="BL121" s="23"/>
      <c r="BM121" s="21"/>
      <c r="BN121" s="182"/>
      <c r="BO121" s="24"/>
      <c r="BP121" s="21"/>
      <c r="BQ121" s="21"/>
      <c r="BR121" s="23"/>
      <c r="BS121" s="23"/>
      <c r="BT121" s="24"/>
      <c r="BU121" s="25"/>
    </row>
    <row r="122" spans="1:73" s="22" customFormat="1" ht="171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200"/>
      <c r="AM122" s="20"/>
      <c r="AN122" s="20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00"/>
      <c r="BE122" s="21"/>
      <c r="BF122" s="21"/>
      <c r="BG122" s="20"/>
      <c r="BH122" s="20"/>
      <c r="BI122" s="23"/>
      <c r="BJ122" s="23"/>
      <c r="BK122" s="20"/>
      <c r="BL122" s="23"/>
      <c r="BM122" s="21"/>
      <c r="BN122" s="182"/>
      <c r="BO122" s="24"/>
      <c r="BP122" s="21"/>
      <c r="BQ122" s="21"/>
      <c r="BR122" s="23"/>
      <c r="BS122" s="23"/>
      <c r="BT122" s="24"/>
      <c r="BU122" s="25"/>
    </row>
    <row r="123" spans="1:73" s="22" customFormat="1" ht="171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200"/>
      <c r="AM123" s="20"/>
      <c r="AN123" s="20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00"/>
      <c r="BE123" s="23"/>
      <c r="BF123" s="23"/>
      <c r="BG123" s="20"/>
      <c r="BH123" s="20"/>
      <c r="BI123" s="23"/>
      <c r="BJ123" s="23"/>
      <c r="BK123" s="20"/>
      <c r="BL123" s="23"/>
      <c r="BM123" s="21"/>
      <c r="BN123" s="182"/>
      <c r="BO123" s="24"/>
      <c r="BP123" s="21"/>
      <c r="BQ123" s="21"/>
      <c r="BR123" s="23"/>
      <c r="BS123" s="23"/>
      <c r="BT123" s="24"/>
      <c r="BU123" s="25"/>
    </row>
    <row r="124" spans="1:73" s="22" customFormat="1" ht="171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75"/>
      <c r="K124" s="18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200"/>
      <c r="AM124" s="20"/>
      <c r="AN124" s="20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0"/>
      <c r="BC124" s="21"/>
      <c r="BD124" s="20"/>
      <c r="BE124" s="23"/>
      <c r="BF124" s="23"/>
      <c r="BG124" s="20"/>
      <c r="BH124" s="20"/>
      <c r="BI124" s="23"/>
      <c r="BJ124" s="23"/>
      <c r="BK124" s="20"/>
      <c r="BL124" s="23"/>
      <c r="BM124" s="21"/>
      <c r="BN124" s="182"/>
      <c r="BO124" s="24"/>
      <c r="BP124" s="21"/>
      <c r="BQ124" s="21"/>
      <c r="BR124" s="23"/>
      <c r="BS124" s="23"/>
      <c r="BT124" s="24"/>
      <c r="BU124" s="25"/>
    </row>
    <row r="125" spans="1:73" s="22" customFormat="1" ht="197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200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00"/>
      <c r="BE125" s="21"/>
      <c r="BF125" s="21"/>
      <c r="BG125" s="20"/>
      <c r="BH125" s="20"/>
      <c r="BI125" s="23"/>
      <c r="BJ125" s="20"/>
      <c r="BK125" s="23"/>
      <c r="BL125" s="23"/>
      <c r="BM125" s="21"/>
      <c r="BN125" s="182"/>
      <c r="BO125" s="24"/>
      <c r="BP125" s="21"/>
      <c r="BQ125" s="21"/>
      <c r="BR125" s="23"/>
      <c r="BS125" s="23"/>
      <c r="BT125" s="24"/>
      <c r="BU125" s="25"/>
    </row>
    <row r="126" spans="1:73" s="22" customFormat="1" ht="197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200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00"/>
      <c r="BE126" s="183"/>
      <c r="BF126" s="23"/>
      <c r="BG126" s="20"/>
      <c r="BH126" s="20"/>
      <c r="BI126" s="23"/>
      <c r="BJ126" s="20"/>
      <c r="BK126" s="20"/>
      <c r="BL126" s="23"/>
      <c r="BM126" s="21"/>
      <c r="BN126" s="182"/>
      <c r="BO126" s="24"/>
      <c r="BP126" s="21"/>
      <c r="BQ126" s="21"/>
      <c r="BR126" s="23"/>
      <c r="BS126" s="23"/>
      <c r="BT126" s="24"/>
      <c r="BU126" s="25"/>
    </row>
    <row r="127" spans="1:73" s="22" customFormat="1" ht="197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0"/>
      <c r="O127" s="21"/>
      <c r="P127" s="20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200"/>
      <c r="AM127" s="20"/>
      <c r="AN127" s="20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00"/>
      <c r="BE127" s="183"/>
      <c r="BF127" s="23"/>
      <c r="BG127" s="20"/>
      <c r="BH127" s="20"/>
      <c r="BI127" s="23"/>
      <c r="BJ127" s="20"/>
      <c r="BK127" s="20"/>
      <c r="BL127" s="23"/>
      <c r="BM127" s="21"/>
      <c r="BN127" s="182"/>
      <c r="BO127" s="24"/>
      <c r="BP127" s="21"/>
      <c r="BQ127" s="21"/>
      <c r="BR127" s="23"/>
      <c r="BS127" s="23"/>
      <c r="BT127" s="24"/>
      <c r="BU127" s="25"/>
    </row>
    <row r="128" spans="1:73" s="22" customFormat="1" ht="197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0"/>
      <c r="O128" s="23"/>
      <c r="P128" s="20"/>
      <c r="Q128" s="23"/>
      <c r="R128" s="23"/>
      <c r="S128" s="23"/>
      <c r="T128" s="23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200"/>
      <c r="AM128" s="20"/>
      <c r="AN128" s="20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00"/>
      <c r="BE128" s="183"/>
      <c r="BF128" s="23"/>
      <c r="BG128" s="20"/>
      <c r="BH128" s="20"/>
      <c r="BI128" s="23"/>
      <c r="BJ128" s="20"/>
      <c r="BK128" s="20"/>
      <c r="BL128" s="23"/>
      <c r="BM128" s="21"/>
      <c r="BN128" s="182"/>
      <c r="BO128" s="24"/>
      <c r="BP128" s="21"/>
      <c r="BQ128" s="21"/>
      <c r="BR128" s="23"/>
      <c r="BS128" s="23"/>
      <c r="BT128" s="24"/>
      <c r="BU128" s="25"/>
    </row>
    <row r="129" spans="1:73" s="22" customFormat="1" ht="171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200"/>
      <c r="AM129" s="20"/>
      <c r="AN129" s="20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0"/>
      <c r="BC129" s="21"/>
      <c r="BD129" s="20"/>
      <c r="BE129" s="23"/>
      <c r="BF129" s="23"/>
      <c r="BG129" s="20"/>
      <c r="BH129" s="20"/>
      <c r="BI129" s="23"/>
      <c r="BJ129" s="23"/>
      <c r="BK129" s="20"/>
      <c r="BL129" s="23"/>
      <c r="BM129" s="21"/>
      <c r="BN129" s="182"/>
      <c r="BO129" s="24"/>
      <c r="BP129" s="21"/>
      <c r="BQ129" s="21"/>
      <c r="BR129" s="23"/>
      <c r="BS129" s="23"/>
      <c r="BT129" s="24"/>
      <c r="BU129" s="25"/>
    </row>
    <row r="130" spans="1:73" s="22" customFormat="1" ht="197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200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00"/>
      <c r="BE130" s="21"/>
      <c r="BF130" s="21"/>
      <c r="BG130" s="20"/>
      <c r="BH130" s="20"/>
      <c r="BI130" s="23"/>
      <c r="BJ130" s="20"/>
      <c r="BK130" s="20"/>
      <c r="BL130" s="23"/>
      <c r="BM130" s="21"/>
      <c r="BN130" s="182"/>
      <c r="BO130" s="24"/>
      <c r="BP130" s="21"/>
      <c r="BQ130" s="21"/>
      <c r="BR130" s="23"/>
      <c r="BS130" s="23"/>
      <c r="BT130" s="24"/>
      <c r="BU130" s="25"/>
    </row>
    <row r="131" spans="1:73" s="22" customFormat="1" ht="197.2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200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00"/>
      <c r="BE131" s="183"/>
      <c r="BF131" s="23"/>
      <c r="BG131" s="20"/>
      <c r="BH131" s="20"/>
      <c r="BI131" s="23"/>
      <c r="BJ131" s="20"/>
      <c r="BK131" s="20"/>
      <c r="BL131" s="23"/>
      <c r="BM131" s="21"/>
      <c r="BN131" s="182"/>
      <c r="BO131" s="24"/>
      <c r="BP131" s="21"/>
      <c r="BQ131" s="21"/>
      <c r="BR131" s="23"/>
      <c r="BS131" s="23"/>
      <c r="BT131" s="24"/>
      <c r="BU131" s="25"/>
    </row>
    <row r="132" spans="1:73" s="22" customFormat="1" ht="197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200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00"/>
      <c r="BE132" s="21"/>
      <c r="BF132" s="21"/>
      <c r="BG132" s="20"/>
      <c r="BH132" s="20"/>
      <c r="BI132" s="23"/>
      <c r="BJ132" s="20"/>
      <c r="BK132" s="20"/>
      <c r="BL132" s="23"/>
      <c r="BM132" s="21"/>
      <c r="BN132" s="182"/>
      <c r="BO132" s="24"/>
      <c r="BP132" s="21"/>
      <c r="BQ132" s="21"/>
      <c r="BR132" s="23"/>
      <c r="BS132" s="23"/>
      <c r="BT132" s="24"/>
      <c r="BU132" s="25"/>
    </row>
    <row r="133" spans="1:73" s="22" customFormat="1" ht="197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200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00"/>
      <c r="BE133" s="182"/>
      <c r="BF133" s="21"/>
      <c r="BG133" s="20"/>
      <c r="BH133" s="20"/>
      <c r="BI133" s="23"/>
      <c r="BJ133" s="20"/>
      <c r="BK133" s="20"/>
      <c r="BL133" s="23"/>
      <c r="BM133" s="21"/>
      <c r="BN133" s="182"/>
      <c r="BO133" s="24"/>
      <c r="BP133" s="21"/>
      <c r="BQ133" s="21"/>
      <c r="BR133" s="23"/>
      <c r="BS133" s="23"/>
      <c r="BT133" s="24"/>
      <c r="BU133" s="25"/>
    </row>
    <row r="134" spans="1:73" s="22" customFormat="1" ht="197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200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00"/>
      <c r="BE134" s="21"/>
      <c r="BF134" s="21"/>
      <c r="BG134" s="20"/>
      <c r="BH134" s="20"/>
      <c r="BI134" s="23"/>
      <c r="BJ134" s="20"/>
      <c r="BK134" s="20"/>
      <c r="BL134" s="23"/>
      <c r="BM134" s="21"/>
      <c r="BN134" s="182"/>
      <c r="BO134" s="24"/>
      <c r="BP134" s="21"/>
      <c r="BQ134" s="21"/>
      <c r="BR134" s="23"/>
      <c r="BS134" s="23"/>
      <c r="BT134" s="24"/>
      <c r="BU134" s="25"/>
    </row>
    <row r="135" spans="1:73" s="22" customFormat="1" ht="197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200"/>
      <c r="AM135" s="20"/>
      <c r="AN135" s="20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00"/>
      <c r="BE135" s="183"/>
      <c r="BF135" s="23"/>
      <c r="BG135" s="20"/>
      <c r="BH135" s="20"/>
      <c r="BI135" s="23"/>
      <c r="BJ135" s="20"/>
      <c r="BK135" s="20"/>
      <c r="BL135" s="23"/>
      <c r="BM135" s="21"/>
      <c r="BN135" s="182"/>
      <c r="BO135" s="24"/>
      <c r="BP135" s="21"/>
      <c r="BQ135" s="21"/>
      <c r="BR135" s="23"/>
      <c r="BS135" s="23"/>
      <c r="BT135" s="24"/>
      <c r="BU135" s="25"/>
    </row>
    <row r="136" spans="1:73" s="22" customFormat="1" ht="252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3"/>
      <c r="AJ136" s="23"/>
      <c r="AK136" s="21"/>
      <c r="AL136" s="200"/>
      <c r="AM136" s="23"/>
      <c r="AN136" s="23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00"/>
      <c r="BE136" s="21"/>
      <c r="BF136" s="20"/>
      <c r="BG136" s="20"/>
      <c r="BH136" s="20"/>
      <c r="BI136" s="23"/>
      <c r="BJ136" s="20"/>
      <c r="BK136" s="20"/>
      <c r="BL136" s="23"/>
      <c r="BM136" s="21"/>
      <c r="BN136" s="182"/>
      <c r="BO136" s="24"/>
      <c r="BP136" s="21"/>
      <c r="BQ136" s="21"/>
      <c r="BR136" s="23"/>
      <c r="BS136" s="23"/>
      <c r="BT136" s="24"/>
      <c r="BU136" s="25"/>
    </row>
    <row r="137" spans="1:73" s="22" customFormat="1" ht="252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3"/>
      <c r="AJ137" s="23"/>
      <c r="AK137" s="21"/>
      <c r="AL137" s="200"/>
      <c r="AM137" s="23"/>
      <c r="AN137" s="23"/>
      <c r="AO137" s="21"/>
      <c r="AP137" s="21"/>
      <c r="AQ137" s="21"/>
      <c r="AR137" s="21"/>
      <c r="AS137" s="21"/>
      <c r="AT137" s="182"/>
      <c r="AU137" s="21"/>
      <c r="AV137" s="21"/>
      <c r="AW137" s="21"/>
      <c r="AX137" s="21"/>
      <c r="AY137" s="21"/>
      <c r="AZ137" s="21"/>
      <c r="BA137" s="21"/>
      <c r="BB137" s="21"/>
      <c r="BC137" s="21"/>
      <c r="BD137" s="200"/>
      <c r="BE137" s="182"/>
      <c r="BF137" s="21"/>
      <c r="BG137" s="20"/>
      <c r="BH137" s="20"/>
      <c r="BI137" s="23"/>
      <c r="BJ137" s="20"/>
      <c r="BK137" s="20"/>
      <c r="BL137" s="23"/>
      <c r="BM137" s="21"/>
      <c r="BN137" s="182"/>
      <c r="BO137" s="24"/>
      <c r="BP137" s="21"/>
      <c r="BQ137" s="21"/>
      <c r="BR137" s="23"/>
      <c r="BS137" s="23"/>
      <c r="BT137" s="24"/>
      <c r="BU137" s="25"/>
    </row>
    <row r="138" spans="1:73" s="22" customFormat="1" ht="2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3"/>
      <c r="AJ138" s="23"/>
      <c r="AK138" s="21"/>
      <c r="AL138" s="200"/>
      <c r="AM138" s="23"/>
      <c r="AN138" s="23"/>
      <c r="AO138" s="21"/>
      <c r="AP138" s="21"/>
      <c r="AQ138" s="21"/>
      <c r="AR138" s="21"/>
      <c r="AS138" s="21"/>
      <c r="AT138" s="182"/>
      <c r="AU138" s="21"/>
      <c r="AV138" s="21"/>
      <c r="AW138" s="21"/>
      <c r="AX138" s="21"/>
      <c r="AY138" s="21"/>
      <c r="AZ138" s="21"/>
      <c r="BA138" s="21"/>
      <c r="BB138" s="21"/>
      <c r="BC138" s="21"/>
      <c r="BD138" s="200"/>
      <c r="BE138" s="200"/>
      <c r="BF138" s="20"/>
      <c r="BG138" s="20"/>
      <c r="BH138" s="20"/>
      <c r="BI138" s="23"/>
      <c r="BJ138" s="20"/>
      <c r="BK138" s="20"/>
      <c r="BL138" s="23"/>
      <c r="BM138" s="21"/>
      <c r="BN138" s="182"/>
      <c r="BO138" s="24"/>
      <c r="BP138" s="21"/>
      <c r="BQ138" s="21"/>
      <c r="BR138" s="23"/>
      <c r="BS138" s="23"/>
      <c r="BT138" s="24"/>
      <c r="BU138" s="25"/>
    </row>
    <row r="139" spans="1:73" s="22" customFormat="1" ht="209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3"/>
      <c r="AJ139" s="20"/>
      <c r="AK139" s="21"/>
      <c r="AL139" s="200"/>
      <c r="AM139" s="23"/>
      <c r="AN139" s="20"/>
      <c r="AO139" s="21"/>
      <c r="AP139" s="20"/>
      <c r="AQ139" s="23"/>
      <c r="AR139" s="20"/>
      <c r="AS139" s="21"/>
      <c r="AT139" s="200"/>
      <c r="AU139" s="23"/>
      <c r="AV139" s="21"/>
      <c r="AW139" s="21"/>
      <c r="AX139" s="21"/>
      <c r="AY139" s="21"/>
      <c r="AZ139" s="21"/>
      <c r="BA139" s="21"/>
      <c r="BB139" s="21"/>
      <c r="BC139" s="21"/>
      <c r="BD139" s="20"/>
      <c r="BE139" s="21"/>
      <c r="BF139" s="21"/>
      <c r="BG139" s="20"/>
      <c r="BH139" s="20"/>
      <c r="BI139" s="23"/>
      <c r="BJ139" s="20"/>
      <c r="BK139" s="20"/>
      <c r="BL139" s="23"/>
      <c r="BM139" s="21"/>
      <c r="BN139" s="182"/>
      <c r="BO139" s="24"/>
      <c r="BP139" s="21"/>
      <c r="BQ139" s="21"/>
      <c r="BR139" s="23"/>
      <c r="BS139" s="23"/>
      <c r="BT139" s="24"/>
      <c r="BU139" s="25"/>
    </row>
    <row r="140" spans="1:73" s="22" customFormat="1" ht="136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200"/>
      <c r="AM140" s="20"/>
      <c r="AN140" s="20"/>
      <c r="AO140" s="21"/>
      <c r="AP140" s="21"/>
      <c r="AQ140" s="21"/>
      <c r="AR140" s="21"/>
      <c r="AS140" s="21"/>
      <c r="AT140" s="182"/>
      <c r="AU140" s="21"/>
      <c r="AV140" s="21"/>
      <c r="AW140" s="21"/>
      <c r="AX140" s="21"/>
      <c r="AY140" s="21"/>
      <c r="AZ140" s="21"/>
      <c r="BA140" s="21"/>
      <c r="BB140" s="21"/>
      <c r="BC140" s="21"/>
      <c r="BD140" s="200"/>
      <c r="BE140" s="182"/>
      <c r="BF140" s="21"/>
      <c r="BG140" s="20"/>
      <c r="BH140" s="20"/>
      <c r="BI140" s="23"/>
      <c r="BJ140" s="20"/>
      <c r="BK140" s="20"/>
      <c r="BL140" s="23"/>
      <c r="BM140" s="21"/>
      <c r="BN140" s="182"/>
      <c r="BO140" s="24"/>
      <c r="BP140" s="21"/>
      <c r="BQ140" s="21"/>
      <c r="BR140" s="23"/>
      <c r="BS140" s="23"/>
      <c r="BT140" s="24"/>
      <c r="BU140" s="25"/>
    </row>
    <row r="141" spans="1:73" s="22" customFormat="1" ht="136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3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200"/>
      <c r="AM141" s="20"/>
      <c r="AN141" s="20"/>
      <c r="AO141" s="21"/>
      <c r="AP141" s="21"/>
      <c r="AQ141" s="21"/>
      <c r="AR141" s="21"/>
      <c r="AS141" s="21"/>
      <c r="AT141" s="182"/>
      <c r="AU141" s="21"/>
      <c r="AV141" s="21"/>
      <c r="AW141" s="21"/>
      <c r="AX141" s="21"/>
      <c r="AY141" s="21"/>
      <c r="AZ141" s="21"/>
      <c r="BA141" s="21"/>
      <c r="BB141" s="21"/>
      <c r="BC141" s="21"/>
      <c r="BD141" s="200"/>
      <c r="BE141" s="182"/>
      <c r="BF141" s="21"/>
      <c r="BG141" s="20"/>
      <c r="BH141" s="20"/>
      <c r="BI141" s="23"/>
      <c r="BJ141" s="20"/>
      <c r="BK141" s="20"/>
      <c r="BL141" s="23"/>
      <c r="BM141" s="21"/>
      <c r="BN141" s="182"/>
      <c r="BO141" s="24"/>
      <c r="BP141" s="21"/>
      <c r="BQ141" s="21"/>
      <c r="BR141" s="23"/>
      <c r="BS141" s="23"/>
      <c r="BT141" s="24"/>
      <c r="BU141" s="25"/>
    </row>
    <row r="142" spans="1:73" s="22" customFormat="1" ht="136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0"/>
      <c r="P142" s="20"/>
      <c r="Q142" s="20"/>
      <c r="R142" s="20"/>
      <c r="S142" s="20"/>
      <c r="T142" s="20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200"/>
      <c r="AM142" s="20"/>
      <c r="AN142" s="20"/>
      <c r="AO142" s="21"/>
      <c r="AP142" s="21"/>
      <c r="AQ142" s="21"/>
      <c r="AR142" s="21"/>
      <c r="AS142" s="21"/>
      <c r="AT142" s="182"/>
      <c r="AU142" s="21"/>
      <c r="AV142" s="21"/>
      <c r="AW142" s="21"/>
      <c r="AX142" s="21"/>
      <c r="AY142" s="21"/>
      <c r="AZ142" s="21"/>
      <c r="BA142" s="21"/>
      <c r="BB142" s="21"/>
      <c r="BC142" s="21"/>
      <c r="BD142" s="200"/>
      <c r="BE142" s="182"/>
      <c r="BF142" s="21"/>
      <c r="BG142" s="20"/>
      <c r="BH142" s="20"/>
      <c r="BI142" s="23"/>
      <c r="BJ142" s="20"/>
      <c r="BK142" s="20"/>
      <c r="BL142" s="23"/>
      <c r="BM142" s="21"/>
      <c r="BN142" s="182"/>
      <c r="BO142" s="24"/>
      <c r="BP142" s="21"/>
      <c r="BQ142" s="21"/>
      <c r="BR142" s="23"/>
      <c r="BS142" s="23"/>
      <c r="BT142" s="24"/>
      <c r="BU142" s="25"/>
    </row>
    <row r="143" spans="1:73" s="22" customFormat="1" ht="136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0"/>
      <c r="N143" s="20"/>
      <c r="O143" s="23"/>
      <c r="P143" s="20"/>
      <c r="Q143" s="20"/>
      <c r="R143" s="20"/>
      <c r="S143" s="20"/>
      <c r="T143" s="20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200"/>
      <c r="AM143" s="20"/>
      <c r="AN143" s="20"/>
      <c r="AO143" s="21"/>
      <c r="AP143" s="21"/>
      <c r="AQ143" s="21"/>
      <c r="AR143" s="21"/>
      <c r="AS143" s="21"/>
      <c r="AT143" s="182"/>
      <c r="AU143" s="21"/>
      <c r="AV143" s="21"/>
      <c r="AW143" s="21"/>
      <c r="AX143" s="21"/>
      <c r="AY143" s="21"/>
      <c r="AZ143" s="21"/>
      <c r="BA143" s="21"/>
      <c r="BB143" s="21"/>
      <c r="BC143" s="21"/>
      <c r="BD143" s="200"/>
      <c r="BE143" s="182"/>
      <c r="BF143" s="21"/>
      <c r="BG143" s="20"/>
      <c r="BH143" s="20"/>
      <c r="BI143" s="23"/>
      <c r="BJ143" s="20"/>
      <c r="BK143" s="20"/>
      <c r="BL143" s="23"/>
      <c r="BM143" s="21"/>
      <c r="BN143" s="182"/>
      <c r="BO143" s="24"/>
      <c r="BP143" s="21"/>
      <c r="BQ143" s="21"/>
      <c r="BR143" s="23"/>
      <c r="BS143" s="23"/>
      <c r="BT143" s="24"/>
      <c r="BU143" s="25"/>
    </row>
    <row r="144" spans="1:73" s="22" customFormat="1" ht="209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200"/>
      <c r="AM144" s="20"/>
      <c r="AN144" s="20"/>
      <c r="AO144" s="21"/>
      <c r="AP144" s="21"/>
      <c r="AQ144" s="21"/>
      <c r="AR144" s="21"/>
      <c r="AS144" s="21"/>
      <c r="AT144" s="182"/>
      <c r="AU144" s="21"/>
      <c r="AV144" s="21"/>
      <c r="AW144" s="21"/>
      <c r="AX144" s="21"/>
      <c r="AY144" s="21"/>
      <c r="AZ144" s="21"/>
      <c r="BA144" s="21"/>
      <c r="BB144" s="21"/>
      <c r="BC144" s="21"/>
      <c r="BD144" s="200"/>
      <c r="BE144" s="21"/>
      <c r="BF144" s="20"/>
      <c r="BG144" s="20"/>
      <c r="BH144" s="20"/>
      <c r="BI144" s="23"/>
      <c r="BJ144" s="20"/>
      <c r="BK144" s="20"/>
      <c r="BL144" s="23"/>
      <c r="BM144" s="21"/>
      <c r="BN144" s="182"/>
      <c r="BO144" s="24"/>
      <c r="BP144" s="21"/>
      <c r="BQ144" s="21"/>
      <c r="BR144" s="23"/>
      <c r="BS144" s="23"/>
      <c r="BT144" s="24"/>
      <c r="BU144" s="25"/>
    </row>
    <row r="145" spans="1:73" s="22" customFormat="1" ht="154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200"/>
      <c r="AM145" s="20"/>
      <c r="AN145" s="20"/>
      <c r="AO145" s="21"/>
      <c r="AP145" s="21"/>
      <c r="AQ145" s="21"/>
      <c r="AR145" s="21"/>
      <c r="AS145" s="21"/>
      <c r="AT145" s="182"/>
      <c r="AU145" s="21"/>
      <c r="AV145" s="21"/>
      <c r="AW145" s="21"/>
      <c r="AX145" s="21"/>
      <c r="AY145" s="21"/>
      <c r="AZ145" s="21"/>
      <c r="BA145" s="21"/>
      <c r="BB145" s="21"/>
      <c r="BC145" s="21"/>
      <c r="BD145" s="200"/>
      <c r="BE145" s="200"/>
      <c r="BF145" s="20"/>
      <c r="BG145" s="20"/>
      <c r="BH145" s="20"/>
      <c r="BI145" s="23"/>
      <c r="BJ145" s="20"/>
      <c r="BK145" s="20"/>
      <c r="BL145" s="23"/>
      <c r="BM145" s="21"/>
      <c r="BN145" s="182"/>
      <c r="BO145" s="24"/>
      <c r="BP145" s="21"/>
      <c r="BQ145" s="21"/>
      <c r="BR145" s="23"/>
      <c r="BS145" s="23"/>
      <c r="BT145" s="24"/>
      <c r="BU145" s="25"/>
    </row>
    <row r="146" spans="1:73" s="22" customFormat="1" ht="249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200"/>
      <c r="AM146" s="20"/>
      <c r="AN146" s="20"/>
      <c r="AO146" s="21"/>
      <c r="AP146" s="21"/>
      <c r="AQ146" s="21"/>
      <c r="AR146" s="21"/>
      <c r="AS146" s="21"/>
      <c r="AT146" s="182"/>
      <c r="AU146" s="21"/>
      <c r="AV146" s="21"/>
      <c r="AW146" s="21"/>
      <c r="AX146" s="21"/>
      <c r="AY146" s="21"/>
      <c r="AZ146" s="21"/>
      <c r="BA146" s="21"/>
      <c r="BB146" s="21"/>
      <c r="BC146" s="21"/>
      <c r="BD146" s="200"/>
      <c r="BE146" s="23"/>
      <c r="BF146" s="23"/>
      <c r="BG146" s="20"/>
      <c r="BH146" s="20"/>
      <c r="BI146" s="23"/>
      <c r="BJ146" s="20"/>
      <c r="BK146" s="20"/>
      <c r="BL146" s="23"/>
      <c r="BM146" s="21"/>
      <c r="BN146" s="182"/>
      <c r="BO146" s="24"/>
      <c r="BP146" s="21"/>
      <c r="BQ146" s="21"/>
      <c r="BR146" s="23"/>
      <c r="BS146" s="23"/>
      <c r="BT146" s="24"/>
      <c r="BU146" s="25"/>
    </row>
    <row r="147" spans="1:73" s="22" customFormat="1" ht="152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200"/>
      <c r="AM147" s="20"/>
      <c r="AN147" s="20"/>
      <c r="AO147" s="21"/>
      <c r="AP147" s="21"/>
      <c r="AQ147" s="21"/>
      <c r="AR147" s="21"/>
      <c r="AS147" s="21"/>
      <c r="AT147" s="182"/>
      <c r="AU147" s="21"/>
      <c r="AV147" s="21"/>
      <c r="AW147" s="21"/>
      <c r="AX147" s="21"/>
      <c r="AY147" s="21"/>
      <c r="AZ147" s="21"/>
      <c r="BA147" s="21"/>
      <c r="BB147" s="21"/>
      <c r="BC147" s="21"/>
      <c r="BD147" s="200"/>
      <c r="BE147" s="21"/>
      <c r="BF147" s="21"/>
      <c r="BG147" s="20"/>
      <c r="BH147" s="20"/>
      <c r="BI147" s="23"/>
      <c r="BJ147" s="20"/>
      <c r="BK147" s="20"/>
      <c r="BL147" s="23"/>
      <c r="BM147" s="21"/>
      <c r="BN147" s="182"/>
      <c r="BO147" s="24"/>
      <c r="BP147" s="21"/>
      <c r="BQ147" s="21"/>
      <c r="BR147" s="23"/>
      <c r="BS147" s="23"/>
      <c r="BT147" s="24"/>
      <c r="BU147" s="25"/>
    </row>
    <row r="148" spans="1:73" s="22" customFormat="1" ht="152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200"/>
      <c r="AM148" s="20"/>
      <c r="AN148" s="20"/>
      <c r="AO148" s="21"/>
      <c r="AP148" s="21"/>
      <c r="AQ148" s="21"/>
      <c r="AR148" s="21"/>
      <c r="AS148" s="21"/>
      <c r="AT148" s="182"/>
      <c r="AU148" s="21"/>
      <c r="AV148" s="21"/>
      <c r="AW148" s="21"/>
      <c r="AX148" s="21"/>
      <c r="AY148" s="21"/>
      <c r="AZ148" s="21"/>
      <c r="BA148" s="21"/>
      <c r="BB148" s="21"/>
      <c r="BC148" s="21"/>
      <c r="BD148" s="200"/>
      <c r="BE148" s="200"/>
      <c r="BF148" s="20"/>
      <c r="BG148" s="20"/>
      <c r="BH148" s="20"/>
      <c r="BI148" s="23"/>
      <c r="BJ148" s="20"/>
      <c r="BK148" s="20"/>
      <c r="BL148" s="23"/>
      <c r="BM148" s="21"/>
      <c r="BN148" s="182"/>
      <c r="BO148" s="24"/>
      <c r="BP148" s="21"/>
      <c r="BQ148" s="21"/>
      <c r="BR148" s="23"/>
      <c r="BS148" s="23"/>
      <c r="BT148" s="24"/>
      <c r="BU148" s="25"/>
    </row>
    <row r="149" spans="1:73" s="22" customFormat="1" ht="192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1"/>
      <c r="AJ149" s="20"/>
      <c r="AK149" s="21"/>
      <c r="AL149" s="200"/>
      <c r="AM149" s="21"/>
      <c r="AN149" s="20"/>
      <c r="AO149" s="21"/>
      <c r="AP149" s="21"/>
      <c r="AQ149" s="21"/>
      <c r="AR149" s="21"/>
      <c r="AS149" s="21"/>
      <c r="AT149" s="200"/>
      <c r="AU149" s="21"/>
      <c r="AV149" s="21"/>
      <c r="AW149" s="21"/>
      <c r="AX149" s="21"/>
      <c r="AY149" s="21"/>
      <c r="AZ149" s="21"/>
      <c r="BA149" s="21"/>
      <c r="BB149" s="20"/>
      <c r="BC149" s="21"/>
      <c r="BD149" s="20"/>
      <c r="BE149" s="21"/>
      <c r="BF149" s="21"/>
      <c r="BG149" s="20"/>
      <c r="BH149" s="20"/>
      <c r="BI149" s="23"/>
      <c r="BJ149" s="20"/>
      <c r="BK149" s="20"/>
      <c r="BL149" s="23"/>
      <c r="BM149" s="21"/>
      <c r="BN149" s="182"/>
      <c r="BO149" s="24"/>
      <c r="BP149" s="21"/>
      <c r="BQ149" s="21"/>
      <c r="BR149" s="23"/>
      <c r="BS149" s="23"/>
      <c r="BT149" s="24"/>
      <c r="BU149" s="25"/>
    </row>
    <row r="150" spans="1:73" s="22" customFormat="1" ht="129.7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0"/>
      <c r="P150" s="20"/>
      <c r="Q150" s="20"/>
      <c r="R150" s="20"/>
      <c r="S150" s="20"/>
      <c r="T150" s="20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1"/>
      <c r="AJ150" s="20"/>
      <c r="AK150" s="21"/>
      <c r="AL150" s="200"/>
      <c r="AM150" s="21"/>
      <c r="AN150" s="20"/>
      <c r="AO150" s="21"/>
      <c r="AP150" s="21"/>
      <c r="AQ150" s="21"/>
      <c r="AR150" s="21"/>
      <c r="AS150" s="21"/>
      <c r="AT150" s="200"/>
      <c r="AU150" s="21"/>
      <c r="AV150" s="21"/>
      <c r="AW150" s="21"/>
      <c r="AX150" s="21"/>
      <c r="AY150" s="21"/>
      <c r="AZ150" s="21"/>
      <c r="BA150" s="21"/>
      <c r="BB150" s="21"/>
      <c r="BC150" s="21"/>
      <c r="BD150" s="200"/>
      <c r="BE150" s="21"/>
      <c r="BF150" s="21"/>
      <c r="BG150" s="20"/>
      <c r="BH150" s="20"/>
      <c r="BI150" s="23"/>
      <c r="BJ150" s="20"/>
      <c r="BK150" s="20"/>
      <c r="BL150" s="23"/>
      <c r="BM150" s="21"/>
      <c r="BN150" s="182"/>
      <c r="BO150" s="24"/>
      <c r="BP150" s="21"/>
      <c r="BQ150" s="21"/>
      <c r="BR150" s="23"/>
      <c r="BS150" s="23"/>
      <c r="BT150" s="24"/>
      <c r="BU150" s="25"/>
    </row>
    <row r="151" spans="1:73" s="22" customFormat="1" ht="154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3"/>
      <c r="AK151" s="21"/>
      <c r="AL151" s="200"/>
      <c r="AM151" s="20"/>
      <c r="AN151" s="20"/>
      <c r="AO151" s="21"/>
      <c r="AP151" s="21"/>
      <c r="AQ151" s="21"/>
      <c r="AR151" s="21"/>
      <c r="AS151" s="21"/>
      <c r="AT151" s="200"/>
      <c r="AU151" s="20"/>
      <c r="AV151" s="21"/>
      <c r="AW151" s="21"/>
      <c r="AX151" s="21"/>
      <c r="AY151" s="21"/>
      <c r="AZ151" s="21"/>
      <c r="BA151" s="21"/>
      <c r="BB151" s="21"/>
      <c r="BC151" s="21"/>
      <c r="BD151" s="200"/>
      <c r="BE151" s="23"/>
      <c r="BF151" s="23"/>
      <c r="BG151" s="20"/>
      <c r="BH151" s="20"/>
      <c r="BI151" s="23"/>
      <c r="BJ151" s="20"/>
      <c r="BK151" s="20"/>
      <c r="BL151" s="23"/>
      <c r="BM151" s="21"/>
      <c r="BN151" s="182"/>
      <c r="BO151" s="24"/>
      <c r="BP151" s="21"/>
      <c r="BQ151" s="21"/>
      <c r="BR151" s="23"/>
      <c r="BS151" s="23"/>
      <c r="BT151" s="24"/>
      <c r="BU151" s="25"/>
    </row>
    <row r="152" spans="1:73" s="22" customFormat="1" ht="154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3"/>
      <c r="AK152" s="21"/>
      <c r="AL152" s="200"/>
      <c r="AM152" s="20"/>
      <c r="AN152" s="20"/>
      <c r="AO152" s="21"/>
      <c r="AP152" s="21"/>
      <c r="AQ152" s="21"/>
      <c r="AR152" s="21"/>
      <c r="AS152" s="21"/>
      <c r="AT152" s="200"/>
      <c r="AU152" s="20"/>
      <c r="AV152" s="21"/>
      <c r="AW152" s="21"/>
      <c r="AX152" s="21"/>
      <c r="AY152" s="21"/>
      <c r="AZ152" s="21"/>
      <c r="BA152" s="21"/>
      <c r="BB152" s="21"/>
      <c r="BC152" s="21"/>
      <c r="BD152" s="200"/>
      <c r="BE152" s="21"/>
      <c r="BF152" s="20"/>
      <c r="BG152" s="20"/>
      <c r="BH152" s="20"/>
      <c r="BI152" s="23"/>
      <c r="BJ152" s="20"/>
      <c r="BK152" s="20"/>
      <c r="BL152" s="23"/>
      <c r="BM152" s="21"/>
      <c r="BN152" s="182"/>
      <c r="BO152" s="24"/>
      <c r="BP152" s="21"/>
      <c r="BQ152" s="21"/>
      <c r="BR152" s="23"/>
      <c r="BS152" s="23"/>
      <c r="BT152" s="24"/>
      <c r="BU152" s="25"/>
    </row>
    <row r="153" spans="1:73" s="22" customFormat="1" ht="154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3"/>
      <c r="AJ153" s="23"/>
      <c r="AK153" s="21"/>
      <c r="AL153" s="200"/>
      <c r="AM153" s="20"/>
      <c r="AN153" s="20"/>
      <c r="AO153" s="21"/>
      <c r="AP153" s="21"/>
      <c r="AQ153" s="21"/>
      <c r="AR153" s="21"/>
      <c r="AS153" s="21"/>
      <c r="AT153" s="200"/>
      <c r="AU153" s="20"/>
      <c r="AV153" s="21"/>
      <c r="AW153" s="21"/>
      <c r="AX153" s="21"/>
      <c r="AY153" s="21"/>
      <c r="AZ153" s="21"/>
      <c r="BA153" s="21"/>
      <c r="BB153" s="21"/>
      <c r="BC153" s="21"/>
      <c r="BD153" s="200"/>
      <c r="BE153" s="23"/>
      <c r="BF153" s="23"/>
      <c r="BG153" s="20"/>
      <c r="BH153" s="20"/>
      <c r="BI153" s="23"/>
      <c r="BJ153" s="20"/>
      <c r="BK153" s="20"/>
      <c r="BL153" s="23"/>
      <c r="BM153" s="21"/>
      <c r="BN153" s="182"/>
      <c r="BO153" s="24"/>
      <c r="BP153" s="21"/>
      <c r="BQ153" s="21"/>
      <c r="BR153" s="23"/>
      <c r="BS153" s="23"/>
      <c r="BT153" s="24"/>
      <c r="BU153" s="25"/>
    </row>
    <row r="154" spans="1:73" s="22" customFormat="1" ht="154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3"/>
      <c r="AK154" s="21"/>
      <c r="AL154" s="200"/>
      <c r="AM154" s="20"/>
      <c r="AN154" s="20"/>
      <c r="AO154" s="21"/>
      <c r="AP154" s="21"/>
      <c r="AQ154" s="21"/>
      <c r="AR154" s="21"/>
      <c r="AS154" s="21"/>
      <c r="AT154" s="200"/>
      <c r="AU154" s="20"/>
      <c r="AV154" s="21"/>
      <c r="AW154" s="21"/>
      <c r="AX154" s="21"/>
      <c r="AY154" s="21"/>
      <c r="AZ154" s="21"/>
      <c r="BA154" s="21"/>
      <c r="BB154" s="21"/>
      <c r="BC154" s="21"/>
      <c r="BD154" s="200"/>
      <c r="BE154" s="21"/>
      <c r="BF154" s="20"/>
      <c r="BG154" s="20"/>
      <c r="BH154" s="20"/>
      <c r="BI154" s="23"/>
      <c r="BJ154" s="20"/>
      <c r="BK154" s="20"/>
      <c r="BL154" s="23"/>
      <c r="BM154" s="21"/>
      <c r="BN154" s="182"/>
      <c r="BO154" s="24"/>
      <c r="BP154" s="21"/>
      <c r="BQ154" s="21"/>
      <c r="BR154" s="23"/>
      <c r="BS154" s="23"/>
      <c r="BT154" s="24"/>
      <c r="BU154" s="25"/>
    </row>
    <row r="155" spans="1:73" s="22" customFormat="1" ht="154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3"/>
      <c r="AJ155" s="23"/>
      <c r="AK155" s="21"/>
      <c r="AL155" s="200"/>
      <c r="AM155" s="20"/>
      <c r="AN155" s="20"/>
      <c r="AO155" s="21"/>
      <c r="AP155" s="21"/>
      <c r="AQ155" s="21"/>
      <c r="AR155" s="21"/>
      <c r="AS155" s="21"/>
      <c r="AT155" s="200"/>
      <c r="AU155" s="20"/>
      <c r="AV155" s="21"/>
      <c r="AW155" s="21"/>
      <c r="AX155" s="21"/>
      <c r="AY155" s="21"/>
      <c r="AZ155" s="21"/>
      <c r="BA155" s="21"/>
      <c r="BB155" s="21"/>
      <c r="BC155" s="21"/>
      <c r="BD155" s="200"/>
      <c r="BE155" s="23"/>
      <c r="BF155" s="23"/>
      <c r="BG155" s="20"/>
      <c r="BH155" s="20"/>
      <c r="BI155" s="23"/>
      <c r="BJ155" s="20"/>
      <c r="BK155" s="20"/>
      <c r="BL155" s="23"/>
      <c r="BM155" s="21"/>
      <c r="BN155" s="182"/>
      <c r="BO155" s="24"/>
      <c r="BP155" s="21"/>
      <c r="BQ155" s="21"/>
      <c r="BR155" s="23"/>
      <c r="BS155" s="23"/>
      <c r="BT155" s="24"/>
      <c r="BU155" s="25"/>
    </row>
    <row r="156" spans="1:73" s="22" customFormat="1" ht="154.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3"/>
      <c r="AK156" s="21"/>
      <c r="AL156" s="200"/>
      <c r="AM156" s="20"/>
      <c r="AN156" s="20"/>
      <c r="AO156" s="21"/>
      <c r="AP156" s="21"/>
      <c r="AQ156" s="21"/>
      <c r="AR156" s="21"/>
      <c r="AS156" s="21"/>
      <c r="AT156" s="200"/>
      <c r="AU156" s="20"/>
      <c r="AV156" s="21"/>
      <c r="AW156" s="21"/>
      <c r="AX156" s="21"/>
      <c r="AY156" s="21"/>
      <c r="AZ156" s="21"/>
      <c r="BA156" s="21"/>
      <c r="BB156" s="21"/>
      <c r="BC156" s="21"/>
      <c r="BD156" s="200"/>
      <c r="BE156" s="21"/>
      <c r="BF156" s="21"/>
      <c r="BG156" s="20"/>
      <c r="BH156" s="20"/>
      <c r="BI156" s="23"/>
      <c r="BJ156" s="20"/>
      <c r="BK156" s="20"/>
      <c r="BL156" s="23"/>
      <c r="BM156" s="21"/>
      <c r="BN156" s="182"/>
      <c r="BO156" s="24"/>
      <c r="BP156" s="21"/>
      <c r="BQ156" s="21"/>
      <c r="BR156" s="23"/>
      <c r="BS156" s="23"/>
      <c r="BT156" s="24"/>
      <c r="BU156" s="25"/>
    </row>
    <row r="157" spans="1:73" s="22" customFormat="1" ht="154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3"/>
      <c r="AJ157" s="23"/>
      <c r="AK157" s="21"/>
      <c r="AL157" s="200"/>
      <c r="AM157" s="20"/>
      <c r="AN157" s="20"/>
      <c r="AO157" s="21"/>
      <c r="AP157" s="21"/>
      <c r="AQ157" s="21"/>
      <c r="AR157" s="21"/>
      <c r="AS157" s="21"/>
      <c r="AT157" s="200"/>
      <c r="AU157" s="20"/>
      <c r="AV157" s="21"/>
      <c r="AW157" s="21"/>
      <c r="AX157" s="21"/>
      <c r="AY157" s="21"/>
      <c r="AZ157" s="21"/>
      <c r="BA157" s="21"/>
      <c r="BB157" s="21"/>
      <c r="BC157" s="21"/>
      <c r="BD157" s="200"/>
      <c r="BE157" s="23"/>
      <c r="BF157" s="23"/>
      <c r="BG157" s="20"/>
      <c r="BH157" s="20"/>
      <c r="BI157" s="23"/>
      <c r="BJ157" s="20"/>
      <c r="BK157" s="20"/>
      <c r="BL157" s="23"/>
      <c r="BM157" s="21"/>
      <c r="BN157" s="182"/>
      <c r="BO157" s="24"/>
      <c r="BP157" s="21"/>
      <c r="BQ157" s="21"/>
      <c r="BR157" s="23"/>
      <c r="BS157" s="23"/>
      <c r="BT157" s="24"/>
      <c r="BU157" s="25"/>
    </row>
    <row r="158" spans="1:73" s="22" customFormat="1" ht="249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3"/>
      <c r="AJ158" s="23"/>
      <c r="AK158" s="21"/>
      <c r="AL158" s="200"/>
      <c r="AM158" s="23"/>
      <c r="AN158" s="23"/>
      <c r="AO158" s="21"/>
      <c r="AP158" s="21"/>
      <c r="AQ158" s="21"/>
      <c r="AR158" s="21"/>
      <c r="AS158" s="21"/>
      <c r="AT158" s="200"/>
      <c r="AU158" s="23"/>
      <c r="AV158" s="21"/>
      <c r="AW158" s="21"/>
      <c r="AX158" s="21"/>
      <c r="AY158" s="21"/>
      <c r="AZ158" s="21"/>
      <c r="BA158" s="21"/>
      <c r="BB158" s="21"/>
      <c r="BC158" s="21"/>
      <c r="BD158" s="200"/>
      <c r="BE158" s="21"/>
      <c r="BF158" s="20"/>
      <c r="BG158" s="21"/>
      <c r="BH158" s="21"/>
      <c r="BI158" s="23"/>
      <c r="BJ158" s="20"/>
      <c r="BK158" s="20"/>
      <c r="BL158" s="23"/>
      <c r="BM158" s="21"/>
      <c r="BN158" s="182"/>
      <c r="BO158" s="24"/>
      <c r="BP158" s="21"/>
      <c r="BQ158" s="21"/>
      <c r="BR158" s="23"/>
      <c r="BS158" s="23"/>
      <c r="BT158" s="24"/>
      <c r="BU158" s="25"/>
    </row>
    <row r="159" spans="1:73" s="22" customFormat="1" ht="124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3"/>
      <c r="AK159" s="21"/>
      <c r="AL159" s="200"/>
      <c r="AM159" s="20"/>
      <c r="AN159" s="20"/>
      <c r="AO159" s="21"/>
      <c r="AP159" s="21"/>
      <c r="AQ159" s="21"/>
      <c r="AR159" s="21"/>
      <c r="AS159" s="21"/>
      <c r="AT159" s="200"/>
      <c r="AU159" s="20"/>
      <c r="AV159" s="21"/>
      <c r="AW159" s="21"/>
      <c r="AX159" s="21"/>
      <c r="AY159" s="21"/>
      <c r="AZ159" s="21"/>
      <c r="BA159" s="21"/>
      <c r="BB159" s="21"/>
      <c r="BC159" s="21"/>
      <c r="BD159" s="200"/>
      <c r="BE159" s="21"/>
      <c r="BF159" s="21"/>
      <c r="BG159" s="20"/>
      <c r="BH159" s="20"/>
      <c r="BI159" s="23"/>
      <c r="BJ159" s="20"/>
      <c r="BK159" s="20"/>
      <c r="BL159" s="23"/>
      <c r="BM159" s="21"/>
      <c r="BN159" s="182"/>
      <c r="BO159" s="24"/>
      <c r="BP159" s="21"/>
      <c r="BQ159" s="21"/>
      <c r="BR159" s="23"/>
      <c r="BS159" s="23"/>
      <c r="BT159" s="24"/>
      <c r="BU159" s="25"/>
    </row>
    <row r="160" spans="1:73" s="22" customFormat="1" ht="124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3"/>
      <c r="AK160" s="21"/>
      <c r="AL160" s="200"/>
      <c r="AM160" s="20"/>
      <c r="AN160" s="20"/>
      <c r="AO160" s="21"/>
      <c r="AP160" s="21"/>
      <c r="AQ160" s="21"/>
      <c r="AR160" s="21"/>
      <c r="AS160" s="21"/>
      <c r="AT160" s="200"/>
      <c r="AU160" s="20"/>
      <c r="AV160" s="21"/>
      <c r="AW160" s="21"/>
      <c r="AX160" s="21"/>
      <c r="AY160" s="21"/>
      <c r="AZ160" s="21"/>
      <c r="BA160" s="21"/>
      <c r="BB160" s="21"/>
      <c r="BC160" s="21"/>
      <c r="BD160" s="200"/>
      <c r="BE160" s="21"/>
      <c r="BF160" s="21"/>
      <c r="BG160" s="20"/>
      <c r="BH160" s="20"/>
      <c r="BI160" s="23"/>
      <c r="BJ160" s="20"/>
      <c r="BK160" s="20"/>
      <c r="BL160" s="23"/>
      <c r="BM160" s="21"/>
      <c r="BN160" s="182"/>
      <c r="BO160" s="24"/>
      <c r="BP160" s="21"/>
      <c r="BQ160" s="21"/>
      <c r="BR160" s="23"/>
      <c r="BS160" s="23"/>
      <c r="BT160" s="24"/>
      <c r="BU160" s="25"/>
    </row>
    <row r="161" spans="1:73" s="22" customFormat="1" ht="124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3"/>
      <c r="AJ161" s="23"/>
      <c r="AK161" s="21"/>
      <c r="AL161" s="200"/>
      <c r="AM161" s="20"/>
      <c r="AN161" s="20"/>
      <c r="AO161" s="21"/>
      <c r="AP161" s="21"/>
      <c r="AQ161" s="21"/>
      <c r="AR161" s="21"/>
      <c r="AS161" s="21"/>
      <c r="AT161" s="200"/>
      <c r="AU161" s="20"/>
      <c r="AV161" s="21"/>
      <c r="AW161" s="21"/>
      <c r="AX161" s="21"/>
      <c r="AY161" s="21"/>
      <c r="AZ161" s="21"/>
      <c r="BA161" s="21"/>
      <c r="BB161" s="21"/>
      <c r="BC161" s="21"/>
      <c r="BD161" s="200"/>
      <c r="BE161" s="21"/>
      <c r="BF161" s="21"/>
      <c r="BG161" s="20"/>
      <c r="BH161" s="20"/>
      <c r="BI161" s="23"/>
      <c r="BJ161" s="20"/>
      <c r="BK161" s="20"/>
      <c r="BL161" s="23"/>
      <c r="BM161" s="21"/>
      <c r="BN161" s="182"/>
      <c r="BO161" s="24"/>
      <c r="BP161" s="21"/>
      <c r="BQ161" s="21"/>
      <c r="BR161" s="23"/>
      <c r="BS161" s="23"/>
      <c r="BT161" s="24"/>
      <c r="BU161" s="25"/>
    </row>
    <row r="162" spans="1:73" s="22" customFormat="1" ht="124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3"/>
      <c r="AJ162" s="23"/>
      <c r="AK162" s="21"/>
      <c r="AL162" s="200"/>
      <c r="AM162" s="20"/>
      <c r="AN162" s="20"/>
      <c r="AO162" s="21"/>
      <c r="AP162" s="21"/>
      <c r="AQ162" s="21"/>
      <c r="AR162" s="21"/>
      <c r="AS162" s="21"/>
      <c r="AT162" s="200"/>
      <c r="AU162" s="20"/>
      <c r="AV162" s="21"/>
      <c r="AW162" s="21"/>
      <c r="AX162" s="21"/>
      <c r="AY162" s="21"/>
      <c r="AZ162" s="21"/>
      <c r="BA162" s="21"/>
      <c r="BB162" s="21"/>
      <c r="BC162" s="21"/>
      <c r="BD162" s="200"/>
      <c r="BE162" s="21"/>
      <c r="BF162" s="21"/>
      <c r="BG162" s="20"/>
      <c r="BH162" s="20"/>
      <c r="BI162" s="23"/>
      <c r="BJ162" s="20"/>
      <c r="BK162" s="20"/>
      <c r="BL162" s="23"/>
      <c r="BM162" s="21"/>
      <c r="BN162" s="182"/>
      <c r="BO162" s="24"/>
      <c r="BP162" s="21"/>
      <c r="BQ162" s="21"/>
      <c r="BR162" s="23"/>
      <c r="BS162" s="23"/>
      <c r="BT162" s="24"/>
      <c r="BU162" s="25"/>
    </row>
    <row r="163" spans="1:73" s="22" customFormat="1" ht="124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3"/>
      <c r="AJ163" s="23"/>
      <c r="AK163" s="21"/>
      <c r="AL163" s="200"/>
      <c r="AM163" s="20"/>
      <c r="AN163" s="20"/>
      <c r="AO163" s="21"/>
      <c r="AP163" s="21"/>
      <c r="AQ163" s="21"/>
      <c r="AR163" s="21"/>
      <c r="AS163" s="21"/>
      <c r="AT163" s="200"/>
      <c r="AU163" s="20"/>
      <c r="AV163" s="21"/>
      <c r="AW163" s="21"/>
      <c r="AX163" s="21"/>
      <c r="AY163" s="21"/>
      <c r="AZ163" s="21"/>
      <c r="BA163" s="21"/>
      <c r="BB163" s="21"/>
      <c r="BC163" s="21"/>
      <c r="BD163" s="200"/>
      <c r="BE163" s="21"/>
      <c r="BF163" s="21"/>
      <c r="BG163" s="20"/>
      <c r="BH163" s="20"/>
      <c r="BI163" s="23"/>
      <c r="BJ163" s="20"/>
      <c r="BK163" s="20"/>
      <c r="BL163" s="23"/>
      <c r="BM163" s="21"/>
      <c r="BN163" s="182"/>
      <c r="BO163" s="24"/>
      <c r="BP163" s="21"/>
      <c r="BQ163" s="21"/>
      <c r="BR163" s="23"/>
      <c r="BS163" s="23"/>
      <c r="BT163" s="24"/>
      <c r="BU163" s="25"/>
    </row>
    <row r="164" spans="1:73" s="22" customFormat="1" ht="409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3"/>
      <c r="AJ164" s="23"/>
      <c r="AK164" s="21"/>
      <c r="AL164" s="200"/>
      <c r="AM164" s="20"/>
      <c r="AN164" s="20"/>
      <c r="AO164" s="21"/>
      <c r="AP164" s="21"/>
      <c r="AQ164" s="21"/>
      <c r="AR164" s="21"/>
      <c r="AS164" s="21"/>
      <c r="AT164" s="200"/>
      <c r="AU164" s="20"/>
      <c r="AV164" s="21"/>
      <c r="AW164" s="21"/>
      <c r="AX164" s="21"/>
      <c r="AY164" s="21"/>
      <c r="AZ164" s="21"/>
      <c r="BA164" s="21"/>
      <c r="BB164" s="21"/>
      <c r="BC164" s="21"/>
      <c r="BD164" s="200"/>
      <c r="BE164" s="23"/>
      <c r="BF164" s="23"/>
      <c r="BG164" s="20"/>
      <c r="BH164" s="20"/>
      <c r="BI164" s="23"/>
      <c r="BJ164" s="20"/>
      <c r="BK164" s="20"/>
      <c r="BL164" s="23"/>
      <c r="BM164" s="21"/>
      <c r="BN164" s="182"/>
      <c r="BO164" s="24"/>
      <c r="BP164" s="21"/>
      <c r="BQ164" s="21"/>
      <c r="BR164" s="23"/>
      <c r="BS164" s="23"/>
      <c r="BT164" s="24"/>
      <c r="BU164" s="25"/>
    </row>
    <row r="165" spans="1:73" s="22" customFormat="1" ht="237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00"/>
      <c r="BE165" s="21"/>
      <c r="BF165" s="20"/>
      <c r="BG165" s="20"/>
      <c r="BH165" s="20"/>
      <c r="BI165" s="23"/>
      <c r="BJ165" s="20"/>
      <c r="BK165" s="21"/>
      <c r="BL165" s="20"/>
      <c r="BM165" s="21"/>
      <c r="BN165" s="182"/>
      <c r="BO165" s="24"/>
      <c r="BP165" s="21"/>
      <c r="BQ165" s="21"/>
      <c r="BR165" s="23"/>
      <c r="BS165" s="23"/>
      <c r="BT165" s="24"/>
      <c r="BU165" s="25"/>
    </row>
    <row r="166" spans="1:73" s="22" customFormat="1" ht="139.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00"/>
      <c r="BE166" s="23"/>
      <c r="BF166" s="23"/>
      <c r="BG166" s="20"/>
      <c r="BH166" s="20"/>
      <c r="BI166" s="23"/>
      <c r="BJ166" s="20"/>
      <c r="BK166" s="21"/>
      <c r="BL166" s="20"/>
      <c r="BM166" s="21"/>
      <c r="BN166" s="182"/>
      <c r="BO166" s="24"/>
      <c r="BP166" s="21"/>
      <c r="BQ166" s="21"/>
      <c r="BR166" s="23"/>
      <c r="BS166" s="23"/>
      <c r="BT166" s="24"/>
      <c r="BU166" s="25"/>
    </row>
    <row r="167" spans="1:73" s="22" customFormat="1" ht="237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3"/>
      <c r="AJ167" s="23"/>
      <c r="AK167" s="21"/>
      <c r="AL167" s="200"/>
      <c r="AM167" s="23"/>
      <c r="AN167" s="23"/>
      <c r="AO167" s="21"/>
      <c r="AP167" s="21"/>
      <c r="AQ167" s="21"/>
      <c r="AR167" s="21"/>
      <c r="AS167" s="21"/>
      <c r="AT167" s="200"/>
      <c r="AU167" s="23"/>
      <c r="AV167" s="21"/>
      <c r="AW167" s="21"/>
      <c r="AX167" s="21"/>
      <c r="AY167" s="21"/>
      <c r="AZ167" s="21"/>
      <c r="BA167" s="21"/>
      <c r="BB167" s="21"/>
      <c r="BC167" s="21"/>
      <c r="BD167" s="200"/>
      <c r="BE167" s="23"/>
      <c r="BF167" s="20"/>
      <c r="BG167" s="21"/>
      <c r="BH167" s="20"/>
      <c r="BI167" s="23"/>
      <c r="BJ167" s="20"/>
      <c r="BK167" s="20"/>
      <c r="BL167" s="23"/>
      <c r="BM167" s="21"/>
      <c r="BN167" s="182"/>
      <c r="BO167" s="24"/>
      <c r="BP167" s="21"/>
      <c r="BQ167" s="21"/>
      <c r="BR167" s="23"/>
      <c r="BS167" s="23"/>
      <c r="BT167" s="24"/>
      <c r="BU167" s="25"/>
    </row>
    <row r="168" spans="1:73" s="22" customFormat="1" ht="122.2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00"/>
      <c r="BE168" s="23"/>
      <c r="BF168" s="23"/>
      <c r="BG168" s="20"/>
      <c r="BH168" s="20"/>
      <c r="BI168" s="23"/>
      <c r="BJ168" s="20"/>
      <c r="BK168" s="20"/>
      <c r="BL168" s="23"/>
      <c r="BM168" s="21"/>
      <c r="BN168" s="182"/>
      <c r="BO168" s="24"/>
      <c r="BP168" s="21"/>
      <c r="BQ168" s="21"/>
      <c r="BR168" s="23"/>
      <c r="BS168" s="23"/>
      <c r="BT168" s="24"/>
      <c r="BU168" s="25"/>
    </row>
    <row r="169" spans="1:73" s="22" customFormat="1" ht="122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00"/>
      <c r="BE169" s="23"/>
      <c r="BF169" s="23"/>
      <c r="BG169" s="20"/>
      <c r="BH169" s="20"/>
      <c r="BI169" s="23"/>
      <c r="BJ169" s="20"/>
      <c r="BK169" s="20"/>
      <c r="BL169" s="23"/>
      <c r="BM169" s="21"/>
      <c r="BN169" s="182"/>
      <c r="BO169" s="24"/>
      <c r="BP169" s="21"/>
      <c r="BQ169" s="21"/>
      <c r="BR169" s="23"/>
      <c r="BS169" s="23"/>
      <c r="BT169" s="24"/>
      <c r="BU169" s="25"/>
    </row>
    <row r="170" spans="1:73" s="22" customFormat="1" ht="122.2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00"/>
      <c r="BE170" s="23"/>
      <c r="BF170" s="23"/>
      <c r="BG170" s="20"/>
      <c r="BH170" s="20"/>
      <c r="BI170" s="23"/>
      <c r="BJ170" s="20"/>
      <c r="BK170" s="20"/>
      <c r="BL170" s="23"/>
      <c r="BM170" s="21"/>
      <c r="BN170" s="182"/>
      <c r="BO170" s="24"/>
      <c r="BP170" s="21"/>
      <c r="BQ170" s="21"/>
      <c r="BR170" s="23"/>
      <c r="BS170" s="23"/>
      <c r="BT170" s="24"/>
      <c r="BU170" s="25"/>
    </row>
    <row r="171" spans="1:73" s="22" customFormat="1" ht="122.2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00"/>
      <c r="BE171" s="23"/>
      <c r="BF171" s="23"/>
      <c r="BG171" s="20"/>
      <c r="BH171" s="20"/>
      <c r="BI171" s="23"/>
      <c r="BJ171" s="20"/>
      <c r="BK171" s="20"/>
      <c r="BL171" s="23"/>
      <c r="BM171" s="21"/>
      <c r="BN171" s="182"/>
      <c r="BO171" s="24"/>
      <c r="BP171" s="21"/>
      <c r="BQ171" s="21"/>
      <c r="BR171" s="23"/>
      <c r="BS171" s="23"/>
      <c r="BT171" s="24"/>
      <c r="BU171" s="25"/>
    </row>
    <row r="172" spans="1:73" s="22" customFormat="1" ht="122.2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00"/>
      <c r="BE172" s="23"/>
      <c r="BF172" s="23"/>
      <c r="BG172" s="20"/>
      <c r="BH172" s="20"/>
      <c r="BI172" s="23"/>
      <c r="BJ172" s="20"/>
      <c r="BK172" s="20"/>
      <c r="BL172" s="23"/>
      <c r="BM172" s="21"/>
      <c r="BN172" s="182"/>
      <c r="BO172" s="24"/>
      <c r="BP172" s="21"/>
      <c r="BQ172" s="21"/>
      <c r="BR172" s="23"/>
      <c r="BS172" s="23"/>
      <c r="BT172" s="24"/>
      <c r="BU172" s="25"/>
    </row>
    <row r="173" spans="1:73" s="22" customFormat="1" ht="25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00"/>
      <c r="BE173" s="21"/>
      <c r="BF173" s="21"/>
      <c r="BG173" s="20"/>
      <c r="BH173" s="20"/>
      <c r="BI173" s="23"/>
      <c r="BJ173" s="20"/>
      <c r="BK173" s="20"/>
      <c r="BL173" s="23"/>
      <c r="BM173" s="21"/>
      <c r="BN173" s="182"/>
      <c r="BO173" s="24"/>
      <c r="BP173" s="21"/>
      <c r="BQ173" s="21"/>
      <c r="BR173" s="23"/>
      <c r="BS173" s="23"/>
      <c r="BT173" s="24"/>
      <c r="BU173" s="25"/>
    </row>
    <row r="174" spans="1:73" s="22" customFormat="1" ht="155.2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00"/>
      <c r="BE174" s="23"/>
      <c r="BF174" s="23"/>
      <c r="BG174" s="20"/>
      <c r="BH174" s="20"/>
      <c r="BI174" s="23"/>
      <c r="BJ174" s="20"/>
      <c r="BK174" s="20"/>
      <c r="BL174" s="23"/>
      <c r="BM174" s="21"/>
      <c r="BN174" s="182"/>
      <c r="BO174" s="24"/>
      <c r="BP174" s="21"/>
      <c r="BQ174" s="21"/>
      <c r="BR174" s="23"/>
      <c r="BS174" s="23"/>
      <c r="BT174" s="24"/>
      <c r="BU174" s="25"/>
    </row>
    <row r="175" spans="1:73" s="22" customFormat="1" ht="25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0"/>
      <c r="P175" s="20"/>
      <c r="Q175" s="21"/>
      <c r="R175" s="21"/>
      <c r="S175" s="21"/>
      <c r="T175" s="21"/>
      <c r="U175" s="20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0"/>
      <c r="BC175" s="21"/>
      <c r="BD175" s="200"/>
      <c r="BE175" s="21"/>
      <c r="BF175" s="21"/>
      <c r="BG175" s="20"/>
      <c r="BH175" s="20"/>
      <c r="BI175" s="23"/>
      <c r="BJ175" s="20"/>
      <c r="BK175" s="20"/>
      <c r="BL175" s="23"/>
      <c r="BM175" s="21"/>
      <c r="BN175" s="182"/>
      <c r="BO175" s="24"/>
      <c r="BP175" s="21"/>
      <c r="BQ175" s="21"/>
      <c r="BR175" s="23"/>
      <c r="BS175" s="23"/>
      <c r="BT175" s="24"/>
      <c r="BU175" s="25"/>
    </row>
    <row r="176" spans="1:73" s="22" customFormat="1" ht="162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0"/>
      <c r="P176" s="20"/>
      <c r="Q176" s="20"/>
      <c r="R176" s="20"/>
      <c r="S176" s="20"/>
      <c r="T176" s="20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00"/>
      <c r="BE176" s="23"/>
      <c r="BF176" s="23"/>
      <c r="BG176" s="20"/>
      <c r="BH176" s="20"/>
      <c r="BI176" s="23"/>
      <c r="BJ176" s="20"/>
      <c r="BK176" s="20"/>
      <c r="BL176" s="23"/>
      <c r="BM176" s="21"/>
      <c r="BN176" s="182"/>
      <c r="BO176" s="24"/>
      <c r="BP176" s="21"/>
      <c r="BQ176" s="21"/>
      <c r="BR176" s="23"/>
      <c r="BS176" s="23"/>
      <c r="BT176" s="24"/>
      <c r="BU176" s="25"/>
    </row>
    <row r="177" spans="1:73" s="22" customFormat="1" ht="162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00"/>
      <c r="BE177" s="23"/>
      <c r="BF177" s="23"/>
      <c r="BG177" s="20"/>
      <c r="BH177" s="20"/>
      <c r="BI177" s="23"/>
      <c r="BJ177" s="20"/>
      <c r="BK177" s="20"/>
      <c r="BL177" s="23"/>
      <c r="BM177" s="21"/>
      <c r="BN177" s="182"/>
      <c r="BO177" s="24"/>
      <c r="BP177" s="21"/>
      <c r="BQ177" s="21"/>
      <c r="BR177" s="23"/>
      <c r="BS177" s="23"/>
      <c r="BT177" s="24"/>
      <c r="BU177" s="25"/>
    </row>
    <row r="178" spans="1:73" s="22" customFormat="1" ht="294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3"/>
      <c r="AJ178" s="23"/>
      <c r="AK178" s="21"/>
      <c r="AL178" s="200"/>
      <c r="AM178" s="23"/>
      <c r="AN178" s="23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00"/>
      <c r="BE178" s="23"/>
      <c r="BF178" s="23"/>
      <c r="BG178" s="20"/>
      <c r="BH178" s="20"/>
      <c r="BI178" s="23"/>
      <c r="BJ178" s="20"/>
      <c r="BK178" s="20"/>
      <c r="BL178" s="23"/>
      <c r="BM178" s="21"/>
      <c r="BN178" s="182"/>
      <c r="BO178" s="24"/>
      <c r="BP178" s="21"/>
      <c r="BQ178" s="21"/>
      <c r="BR178" s="23"/>
      <c r="BS178" s="23"/>
      <c r="BT178" s="24"/>
      <c r="BU178" s="25"/>
    </row>
    <row r="179" spans="1:73" s="22" customFormat="1" ht="142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0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00"/>
      <c r="BE179" s="23"/>
      <c r="BF179" s="23"/>
      <c r="BG179" s="20"/>
      <c r="BH179" s="20"/>
      <c r="BI179" s="23"/>
      <c r="BJ179" s="20"/>
      <c r="BK179" s="20"/>
      <c r="BL179" s="23"/>
      <c r="BM179" s="21"/>
      <c r="BN179" s="182"/>
      <c r="BO179" s="24"/>
      <c r="BP179" s="21"/>
      <c r="BQ179" s="21"/>
      <c r="BR179" s="23"/>
      <c r="BS179" s="23"/>
      <c r="BT179" s="24"/>
      <c r="BU179" s="25"/>
    </row>
    <row r="180" spans="1:73" s="22" customFormat="1" ht="142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00"/>
      <c r="BE180" s="23"/>
      <c r="BF180" s="23"/>
      <c r="BG180" s="20"/>
      <c r="BH180" s="20"/>
      <c r="BI180" s="23"/>
      <c r="BJ180" s="20"/>
      <c r="BK180" s="20"/>
      <c r="BL180" s="23"/>
      <c r="BM180" s="21"/>
      <c r="BN180" s="182"/>
      <c r="BO180" s="24"/>
      <c r="BP180" s="21"/>
      <c r="BQ180" s="21"/>
      <c r="BR180" s="23"/>
      <c r="BS180" s="23"/>
      <c r="BT180" s="24"/>
      <c r="BU180" s="25"/>
    </row>
    <row r="181" spans="1:73" s="22" customFormat="1" ht="187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0"/>
      <c r="AQ181" s="23"/>
      <c r="AR181" s="20"/>
      <c r="AS181" s="21"/>
      <c r="AT181" s="21"/>
      <c r="AU181" s="21"/>
      <c r="AV181" s="21"/>
      <c r="AW181" s="21"/>
      <c r="AX181" s="21"/>
      <c r="AY181" s="21"/>
      <c r="AZ181" s="21"/>
      <c r="BA181" s="21"/>
      <c r="BB181" s="20"/>
      <c r="BC181" s="23"/>
      <c r="BD181" s="20"/>
      <c r="BE181" s="23"/>
      <c r="BF181" s="20"/>
      <c r="BG181" s="20"/>
      <c r="BH181" s="20"/>
      <c r="BI181" s="23"/>
      <c r="BJ181" s="20"/>
      <c r="BK181" s="20"/>
      <c r="BL181" s="23"/>
      <c r="BM181" s="21"/>
      <c r="BN181" s="182"/>
      <c r="BO181" s="24"/>
      <c r="BP181" s="21"/>
      <c r="BQ181" s="21"/>
      <c r="BR181" s="23"/>
      <c r="BS181" s="23"/>
      <c r="BT181" s="24"/>
      <c r="BU181" s="25"/>
    </row>
    <row r="182" spans="1:73" s="22" customFormat="1" ht="187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0"/>
      <c r="BC182" s="20"/>
      <c r="BD182" s="200"/>
      <c r="BE182" s="183"/>
      <c r="BF182" s="20"/>
      <c r="BG182" s="20"/>
      <c r="BH182" s="20"/>
      <c r="BI182" s="23"/>
      <c r="BJ182" s="20"/>
      <c r="BK182" s="20"/>
      <c r="BL182" s="23"/>
      <c r="BM182" s="21"/>
      <c r="BN182" s="182"/>
      <c r="BO182" s="24"/>
      <c r="BP182" s="21"/>
      <c r="BQ182" s="21"/>
      <c r="BR182" s="23"/>
      <c r="BS182" s="23"/>
      <c r="BT182" s="24"/>
      <c r="BU182" s="25"/>
    </row>
    <row r="183" spans="1:73" s="22" customFormat="1" ht="187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0"/>
      <c r="P183" s="20"/>
      <c r="Q183" s="20"/>
      <c r="R183" s="20"/>
      <c r="S183" s="20"/>
      <c r="T183" s="20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0"/>
      <c r="BC183" s="20"/>
      <c r="BD183" s="200"/>
      <c r="BE183" s="183"/>
      <c r="BF183" s="20"/>
      <c r="BG183" s="20"/>
      <c r="BH183" s="20"/>
      <c r="BI183" s="23"/>
      <c r="BJ183" s="20"/>
      <c r="BK183" s="20"/>
      <c r="BL183" s="23"/>
      <c r="BM183" s="21"/>
      <c r="BN183" s="182"/>
      <c r="BO183" s="24"/>
      <c r="BP183" s="21"/>
      <c r="BQ183" s="21"/>
      <c r="BR183" s="23"/>
      <c r="BS183" s="23"/>
      <c r="BT183" s="24"/>
      <c r="BU183" s="25"/>
    </row>
    <row r="184" spans="1:73" s="22" customFormat="1" ht="187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0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00"/>
      <c r="BE184" s="23"/>
      <c r="BF184" s="23"/>
      <c r="BG184" s="20"/>
      <c r="BH184" s="20"/>
      <c r="BI184" s="23"/>
      <c r="BJ184" s="20"/>
      <c r="BK184" s="20"/>
      <c r="BL184" s="23"/>
      <c r="BM184" s="21"/>
      <c r="BN184" s="182"/>
      <c r="BO184" s="24"/>
      <c r="BP184" s="21"/>
      <c r="BQ184" s="21"/>
      <c r="BR184" s="23"/>
      <c r="BS184" s="23"/>
      <c r="BT184" s="24"/>
      <c r="BU184" s="25"/>
    </row>
    <row r="185" spans="1:73" s="22" customFormat="1" ht="187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00"/>
      <c r="BE185" s="200"/>
      <c r="BF185" s="20"/>
      <c r="BG185" s="20"/>
      <c r="BH185" s="20"/>
      <c r="BI185" s="23"/>
      <c r="BJ185" s="20"/>
      <c r="BK185" s="20"/>
      <c r="BL185" s="23"/>
      <c r="BM185" s="21"/>
      <c r="BN185" s="182"/>
      <c r="BO185" s="24"/>
      <c r="BP185" s="21"/>
      <c r="BQ185" s="21"/>
      <c r="BR185" s="23"/>
      <c r="BS185" s="23"/>
      <c r="BT185" s="24"/>
      <c r="BU185" s="25"/>
    </row>
    <row r="186" spans="1:73" s="22" customFormat="1" ht="349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00"/>
      <c r="BE186" s="200"/>
      <c r="BF186" s="20"/>
      <c r="BG186" s="20"/>
      <c r="BH186" s="20"/>
      <c r="BI186" s="23"/>
      <c r="BJ186" s="23"/>
      <c r="BK186" s="20"/>
      <c r="BL186" s="23"/>
      <c r="BM186" s="21"/>
      <c r="BN186" s="182"/>
      <c r="BO186" s="24"/>
      <c r="BP186" s="21"/>
      <c r="BQ186" s="21"/>
      <c r="BR186" s="23"/>
      <c r="BS186" s="23"/>
      <c r="BT186" s="24"/>
      <c r="BU186" s="25"/>
    </row>
    <row r="187" spans="1:73" s="22" customFormat="1" ht="167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182"/>
      <c r="AM187" s="21"/>
      <c r="AN187" s="21"/>
      <c r="AO187" s="21"/>
      <c r="AP187" s="21"/>
      <c r="AQ187" s="21"/>
      <c r="AR187" s="21"/>
      <c r="AS187" s="21"/>
      <c r="AT187" s="182"/>
      <c r="AU187" s="21"/>
      <c r="AV187" s="21"/>
      <c r="AW187" s="21"/>
      <c r="AX187" s="21"/>
      <c r="AY187" s="21"/>
      <c r="AZ187" s="21"/>
      <c r="BA187" s="21"/>
      <c r="BB187" s="21"/>
      <c r="BC187" s="21"/>
      <c r="BD187" s="200"/>
      <c r="BE187" s="200"/>
      <c r="BF187" s="20"/>
      <c r="BG187" s="20"/>
      <c r="BH187" s="20"/>
      <c r="BI187" s="23"/>
      <c r="BJ187" s="20"/>
      <c r="BK187" s="20"/>
      <c r="BL187" s="23"/>
      <c r="BM187" s="21"/>
      <c r="BN187" s="182"/>
      <c r="BO187" s="24"/>
      <c r="BP187" s="21"/>
      <c r="BQ187" s="21"/>
      <c r="BR187" s="23"/>
      <c r="BS187" s="23"/>
      <c r="BT187" s="24"/>
      <c r="BU187" s="25"/>
    </row>
    <row r="188" spans="1:73" s="22" customFormat="1" ht="409.6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3"/>
      <c r="AJ188" s="20"/>
      <c r="AK188" s="21"/>
      <c r="AL188" s="200"/>
      <c r="AM188" s="23"/>
      <c r="AN188" s="20"/>
      <c r="AO188" s="23"/>
      <c r="AP188" s="20"/>
      <c r="AQ188" s="21"/>
      <c r="AR188" s="21"/>
      <c r="AS188" s="21"/>
      <c r="AT188" s="200"/>
      <c r="AU188" s="23"/>
      <c r="AV188" s="21"/>
      <c r="AW188" s="21"/>
      <c r="AX188" s="21"/>
      <c r="AY188" s="21"/>
      <c r="AZ188" s="21"/>
      <c r="BA188" s="21"/>
      <c r="BB188" s="21"/>
      <c r="BC188" s="21"/>
      <c r="BD188" s="200"/>
      <c r="BE188" s="23"/>
      <c r="BF188" s="20"/>
      <c r="BG188" s="23"/>
      <c r="BH188" s="20"/>
      <c r="BI188" s="23"/>
      <c r="BJ188" s="20"/>
      <c r="BK188" s="23"/>
      <c r="BL188" s="23"/>
      <c r="BM188" s="21"/>
      <c r="BN188" s="182"/>
      <c r="BO188" s="24"/>
      <c r="BP188" s="21"/>
      <c r="BQ188" s="21"/>
      <c r="BR188" s="23"/>
      <c r="BS188" s="23"/>
      <c r="BT188" s="24"/>
      <c r="BU188" s="25"/>
    </row>
    <row r="189" spans="1:73" s="22" customFormat="1" ht="134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0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3"/>
      <c r="AJ189" s="20"/>
      <c r="AK189" s="21"/>
      <c r="AL189" s="200"/>
      <c r="AM189" s="20"/>
      <c r="AN189" s="20"/>
      <c r="AO189" s="21"/>
      <c r="AP189" s="21"/>
      <c r="AQ189" s="21"/>
      <c r="AR189" s="21"/>
      <c r="AS189" s="21"/>
      <c r="AT189" s="200"/>
      <c r="AU189" s="20"/>
      <c r="AV189" s="21"/>
      <c r="AW189" s="21"/>
      <c r="AX189" s="21"/>
      <c r="AY189" s="21"/>
      <c r="AZ189" s="21"/>
      <c r="BA189" s="21"/>
      <c r="BB189" s="21"/>
      <c r="BC189" s="21"/>
      <c r="BD189" s="200"/>
      <c r="BE189" s="23"/>
      <c r="BF189" s="20"/>
      <c r="BG189" s="23"/>
      <c r="BH189" s="20"/>
      <c r="BI189" s="23"/>
      <c r="BJ189" s="20"/>
      <c r="BK189" s="23"/>
      <c r="BL189" s="23"/>
      <c r="BM189" s="21"/>
      <c r="BN189" s="182"/>
      <c r="BO189" s="24"/>
      <c r="BP189" s="21"/>
      <c r="BQ189" s="21"/>
      <c r="BR189" s="23"/>
      <c r="BS189" s="23"/>
      <c r="BT189" s="24"/>
      <c r="BU189" s="25"/>
    </row>
    <row r="190" spans="1:73" s="22" customFormat="1" ht="134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3"/>
      <c r="AJ190" s="20"/>
      <c r="AK190" s="21"/>
      <c r="AL190" s="200"/>
      <c r="AM190" s="20"/>
      <c r="AN190" s="20"/>
      <c r="AO190" s="21"/>
      <c r="AP190" s="21"/>
      <c r="AQ190" s="21"/>
      <c r="AR190" s="21"/>
      <c r="AS190" s="21"/>
      <c r="AT190" s="200"/>
      <c r="AU190" s="20"/>
      <c r="AV190" s="21"/>
      <c r="AW190" s="21"/>
      <c r="AX190" s="21"/>
      <c r="AY190" s="21"/>
      <c r="AZ190" s="21"/>
      <c r="BA190" s="21"/>
      <c r="BB190" s="21"/>
      <c r="BC190" s="21"/>
      <c r="BD190" s="200"/>
      <c r="BE190" s="23"/>
      <c r="BF190" s="20"/>
      <c r="BG190" s="23"/>
      <c r="BH190" s="20"/>
      <c r="BI190" s="23"/>
      <c r="BJ190" s="20"/>
      <c r="BK190" s="23"/>
      <c r="BL190" s="23"/>
      <c r="BM190" s="21"/>
      <c r="BN190" s="182"/>
      <c r="BO190" s="24"/>
      <c r="BP190" s="21"/>
      <c r="BQ190" s="21"/>
      <c r="BR190" s="23"/>
      <c r="BS190" s="23"/>
      <c r="BT190" s="24"/>
      <c r="BU190" s="25"/>
    </row>
    <row r="191" spans="1:73" s="22" customFormat="1" ht="134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0"/>
      <c r="P191" s="20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3"/>
      <c r="AJ191" s="20"/>
      <c r="AK191" s="21"/>
      <c r="AL191" s="200"/>
      <c r="AM191" s="20"/>
      <c r="AN191" s="20"/>
      <c r="AO191" s="21"/>
      <c r="AP191" s="21"/>
      <c r="AQ191" s="21"/>
      <c r="AR191" s="21"/>
      <c r="AS191" s="21"/>
      <c r="AT191" s="200"/>
      <c r="AU191" s="20"/>
      <c r="AV191" s="21"/>
      <c r="AW191" s="21"/>
      <c r="AX191" s="21"/>
      <c r="AY191" s="21"/>
      <c r="AZ191" s="21"/>
      <c r="BA191" s="21"/>
      <c r="BB191" s="21"/>
      <c r="BC191" s="21"/>
      <c r="BD191" s="200"/>
      <c r="BE191" s="23"/>
      <c r="BF191" s="20"/>
      <c r="BG191" s="23"/>
      <c r="BH191" s="20"/>
      <c r="BI191" s="23"/>
      <c r="BJ191" s="20"/>
      <c r="BK191" s="23"/>
      <c r="BL191" s="23"/>
      <c r="BM191" s="21"/>
      <c r="BN191" s="182"/>
      <c r="BO191" s="24"/>
      <c r="BP191" s="21"/>
      <c r="BQ191" s="21"/>
      <c r="BR191" s="23"/>
      <c r="BS191" s="23"/>
      <c r="BT191" s="24"/>
      <c r="BU191" s="25"/>
    </row>
    <row r="192" spans="1:73" s="22" customFormat="1" ht="134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0"/>
      <c r="Q192" s="20"/>
      <c r="R192" s="20"/>
      <c r="S192" s="20"/>
      <c r="T192" s="20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0"/>
      <c r="AK192" s="21"/>
      <c r="AL192" s="200"/>
      <c r="AM192" s="20"/>
      <c r="AN192" s="20"/>
      <c r="AO192" s="21"/>
      <c r="AP192" s="21"/>
      <c r="AQ192" s="21"/>
      <c r="AR192" s="21"/>
      <c r="AS192" s="21"/>
      <c r="AT192" s="200"/>
      <c r="AU192" s="20"/>
      <c r="AV192" s="21"/>
      <c r="AW192" s="21"/>
      <c r="AX192" s="21"/>
      <c r="AY192" s="21"/>
      <c r="AZ192" s="21"/>
      <c r="BA192" s="21"/>
      <c r="BB192" s="21"/>
      <c r="BC192" s="21"/>
      <c r="BD192" s="200"/>
      <c r="BE192" s="23"/>
      <c r="BF192" s="20"/>
      <c r="BG192" s="23"/>
      <c r="BH192" s="20"/>
      <c r="BI192" s="23"/>
      <c r="BJ192" s="20"/>
      <c r="BK192" s="23"/>
      <c r="BL192" s="23"/>
      <c r="BM192" s="21"/>
      <c r="BN192" s="182"/>
      <c r="BO192" s="24"/>
      <c r="BP192" s="21"/>
      <c r="BQ192" s="21"/>
      <c r="BR192" s="23"/>
      <c r="BS192" s="23"/>
      <c r="BT192" s="24"/>
      <c r="BU192" s="25"/>
    </row>
    <row r="193" spans="1:73" s="22" customFormat="1" ht="134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0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3"/>
      <c r="AJ193" s="20"/>
      <c r="AK193" s="21"/>
      <c r="AL193" s="200"/>
      <c r="AM193" s="20"/>
      <c r="AN193" s="20"/>
      <c r="AO193" s="21"/>
      <c r="AP193" s="21"/>
      <c r="AQ193" s="21"/>
      <c r="AR193" s="21"/>
      <c r="AS193" s="21"/>
      <c r="AT193" s="200"/>
      <c r="AU193" s="20"/>
      <c r="AV193" s="21"/>
      <c r="AW193" s="21"/>
      <c r="AX193" s="21"/>
      <c r="AY193" s="21"/>
      <c r="AZ193" s="21"/>
      <c r="BA193" s="21"/>
      <c r="BB193" s="21"/>
      <c r="BC193" s="21"/>
      <c r="BD193" s="200"/>
      <c r="BE193" s="23"/>
      <c r="BF193" s="20"/>
      <c r="BG193" s="23"/>
      <c r="BH193" s="20"/>
      <c r="BI193" s="23"/>
      <c r="BJ193" s="20"/>
      <c r="BK193" s="23"/>
      <c r="BL193" s="23"/>
      <c r="BM193" s="21"/>
      <c r="BN193" s="182"/>
      <c r="BO193" s="24"/>
      <c r="BP193" s="21"/>
      <c r="BQ193" s="21"/>
      <c r="BR193" s="23"/>
      <c r="BS193" s="23"/>
      <c r="BT193" s="24"/>
      <c r="BU193" s="25"/>
    </row>
    <row r="194" spans="1:73" s="22" customFormat="1" ht="409.6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3"/>
      <c r="AJ194" s="23"/>
      <c r="AK194" s="21"/>
      <c r="AL194" s="200"/>
      <c r="AM194" s="23"/>
      <c r="AN194" s="23"/>
      <c r="AO194" s="21"/>
      <c r="AP194" s="21"/>
      <c r="AQ194" s="21"/>
      <c r="AR194" s="21"/>
      <c r="AS194" s="21"/>
      <c r="AT194" s="200"/>
      <c r="AU194" s="23"/>
      <c r="AV194" s="21"/>
      <c r="AW194" s="21"/>
      <c r="AX194" s="21"/>
      <c r="AY194" s="21"/>
      <c r="AZ194" s="21"/>
      <c r="BA194" s="21"/>
      <c r="BB194" s="21"/>
      <c r="BC194" s="21"/>
      <c r="BD194" s="200"/>
      <c r="BE194" s="23"/>
      <c r="BF194" s="23"/>
      <c r="BG194" s="20"/>
      <c r="BH194" s="20"/>
      <c r="BI194" s="23"/>
      <c r="BJ194" s="20"/>
      <c r="BK194" s="20"/>
      <c r="BL194" s="23"/>
      <c r="BM194" s="21"/>
      <c r="BN194" s="182"/>
      <c r="BO194" s="24"/>
      <c r="BP194" s="21"/>
      <c r="BQ194" s="21"/>
      <c r="BR194" s="23"/>
      <c r="BS194" s="23"/>
      <c r="BT194" s="24"/>
      <c r="BU194" s="25"/>
    </row>
    <row r="195" spans="1:73" s="22" customFormat="1" ht="134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00"/>
      <c r="BE195" s="200"/>
      <c r="BF195" s="20"/>
      <c r="BG195" s="20"/>
      <c r="BH195" s="20"/>
      <c r="BI195" s="23"/>
      <c r="BJ195" s="20"/>
      <c r="BK195" s="20"/>
      <c r="BL195" s="23"/>
      <c r="BM195" s="21"/>
      <c r="BN195" s="182"/>
      <c r="BO195" s="24"/>
      <c r="BP195" s="21"/>
      <c r="BQ195" s="21"/>
      <c r="BR195" s="23"/>
      <c r="BS195" s="23"/>
      <c r="BT195" s="24"/>
      <c r="BU195" s="25"/>
    </row>
    <row r="196" spans="1:73" s="22" customFormat="1" ht="134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00"/>
      <c r="BE196" s="200"/>
      <c r="BF196" s="20"/>
      <c r="BG196" s="20"/>
      <c r="BH196" s="20"/>
      <c r="BI196" s="23"/>
      <c r="BJ196" s="20"/>
      <c r="BK196" s="20"/>
      <c r="BL196" s="23"/>
      <c r="BM196" s="21"/>
      <c r="BN196" s="182"/>
      <c r="BO196" s="24"/>
      <c r="BP196" s="21"/>
      <c r="BQ196" s="21"/>
      <c r="BR196" s="23"/>
      <c r="BS196" s="23"/>
      <c r="BT196" s="24"/>
      <c r="BU196" s="25"/>
    </row>
    <row r="197" spans="1:73" s="22" customFormat="1" ht="134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0"/>
      <c r="Q197" s="20"/>
      <c r="R197" s="20"/>
      <c r="S197" s="20"/>
      <c r="T197" s="20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00"/>
      <c r="BE197" s="200"/>
      <c r="BF197" s="20"/>
      <c r="BG197" s="20"/>
      <c r="BH197" s="20"/>
      <c r="BI197" s="23"/>
      <c r="BJ197" s="20"/>
      <c r="BK197" s="20"/>
      <c r="BL197" s="23"/>
      <c r="BM197" s="21"/>
      <c r="BN197" s="182"/>
      <c r="BO197" s="24"/>
      <c r="BP197" s="21"/>
      <c r="BQ197" s="21"/>
      <c r="BR197" s="23"/>
      <c r="BS197" s="23"/>
      <c r="BT197" s="24"/>
      <c r="BU197" s="25"/>
    </row>
    <row r="198" spans="1:73" s="22" customFormat="1" ht="134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00"/>
      <c r="BE198" s="200"/>
      <c r="BF198" s="20"/>
      <c r="BG198" s="20"/>
      <c r="BH198" s="20"/>
      <c r="BI198" s="23"/>
      <c r="BJ198" s="20"/>
      <c r="BK198" s="20"/>
      <c r="BL198" s="23"/>
      <c r="BM198" s="21"/>
      <c r="BN198" s="182"/>
      <c r="BO198" s="24"/>
      <c r="BP198" s="21"/>
      <c r="BQ198" s="21"/>
      <c r="BR198" s="23"/>
      <c r="BS198" s="23"/>
      <c r="BT198" s="24"/>
      <c r="BU198" s="25"/>
    </row>
    <row r="199" spans="1:73" s="22" customFormat="1" ht="409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0"/>
      <c r="AK199" s="23"/>
      <c r="AL199" s="20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00"/>
      <c r="BE199" s="23"/>
      <c r="BF199" s="23"/>
      <c r="BG199" s="20"/>
      <c r="BH199" s="20"/>
      <c r="BI199" s="23"/>
      <c r="BJ199" s="20"/>
      <c r="BK199" s="20"/>
      <c r="BL199" s="23"/>
      <c r="BM199" s="21"/>
      <c r="BN199" s="182"/>
      <c r="BO199" s="24"/>
      <c r="BP199" s="21"/>
      <c r="BQ199" s="21"/>
      <c r="BR199" s="23"/>
      <c r="BS199" s="23"/>
      <c r="BT199" s="24"/>
      <c r="BU199" s="25"/>
    </row>
    <row r="200" spans="1:73" s="22" customFormat="1" ht="132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0"/>
      <c r="P200" s="20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00"/>
      <c r="BE200" s="200"/>
      <c r="BF200" s="20"/>
      <c r="BG200" s="20"/>
      <c r="BH200" s="20"/>
      <c r="BI200" s="23"/>
      <c r="BJ200" s="20"/>
      <c r="BK200" s="20"/>
      <c r="BL200" s="23"/>
      <c r="BM200" s="21"/>
      <c r="BN200" s="182"/>
      <c r="BO200" s="24"/>
      <c r="BP200" s="21"/>
      <c r="BQ200" s="21"/>
      <c r="BR200" s="23"/>
      <c r="BS200" s="23"/>
      <c r="BT200" s="24"/>
      <c r="BU200" s="25"/>
    </row>
    <row r="201" spans="1:73" s="22" customFormat="1" ht="132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00"/>
      <c r="BE201" s="200"/>
      <c r="BF201" s="20"/>
      <c r="BG201" s="20"/>
      <c r="BH201" s="20"/>
      <c r="BI201" s="23"/>
      <c r="BJ201" s="20"/>
      <c r="BK201" s="20"/>
      <c r="BL201" s="23"/>
      <c r="BM201" s="21"/>
      <c r="BN201" s="182"/>
      <c r="BO201" s="24"/>
      <c r="BP201" s="21"/>
      <c r="BQ201" s="21"/>
      <c r="BR201" s="23"/>
      <c r="BS201" s="23"/>
      <c r="BT201" s="24"/>
      <c r="BU201" s="25"/>
    </row>
    <row r="202" spans="1:73" s="22" customFormat="1" ht="409.6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00"/>
      <c r="BE202" s="23"/>
      <c r="BF202" s="23"/>
      <c r="BG202" s="20"/>
      <c r="BH202" s="20"/>
      <c r="BI202" s="23"/>
      <c r="BJ202" s="20"/>
      <c r="BK202" s="20"/>
      <c r="BL202" s="23"/>
      <c r="BM202" s="21"/>
      <c r="BN202" s="182"/>
      <c r="BO202" s="24"/>
      <c r="BP202" s="21"/>
      <c r="BQ202" s="21"/>
      <c r="BR202" s="23"/>
      <c r="BS202" s="23"/>
      <c r="BT202" s="24"/>
      <c r="BU202" s="25"/>
    </row>
    <row r="203" spans="1:73" s="22" customFormat="1" ht="169.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00"/>
      <c r="BE203" s="200"/>
      <c r="BF203" s="20"/>
      <c r="BG203" s="20"/>
      <c r="BH203" s="20"/>
      <c r="BI203" s="23"/>
      <c r="BJ203" s="20"/>
      <c r="BK203" s="20"/>
      <c r="BL203" s="23"/>
      <c r="BM203" s="21"/>
      <c r="BN203" s="182"/>
      <c r="BO203" s="24"/>
      <c r="BP203" s="21"/>
      <c r="BQ203" s="21"/>
      <c r="BR203" s="23"/>
      <c r="BS203" s="23"/>
      <c r="BT203" s="24"/>
      <c r="BU203" s="25"/>
    </row>
    <row r="204" spans="1:73" s="22" customFormat="1" ht="162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00"/>
      <c r="BE204" s="200"/>
      <c r="BF204" s="20"/>
      <c r="BG204" s="20"/>
      <c r="BH204" s="20"/>
      <c r="BI204" s="23"/>
      <c r="BJ204" s="20"/>
      <c r="BK204" s="23"/>
      <c r="BL204" s="23"/>
      <c r="BM204" s="21"/>
      <c r="BN204" s="182"/>
      <c r="BO204" s="24"/>
      <c r="BP204" s="21"/>
      <c r="BQ204" s="21"/>
      <c r="BR204" s="23"/>
      <c r="BS204" s="23"/>
      <c r="BT204" s="24"/>
      <c r="BU204" s="25"/>
    </row>
    <row r="205" spans="1:73" s="22" customFormat="1" ht="162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0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00"/>
      <c r="BE205" s="200"/>
      <c r="BF205" s="20"/>
      <c r="BG205" s="20"/>
      <c r="BH205" s="20"/>
      <c r="BI205" s="23"/>
      <c r="BJ205" s="20"/>
      <c r="BK205" s="20"/>
      <c r="BL205" s="23"/>
      <c r="BM205" s="21"/>
      <c r="BN205" s="182"/>
      <c r="BO205" s="24"/>
      <c r="BP205" s="21"/>
      <c r="BQ205" s="21"/>
      <c r="BR205" s="23"/>
      <c r="BS205" s="23"/>
      <c r="BT205" s="24"/>
      <c r="BU205" s="25"/>
    </row>
    <row r="206" spans="1:73" s="22" customFormat="1" ht="409.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00"/>
      <c r="BE206" s="23"/>
      <c r="BF206" s="23"/>
      <c r="BG206" s="20"/>
      <c r="BH206" s="20"/>
      <c r="BI206" s="23"/>
      <c r="BJ206" s="20"/>
      <c r="BK206" s="20"/>
      <c r="BL206" s="23"/>
      <c r="BM206" s="21"/>
      <c r="BN206" s="182"/>
      <c r="BO206" s="24"/>
      <c r="BP206" s="21"/>
      <c r="BQ206" s="21"/>
      <c r="BR206" s="23"/>
      <c r="BS206" s="23"/>
      <c r="BT206" s="24"/>
      <c r="BU206" s="25"/>
    </row>
    <row r="207" spans="1:73" s="22" customFormat="1" ht="154.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00"/>
      <c r="BE207" s="200"/>
      <c r="BF207" s="20"/>
      <c r="BG207" s="20"/>
      <c r="BH207" s="20"/>
      <c r="BI207" s="23"/>
      <c r="BJ207" s="20"/>
      <c r="BK207" s="20"/>
      <c r="BL207" s="23"/>
      <c r="BM207" s="21"/>
      <c r="BN207" s="182"/>
      <c r="BO207" s="24"/>
      <c r="BP207" s="21"/>
      <c r="BQ207" s="21"/>
      <c r="BR207" s="23"/>
      <c r="BS207" s="23"/>
      <c r="BT207" s="24"/>
      <c r="BU207" s="25"/>
    </row>
    <row r="208" spans="1:73" s="22" customFormat="1" ht="186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00"/>
      <c r="BE208" s="200"/>
      <c r="BF208" s="20"/>
      <c r="BG208" s="20"/>
      <c r="BH208" s="20"/>
      <c r="BI208" s="23"/>
      <c r="BJ208" s="20"/>
      <c r="BK208" s="20"/>
      <c r="BL208" s="23"/>
      <c r="BM208" s="21"/>
      <c r="BN208" s="182"/>
      <c r="BO208" s="24"/>
      <c r="BP208" s="21"/>
      <c r="BQ208" s="21"/>
      <c r="BR208" s="23"/>
      <c r="BS208" s="23"/>
      <c r="BT208" s="24"/>
      <c r="BU208" s="25"/>
    </row>
    <row r="209" spans="1:73" s="22" customFormat="1" ht="177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00"/>
      <c r="BE209" s="23"/>
      <c r="BF209" s="23"/>
      <c r="BG209" s="20"/>
      <c r="BH209" s="20"/>
      <c r="BI209" s="23"/>
      <c r="BJ209" s="20"/>
      <c r="BK209" s="20"/>
      <c r="BL209" s="23"/>
      <c r="BM209" s="21"/>
      <c r="BN209" s="182"/>
      <c r="BO209" s="24"/>
      <c r="BP209" s="21"/>
      <c r="BQ209" s="21"/>
      <c r="BR209" s="23"/>
      <c r="BS209" s="23"/>
      <c r="BT209" s="24"/>
      <c r="BU209" s="25"/>
    </row>
    <row r="210" spans="1:73" s="22" customFormat="1" ht="177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00"/>
      <c r="BE210" s="183"/>
      <c r="BF210" s="23"/>
      <c r="BG210" s="20"/>
      <c r="BH210" s="20"/>
      <c r="BI210" s="23"/>
      <c r="BJ210" s="20"/>
      <c r="BK210" s="20"/>
      <c r="BL210" s="23"/>
      <c r="BM210" s="21"/>
      <c r="BN210" s="182"/>
      <c r="BO210" s="24"/>
      <c r="BP210" s="21"/>
      <c r="BQ210" s="21"/>
      <c r="BR210" s="23"/>
      <c r="BS210" s="23"/>
      <c r="BT210" s="24"/>
      <c r="BU210" s="25"/>
    </row>
    <row r="211" spans="1:73" s="22" customFormat="1" ht="244.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84"/>
      <c r="BE211" s="23"/>
      <c r="BF211" s="23"/>
      <c r="BG211" s="20"/>
      <c r="BH211" s="20"/>
      <c r="BI211" s="23"/>
      <c r="BJ211" s="20"/>
      <c r="BK211" s="20"/>
      <c r="BL211" s="23"/>
      <c r="BM211" s="21"/>
      <c r="BN211" s="182"/>
      <c r="BO211" s="24"/>
      <c r="BP211" s="21"/>
      <c r="BQ211" s="21"/>
      <c r="BR211" s="23"/>
      <c r="BS211" s="23"/>
      <c r="BT211" s="24"/>
      <c r="BU211" s="25"/>
    </row>
    <row r="212" spans="1:73" s="22" customFormat="1" ht="244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0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00"/>
      <c r="BE212" s="183"/>
      <c r="BF212" s="23"/>
      <c r="BG212" s="20"/>
      <c r="BH212" s="20"/>
      <c r="BI212" s="23"/>
      <c r="BJ212" s="20"/>
      <c r="BK212" s="20"/>
      <c r="BL212" s="23"/>
      <c r="BM212" s="21"/>
      <c r="BN212" s="182"/>
      <c r="BO212" s="24"/>
      <c r="BP212" s="21"/>
      <c r="BQ212" s="21"/>
      <c r="BR212" s="23"/>
      <c r="BS212" s="23"/>
      <c r="BT212" s="24"/>
      <c r="BU212" s="25"/>
    </row>
    <row r="213" spans="1:73" s="22" customFormat="1" ht="231.7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00"/>
      <c r="BE213" s="23"/>
      <c r="BF213" s="23"/>
      <c r="BG213" s="20"/>
      <c r="BH213" s="20"/>
      <c r="BI213" s="23"/>
      <c r="BJ213" s="20"/>
      <c r="BK213" s="20"/>
      <c r="BL213" s="23"/>
      <c r="BM213" s="21"/>
      <c r="BN213" s="182"/>
      <c r="BO213" s="24"/>
      <c r="BP213" s="21"/>
      <c r="BQ213" s="21"/>
      <c r="BR213" s="23"/>
      <c r="BS213" s="23"/>
      <c r="BT213" s="24"/>
      <c r="BU213" s="25"/>
    </row>
    <row r="214" spans="1:73" s="22" customFormat="1" ht="231.7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0"/>
      <c r="P214" s="20"/>
      <c r="Q214" s="20"/>
      <c r="R214" s="21"/>
      <c r="S214" s="20"/>
      <c r="T214" s="21"/>
      <c r="U214" s="20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0"/>
      <c r="AQ214" s="20"/>
      <c r="AR214" s="20"/>
      <c r="AS214" s="21"/>
      <c r="AT214" s="21"/>
      <c r="AU214" s="21"/>
      <c r="AV214" s="21"/>
      <c r="AW214" s="21"/>
      <c r="AX214" s="21"/>
      <c r="AY214" s="21"/>
      <c r="AZ214" s="21"/>
      <c r="BA214" s="21"/>
      <c r="BB214" s="20"/>
      <c r="BC214" s="20"/>
      <c r="BD214" s="20"/>
      <c r="BE214" s="200"/>
      <c r="BF214" s="20"/>
      <c r="BG214" s="20"/>
      <c r="BH214" s="20"/>
      <c r="BI214" s="23"/>
      <c r="BJ214" s="20"/>
      <c r="BK214" s="20"/>
      <c r="BL214" s="23"/>
      <c r="BM214" s="21"/>
      <c r="BN214" s="182"/>
      <c r="BO214" s="24"/>
      <c r="BP214" s="21"/>
      <c r="BQ214" s="21"/>
      <c r="BR214" s="23"/>
      <c r="BS214" s="23"/>
      <c r="BT214" s="24"/>
      <c r="BU214" s="25"/>
    </row>
    <row r="215" spans="1:73" s="22" customFormat="1" ht="159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0"/>
      <c r="P215" s="20"/>
      <c r="Q215" s="20"/>
      <c r="R215" s="21"/>
      <c r="S215" s="20"/>
      <c r="T215" s="21"/>
      <c r="U215" s="20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00"/>
      <c r="BE215" s="200"/>
      <c r="BF215" s="20"/>
      <c r="BG215" s="20"/>
      <c r="BH215" s="20"/>
      <c r="BI215" s="23"/>
      <c r="BJ215" s="20"/>
      <c r="BK215" s="20"/>
      <c r="BL215" s="23"/>
      <c r="BM215" s="21"/>
      <c r="BN215" s="182"/>
      <c r="BO215" s="24"/>
      <c r="BP215" s="21"/>
      <c r="BQ215" s="21"/>
      <c r="BR215" s="23"/>
      <c r="BS215" s="23"/>
      <c r="BT215" s="24"/>
      <c r="BU215" s="25"/>
    </row>
    <row r="216" spans="1:73" s="22" customFormat="1" ht="159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00"/>
      <c r="BE216" s="200"/>
      <c r="BF216" s="20"/>
      <c r="BG216" s="20"/>
      <c r="BH216" s="20"/>
      <c r="BI216" s="23"/>
      <c r="BJ216" s="20"/>
      <c r="BK216" s="20"/>
      <c r="BL216" s="23"/>
      <c r="BM216" s="21"/>
      <c r="BN216" s="182"/>
      <c r="BO216" s="24"/>
      <c r="BP216" s="21"/>
      <c r="BQ216" s="21"/>
      <c r="BR216" s="23"/>
      <c r="BS216" s="23"/>
      <c r="BT216" s="24"/>
      <c r="BU216" s="25"/>
    </row>
    <row r="217" spans="1:73" s="22" customFormat="1" ht="408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0"/>
      <c r="AI217" s="20"/>
      <c r="AJ217" s="20"/>
      <c r="AK217" s="21"/>
      <c r="AL217" s="200"/>
      <c r="AM217" s="21"/>
      <c r="AN217" s="20"/>
      <c r="AO217" s="21"/>
      <c r="AP217" s="20"/>
      <c r="AQ217" s="21"/>
      <c r="AR217" s="21"/>
      <c r="AS217" s="21"/>
      <c r="AT217" s="200"/>
      <c r="AU217" s="21"/>
      <c r="AV217" s="21"/>
      <c r="AW217" s="21"/>
      <c r="AX217" s="21"/>
      <c r="AY217" s="21"/>
      <c r="AZ217" s="21"/>
      <c r="BA217" s="21"/>
      <c r="BB217" s="21"/>
      <c r="BC217" s="21"/>
      <c r="BD217" s="200"/>
      <c r="BE217" s="21"/>
      <c r="BF217" s="20"/>
      <c r="BG217" s="20"/>
      <c r="BH217" s="20"/>
      <c r="BI217" s="23"/>
      <c r="BJ217" s="20"/>
      <c r="BK217" s="20"/>
      <c r="BL217" s="23"/>
      <c r="BM217" s="21"/>
      <c r="BN217" s="182"/>
      <c r="BO217" s="24"/>
      <c r="BP217" s="21"/>
      <c r="BQ217" s="21"/>
      <c r="BR217" s="23"/>
      <c r="BS217" s="23"/>
      <c r="BT217" s="24"/>
      <c r="BU217" s="25"/>
    </row>
    <row r="218" spans="1:73" s="22" customFormat="1" ht="138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0"/>
      <c r="P218" s="20"/>
      <c r="Q218" s="21"/>
      <c r="R218" s="21"/>
      <c r="S218" s="21"/>
      <c r="T218" s="21"/>
      <c r="U218" s="20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182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00"/>
      <c r="BE218" s="200"/>
      <c r="BF218" s="20"/>
      <c r="BG218" s="20"/>
      <c r="BH218" s="20"/>
      <c r="BI218" s="23"/>
      <c r="BJ218" s="20"/>
      <c r="BK218" s="20"/>
      <c r="BL218" s="23"/>
      <c r="BM218" s="21"/>
      <c r="BN218" s="182"/>
      <c r="BO218" s="24"/>
      <c r="BP218" s="21"/>
      <c r="BQ218" s="21"/>
      <c r="BR218" s="23"/>
      <c r="BS218" s="23"/>
      <c r="BT218" s="24"/>
      <c r="BU218" s="25"/>
    </row>
    <row r="219" spans="1:73" s="22" customFormat="1" ht="138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182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00"/>
      <c r="BE219" s="200"/>
      <c r="BF219" s="20"/>
      <c r="BG219" s="20"/>
      <c r="BH219" s="20"/>
      <c r="BI219" s="23"/>
      <c r="BJ219" s="20"/>
      <c r="BK219" s="20"/>
      <c r="BL219" s="23"/>
      <c r="BM219" s="21"/>
      <c r="BN219" s="182"/>
      <c r="BO219" s="24"/>
      <c r="BP219" s="21"/>
      <c r="BQ219" s="21"/>
      <c r="BR219" s="23"/>
      <c r="BS219" s="23"/>
      <c r="BT219" s="24"/>
      <c r="BU219" s="25"/>
    </row>
    <row r="220" spans="1:73" s="22" customFormat="1" ht="138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182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00"/>
      <c r="BE220" s="200"/>
      <c r="BF220" s="20"/>
      <c r="BG220" s="20"/>
      <c r="BH220" s="20"/>
      <c r="BI220" s="23"/>
      <c r="BJ220" s="20"/>
      <c r="BK220" s="20"/>
      <c r="BL220" s="23"/>
      <c r="BM220" s="21"/>
      <c r="BN220" s="182"/>
      <c r="BO220" s="24"/>
      <c r="BP220" s="21"/>
      <c r="BQ220" s="21"/>
      <c r="BR220" s="23"/>
      <c r="BS220" s="23"/>
      <c r="BT220" s="24"/>
      <c r="BU220" s="25"/>
    </row>
    <row r="221" spans="1:73" s="22" customFormat="1" ht="138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182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00"/>
      <c r="BE221" s="200"/>
      <c r="BF221" s="20"/>
      <c r="BG221" s="20"/>
      <c r="BH221" s="20"/>
      <c r="BI221" s="23"/>
      <c r="BJ221" s="20"/>
      <c r="BK221" s="20"/>
      <c r="BL221" s="23"/>
      <c r="BM221" s="21"/>
      <c r="BN221" s="182"/>
      <c r="BO221" s="24"/>
      <c r="BP221" s="21"/>
      <c r="BQ221" s="21"/>
      <c r="BR221" s="23"/>
      <c r="BS221" s="23"/>
      <c r="BT221" s="24"/>
      <c r="BU221" s="25"/>
    </row>
    <row r="222" spans="1:73" s="22" customFormat="1" ht="138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182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00"/>
      <c r="BE222" s="200"/>
      <c r="BF222" s="20"/>
      <c r="BG222" s="20"/>
      <c r="BH222" s="20"/>
      <c r="BI222" s="23"/>
      <c r="BJ222" s="20"/>
      <c r="BK222" s="20"/>
      <c r="BL222" s="23"/>
      <c r="BM222" s="21"/>
      <c r="BN222" s="182"/>
      <c r="BO222" s="24"/>
      <c r="BP222" s="21"/>
      <c r="BQ222" s="21"/>
      <c r="BR222" s="23"/>
      <c r="BS222" s="23"/>
      <c r="BT222" s="24"/>
      <c r="BU222" s="25"/>
    </row>
    <row r="223" spans="1:73" s="22" customFormat="1" ht="282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0"/>
      <c r="AI223" s="21"/>
      <c r="AJ223" s="20"/>
      <c r="AK223" s="21"/>
      <c r="AL223" s="200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0"/>
      <c r="BC223" s="20"/>
      <c r="BD223" s="20"/>
      <c r="BE223" s="23"/>
      <c r="BF223" s="23"/>
      <c r="BG223" s="20"/>
      <c r="BH223" s="20"/>
      <c r="BI223" s="21"/>
      <c r="BJ223" s="20"/>
      <c r="BK223" s="23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37.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00"/>
      <c r="BE224" s="23"/>
      <c r="BF224" s="23"/>
      <c r="BG224" s="20"/>
      <c r="BH224" s="20"/>
      <c r="BI224" s="23"/>
      <c r="BJ224" s="20"/>
      <c r="BK224" s="23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22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00"/>
      <c r="BE225" s="23"/>
      <c r="BF225" s="23"/>
      <c r="BG225" s="20"/>
      <c r="BH225" s="20"/>
      <c r="BI225" s="23"/>
      <c r="BJ225" s="20"/>
      <c r="BK225" s="23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22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199"/>
      <c r="N226" s="20"/>
      <c r="O226" s="20"/>
      <c r="P226" s="20"/>
      <c r="Q226" s="20"/>
      <c r="R226" s="20"/>
      <c r="S226" s="20"/>
      <c r="T226" s="20"/>
      <c r="U226" s="20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00"/>
      <c r="BE226" s="23"/>
      <c r="BF226" s="23"/>
      <c r="BG226" s="20"/>
      <c r="BH226" s="20"/>
      <c r="BI226" s="23"/>
      <c r="BJ226" s="20"/>
      <c r="BK226" s="23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22.2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00"/>
      <c r="BE227" s="23"/>
      <c r="BF227" s="23"/>
      <c r="BG227" s="20"/>
      <c r="BH227" s="20"/>
      <c r="BI227" s="23"/>
      <c r="BJ227" s="20"/>
      <c r="BK227" s="23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84.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00"/>
      <c r="BE228" s="21"/>
      <c r="BF228" s="21"/>
      <c r="BG228" s="20"/>
      <c r="BH228" s="20"/>
      <c r="BI228" s="23"/>
      <c r="BJ228" s="20"/>
      <c r="BK228" s="23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84.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00"/>
      <c r="BE229" s="23"/>
      <c r="BF229" s="23"/>
      <c r="BG229" s="20"/>
      <c r="BH229" s="20"/>
      <c r="BI229" s="23"/>
      <c r="BJ229" s="20"/>
      <c r="BK229" s="23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409.6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00"/>
      <c r="BE230" s="23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204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0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00"/>
      <c r="BE231" s="20"/>
      <c r="BF231" s="20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201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182"/>
      <c r="AM232" s="21"/>
      <c r="AN232" s="21"/>
      <c r="AO232" s="21"/>
      <c r="AP232" s="21"/>
      <c r="AQ232" s="21"/>
      <c r="AR232" s="21"/>
      <c r="AS232" s="21"/>
      <c r="AT232" s="182"/>
      <c r="AU232" s="21"/>
      <c r="AV232" s="182"/>
      <c r="AW232" s="21"/>
      <c r="AX232" s="21"/>
      <c r="AY232" s="21"/>
      <c r="AZ232" s="21"/>
      <c r="BA232" s="21"/>
      <c r="BB232" s="21"/>
      <c r="BC232" s="21"/>
      <c r="BD232" s="200"/>
      <c r="BE232" s="23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409.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0"/>
      <c r="AI233" s="21"/>
      <c r="AJ233" s="21"/>
      <c r="AK233" s="21"/>
      <c r="AL233" s="200"/>
      <c r="AM233" s="21"/>
      <c r="AN233" s="20"/>
      <c r="AO233" s="21"/>
      <c r="AP233" s="21"/>
      <c r="AQ233" s="21"/>
      <c r="AR233" s="21"/>
      <c r="AS233" s="21"/>
      <c r="AT233" s="200"/>
      <c r="AU233" s="21"/>
      <c r="AV233" s="182"/>
      <c r="AW233" s="21"/>
      <c r="AX233" s="21"/>
      <c r="AY233" s="21"/>
      <c r="AZ233" s="21"/>
      <c r="BA233" s="21"/>
      <c r="BB233" s="21"/>
      <c r="BC233" s="21"/>
      <c r="BD233" s="200"/>
      <c r="BE233" s="21"/>
      <c r="BF233" s="21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52.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182"/>
      <c r="AM234" s="21"/>
      <c r="AN234" s="21"/>
      <c r="AO234" s="21"/>
      <c r="AP234" s="21"/>
      <c r="AQ234" s="21"/>
      <c r="AR234" s="21"/>
      <c r="AS234" s="21"/>
      <c r="AT234" s="182"/>
      <c r="AU234" s="21"/>
      <c r="AV234" s="182"/>
      <c r="AW234" s="21"/>
      <c r="AX234" s="21"/>
      <c r="AY234" s="21"/>
      <c r="AZ234" s="21"/>
      <c r="BA234" s="21"/>
      <c r="BB234" s="21"/>
      <c r="BC234" s="21"/>
      <c r="BD234" s="200"/>
      <c r="BE234" s="183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52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182"/>
      <c r="AM235" s="21"/>
      <c r="AN235" s="21"/>
      <c r="AO235" s="21"/>
      <c r="AP235" s="21"/>
      <c r="AQ235" s="21"/>
      <c r="AR235" s="21"/>
      <c r="AS235" s="21"/>
      <c r="AT235" s="182"/>
      <c r="AU235" s="21"/>
      <c r="AV235" s="182"/>
      <c r="AW235" s="21"/>
      <c r="AX235" s="21"/>
      <c r="AY235" s="21"/>
      <c r="AZ235" s="21"/>
      <c r="BA235" s="21"/>
      <c r="BB235" s="21"/>
      <c r="BC235" s="21"/>
      <c r="BD235" s="200"/>
      <c r="BE235" s="183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52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2"/>
      <c r="AM236" s="21"/>
      <c r="AN236" s="21"/>
      <c r="AO236" s="21"/>
      <c r="AP236" s="21"/>
      <c r="AQ236" s="21"/>
      <c r="AR236" s="21"/>
      <c r="AS236" s="21"/>
      <c r="AT236" s="182"/>
      <c r="AU236" s="21"/>
      <c r="AV236" s="182"/>
      <c r="AW236" s="21"/>
      <c r="AX236" s="21"/>
      <c r="AY236" s="21"/>
      <c r="AZ236" s="21"/>
      <c r="BA236" s="21"/>
      <c r="BB236" s="21"/>
      <c r="BC236" s="21"/>
      <c r="BD236" s="200"/>
      <c r="BE236" s="183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52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182"/>
      <c r="AM237" s="21"/>
      <c r="AN237" s="21"/>
      <c r="AO237" s="21"/>
      <c r="AP237" s="21"/>
      <c r="AQ237" s="21"/>
      <c r="AR237" s="21"/>
      <c r="AS237" s="21"/>
      <c r="AT237" s="182"/>
      <c r="AU237" s="21"/>
      <c r="AV237" s="182"/>
      <c r="AW237" s="21"/>
      <c r="AX237" s="21"/>
      <c r="AY237" s="21"/>
      <c r="AZ237" s="21"/>
      <c r="BA237" s="21"/>
      <c r="BB237" s="21"/>
      <c r="BC237" s="21"/>
      <c r="BD237" s="200"/>
      <c r="BE237" s="183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52.2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182"/>
      <c r="AM238" s="21"/>
      <c r="AN238" s="21"/>
      <c r="AO238" s="21"/>
      <c r="AP238" s="21"/>
      <c r="AQ238" s="21"/>
      <c r="AR238" s="21"/>
      <c r="AS238" s="21"/>
      <c r="AT238" s="182"/>
      <c r="AU238" s="21"/>
      <c r="AV238" s="182"/>
      <c r="AW238" s="21"/>
      <c r="AX238" s="21"/>
      <c r="AY238" s="21"/>
      <c r="AZ238" s="21"/>
      <c r="BA238" s="21"/>
      <c r="BB238" s="21"/>
      <c r="BC238" s="21"/>
      <c r="BD238" s="200"/>
      <c r="BE238" s="183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409.6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0"/>
      <c r="AI239" s="21"/>
      <c r="AJ239" s="21"/>
      <c r="AK239" s="21"/>
      <c r="AL239" s="200"/>
      <c r="AM239" s="21"/>
      <c r="AN239" s="21"/>
      <c r="AO239" s="21"/>
      <c r="AP239" s="21"/>
      <c r="AQ239" s="21"/>
      <c r="AR239" s="21"/>
      <c r="AS239" s="21"/>
      <c r="AT239" s="200"/>
      <c r="AU239" s="21"/>
      <c r="AV239" s="200"/>
      <c r="AW239" s="23"/>
      <c r="AX239" s="21"/>
      <c r="AY239" s="21"/>
      <c r="AZ239" s="21"/>
      <c r="BA239" s="21"/>
      <c r="BB239" s="21"/>
      <c r="BC239" s="21"/>
      <c r="BD239" s="200"/>
      <c r="BE239" s="21"/>
      <c r="BF239" s="21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52.2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0"/>
      <c r="AI240" s="23"/>
      <c r="AJ240" s="20"/>
      <c r="AK240" s="21"/>
      <c r="AL240" s="200"/>
      <c r="AM240" s="23"/>
      <c r="AN240" s="20"/>
      <c r="AO240" s="21"/>
      <c r="AP240" s="21"/>
      <c r="AQ240" s="21"/>
      <c r="AR240" s="21"/>
      <c r="AS240" s="21"/>
      <c r="AT240" s="200"/>
      <c r="AU240" s="23"/>
      <c r="AV240" s="200"/>
      <c r="AW240" s="23"/>
      <c r="AX240" s="21"/>
      <c r="AY240" s="21"/>
      <c r="AZ240" s="21"/>
      <c r="BA240" s="21"/>
      <c r="BB240" s="21"/>
      <c r="BC240" s="21"/>
      <c r="BD240" s="200"/>
      <c r="BE240" s="23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2.2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0"/>
      <c r="AI241" s="23"/>
      <c r="AJ241" s="20"/>
      <c r="AK241" s="21"/>
      <c r="AL241" s="200"/>
      <c r="AM241" s="23"/>
      <c r="AN241" s="20"/>
      <c r="AO241" s="21"/>
      <c r="AP241" s="21"/>
      <c r="AQ241" s="21"/>
      <c r="AR241" s="21"/>
      <c r="AS241" s="21"/>
      <c r="AT241" s="200"/>
      <c r="AU241" s="23"/>
      <c r="AV241" s="200"/>
      <c r="AW241" s="23"/>
      <c r="AX241" s="21"/>
      <c r="AY241" s="21"/>
      <c r="AZ241" s="21"/>
      <c r="BA241" s="21"/>
      <c r="BB241" s="21"/>
      <c r="BC241" s="21"/>
      <c r="BD241" s="200"/>
      <c r="BE241" s="23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52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0"/>
      <c r="AI242" s="23"/>
      <c r="AJ242" s="20"/>
      <c r="AK242" s="21"/>
      <c r="AL242" s="200"/>
      <c r="AM242" s="23"/>
      <c r="AN242" s="20"/>
      <c r="AO242" s="21"/>
      <c r="AP242" s="21"/>
      <c r="AQ242" s="21"/>
      <c r="AR242" s="21"/>
      <c r="AS242" s="21"/>
      <c r="AT242" s="200"/>
      <c r="AU242" s="23"/>
      <c r="AV242" s="200"/>
      <c r="AW242" s="23"/>
      <c r="AX242" s="21"/>
      <c r="AY242" s="21"/>
      <c r="AZ242" s="21"/>
      <c r="BA242" s="21"/>
      <c r="BB242" s="21"/>
      <c r="BC242" s="21"/>
      <c r="BD242" s="200"/>
      <c r="BE242" s="23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52.2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0"/>
      <c r="AI243" s="23"/>
      <c r="AJ243" s="20"/>
      <c r="AK243" s="21"/>
      <c r="AL243" s="200"/>
      <c r="AM243" s="23"/>
      <c r="AN243" s="20"/>
      <c r="AO243" s="21"/>
      <c r="AP243" s="21"/>
      <c r="AQ243" s="21"/>
      <c r="AR243" s="21"/>
      <c r="AS243" s="21"/>
      <c r="AT243" s="200"/>
      <c r="AU243" s="23"/>
      <c r="AV243" s="200"/>
      <c r="AW243" s="23"/>
      <c r="AX243" s="21"/>
      <c r="AY243" s="21"/>
      <c r="AZ243" s="21"/>
      <c r="BA243" s="21"/>
      <c r="BB243" s="21"/>
      <c r="BC243" s="21"/>
      <c r="BD243" s="200"/>
      <c r="BE243" s="23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349.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0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0"/>
      <c r="AI244" s="23"/>
      <c r="AJ244" s="23"/>
      <c r="AK244" s="21"/>
      <c r="AL244" s="200"/>
      <c r="AM244" s="20"/>
      <c r="AN244" s="20"/>
      <c r="AO244" s="21"/>
      <c r="AP244" s="21"/>
      <c r="AQ244" s="21"/>
      <c r="AR244" s="21"/>
      <c r="AS244" s="21"/>
      <c r="AT244" s="200"/>
      <c r="AU244" s="23"/>
      <c r="AV244" s="200"/>
      <c r="AW244" s="20"/>
      <c r="AX244" s="21"/>
      <c r="AY244" s="21"/>
      <c r="AZ244" s="21"/>
      <c r="BA244" s="21"/>
      <c r="BB244" s="21"/>
      <c r="BC244" s="21"/>
      <c r="BD244" s="200"/>
      <c r="BE244" s="23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237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0"/>
      <c r="P245" s="20"/>
      <c r="Q245" s="23"/>
      <c r="R245" s="23"/>
      <c r="S245" s="20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00"/>
      <c r="BE245" s="183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409.6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0"/>
      <c r="BC246" s="20"/>
      <c r="BD246" s="200"/>
      <c r="BE246" s="23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80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00"/>
      <c r="BE247" s="21"/>
      <c r="BF247" s="21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80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00"/>
      <c r="BE248" s="18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80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00"/>
      <c r="BE249" s="21"/>
      <c r="BF249" s="20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80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00"/>
      <c r="BE250" s="18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409.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00"/>
      <c r="BE251" s="21"/>
      <c r="BF251" s="21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44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00"/>
      <c r="BE252" s="183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336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0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00"/>
      <c r="BE253" s="183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2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0"/>
      <c r="BC254" s="20"/>
      <c r="BD254" s="20"/>
      <c r="BE254" s="183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00"/>
      <c r="BE255" s="183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29.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00"/>
      <c r="BE256" s="21"/>
      <c r="BF256" s="21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52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182"/>
      <c r="AM257" s="21"/>
      <c r="AN257" s="21"/>
      <c r="AO257" s="21"/>
      <c r="AP257" s="21"/>
      <c r="AQ257" s="21"/>
      <c r="AR257" s="21"/>
      <c r="AS257" s="21"/>
      <c r="AT257" s="182"/>
      <c r="AU257" s="21"/>
      <c r="AV257" s="21"/>
      <c r="AW257" s="21"/>
      <c r="AX257" s="21"/>
      <c r="AY257" s="21"/>
      <c r="AZ257" s="21"/>
      <c r="BA257" s="21"/>
      <c r="BB257" s="21"/>
      <c r="BC257" s="21"/>
      <c r="BD257" s="200"/>
      <c r="BE257" s="183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49.7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0"/>
      <c r="AI258" s="23"/>
      <c r="AJ258" s="23"/>
      <c r="AK258" s="21"/>
      <c r="AL258" s="200"/>
      <c r="AM258" s="23"/>
      <c r="AN258" s="20"/>
      <c r="AO258" s="21"/>
      <c r="AP258" s="21"/>
      <c r="AQ258" s="21"/>
      <c r="AR258" s="21"/>
      <c r="AS258" s="21"/>
      <c r="AT258" s="200"/>
      <c r="AU258" s="23"/>
      <c r="AV258" s="21"/>
      <c r="AW258" s="21"/>
      <c r="AX258" s="21"/>
      <c r="AY258" s="21"/>
      <c r="AZ258" s="21"/>
      <c r="BA258" s="21"/>
      <c r="BB258" s="21"/>
      <c r="BC258" s="21"/>
      <c r="BD258" s="200"/>
      <c r="BE258" s="21"/>
      <c r="BF258" s="21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49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0"/>
      <c r="AI259" s="23"/>
      <c r="AJ259" s="23"/>
      <c r="AK259" s="21"/>
      <c r="AL259" s="200"/>
      <c r="AM259" s="23"/>
      <c r="AN259" s="20"/>
      <c r="AO259" s="21"/>
      <c r="AP259" s="21"/>
      <c r="AQ259" s="21"/>
      <c r="AR259" s="21"/>
      <c r="AS259" s="21"/>
      <c r="AT259" s="200"/>
      <c r="AU259" s="23"/>
      <c r="AV259" s="21"/>
      <c r="AW259" s="21"/>
      <c r="AX259" s="21"/>
      <c r="AY259" s="21"/>
      <c r="AZ259" s="21"/>
      <c r="BA259" s="21"/>
      <c r="BB259" s="21"/>
      <c r="BC259" s="21"/>
      <c r="BD259" s="200"/>
      <c r="BE259" s="183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34.7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00"/>
      <c r="BE260" s="21"/>
      <c r="BF260" s="21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47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00"/>
      <c r="BE261" s="183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409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00"/>
      <c r="BE262" s="21"/>
      <c r="BF262" s="21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52.2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00"/>
      <c r="BE263" s="183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409.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00"/>
      <c r="BE264" s="21"/>
      <c r="BF264" s="21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44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00"/>
      <c r="BE265" s="183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41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00"/>
      <c r="BE266" s="21"/>
      <c r="BF266" s="20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41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00"/>
      <c r="BE267" s="183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01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0"/>
      <c r="BC268" s="20"/>
      <c r="BD268" s="200"/>
      <c r="BE268" s="21"/>
      <c r="BF268" s="21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24.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00"/>
      <c r="BE269" s="183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24.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00"/>
      <c r="BE270" s="183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59.7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00"/>
      <c r="BE271" s="21"/>
      <c r="BF271" s="21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59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00"/>
      <c r="BE272" s="183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409.6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00"/>
      <c r="BE273" s="21"/>
      <c r="BF273" s="21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41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00"/>
      <c r="BE274" s="183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37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00"/>
      <c r="BE275" s="21"/>
      <c r="BF275" s="21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74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00"/>
      <c r="BE276" s="183"/>
      <c r="BF276" s="20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59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0"/>
      <c r="BC277" s="20"/>
      <c r="BD277" s="200"/>
      <c r="BE277" s="21"/>
      <c r="BF277" s="21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59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00"/>
      <c r="BE278" s="183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59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00"/>
      <c r="BE279" s="183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49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3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00"/>
      <c r="BE280" s="23"/>
      <c r="BF280" s="23"/>
      <c r="BG280" s="20"/>
      <c r="BH280" s="20"/>
      <c r="BI280" s="23"/>
      <c r="BJ280" s="20"/>
      <c r="BK280" s="23"/>
      <c r="BL280" s="20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227.2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0"/>
      <c r="AQ281" s="23"/>
      <c r="AR281" s="20"/>
      <c r="AS281" s="21"/>
      <c r="AT281" s="21"/>
      <c r="AU281" s="21"/>
      <c r="AV281" s="21"/>
      <c r="AW281" s="21"/>
      <c r="AX281" s="21"/>
      <c r="AY281" s="21"/>
      <c r="AZ281" s="21"/>
      <c r="BA281" s="21"/>
      <c r="BB281" s="20"/>
      <c r="BC281" s="21"/>
      <c r="BD281" s="200"/>
      <c r="BE281" s="21"/>
      <c r="BF281" s="21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50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0"/>
      <c r="P282" s="20"/>
      <c r="Q282" s="20"/>
      <c r="R282" s="20"/>
      <c r="S282" s="20"/>
      <c r="T282" s="20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0"/>
      <c r="AQ282" s="23"/>
      <c r="AR282" s="20"/>
      <c r="AS282" s="21"/>
      <c r="AT282" s="21"/>
      <c r="AU282" s="21"/>
      <c r="AV282" s="21"/>
      <c r="AW282" s="21"/>
      <c r="AX282" s="21"/>
      <c r="AY282" s="21"/>
      <c r="AZ282" s="21"/>
      <c r="BA282" s="21"/>
      <c r="BB282" s="20"/>
      <c r="BC282" s="20"/>
      <c r="BD282" s="200"/>
      <c r="BE282" s="183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42.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0"/>
      <c r="AQ283" s="23"/>
      <c r="AR283" s="20"/>
      <c r="AS283" s="21"/>
      <c r="AT283" s="21"/>
      <c r="AU283" s="21"/>
      <c r="AV283" s="21"/>
      <c r="AW283" s="21"/>
      <c r="AX283" s="21"/>
      <c r="AY283" s="21"/>
      <c r="AZ283" s="21"/>
      <c r="BA283" s="21"/>
      <c r="BB283" s="20"/>
      <c r="BC283" s="20"/>
      <c r="BD283" s="200"/>
      <c r="BE283" s="183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59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00"/>
      <c r="AU284" s="20"/>
      <c r="AV284" s="21"/>
      <c r="AW284" s="21"/>
      <c r="AX284" s="21"/>
      <c r="AY284" s="21"/>
      <c r="AZ284" s="21"/>
      <c r="BA284" s="21"/>
      <c r="BB284" s="21"/>
      <c r="BC284" s="21"/>
      <c r="BD284" s="200"/>
      <c r="BE284" s="183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59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30"/>
      <c r="N285" s="20"/>
      <c r="O285" s="20"/>
      <c r="P285" s="20"/>
      <c r="Q285" s="20"/>
      <c r="R285" s="20"/>
      <c r="S285" s="20"/>
      <c r="T285" s="20"/>
      <c r="U285" s="20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00"/>
      <c r="BE285" s="183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59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31"/>
      <c r="N286" s="20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00"/>
      <c r="BE286" s="183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409.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00"/>
      <c r="BE287" s="21"/>
      <c r="BF287" s="21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56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00"/>
      <c r="BE288" s="183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409.6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00"/>
      <c r="BE289" s="21"/>
      <c r="BF289" s="21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52.2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00"/>
      <c r="BE290" s="183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09.2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00"/>
      <c r="BE291" s="21"/>
      <c r="BF291" s="21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09.2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82"/>
      <c r="AM292" s="21"/>
      <c r="AN292" s="21"/>
      <c r="AO292" s="21"/>
      <c r="AP292" s="21"/>
      <c r="AQ292" s="21"/>
      <c r="AR292" s="21"/>
      <c r="AS292" s="21"/>
      <c r="AT292" s="182"/>
      <c r="AU292" s="21"/>
      <c r="AV292" s="21"/>
      <c r="AW292" s="21"/>
      <c r="AX292" s="21"/>
      <c r="AY292" s="21"/>
      <c r="AZ292" s="21"/>
      <c r="BA292" s="21"/>
      <c r="BB292" s="21"/>
      <c r="BC292" s="21"/>
      <c r="BD292" s="200"/>
      <c r="BE292" s="18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89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0"/>
      <c r="AI293" s="23"/>
      <c r="AJ293" s="23"/>
      <c r="AK293" s="21"/>
      <c r="AL293" s="200"/>
      <c r="AM293" s="20"/>
      <c r="AN293" s="20"/>
      <c r="AO293" s="21"/>
      <c r="AP293" s="21"/>
      <c r="AQ293" s="21"/>
      <c r="AR293" s="21"/>
      <c r="AS293" s="21"/>
      <c r="AT293" s="200"/>
      <c r="AU293" s="23"/>
      <c r="AV293" s="21"/>
      <c r="AW293" s="21"/>
      <c r="AX293" s="21"/>
      <c r="AY293" s="21"/>
      <c r="AZ293" s="21"/>
      <c r="BA293" s="21"/>
      <c r="BB293" s="21"/>
      <c r="BC293" s="21"/>
      <c r="BD293" s="200"/>
      <c r="BE293" s="21"/>
      <c r="BF293" s="21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89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0"/>
      <c r="AI294" s="23"/>
      <c r="AJ294" s="23"/>
      <c r="AK294" s="21"/>
      <c r="AL294" s="200"/>
      <c r="AM294" s="20"/>
      <c r="AN294" s="20"/>
      <c r="AO294" s="21"/>
      <c r="AP294" s="21"/>
      <c r="AQ294" s="21"/>
      <c r="AR294" s="21"/>
      <c r="AS294" s="21"/>
      <c r="AT294" s="200"/>
      <c r="AU294" s="23"/>
      <c r="AV294" s="21"/>
      <c r="AW294" s="21"/>
      <c r="AX294" s="21"/>
      <c r="AY294" s="21"/>
      <c r="AZ294" s="21"/>
      <c r="BA294" s="21"/>
      <c r="BB294" s="21"/>
      <c r="BC294" s="21"/>
      <c r="BD294" s="200"/>
      <c r="BE294" s="23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04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00"/>
      <c r="BE295" s="21"/>
      <c r="BF295" s="21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47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00"/>
      <c r="BE296" s="183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52.2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0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00"/>
      <c r="BE297" s="183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92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0"/>
      <c r="O298" s="20"/>
      <c r="P298" s="20"/>
      <c r="Q298" s="20"/>
      <c r="R298" s="20"/>
      <c r="S298" s="20"/>
      <c r="T298" s="20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00"/>
      <c r="BE298" s="183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92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0"/>
      <c r="O299" s="20"/>
      <c r="P299" s="20"/>
      <c r="Q299" s="20"/>
      <c r="R299" s="20"/>
      <c r="S299" s="20"/>
      <c r="T299" s="20"/>
      <c r="U299" s="20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00"/>
      <c r="BE299" s="183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409.6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0"/>
      <c r="AI300" s="21"/>
      <c r="AJ300" s="21"/>
      <c r="AK300" s="21"/>
      <c r="AL300" s="200"/>
      <c r="AM300" s="21"/>
      <c r="AN300" s="21"/>
      <c r="AO300" s="21"/>
      <c r="AP300" s="21"/>
      <c r="AQ300" s="21"/>
      <c r="AR300" s="21"/>
      <c r="AS300" s="21"/>
      <c r="AT300" s="200"/>
      <c r="AU300" s="21"/>
      <c r="AV300" s="21"/>
      <c r="AW300" s="21"/>
      <c r="AX300" s="21"/>
      <c r="AY300" s="21"/>
      <c r="AZ300" s="21"/>
      <c r="BA300" s="21"/>
      <c r="BB300" s="21"/>
      <c r="BC300" s="21"/>
      <c r="BD300" s="200"/>
      <c r="BE300" s="21"/>
      <c r="BF300" s="21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92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00"/>
      <c r="BE301" s="183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92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00"/>
      <c r="BE302" s="18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92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00"/>
      <c r="BE303" s="183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92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00"/>
      <c r="BE304" s="183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92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00"/>
      <c r="BE305" s="21"/>
      <c r="BF305" s="21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92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00"/>
      <c r="BE306" s="183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92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0"/>
      <c r="O307" s="20"/>
      <c r="P307" s="20"/>
      <c r="Q307" s="20"/>
      <c r="R307" s="20"/>
      <c r="S307" s="20"/>
      <c r="T307" s="20"/>
      <c r="U307" s="20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00"/>
      <c r="BE307" s="183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92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00"/>
      <c r="BE308" s="21"/>
      <c r="BF308" s="20"/>
      <c r="BG308" s="20"/>
      <c r="BH308" s="20"/>
      <c r="BI308" s="23"/>
      <c r="BJ308" s="20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92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00"/>
      <c r="BE309" s="183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92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0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00"/>
      <c r="BE310" s="183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409.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0"/>
      <c r="AI311" s="21"/>
      <c r="AJ311" s="21"/>
      <c r="AK311" s="21"/>
      <c r="AL311" s="200"/>
      <c r="AM311" s="21"/>
      <c r="AN311" s="20"/>
      <c r="AO311" s="21"/>
      <c r="AP311" s="21"/>
      <c r="AQ311" s="21"/>
      <c r="AR311" s="21"/>
      <c r="AS311" s="21"/>
      <c r="AT311" s="200"/>
      <c r="AU311" s="21"/>
      <c r="AV311" s="21"/>
      <c r="AW311" s="21"/>
      <c r="AX311" s="21"/>
      <c r="AY311" s="21"/>
      <c r="AZ311" s="21"/>
      <c r="BA311" s="21"/>
      <c r="BB311" s="21"/>
      <c r="BC311" s="21"/>
      <c r="BD311" s="200"/>
      <c r="BE311" s="21"/>
      <c r="BF311" s="21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9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00"/>
      <c r="BE312" s="183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92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00"/>
      <c r="BE313" s="183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92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00"/>
      <c r="BE314" s="183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2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00"/>
      <c r="BE315" s="183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92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00"/>
      <c r="BE316" s="183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92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00"/>
      <c r="BE317" s="183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92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00"/>
      <c r="AM318" s="21"/>
      <c r="AN318" s="20"/>
      <c r="AO318" s="21"/>
      <c r="AP318" s="21"/>
      <c r="AQ318" s="21"/>
      <c r="AR318" s="21"/>
      <c r="AS318" s="21"/>
      <c r="AT318" s="200"/>
      <c r="AU318" s="21"/>
      <c r="AV318" s="21"/>
      <c r="AW318" s="21"/>
      <c r="AX318" s="21"/>
      <c r="AY318" s="21"/>
      <c r="AZ318" s="21"/>
      <c r="BA318" s="21"/>
      <c r="BB318" s="21"/>
      <c r="BC318" s="21"/>
      <c r="BD318" s="200"/>
      <c r="BE318" s="21"/>
      <c r="BF318" s="21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92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00"/>
      <c r="BE319" s="183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9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0"/>
      <c r="P320" s="20"/>
      <c r="Q320" s="20"/>
      <c r="R320" s="20"/>
      <c r="S320" s="20"/>
      <c r="T320" s="20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00"/>
      <c r="BE320" s="183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9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00"/>
      <c r="BE321" s="183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92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00"/>
      <c r="BE322" s="183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92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0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00"/>
      <c r="BE323" s="18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92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00"/>
      <c r="BE324" s="183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209.2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3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00"/>
      <c r="BE325" s="23"/>
      <c r="BF325" s="23"/>
      <c r="BG325" s="20"/>
      <c r="BH325" s="20"/>
      <c r="BI325" s="23"/>
      <c r="BJ325" s="20"/>
      <c r="BK325" s="23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6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0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00"/>
      <c r="BE326" s="23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51.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0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00"/>
      <c r="BE327" s="2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214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3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00"/>
      <c r="BE328" s="23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409.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3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0"/>
      <c r="AI329" s="23"/>
      <c r="AJ329" s="20"/>
      <c r="AK329" s="21"/>
      <c r="AL329" s="200"/>
      <c r="AM329" s="23"/>
      <c r="AN329" s="20"/>
      <c r="AO329" s="21"/>
      <c r="AP329" s="21"/>
      <c r="AQ329" s="21"/>
      <c r="AR329" s="21"/>
      <c r="AS329" s="21"/>
      <c r="AT329" s="200"/>
      <c r="AU329" s="23"/>
      <c r="AV329" s="21"/>
      <c r="AW329" s="21"/>
      <c r="AX329" s="21"/>
      <c r="AY329" s="21"/>
      <c r="AZ329" s="21"/>
      <c r="BA329" s="21"/>
      <c r="BB329" s="21"/>
      <c r="BC329" s="21"/>
      <c r="BD329" s="200"/>
      <c r="BE329" s="23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26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3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00"/>
      <c r="BE330" s="183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26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00"/>
      <c r="BE331" s="18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26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66"/>
      <c r="M332" s="66"/>
      <c r="N332" s="66"/>
      <c r="O332" s="28"/>
      <c r="P332" s="66"/>
      <c r="Q332" s="66"/>
      <c r="R332" s="66"/>
      <c r="S332" s="66"/>
      <c r="T332" s="66"/>
      <c r="U332" s="28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00"/>
      <c r="BE332" s="18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26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00"/>
      <c r="BE333" s="18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39.2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3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00"/>
      <c r="BE334" s="2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54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0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2"/>
      <c r="AM335" s="21"/>
      <c r="AN335" s="21"/>
      <c r="AO335" s="21"/>
      <c r="AP335" s="21"/>
      <c r="AQ335" s="21"/>
      <c r="AR335" s="21"/>
      <c r="AS335" s="21"/>
      <c r="AT335" s="182"/>
      <c r="AU335" s="21"/>
      <c r="AV335" s="21"/>
      <c r="AW335" s="21"/>
      <c r="AX335" s="21"/>
      <c r="AY335" s="21"/>
      <c r="AZ335" s="21"/>
      <c r="BA335" s="21"/>
      <c r="BB335" s="21"/>
      <c r="BC335" s="21"/>
      <c r="BD335" s="200"/>
      <c r="BE335" s="18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19.7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0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0"/>
      <c r="AI336" s="23"/>
      <c r="AJ336" s="23"/>
      <c r="AK336" s="21"/>
      <c r="AL336" s="200"/>
      <c r="AM336" s="20"/>
      <c r="AN336" s="20"/>
      <c r="AO336" s="21"/>
      <c r="AP336" s="21"/>
      <c r="AQ336" s="21"/>
      <c r="AR336" s="21"/>
      <c r="AS336" s="21"/>
      <c r="AT336" s="200"/>
      <c r="AU336" s="23"/>
      <c r="AV336" s="21"/>
      <c r="AW336" s="21"/>
      <c r="AX336" s="21"/>
      <c r="AY336" s="21"/>
      <c r="AZ336" s="21"/>
      <c r="BA336" s="21"/>
      <c r="BB336" s="21"/>
      <c r="BC336" s="21"/>
      <c r="BD336" s="200"/>
      <c r="BE336" s="2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409.6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0"/>
      <c r="AI337" s="21"/>
      <c r="AJ337" s="21"/>
      <c r="AK337" s="21"/>
      <c r="AL337" s="200"/>
      <c r="AM337" s="21"/>
      <c r="AN337" s="21"/>
      <c r="AO337" s="21"/>
      <c r="AP337" s="21"/>
      <c r="AQ337" s="21"/>
      <c r="AR337" s="21"/>
      <c r="AS337" s="21"/>
      <c r="AT337" s="200"/>
      <c r="AU337" s="21"/>
      <c r="AV337" s="21"/>
      <c r="AW337" s="21"/>
      <c r="AX337" s="21"/>
      <c r="AY337" s="21"/>
      <c r="AZ337" s="21"/>
      <c r="BA337" s="21"/>
      <c r="BB337" s="21"/>
      <c r="BC337" s="21"/>
      <c r="BD337" s="200"/>
      <c r="BE337" s="21"/>
      <c r="BF337" s="21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6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00"/>
      <c r="BE338" s="23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51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00"/>
      <c r="BE339" s="183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36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00"/>
      <c r="BE340" s="23"/>
      <c r="BF340" s="23"/>
      <c r="BG340" s="20"/>
      <c r="BH340" s="20"/>
      <c r="BI340" s="23"/>
      <c r="BJ340" s="20"/>
      <c r="BK340" s="23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49.2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00"/>
      <c r="BE341" s="183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11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0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00"/>
      <c r="BE342" s="18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214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00"/>
      <c r="BE343" s="183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89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0"/>
      <c r="BC344" s="20"/>
      <c r="BD344" s="200"/>
      <c r="BE344" s="2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94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00"/>
      <c r="AU345" s="20"/>
      <c r="AV345" s="21"/>
      <c r="AW345" s="21"/>
      <c r="AX345" s="21"/>
      <c r="AY345" s="21"/>
      <c r="AZ345" s="21"/>
      <c r="BA345" s="21"/>
      <c r="BB345" s="21"/>
      <c r="BC345" s="21"/>
      <c r="BD345" s="200"/>
      <c r="BE345" s="183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94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00"/>
      <c r="AU346" s="20"/>
      <c r="AV346" s="21"/>
      <c r="AW346" s="21"/>
      <c r="AX346" s="21"/>
      <c r="AY346" s="21"/>
      <c r="AZ346" s="21"/>
      <c r="BA346" s="21"/>
      <c r="BB346" s="21"/>
      <c r="BC346" s="21"/>
      <c r="BD346" s="200"/>
      <c r="BE346" s="18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64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00"/>
      <c r="BE347" s="183"/>
      <c r="BF347" s="23"/>
      <c r="BG347" s="20"/>
      <c r="BH347" s="20"/>
      <c r="BI347" s="23"/>
      <c r="BJ347" s="20"/>
      <c r="BK347" s="21"/>
      <c r="BL347" s="20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94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00"/>
      <c r="AU348" s="20"/>
      <c r="AV348" s="21"/>
      <c r="AW348" s="21"/>
      <c r="AX348" s="21"/>
      <c r="AY348" s="21"/>
      <c r="AZ348" s="21"/>
      <c r="BA348" s="21"/>
      <c r="BB348" s="21"/>
      <c r="BC348" s="21"/>
      <c r="BD348" s="200"/>
      <c r="BE348" s="183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94.2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00"/>
      <c r="BE349" s="183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31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0"/>
      <c r="BC350" s="20"/>
      <c r="BD350" s="20"/>
      <c r="BE350" s="183"/>
      <c r="BF350" s="23"/>
      <c r="BG350" s="20"/>
      <c r="BH350" s="20"/>
      <c r="BI350" s="29"/>
      <c r="BJ350" s="20"/>
      <c r="BK350" s="29"/>
      <c r="BL350" s="20"/>
      <c r="BM350" s="20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31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00"/>
      <c r="BE351" s="183"/>
      <c r="BF351" s="23"/>
      <c r="BG351" s="20"/>
      <c r="BH351" s="20"/>
      <c r="BI351" s="29"/>
      <c r="BJ351" s="20"/>
      <c r="BK351" s="29"/>
      <c r="BL351" s="20"/>
      <c r="BM351" s="20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82.2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0"/>
      <c r="BC352" s="20"/>
      <c r="BD352" s="200"/>
      <c r="BE352" s="23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82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3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2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0"/>
      <c r="BC353" s="20"/>
      <c r="BD353" s="200"/>
      <c r="BE353" s="183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77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2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0"/>
      <c r="BC354" s="20"/>
      <c r="BD354" s="200"/>
      <c r="BE354" s="23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77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2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00"/>
      <c r="BE355" s="183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77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3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2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00"/>
      <c r="BE356" s="183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67.2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3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2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0"/>
      <c r="BC357" s="20"/>
      <c r="BD357" s="200"/>
      <c r="BE357" s="23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67.2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2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00"/>
      <c r="BE358" s="183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67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2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00"/>
      <c r="BE359" s="183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408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0"/>
      <c r="AI360" s="20"/>
      <c r="AJ360" s="20"/>
      <c r="AK360" s="21"/>
      <c r="AL360" s="200"/>
      <c r="AM360" s="20"/>
      <c r="AN360" s="20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00"/>
      <c r="BE360" s="23"/>
      <c r="BF360" s="20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38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3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182"/>
      <c r="AE361" s="21"/>
      <c r="AF361" s="21"/>
      <c r="AG361" s="21"/>
      <c r="AH361" s="20"/>
      <c r="AI361" s="20"/>
      <c r="AJ361" s="20"/>
      <c r="AK361" s="21"/>
      <c r="AL361" s="200"/>
      <c r="AM361" s="20"/>
      <c r="AN361" s="20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00"/>
      <c r="BE361" s="23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53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0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182"/>
      <c r="AE362" s="21"/>
      <c r="AF362" s="21"/>
      <c r="AG362" s="21"/>
      <c r="AH362" s="20"/>
      <c r="AI362" s="20"/>
      <c r="AJ362" s="20"/>
      <c r="AK362" s="21"/>
      <c r="AL362" s="200"/>
      <c r="AM362" s="20"/>
      <c r="AN362" s="20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00"/>
      <c r="BE362" s="183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408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182"/>
      <c r="AE363" s="21"/>
      <c r="AF363" s="21"/>
      <c r="AG363" s="21"/>
      <c r="AH363" s="21"/>
      <c r="AI363" s="21"/>
      <c r="AJ363" s="21"/>
      <c r="AK363" s="21"/>
      <c r="AL363" s="182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00"/>
      <c r="BE363" s="183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408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0"/>
      <c r="O364" s="23"/>
      <c r="P364" s="20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00"/>
      <c r="AE364" s="23"/>
      <c r="AF364" s="23"/>
      <c r="AG364" s="23"/>
      <c r="AH364" s="20"/>
      <c r="AI364" s="21"/>
      <c r="AJ364" s="21"/>
      <c r="AK364" s="21"/>
      <c r="AL364" s="200"/>
      <c r="AM364" s="20"/>
      <c r="AN364" s="20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00"/>
      <c r="BE364" s="183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408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3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0"/>
      <c r="BC365" s="20"/>
      <c r="BD365" s="200"/>
      <c r="BE365" s="23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59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00"/>
      <c r="BE366" s="183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59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3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00"/>
      <c r="BE367" s="183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41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00"/>
      <c r="BE368" s="183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408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00"/>
      <c r="AE369" s="23"/>
      <c r="AF369" s="23"/>
      <c r="AG369" s="23"/>
      <c r="AH369" s="23"/>
      <c r="AI369" s="21"/>
      <c r="AJ369" s="21"/>
      <c r="AK369" s="21"/>
      <c r="AL369" s="200"/>
      <c r="AM369" s="20"/>
      <c r="AN369" s="20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00"/>
      <c r="BE369" s="23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63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00"/>
      <c r="AE370" s="23"/>
      <c r="AF370" s="23"/>
      <c r="AG370" s="23"/>
      <c r="AH370" s="23"/>
      <c r="AI370" s="21"/>
      <c r="AJ370" s="21"/>
      <c r="AK370" s="21"/>
      <c r="AL370" s="200"/>
      <c r="AM370" s="20"/>
      <c r="AN370" s="20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00"/>
      <c r="BE370" s="20"/>
      <c r="BF370" s="20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409.6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3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0"/>
      <c r="AI371" s="23"/>
      <c r="AJ371" s="23"/>
      <c r="AK371" s="21"/>
      <c r="AL371" s="200"/>
      <c r="AM371" s="23"/>
      <c r="AN371" s="23"/>
      <c r="AO371" s="21"/>
      <c r="AP371" s="21"/>
      <c r="AQ371" s="21"/>
      <c r="AR371" s="21"/>
      <c r="AS371" s="21"/>
      <c r="AT371" s="200"/>
      <c r="AU371" s="23"/>
      <c r="AV371" s="21"/>
      <c r="AW371" s="21"/>
      <c r="AX371" s="21"/>
      <c r="AY371" s="21"/>
      <c r="AZ371" s="21"/>
      <c r="BA371" s="21"/>
      <c r="BB371" s="21"/>
      <c r="BC371" s="21"/>
      <c r="BD371" s="200"/>
      <c r="BE371" s="20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32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00"/>
      <c r="BE372" s="20"/>
      <c r="BF372" s="20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32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00"/>
      <c r="BE373" s="20"/>
      <c r="BF373" s="20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32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3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00"/>
      <c r="BE374" s="20"/>
      <c r="BF374" s="20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32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3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00"/>
      <c r="BE375" s="20"/>
      <c r="BF375" s="20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54.2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3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00"/>
      <c r="BE376" s="23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19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00"/>
      <c r="BE377" s="20"/>
      <c r="BF377" s="20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31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3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00"/>
      <c r="BE378" s="23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49.2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00"/>
      <c r="BE379" s="23"/>
      <c r="BF379" s="23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52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3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00"/>
      <c r="BE380" s="23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71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00"/>
      <c r="BE381" s="20"/>
      <c r="BF381" s="20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409.6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3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00"/>
      <c r="BE382" s="23"/>
      <c r="BF382" s="23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69.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0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2"/>
      <c r="AM383" s="21"/>
      <c r="AN383" s="21"/>
      <c r="AO383" s="21"/>
      <c r="AP383" s="21"/>
      <c r="AQ383" s="21"/>
      <c r="AR383" s="21"/>
      <c r="AS383" s="21"/>
      <c r="AT383" s="182"/>
      <c r="AU383" s="21"/>
      <c r="AV383" s="182"/>
      <c r="AW383" s="21"/>
      <c r="AX383" s="21"/>
      <c r="AY383" s="21"/>
      <c r="AZ383" s="21"/>
      <c r="BA383" s="21"/>
      <c r="BB383" s="21"/>
      <c r="BC383" s="21"/>
      <c r="BD383" s="200"/>
      <c r="BE383" s="183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34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3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2"/>
      <c r="AM384" s="21"/>
      <c r="AN384" s="21"/>
      <c r="AO384" s="21"/>
      <c r="AP384" s="21"/>
      <c r="AQ384" s="21"/>
      <c r="AR384" s="21"/>
      <c r="AS384" s="21"/>
      <c r="AT384" s="182"/>
      <c r="AU384" s="21"/>
      <c r="AV384" s="182"/>
      <c r="AW384" s="21"/>
      <c r="AX384" s="21"/>
      <c r="AY384" s="21"/>
      <c r="AZ384" s="21"/>
      <c r="BA384" s="21"/>
      <c r="BB384" s="21"/>
      <c r="BC384" s="21"/>
      <c r="BD384" s="200"/>
      <c r="BE384" s="23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82.2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0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2"/>
      <c r="AM385" s="21"/>
      <c r="AN385" s="21"/>
      <c r="AO385" s="21"/>
      <c r="AP385" s="21"/>
      <c r="AQ385" s="21"/>
      <c r="AR385" s="21"/>
      <c r="AS385" s="21"/>
      <c r="AT385" s="182"/>
      <c r="AU385" s="21"/>
      <c r="AV385" s="182"/>
      <c r="AW385" s="21"/>
      <c r="AX385" s="21"/>
      <c r="AY385" s="21"/>
      <c r="AZ385" s="21"/>
      <c r="BA385" s="21"/>
      <c r="BB385" s="21"/>
      <c r="BC385" s="21"/>
      <c r="BD385" s="200"/>
      <c r="BE385" s="200"/>
      <c r="BF385" s="20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57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3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2"/>
      <c r="AM386" s="21"/>
      <c r="AN386" s="21"/>
      <c r="AO386" s="21"/>
      <c r="AP386" s="21"/>
      <c r="AQ386" s="21"/>
      <c r="AR386" s="21"/>
      <c r="AS386" s="21"/>
      <c r="AT386" s="182"/>
      <c r="AU386" s="21"/>
      <c r="AV386" s="182"/>
      <c r="AW386" s="21"/>
      <c r="AX386" s="21"/>
      <c r="AY386" s="21"/>
      <c r="AZ386" s="21"/>
      <c r="BA386" s="21"/>
      <c r="BB386" s="20"/>
      <c r="BC386" s="20"/>
      <c r="BD386" s="200"/>
      <c r="BE386" s="23"/>
      <c r="BF386" s="23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44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0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2"/>
      <c r="AM387" s="21"/>
      <c r="AN387" s="21"/>
      <c r="AO387" s="21"/>
      <c r="AP387" s="21"/>
      <c r="AQ387" s="21"/>
      <c r="AR387" s="21"/>
      <c r="AS387" s="21"/>
      <c r="AT387" s="182"/>
      <c r="AU387" s="21"/>
      <c r="AV387" s="182"/>
      <c r="AW387" s="21"/>
      <c r="AX387" s="21"/>
      <c r="AY387" s="21"/>
      <c r="AZ387" s="21"/>
      <c r="BA387" s="21"/>
      <c r="BB387" s="20"/>
      <c r="BC387" s="20"/>
      <c r="BD387" s="200"/>
      <c r="BE387" s="200"/>
      <c r="BF387" s="20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52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2"/>
      <c r="AM388" s="21"/>
      <c r="AN388" s="21"/>
      <c r="AO388" s="21"/>
      <c r="AP388" s="21"/>
      <c r="AQ388" s="21"/>
      <c r="AR388" s="21"/>
      <c r="AS388" s="21"/>
      <c r="AT388" s="182"/>
      <c r="AU388" s="21"/>
      <c r="AV388" s="182"/>
      <c r="AW388" s="21"/>
      <c r="AX388" s="21"/>
      <c r="AY388" s="21"/>
      <c r="AZ388" s="21"/>
      <c r="BA388" s="21"/>
      <c r="BB388" s="21"/>
      <c r="BC388" s="21"/>
      <c r="BD388" s="200"/>
      <c r="BE388" s="23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62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2"/>
      <c r="AM389" s="21"/>
      <c r="AN389" s="21"/>
      <c r="AO389" s="21"/>
      <c r="AP389" s="21"/>
      <c r="AQ389" s="21"/>
      <c r="AR389" s="21"/>
      <c r="AS389" s="21"/>
      <c r="AT389" s="182"/>
      <c r="AU389" s="21"/>
      <c r="AV389" s="182"/>
      <c r="AW389" s="21"/>
      <c r="AX389" s="21"/>
      <c r="AY389" s="21"/>
      <c r="AZ389" s="21"/>
      <c r="BA389" s="21"/>
      <c r="BB389" s="21"/>
      <c r="BC389" s="21"/>
      <c r="BD389" s="200"/>
      <c r="BE389" s="183"/>
      <c r="BF389" s="23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54.2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3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2"/>
      <c r="AM390" s="21"/>
      <c r="AN390" s="21"/>
      <c r="AO390" s="21"/>
      <c r="AP390" s="21"/>
      <c r="AQ390" s="21"/>
      <c r="AR390" s="21"/>
      <c r="AS390" s="21"/>
      <c r="AT390" s="182"/>
      <c r="AU390" s="21"/>
      <c r="AV390" s="182"/>
      <c r="AW390" s="21"/>
      <c r="AX390" s="21"/>
      <c r="AY390" s="21"/>
      <c r="AZ390" s="21"/>
      <c r="BA390" s="21"/>
      <c r="BB390" s="21"/>
      <c r="BC390" s="21"/>
      <c r="BD390" s="200"/>
      <c r="BE390" s="23"/>
      <c r="BF390" s="20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66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2"/>
      <c r="AM391" s="21"/>
      <c r="AN391" s="21"/>
      <c r="AO391" s="21"/>
      <c r="AP391" s="21"/>
      <c r="AQ391" s="21"/>
      <c r="AR391" s="21"/>
      <c r="AS391" s="21"/>
      <c r="AT391" s="182"/>
      <c r="AU391" s="21"/>
      <c r="AV391" s="182"/>
      <c r="AW391" s="21"/>
      <c r="AX391" s="21"/>
      <c r="AY391" s="21"/>
      <c r="AZ391" s="21"/>
      <c r="BA391" s="21"/>
      <c r="BB391" s="21"/>
      <c r="BC391" s="21"/>
      <c r="BD391" s="200"/>
      <c r="BE391" s="183"/>
      <c r="BF391" s="23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81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0"/>
      <c r="Q392" s="23"/>
      <c r="R392" s="23"/>
      <c r="S392" s="20"/>
      <c r="T392" s="20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2"/>
      <c r="AM392" s="21"/>
      <c r="AN392" s="21"/>
      <c r="AO392" s="21"/>
      <c r="AP392" s="21"/>
      <c r="AQ392" s="21"/>
      <c r="AR392" s="21"/>
      <c r="AS392" s="21"/>
      <c r="AT392" s="182"/>
      <c r="AU392" s="21"/>
      <c r="AV392" s="182"/>
      <c r="AW392" s="21"/>
      <c r="AX392" s="21"/>
      <c r="AY392" s="21"/>
      <c r="AZ392" s="21"/>
      <c r="BA392" s="21"/>
      <c r="BB392" s="21"/>
      <c r="BC392" s="21"/>
      <c r="BD392" s="200"/>
      <c r="BE392" s="183"/>
      <c r="BF392" s="23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71" customFormat="1" ht="197.25" customHeight="1" x14ac:dyDescent="0.25">
      <c r="A393" s="17"/>
      <c r="B393" s="18"/>
      <c r="C393" s="18"/>
      <c r="D393" s="19"/>
      <c r="E393" s="19"/>
      <c r="F393" s="66"/>
      <c r="G393" s="18"/>
      <c r="H393" s="18"/>
      <c r="I393" s="18"/>
      <c r="J393" s="18"/>
      <c r="K393" s="18"/>
      <c r="L393" s="66"/>
      <c r="M393" s="66"/>
      <c r="N393" s="66"/>
      <c r="O393" s="19"/>
      <c r="P393" s="19"/>
      <c r="Q393" s="19"/>
      <c r="R393" s="19"/>
      <c r="S393" s="19"/>
      <c r="T393" s="19"/>
      <c r="U393" s="19"/>
      <c r="V393" s="27"/>
      <c r="W393" s="27"/>
      <c r="X393" s="27"/>
      <c r="Y393" s="27"/>
      <c r="Z393" s="27"/>
      <c r="AA393" s="27"/>
      <c r="AB393" s="27"/>
      <c r="AC393" s="27"/>
      <c r="AD393" s="27"/>
      <c r="AE393" s="27"/>
      <c r="AF393" s="27"/>
      <c r="AG393" s="27"/>
      <c r="AH393" s="27"/>
      <c r="AI393" s="27"/>
      <c r="AJ393" s="27"/>
      <c r="AK393" s="27"/>
      <c r="AL393" s="27"/>
      <c r="AM393" s="27"/>
      <c r="AN393" s="27"/>
      <c r="AO393" s="27"/>
      <c r="AP393" s="27"/>
      <c r="AQ393" s="27"/>
      <c r="AR393" s="27"/>
      <c r="AS393" s="27"/>
      <c r="AT393" s="27"/>
      <c r="AU393" s="27"/>
      <c r="AV393" s="27"/>
      <c r="AW393" s="27"/>
      <c r="AX393" s="27"/>
      <c r="AY393" s="27"/>
      <c r="AZ393" s="27"/>
      <c r="BA393" s="27"/>
      <c r="BB393" s="27"/>
      <c r="BC393" s="27"/>
      <c r="BD393" s="184"/>
      <c r="BE393" s="184"/>
      <c r="BF393" s="66"/>
      <c r="BG393" s="66"/>
      <c r="BH393" s="66"/>
      <c r="BI393" s="28"/>
      <c r="BJ393" s="66"/>
      <c r="BK393" s="66"/>
      <c r="BL393" s="28"/>
      <c r="BM393" s="27"/>
      <c r="BN393" s="27"/>
      <c r="BO393" s="17"/>
      <c r="BP393" s="27"/>
      <c r="BQ393" s="27"/>
      <c r="BR393" s="28"/>
      <c r="BS393" s="28"/>
      <c r="BT393" s="17"/>
      <c r="BU393" s="70"/>
    </row>
    <row r="394" spans="1:73" s="22" customFormat="1" ht="136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0"/>
      <c r="P394" s="20"/>
      <c r="Q394" s="23"/>
      <c r="R394" s="23"/>
      <c r="S394" s="23"/>
      <c r="T394" s="23"/>
      <c r="U394" s="20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00"/>
      <c r="BE394" s="200"/>
      <c r="BF394" s="20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43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0"/>
      <c r="P395" s="20"/>
      <c r="Q395" s="23"/>
      <c r="R395" s="23"/>
      <c r="S395" s="23"/>
      <c r="T395" s="23"/>
      <c r="U395" s="20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00"/>
      <c r="BE395" s="20"/>
      <c r="BF395" s="20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43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0"/>
      <c r="P396" s="20"/>
      <c r="Q396" s="23"/>
      <c r="R396" s="23"/>
      <c r="S396" s="23"/>
      <c r="T396" s="23"/>
      <c r="U396" s="20"/>
      <c r="V396" s="21"/>
      <c r="W396" s="21"/>
      <c r="X396" s="21"/>
      <c r="Y396" s="21"/>
      <c r="Z396" s="21"/>
      <c r="AA396" s="21"/>
      <c r="AB396" s="21"/>
      <c r="AC396" s="21"/>
      <c r="AD396" s="182"/>
      <c r="AE396" s="21"/>
      <c r="AF396" s="21"/>
      <c r="AG396" s="21"/>
      <c r="AH396" s="21"/>
      <c r="AI396" s="21"/>
      <c r="AJ396" s="21"/>
      <c r="AK396" s="21"/>
      <c r="AL396" s="182"/>
      <c r="AM396" s="21"/>
      <c r="AN396" s="21"/>
      <c r="AO396" s="21"/>
      <c r="AP396" s="21"/>
      <c r="AQ396" s="21"/>
      <c r="AR396" s="21"/>
      <c r="AS396" s="21"/>
      <c r="AT396" s="182"/>
      <c r="AU396" s="21"/>
      <c r="AV396" s="182"/>
      <c r="AW396" s="21"/>
      <c r="AX396" s="21"/>
      <c r="AY396" s="21"/>
      <c r="AZ396" s="21"/>
      <c r="BA396" s="21"/>
      <c r="BB396" s="21"/>
      <c r="BC396" s="21"/>
      <c r="BD396" s="200"/>
      <c r="BE396" s="200"/>
      <c r="BF396" s="20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79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0"/>
      <c r="O397" s="28"/>
      <c r="P397" s="18"/>
      <c r="Q397" s="28"/>
      <c r="R397" s="28"/>
      <c r="S397" s="28"/>
      <c r="T397" s="28"/>
      <c r="U397" s="28"/>
      <c r="V397" s="21"/>
      <c r="W397" s="21"/>
      <c r="X397" s="21"/>
      <c r="Y397" s="21"/>
      <c r="Z397" s="21"/>
      <c r="AA397" s="21"/>
      <c r="AB397" s="21"/>
      <c r="AC397" s="21"/>
      <c r="AD397" s="182"/>
      <c r="AE397" s="21"/>
      <c r="AF397" s="21"/>
      <c r="AG397" s="21"/>
      <c r="AH397" s="20"/>
      <c r="AI397" s="29"/>
      <c r="AJ397" s="29"/>
      <c r="AK397" s="21"/>
      <c r="AL397" s="200"/>
      <c r="AM397" s="29"/>
      <c r="AN397" s="29"/>
      <c r="AO397" s="21"/>
      <c r="AP397" s="21"/>
      <c r="AQ397" s="21"/>
      <c r="AR397" s="21"/>
      <c r="AS397" s="21"/>
      <c r="AT397" s="200"/>
      <c r="AU397" s="29"/>
      <c r="AV397" s="200"/>
      <c r="AW397" s="29"/>
      <c r="AX397" s="21"/>
      <c r="AY397" s="21"/>
      <c r="AZ397" s="21"/>
      <c r="BA397" s="21"/>
      <c r="BB397" s="20"/>
      <c r="BC397" s="23"/>
      <c r="BD397" s="200"/>
      <c r="BE397" s="29"/>
      <c r="BF397" s="29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64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00"/>
      <c r="BE398" s="200"/>
      <c r="BF398" s="20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249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00"/>
      <c r="BE399" s="183"/>
      <c r="BF399" s="23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46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9"/>
      <c r="P400" s="29"/>
      <c r="Q400" s="29"/>
      <c r="R400" s="29"/>
      <c r="S400" s="29"/>
      <c r="T400" s="29"/>
      <c r="U400" s="29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2"/>
      <c r="AM400" s="21"/>
      <c r="AN400" s="21"/>
      <c r="AO400" s="21"/>
      <c r="AP400" s="21"/>
      <c r="AQ400" s="21"/>
      <c r="AR400" s="21"/>
      <c r="AS400" s="21"/>
      <c r="AT400" s="182"/>
      <c r="AU400" s="21"/>
      <c r="AV400" s="182"/>
      <c r="AW400" s="21"/>
      <c r="AX400" s="21"/>
      <c r="AY400" s="21"/>
      <c r="AZ400" s="21"/>
      <c r="BA400" s="21"/>
      <c r="BB400" s="20"/>
      <c r="BC400" s="29"/>
      <c r="BD400" s="29"/>
      <c r="BE400" s="29"/>
      <c r="BF400" s="29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92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0"/>
      <c r="AE401" s="23"/>
      <c r="AF401" s="23"/>
      <c r="AG401" s="23"/>
      <c r="AH401" s="23"/>
      <c r="AI401" s="29"/>
      <c r="AJ401" s="29"/>
      <c r="AK401" s="21"/>
      <c r="AL401" s="200"/>
      <c r="AM401" s="23"/>
      <c r="AN401" s="23"/>
      <c r="AO401" s="21"/>
      <c r="AP401" s="21"/>
      <c r="AQ401" s="21"/>
      <c r="AR401" s="21"/>
      <c r="AS401" s="21"/>
      <c r="AT401" s="200"/>
      <c r="AU401" s="23"/>
      <c r="AV401" s="200"/>
      <c r="AW401" s="23"/>
      <c r="AX401" s="21"/>
      <c r="AY401" s="21"/>
      <c r="AZ401" s="21"/>
      <c r="BA401" s="21"/>
      <c r="BB401" s="20"/>
      <c r="BC401" s="23"/>
      <c r="BD401" s="200"/>
      <c r="BE401" s="23"/>
      <c r="BF401" s="23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23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0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182"/>
      <c r="AE402" s="21"/>
      <c r="AF402" s="21"/>
      <c r="AG402" s="21"/>
      <c r="AH402" s="20"/>
      <c r="AI402" s="29"/>
      <c r="AJ402" s="29"/>
      <c r="AK402" s="21"/>
      <c r="AL402" s="200"/>
      <c r="AM402" s="29"/>
      <c r="AN402" s="29"/>
      <c r="AO402" s="21"/>
      <c r="AP402" s="21"/>
      <c r="AQ402" s="21"/>
      <c r="AR402" s="21"/>
      <c r="AS402" s="21"/>
      <c r="AT402" s="200"/>
      <c r="AU402" s="29"/>
      <c r="AV402" s="200"/>
      <c r="AW402" s="29"/>
      <c r="AX402" s="21"/>
      <c r="AY402" s="21"/>
      <c r="AZ402" s="21"/>
      <c r="BA402" s="21"/>
      <c r="BB402" s="20"/>
      <c r="BC402" s="23"/>
      <c r="BD402" s="200"/>
      <c r="BE402" s="23"/>
      <c r="BF402" s="23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23.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0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182"/>
      <c r="AE403" s="21"/>
      <c r="AF403" s="21"/>
      <c r="AG403" s="21"/>
      <c r="AH403" s="20"/>
      <c r="AI403" s="29"/>
      <c r="AJ403" s="29"/>
      <c r="AK403" s="21"/>
      <c r="AL403" s="200"/>
      <c r="AM403" s="29"/>
      <c r="AN403" s="29"/>
      <c r="AO403" s="21"/>
      <c r="AP403" s="21"/>
      <c r="AQ403" s="21"/>
      <c r="AR403" s="21"/>
      <c r="AS403" s="21"/>
      <c r="AT403" s="200"/>
      <c r="AU403" s="29"/>
      <c r="AV403" s="200"/>
      <c r="AW403" s="29"/>
      <c r="AX403" s="21"/>
      <c r="AY403" s="21"/>
      <c r="AZ403" s="21"/>
      <c r="BA403" s="21"/>
      <c r="BB403" s="20"/>
      <c r="BC403" s="23"/>
      <c r="BD403" s="200"/>
      <c r="BE403" s="29"/>
      <c r="BF403" s="29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408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3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182"/>
      <c r="AE404" s="21"/>
      <c r="AF404" s="21"/>
      <c r="AG404" s="21"/>
      <c r="AH404" s="20"/>
      <c r="AI404" s="29"/>
      <c r="AJ404" s="29"/>
      <c r="AK404" s="21"/>
      <c r="AL404" s="200"/>
      <c r="AM404" s="29"/>
      <c r="AN404" s="29"/>
      <c r="AO404" s="21"/>
      <c r="AP404" s="21"/>
      <c r="AQ404" s="21"/>
      <c r="AR404" s="21"/>
      <c r="AS404" s="21"/>
      <c r="AT404" s="200"/>
      <c r="AU404" s="29"/>
      <c r="AV404" s="200"/>
      <c r="AW404" s="29"/>
      <c r="AX404" s="21"/>
      <c r="AY404" s="21"/>
      <c r="AZ404" s="21"/>
      <c r="BA404" s="21"/>
      <c r="BB404" s="20"/>
      <c r="BC404" s="23"/>
      <c r="BD404" s="200"/>
      <c r="BE404" s="23"/>
      <c r="BF404" s="23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86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0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182"/>
      <c r="AE405" s="21"/>
      <c r="AF405" s="21"/>
      <c r="AG405" s="21"/>
      <c r="AH405" s="20"/>
      <c r="AI405" s="29"/>
      <c r="AJ405" s="29"/>
      <c r="AK405" s="21"/>
      <c r="AL405" s="200"/>
      <c r="AM405" s="29"/>
      <c r="AN405" s="29"/>
      <c r="AO405" s="21"/>
      <c r="AP405" s="21"/>
      <c r="AQ405" s="21"/>
      <c r="AR405" s="21"/>
      <c r="AS405" s="21"/>
      <c r="AT405" s="200"/>
      <c r="AU405" s="29"/>
      <c r="AV405" s="200"/>
      <c r="AW405" s="29"/>
      <c r="AX405" s="21"/>
      <c r="AY405" s="21"/>
      <c r="AZ405" s="21"/>
      <c r="BA405" s="21"/>
      <c r="BB405" s="20"/>
      <c r="BC405" s="23"/>
      <c r="BD405" s="200"/>
      <c r="BE405" s="29"/>
      <c r="BF405" s="29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409.6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0"/>
      <c r="O406" s="28"/>
      <c r="P406" s="18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182"/>
      <c r="AE406" s="21"/>
      <c r="AF406" s="21"/>
      <c r="AG406" s="21"/>
      <c r="AH406" s="20"/>
      <c r="AI406" s="29"/>
      <c r="AJ406" s="29"/>
      <c r="AK406" s="21"/>
      <c r="AL406" s="200"/>
      <c r="AM406" s="29"/>
      <c r="AN406" s="29"/>
      <c r="AO406" s="21"/>
      <c r="AP406" s="21"/>
      <c r="AQ406" s="21"/>
      <c r="AR406" s="21"/>
      <c r="AS406" s="21"/>
      <c r="AT406" s="200"/>
      <c r="AU406" s="29"/>
      <c r="AV406" s="200"/>
      <c r="AW406" s="29"/>
      <c r="AX406" s="21"/>
      <c r="AY406" s="21"/>
      <c r="AZ406" s="21"/>
      <c r="BA406" s="21"/>
      <c r="BB406" s="20"/>
      <c r="BC406" s="23"/>
      <c r="BD406" s="200"/>
      <c r="BE406" s="29"/>
      <c r="BF406" s="29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16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0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182"/>
      <c r="AE407" s="21"/>
      <c r="AF407" s="21"/>
      <c r="AG407" s="21"/>
      <c r="AH407" s="20"/>
      <c r="AI407" s="29"/>
      <c r="AJ407" s="29"/>
      <c r="AK407" s="21"/>
      <c r="AL407" s="200"/>
      <c r="AM407" s="29"/>
      <c r="AN407" s="29"/>
      <c r="AO407" s="21"/>
      <c r="AP407" s="21"/>
      <c r="AQ407" s="21"/>
      <c r="AR407" s="21"/>
      <c r="AS407" s="21"/>
      <c r="AT407" s="200"/>
      <c r="AU407" s="29"/>
      <c r="AV407" s="200"/>
      <c r="AW407" s="29"/>
      <c r="AX407" s="21"/>
      <c r="AY407" s="21"/>
      <c r="AZ407" s="21"/>
      <c r="BA407" s="21"/>
      <c r="BB407" s="20"/>
      <c r="BC407" s="23"/>
      <c r="BD407" s="200"/>
      <c r="BE407" s="29"/>
      <c r="BF407" s="29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54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0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00"/>
      <c r="AE408" s="29"/>
      <c r="AF408" s="29"/>
      <c r="AG408" s="29"/>
      <c r="AH408" s="29"/>
      <c r="AI408" s="21"/>
      <c r="AJ408" s="21"/>
      <c r="AK408" s="21"/>
      <c r="AL408" s="200"/>
      <c r="AM408" s="29"/>
      <c r="AN408" s="29"/>
      <c r="AO408" s="21"/>
      <c r="AP408" s="21"/>
      <c r="AQ408" s="21"/>
      <c r="AR408" s="21"/>
      <c r="AS408" s="21"/>
      <c r="AT408" s="200"/>
      <c r="AU408" s="29"/>
      <c r="AV408" s="200"/>
      <c r="AW408" s="29"/>
      <c r="AX408" s="21"/>
      <c r="AY408" s="21"/>
      <c r="AZ408" s="21"/>
      <c r="BA408" s="21"/>
      <c r="BB408" s="20"/>
      <c r="BC408" s="23"/>
      <c r="BD408" s="200"/>
      <c r="BE408" s="23"/>
      <c r="BF408" s="23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47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0"/>
      <c r="O409" s="23"/>
      <c r="P409" s="23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00"/>
      <c r="AE409" s="29"/>
      <c r="AF409" s="29"/>
      <c r="AG409" s="29"/>
      <c r="AH409" s="29"/>
      <c r="AI409" s="21"/>
      <c r="AJ409" s="21"/>
      <c r="AK409" s="21"/>
      <c r="AL409" s="200"/>
      <c r="AM409" s="29"/>
      <c r="AN409" s="29"/>
      <c r="AO409" s="21"/>
      <c r="AP409" s="21"/>
      <c r="AQ409" s="21"/>
      <c r="AR409" s="21"/>
      <c r="AS409" s="21"/>
      <c r="AT409" s="200"/>
      <c r="AU409" s="29"/>
      <c r="AV409" s="200"/>
      <c r="AW409" s="29"/>
      <c r="AX409" s="21"/>
      <c r="AY409" s="21"/>
      <c r="AZ409" s="21"/>
      <c r="BA409" s="21"/>
      <c r="BB409" s="20"/>
      <c r="BC409" s="23"/>
      <c r="BD409" s="200"/>
      <c r="BE409" s="29"/>
      <c r="BF409" s="29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44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3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00"/>
      <c r="AE410" s="63"/>
      <c r="AF410" s="63"/>
      <c r="AG410" s="63"/>
      <c r="AH410" s="63"/>
      <c r="AI410" s="21"/>
      <c r="AJ410" s="21"/>
      <c r="AK410" s="21"/>
      <c r="AL410" s="200"/>
      <c r="AM410" s="63"/>
      <c r="AN410" s="63"/>
      <c r="AO410" s="21"/>
      <c r="AP410" s="21"/>
      <c r="AQ410" s="21"/>
      <c r="AR410" s="21"/>
      <c r="AS410" s="21"/>
      <c r="AT410" s="200"/>
      <c r="AU410" s="29"/>
      <c r="AV410" s="200"/>
      <c r="AW410" s="23"/>
      <c r="AX410" s="21"/>
      <c r="AY410" s="21"/>
      <c r="AZ410" s="21"/>
      <c r="BA410" s="21"/>
      <c r="BB410" s="20"/>
      <c r="BC410" s="23"/>
      <c r="BD410" s="200"/>
      <c r="BE410" s="23"/>
      <c r="BF410" s="23"/>
      <c r="BG410" s="21"/>
      <c r="BH410" s="20"/>
      <c r="BI410" s="23"/>
      <c r="BJ410" s="20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44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0"/>
      <c r="Q411" s="23"/>
      <c r="R411" s="23"/>
      <c r="S411" s="20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00"/>
      <c r="AE411" s="63"/>
      <c r="AF411" s="63"/>
      <c r="AG411" s="63"/>
      <c r="AH411" s="63"/>
      <c r="AI411" s="21"/>
      <c r="AJ411" s="21"/>
      <c r="AK411" s="21"/>
      <c r="AL411" s="200"/>
      <c r="AM411" s="63"/>
      <c r="AN411" s="63"/>
      <c r="AO411" s="21"/>
      <c r="AP411" s="21"/>
      <c r="AQ411" s="21"/>
      <c r="AR411" s="21"/>
      <c r="AS411" s="21"/>
      <c r="AT411" s="200"/>
      <c r="AU411" s="29"/>
      <c r="AV411" s="200"/>
      <c r="AW411" s="23"/>
      <c r="AX411" s="21"/>
      <c r="AY411" s="21"/>
      <c r="AZ411" s="21"/>
      <c r="BA411" s="21"/>
      <c r="BB411" s="20"/>
      <c r="BC411" s="23"/>
      <c r="BD411" s="200"/>
      <c r="BE411" s="23"/>
      <c r="BF411" s="23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44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1"/>
      <c r="W412" s="21"/>
      <c r="X412" s="21"/>
      <c r="Y412" s="21"/>
      <c r="Z412" s="21"/>
      <c r="AA412" s="21"/>
      <c r="AB412" s="21"/>
      <c r="AC412" s="21"/>
      <c r="AD412" s="200"/>
      <c r="AE412" s="63"/>
      <c r="AF412" s="63"/>
      <c r="AG412" s="63"/>
      <c r="AH412" s="63"/>
      <c r="AI412" s="21"/>
      <c r="AJ412" s="21"/>
      <c r="AK412" s="21"/>
      <c r="AL412" s="200"/>
      <c r="AM412" s="63"/>
      <c r="AN412" s="63"/>
      <c r="AO412" s="21"/>
      <c r="AP412" s="21"/>
      <c r="AQ412" s="21"/>
      <c r="AR412" s="21"/>
      <c r="AS412" s="21"/>
      <c r="AT412" s="200"/>
      <c r="AU412" s="29"/>
      <c r="AV412" s="200"/>
      <c r="AW412" s="23"/>
      <c r="AX412" s="21"/>
      <c r="AY412" s="21"/>
      <c r="AZ412" s="21"/>
      <c r="BA412" s="21"/>
      <c r="BB412" s="20"/>
      <c r="BC412" s="23"/>
      <c r="BD412" s="200"/>
      <c r="BE412" s="23"/>
      <c r="BF412" s="23"/>
      <c r="BG412" s="21"/>
      <c r="BH412" s="20"/>
      <c r="BI412" s="23"/>
      <c r="BJ412" s="23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44.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00"/>
      <c r="AE413" s="63"/>
      <c r="AF413" s="63"/>
      <c r="AG413" s="63"/>
      <c r="AH413" s="63"/>
      <c r="AI413" s="21"/>
      <c r="AJ413" s="21"/>
      <c r="AK413" s="21"/>
      <c r="AL413" s="200"/>
      <c r="AM413" s="63"/>
      <c r="AN413" s="63"/>
      <c r="AO413" s="21"/>
      <c r="AP413" s="21"/>
      <c r="AQ413" s="21"/>
      <c r="AR413" s="21"/>
      <c r="AS413" s="21"/>
      <c r="AT413" s="200"/>
      <c r="AU413" s="29"/>
      <c r="AV413" s="200"/>
      <c r="AW413" s="23"/>
      <c r="AX413" s="21"/>
      <c r="AY413" s="21"/>
      <c r="AZ413" s="21"/>
      <c r="BA413" s="21"/>
      <c r="BB413" s="20"/>
      <c r="BC413" s="23"/>
      <c r="BD413" s="200"/>
      <c r="BE413" s="23"/>
      <c r="BF413" s="23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408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0"/>
      <c r="Q414" s="20"/>
      <c r="R414" s="20"/>
      <c r="S414" s="20"/>
      <c r="T414" s="20"/>
      <c r="U414" s="23"/>
      <c r="V414" s="21"/>
      <c r="W414" s="21"/>
      <c r="X414" s="21"/>
      <c r="Y414" s="21"/>
      <c r="Z414" s="21"/>
      <c r="AA414" s="21"/>
      <c r="AB414" s="21"/>
      <c r="AC414" s="21"/>
      <c r="AD414" s="200"/>
      <c r="AE414" s="63"/>
      <c r="AF414" s="63"/>
      <c r="AG414" s="63"/>
      <c r="AH414" s="63"/>
      <c r="AI414" s="21"/>
      <c r="AJ414" s="21"/>
      <c r="AK414" s="21"/>
      <c r="AL414" s="200"/>
      <c r="AM414" s="63"/>
      <c r="AN414" s="63"/>
      <c r="AO414" s="21"/>
      <c r="AP414" s="21"/>
      <c r="AQ414" s="21"/>
      <c r="AR414" s="21"/>
      <c r="AS414" s="21"/>
      <c r="AT414" s="200"/>
      <c r="AU414" s="29"/>
      <c r="AV414" s="200"/>
      <c r="AW414" s="23"/>
      <c r="AX414" s="21"/>
      <c r="AY414" s="21"/>
      <c r="AZ414" s="21"/>
      <c r="BA414" s="21"/>
      <c r="BB414" s="20"/>
      <c r="BC414" s="23"/>
      <c r="BD414" s="200"/>
      <c r="BE414" s="23"/>
      <c r="BF414" s="20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46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00"/>
      <c r="AE415" s="63"/>
      <c r="AF415" s="63"/>
      <c r="AG415" s="63"/>
      <c r="AH415" s="63"/>
      <c r="AI415" s="21"/>
      <c r="AJ415" s="21"/>
      <c r="AK415" s="21"/>
      <c r="AL415" s="200"/>
      <c r="AM415" s="63"/>
      <c r="AN415" s="63"/>
      <c r="AO415" s="21"/>
      <c r="AP415" s="21"/>
      <c r="AQ415" s="21"/>
      <c r="AR415" s="21"/>
      <c r="AS415" s="21"/>
      <c r="AT415" s="200"/>
      <c r="AU415" s="29"/>
      <c r="AV415" s="200"/>
      <c r="AW415" s="23"/>
      <c r="AX415" s="21"/>
      <c r="AY415" s="21"/>
      <c r="AZ415" s="21"/>
      <c r="BA415" s="21"/>
      <c r="BB415" s="20"/>
      <c r="BC415" s="23"/>
      <c r="BD415" s="200"/>
      <c r="BE415" s="23"/>
      <c r="BF415" s="20"/>
      <c r="BG415" s="21"/>
      <c r="BH415" s="20"/>
      <c r="BI415" s="23"/>
      <c r="BJ415" s="23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58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00"/>
      <c r="AE416" s="63"/>
      <c r="AF416" s="63"/>
      <c r="AG416" s="63"/>
      <c r="AH416" s="20"/>
      <c r="AI416" s="21"/>
      <c r="AJ416" s="21"/>
      <c r="AK416" s="21"/>
      <c r="AL416" s="200"/>
      <c r="AM416" s="63"/>
      <c r="AN416" s="20"/>
      <c r="AO416" s="21"/>
      <c r="AP416" s="21"/>
      <c r="AQ416" s="21"/>
      <c r="AR416" s="21"/>
      <c r="AS416" s="21"/>
      <c r="AT416" s="200"/>
      <c r="AU416" s="23"/>
      <c r="AV416" s="200"/>
      <c r="AW416" s="23"/>
      <c r="AX416" s="21"/>
      <c r="AY416" s="21"/>
      <c r="AZ416" s="21"/>
      <c r="BA416" s="21"/>
      <c r="BB416" s="20"/>
      <c r="BC416" s="23"/>
      <c r="BD416" s="200"/>
      <c r="BE416" s="23"/>
      <c r="BF416" s="20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01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0"/>
      <c r="O417" s="29"/>
      <c r="P417" s="29"/>
      <c r="Q417" s="29"/>
      <c r="R417" s="29"/>
      <c r="S417" s="29"/>
      <c r="T417" s="29"/>
      <c r="U417" s="29"/>
      <c r="V417" s="21"/>
      <c r="W417" s="21"/>
      <c r="X417" s="21"/>
      <c r="Y417" s="21"/>
      <c r="Z417" s="21"/>
      <c r="AA417" s="21"/>
      <c r="AB417" s="21"/>
      <c r="AC417" s="21"/>
      <c r="AD417" s="200"/>
      <c r="AE417" s="63"/>
      <c r="AF417" s="63"/>
      <c r="AG417" s="63"/>
      <c r="AH417" s="20"/>
      <c r="AI417" s="21"/>
      <c r="AJ417" s="21"/>
      <c r="AK417" s="21"/>
      <c r="AL417" s="200"/>
      <c r="AM417" s="63"/>
      <c r="AN417" s="20"/>
      <c r="AO417" s="21"/>
      <c r="AP417" s="21"/>
      <c r="AQ417" s="21"/>
      <c r="AR417" s="21"/>
      <c r="AS417" s="21"/>
      <c r="AT417" s="200"/>
      <c r="AU417" s="23"/>
      <c r="AV417" s="200"/>
      <c r="AW417" s="23"/>
      <c r="AX417" s="21"/>
      <c r="AY417" s="21"/>
      <c r="AZ417" s="21"/>
      <c r="BA417" s="21"/>
      <c r="BB417" s="20"/>
      <c r="BC417" s="23"/>
      <c r="BD417" s="200"/>
      <c r="BE417" s="23"/>
      <c r="BF417" s="20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91.2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00"/>
      <c r="AE418" s="63"/>
      <c r="AF418" s="63"/>
      <c r="AG418" s="63"/>
      <c r="AH418" s="20"/>
      <c r="AI418" s="21"/>
      <c r="AJ418" s="21"/>
      <c r="AK418" s="21"/>
      <c r="AL418" s="200"/>
      <c r="AM418" s="63"/>
      <c r="AN418" s="20"/>
      <c r="AO418" s="21"/>
      <c r="AP418" s="21"/>
      <c r="AQ418" s="21"/>
      <c r="AR418" s="21"/>
      <c r="AS418" s="21"/>
      <c r="AT418" s="200"/>
      <c r="AU418" s="23"/>
      <c r="AV418" s="200"/>
      <c r="AW418" s="23"/>
      <c r="AX418" s="21"/>
      <c r="AY418" s="21"/>
      <c r="AZ418" s="21"/>
      <c r="BA418" s="21"/>
      <c r="BB418" s="20"/>
      <c r="BC418" s="23"/>
      <c r="BD418" s="200"/>
      <c r="BE418" s="23"/>
      <c r="BF418" s="23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91.2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0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00"/>
      <c r="AE419" s="63"/>
      <c r="AF419" s="63"/>
      <c r="AG419" s="63"/>
      <c r="AH419" s="20"/>
      <c r="AI419" s="21"/>
      <c r="AJ419" s="21"/>
      <c r="AK419" s="21"/>
      <c r="AL419" s="200"/>
      <c r="AM419" s="63"/>
      <c r="AN419" s="20"/>
      <c r="AO419" s="21"/>
      <c r="AP419" s="21"/>
      <c r="AQ419" s="21"/>
      <c r="AR419" s="21"/>
      <c r="AS419" s="21"/>
      <c r="AT419" s="200"/>
      <c r="AU419" s="23"/>
      <c r="AV419" s="200"/>
      <c r="AW419" s="23"/>
      <c r="AX419" s="21"/>
      <c r="AY419" s="21"/>
      <c r="AZ419" s="21"/>
      <c r="BA419" s="21"/>
      <c r="BB419" s="20"/>
      <c r="BC419" s="23"/>
      <c r="BD419" s="200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47.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0"/>
      <c r="O420" s="23"/>
      <c r="P420" s="23"/>
      <c r="Q420" s="23"/>
      <c r="R420" s="23"/>
      <c r="S420" s="23"/>
      <c r="T420" s="23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2"/>
      <c r="AM420" s="21"/>
      <c r="AN420" s="21"/>
      <c r="AO420" s="21"/>
      <c r="AP420" s="21"/>
      <c r="AQ420" s="21"/>
      <c r="AR420" s="21"/>
      <c r="AS420" s="21"/>
      <c r="AT420" s="182"/>
      <c r="AU420" s="21"/>
      <c r="AV420" s="182"/>
      <c r="AW420" s="21"/>
      <c r="AX420" s="21"/>
      <c r="AY420" s="21"/>
      <c r="AZ420" s="21"/>
      <c r="BA420" s="21"/>
      <c r="BB420" s="20"/>
      <c r="BC420" s="23"/>
      <c r="BD420" s="200"/>
      <c r="BE420" s="23"/>
      <c r="BF420" s="20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71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0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2"/>
      <c r="AM421" s="21"/>
      <c r="AN421" s="21"/>
      <c r="AO421" s="21"/>
      <c r="AP421" s="21"/>
      <c r="AQ421" s="21"/>
      <c r="AR421" s="21"/>
      <c r="AS421" s="21"/>
      <c r="AT421" s="182"/>
      <c r="AU421" s="21"/>
      <c r="AV421" s="182"/>
      <c r="AW421" s="21"/>
      <c r="AX421" s="21"/>
      <c r="AY421" s="21"/>
      <c r="AZ421" s="21"/>
      <c r="BA421" s="21"/>
      <c r="BB421" s="20"/>
      <c r="BC421" s="23"/>
      <c r="BD421" s="200"/>
      <c r="BE421" s="23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61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0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2"/>
      <c r="AM422" s="21"/>
      <c r="AN422" s="21"/>
      <c r="AO422" s="21"/>
      <c r="AP422" s="21"/>
      <c r="AQ422" s="21"/>
      <c r="AR422" s="21"/>
      <c r="AS422" s="21"/>
      <c r="AT422" s="182"/>
      <c r="AU422" s="21"/>
      <c r="AV422" s="182"/>
      <c r="AW422" s="21"/>
      <c r="AX422" s="21"/>
      <c r="AY422" s="21"/>
      <c r="AZ422" s="21"/>
      <c r="BA422" s="21"/>
      <c r="BB422" s="20"/>
      <c r="BC422" s="23"/>
      <c r="BD422" s="200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04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2"/>
      <c r="AM423" s="21"/>
      <c r="AN423" s="21"/>
      <c r="AO423" s="21"/>
      <c r="AP423" s="21"/>
      <c r="AQ423" s="21"/>
      <c r="AR423" s="21"/>
      <c r="AS423" s="21"/>
      <c r="AT423" s="182"/>
      <c r="AU423" s="21"/>
      <c r="AV423" s="182"/>
      <c r="AW423" s="21"/>
      <c r="AX423" s="21"/>
      <c r="AY423" s="21"/>
      <c r="AZ423" s="21"/>
      <c r="BA423" s="21"/>
      <c r="BB423" s="20"/>
      <c r="BC423" s="23"/>
      <c r="BD423" s="200"/>
      <c r="BE423" s="20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04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0"/>
      <c r="O424" s="20"/>
      <c r="P424" s="20"/>
      <c r="Q424" s="20"/>
      <c r="R424" s="20"/>
      <c r="S424" s="20"/>
      <c r="T424" s="20"/>
      <c r="U424" s="20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2"/>
      <c r="AM424" s="21"/>
      <c r="AN424" s="21"/>
      <c r="AO424" s="21"/>
      <c r="AP424" s="21"/>
      <c r="AQ424" s="21"/>
      <c r="AR424" s="21"/>
      <c r="AS424" s="21"/>
      <c r="AT424" s="182"/>
      <c r="AU424" s="21"/>
      <c r="AV424" s="182"/>
      <c r="AW424" s="21"/>
      <c r="AX424" s="21"/>
      <c r="AY424" s="21"/>
      <c r="AZ424" s="21"/>
      <c r="BA424" s="21"/>
      <c r="BB424" s="20"/>
      <c r="BC424" s="23"/>
      <c r="BD424" s="200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04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0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2"/>
      <c r="AM425" s="21"/>
      <c r="AN425" s="21"/>
      <c r="AO425" s="21"/>
      <c r="AP425" s="21"/>
      <c r="AQ425" s="21"/>
      <c r="AR425" s="21"/>
      <c r="AS425" s="21"/>
      <c r="AT425" s="182"/>
      <c r="AU425" s="21"/>
      <c r="AV425" s="182"/>
      <c r="AW425" s="21"/>
      <c r="AX425" s="21"/>
      <c r="AY425" s="21"/>
      <c r="AZ425" s="21"/>
      <c r="BA425" s="21"/>
      <c r="BB425" s="20"/>
      <c r="BC425" s="23"/>
      <c r="BD425" s="200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83.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0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2"/>
      <c r="AM426" s="21"/>
      <c r="AN426" s="21"/>
      <c r="AO426" s="21"/>
      <c r="AP426" s="21"/>
      <c r="AQ426" s="21"/>
      <c r="AR426" s="21"/>
      <c r="AS426" s="21"/>
      <c r="AT426" s="182"/>
      <c r="AU426" s="21"/>
      <c r="AV426" s="182"/>
      <c r="AW426" s="21"/>
      <c r="AX426" s="21"/>
      <c r="AY426" s="21"/>
      <c r="AZ426" s="21"/>
      <c r="BA426" s="21"/>
      <c r="BB426" s="20"/>
      <c r="BC426" s="23"/>
      <c r="BD426" s="200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409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3"/>
      <c r="P427" s="20"/>
      <c r="Q427" s="23"/>
      <c r="R427" s="23"/>
      <c r="S427" s="23"/>
      <c r="T427" s="23"/>
      <c r="U427" s="23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0"/>
      <c r="AI427" s="23"/>
      <c r="AJ427" s="23"/>
      <c r="AK427" s="21"/>
      <c r="AL427" s="200"/>
      <c r="AM427" s="23"/>
      <c r="AN427" s="23"/>
      <c r="AO427" s="21"/>
      <c r="AP427" s="21"/>
      <c r="AQ427" s="21"/>
      <c r="AR427" s="21"/>
      <c r="AS427" s="21"/>
      <c r="AT427" s="200"/>
      <c r="AU427" s="23"/>
      <c r="AV427" s="200"/>
      <c r="AW427" s="23"/>
      <c r="AX427" s="21"/>
      <c r="AY427" s="21"/>
      <c r="AZ427" s="21"/>
      <c r="BA427" s="21"/>
      <c r="BB427" s="20"/>
      <c r="BC427" s="23"/>
      <c r="BD427" s="200"/>
      <c r="BE427" s="23"/>
      <c r="BF427" s="23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14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2"/>
      <c r="AM428" s="21"/>
      <c r="AN428" s="21"/>
      <c r="AO428" s="21"/>
      <c r="AP428" s="21"/>
      <c r="AQ428" s="21"/>
      <c r="AR428" s="21"/>
      <c r="AS428" s="21"/>
      <c r="AT428" s="182"/>
      <c r="AU428" s="21"/>
      <c r="AV428" s="182"/>
      <c r="AW428" s="21"/>
      <c r="AX428" s="21"/>
      <c r="AY428" s="21"/>
      <c r="AZ428" s="21"/>
      <c r="BA428" s="21"/>
      <c r="BB428" s="20"/>
      <c r="BC428" s="23"/>
      <c r="BD428" s="200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14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0"/>
      <c r="O429" s="28"/>
      <c r="P429" s="18"/>
      <c r="Q429" s="28"/>
      <c r="R429" s="28"/>
      <c r="S429" s="28"/>
      <c r="T429" s="28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2"/>
      <c r="AM429" s="21"/>
      <c r="AN429" s="21"/>
      <c r="AO429" s="21"/>
      <c r="AP429" s="21"/>
      <c r="AQ429" s="21"/>
      <c r="AR429" s="21"/>
      <c r="AS429" s="21"/>
      <c r="AT429" s="182"/>
      <c r="AU429" s="21"/>
      <c r="AV429" s="182"/>
      <c r="AW429" s="21"/>
      <c r="AX429" s="21"/>
      <c r="AY429" s="21"/>
      <c r="AZ429" s="21"/>
      <c r="BA429" s="21"/>
      <c r="BB429" s="20"/>
      <c r="BC429" s="23"/>
      <c r="BD429" s="200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14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0"/>
      <c r="O430" s="28"/>
      <c r="P430" s="18"/>
      <c r="Q430" s="28"/>
      <c r="R430" s="28"/>
      <c r="S430" s="28"/>
      <c r="T430" s="28"/>
      <c r="U430" s="28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2"/>
      <c r="AM430" s="21"/>
      <c r="AN430" s="21"/>
      <c r="AO430" s="21"/>
      <c r="AP430" s="21"/>
      <c r="AQ430" s="21"/>
      <c r="AR430" s="21"/>
      <c r="AS430" s="21"/>
      <c r="AT430" s="182"/>
      <c r="AU430" s="21"/>
      <c r="AV430" s="182"/>
      <c r="AW430" s="21"/>
      <c r="AX430" s="21"/>
      <c r="AY430" s="21"/>
      <c r="AZ430" s="21"/>
      <c r="BA430" s="21"/>
      <c r="BB430" s="20"/>
      <c r="BC430" s="23"/>
      <c r="BD430" s="200"/>
      <c r="BE430" s="23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14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0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2"/>
      <c r="AM431" s="21"/>
      <c r="AN431" s="21"/>
      <c r="AO431" s="21"/>
      <c r="AP431" s="21"/>
      <c r="AQ431" s="21"/>
      <c r="AR431" s="21"/>
      <c r="AS431" s="21"/>
      <c r="AT431" s="182"/>
      <c r="AU431" s="21"/>
      <c r="AV431" s="182"/>
      <c r="AW431" s="21"/>
      <c r="AX431" s="21"/>
      <c r="AY431" s="21"/>
      <c r="AZ431" s="21"/>
      <c r="BA431" s="21"/>
      <c r="BB431" s="20"/>
      <c r="BC431" s="23"/>
      <c r="BD431" s="200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14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0"/>
      <c r="O432" s="28"/>
      <c r="P432" s="18"/>
      <c r="Q432" s="28"/>
      <c r="R432" s="28"/>
      <c r="S432" s="28"/>
      <c r="T432" s="28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2"/>
      <c r="AM432" s="21"/>
      <c r="AN432" s="21"/>
      <c r="AO432" s="21"/>
      <c r="AP432" s="21"/>
      <c r="AQ432" s="21"/>
      <c r="AR432" s="21"/>
      <c r="AS432" s="21"/>
      <c r="AT432" s="182"/>
      <c r="AU432" s="21"/>
      <c r="AV432" s="182"/>
      <c r="AW432" s="21"/>
      <c r="AX432" s="21"/>
      <c r="AY432" s="21"/>
      <c r="AZ432" s="21"/>
      <c r="BA432" s="21"/>
      <c r="BB432" s="20"/>
      <c r="BC432" s="23"/>
      <c r="BD432" s="200"/>
      <c r="BE432" s="23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04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3"/>
      <c r="P433" s="20"/>
      <c r="Q433" s="23"/>
      <c r="R433" s="23"/>
      <c r="S433" s="23"/>
      <c r="T433" s="23"/>
      <c r="U433" s="23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2"/>
      <c r="AM433" s="21"/>
      <c r="AN433" s="21"/>
      <c r="AO433" s="21"/>
      <c r="AP433" s="21"/>
      <c r="AQ433" s="21"/>
      <c r="AR433" s="21"/>
      <c r="AS433" s="21"/>
      <c r="AT433" s="182"/>
      <c r="AU433" s="21"/>
      <c r="AV433" s="182"/>
      <c r="AW433" s="21"/>
      <c r="AX433" s="21"/>
      <c r="AY433" s="21"/>
      <c r="AZ433" s="21"/>
      <c r="BA433" s="21"/>
      <c r="BB433" s="20"/>
      <c r="BC433" s="23"/>
      <c r="BD433" s="200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04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0"/>
      <c r="O434" s="28"/>
      <c r="P434" s="18"/>
      <c r="Q434" s="28"/>
      <c r="R434" s="28"/>
      <c r="S434" s="28"/>
      <c r="T434" s="28"/>
      <c r="U434" s="28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2"/>
      <c r="AM434" s="21"/>
      <c r="AN434" s="21"/>
      <c r="AO434" s="21"/>
      <c r="AP434" s="21"/>
      <c r="AQ434" s="21"/>
      <c r="AR434" s="21"/>
      <c r="AS434" s="21"/>
      <c r="AT434" s="182"/>
      <c r="AU434" s="21"/>
      <c r="AV434" s="182"/>
      <c r="AW434" s="21"/>
      <c r="AX434" s="21"/>
      <c r="AY434" s="21"/>
      <c r="AZ434" s="21"/>
      <c r="BA434" s="21"/>
      <c r="BB434" s="20"/>
      <c r="BC434" s="23"/>
      <c r="BD434" s="200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16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0"/>
      <c r="AK435" s="63"/>
      <c r="AL435" s="182"/>
      <c r="AM435" s="21"/>
      <c r="AN435" s="21"/>
      <c r="AO435" s="21"/>
      <c r="AP435" s="21"/>
      <c r="AQ435" s="21"/>
      <c r="AR435" s="21"/>
      <c r="AS435" s="21"/>
      <c r="AT435" s="182"/>
      <c r="AU435" s="21"/>
      <c r="AV435" s="182"/>
      <c r="AW435" s="21"/>
      <c r="AX435" s="21"/>
      <c r="AY435" s="21"/>
      <c r="AZ435" s="21"/>
      <c r="BA435" s="21"/>
      <c r="BB435" s="20"/>
      <c r="BC435" s="63"/>
      <c r="BD435" s="200"/>
      <c r="BE435" s="63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58.2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63"/>
      <c r="P436" s="63"/>
      <c r="Q436" s="63"/>
      <c r="R436" s="63"/>
      <c r="S436" s="63"/>
      <c r="T436" s="63"/>
      <c r="U436" s="63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2"/>
      <c r="AM436" s="21"/>
      <c r="AN436" s="21"/>
      <c r="AO436" s="21"/>
      <c r="AP436" s="21"/>
      <c r="AQ436" s="21"/>
      <c r="AR436" s="21"/>
      <c r="AS436" s="21"/>
      <c r="AT436" s="182"/>
      <c r="AU436" s="21"/>
      <c r="AV436" s="182"/>
      <c r="AW436" s="21"/>
      <c r="AX436" s="21"/>
      <c r="AY436" s="21"/>
      <c r="AZ436" s="21"/>
      <c r="BA436" s="21"/>
      <c r="BB436" s="20"/>
      <c r="BC436" s="23"/>
      <c r="BD436" s="200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41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63"/>
      <c r="P437" s="63"/>
      <c r="Q437" s="63"/>
      <c r="R437" s="63"/>
      <c r="S437" s="63"/>
      <c r="T437" s="63"/>
      <c r="U437" s="63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2"/>
      <c r="AM437" s="21"/>
      <c r="AN437" s="21"/>
      <c r="AO437" s="21"/>
      <c r="AP437" s="21"/>
      <c r="AQ437" s="21"/>
      <c r="AR437" s="21"/>
      <c r="AS437" s="21"/>
      <c r="AT437" s="182"/>
      <c r="AU437" s="21"/>
      <c r="AV437" s="182"/>
      <c r="AW437" s="21"/>
      <c r="AX437" s="21"/>
      <c r="AY437" s="21"/>
      <c r="AZ437" s="21"/>
      <c r="BA437" s="21"/>
      <c r="BB437" s="20"/>
      <c r="BC437" s="23"/>
      <c r="BD437" s="200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256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0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0"/>
      <c r="AI438" s="23"/>
      <c r="AJ438" s="23"/>
      <c r="AK438" s="21"/>
      <c r="AL438" s="200"/>
      <c r="AM438" s="23"/>
      <c r="AN438" s="23"/>
      <c r="AO438" s="21"/>
      <c r="AP438" s="21"/>
      <c r="AQ438" s="21"/>
      <c r="AR438" s="21"/>
      <c r="AS438" s="21"/>
      <c r="AT438" s="200"/>
      <c r="AU438" s="29"/>
      <c r="AV438" s="200"/>
      <c r="AW438" s="23"/>
      <c r="AX438" s="21"/>
      <c r="AY438" s="21"/>
      <c r="AZ438" s="21"/>
      <c r="BA438" s="21"/>
      <c r="BB438" s="20"/>
      <c r="BC438" s="23"/>
      <c r="BD438" s="200"/>
      <c r="BE438" s="23"/>
      <c r="BF438" s="23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53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3"/>
      <c r="P439" s="23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0"/>
      <c r="AI439" s="23"/>
      <c r="AJ439" s="23"/>
      <c r="AK439" s="21"/>
      <c r="AL439" s="200"/>
      <c r="AM439" s="23"/>
      <c r="AN439" s="23"/>
      <c r="AO439" s="21"/>
      <c r="AP439" s="21"/>
      <c r="AQ439" s="21"/>
      <c r="AR439" s="21"/>
      <c r="AS439" s="21"/>
      <c r="AT439" s="200"/>
      <c r="AU439" s="29"/>
      <c r="AV439" s="200"/>
      <c r="AW439" s="23"/>
      <c r="AX439" s="21"/>
      <c r="AY439" s="21"/>
      <c r="AZ439" s="21"/>
      <c r="BA439" s="21"/>
      <c r="BB439" s="20"/>
      <c r="BC439" s="23"/>
      <c r="BD439" s="200"/>
      <c r="BE439" s="23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64.2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0"/>
      <c r="O440" s="28"/>
      <c r="P440" s="18"/>
      <c r="Q440" s="28"/>
      <c r="R440" s="28"/>
      <c r="S440" s="28"/>
      <c r="T440" s="28"/>
      <c r="U440" s="28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0"/>
      <c r="AI440" s="23"/>
      <c r="AJ440" s="23"/>
      <c r="AK440" s="21"/>
      <c r="AL440" s="200"/>
      <c r="AM440" s="23"/>
      <c r="AN440" s="23"/>
      <c r="AO440" s="21"/>
      <c r="AP440" s="21"/>
      <c r="AQ440" s="21"/>
      <c r="AR440" s="21"/>
      <c r="AS440" s="21"/>
      <c r="AT440" s="200"/>
      <c r="AU440" s="29"/>
      <c r="AV440" s="200"/>
      <c r="AW440" s="23"/>
      <c r="AX440" s="21"/>
      <c r="AY440" s="21"/>
      <c r="AZ440" s="21"/>
      <c r="BA440" s="21"/>
      <c r="BB440" s="20"/>
      <c r="BC440" s="23"/>
      <c r="BD440" s="200"/>
      <c r="BE440" s="23"/>
      <c r="BF440" s="20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389.2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0"/>
      <c r="AI441" s="29"/>
      <c r="AJ441" s="29"/>
      <c r="AK441" s="21"/>
      <c r="AL441" s="200"/>
      <c r="AM441" s="29"/>
      <c r="AN441" s="29"/>
      <c r="AO441" s="21"/>
      <c r="AP441" s="21"/>
      <c r="AQ441" s="21"/>
      <c r="AR441" s="21"/>
      <c r="AS441" s="21"/>
      <c r="AT441" s="200"/>
      <c r="AU441" s="29"/>
      <c r="AV441" s="200"/>
      <c r="AW441" s="29"/>
      <c r="AX441" s="21"/>
      <c r="AY441" s="21"/>
      <c r="AZ441" s="21"/>
      <c r="BA441" s="21"/>
      <c r="BB441" s="20"/>
      <c r="BC441" s="23"/>
      <c r="BD441" s="200"/>
      <c r="BE441" s="29"/>
      <c r="BF441" s="29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21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0"/>
      <c r="AI442" s="23"/>
      <c r="AJ442" s="23"/>
      <c r="AK442" s="21"/>
      <c r="AL442" s="200"/>
      <c r="AM442" s="23"/>
      <c r="AN442" s="23"/>
      <c r="AO442" s="21"/>
      <c r="AP442" s="21"/>
      <c r="AQ442" s="21"/>
      <c r="AR442" s="21"/>
      <c r="AS442" s="21"/>
      <c r="AT442" s="200"/>
      <c r="AU442" s="23"/>
      <c r="AV442" s="200"/>
      <c r="AW442" s="23"/>
      <c r="AX442" s="21"/>
      <c r="AY442" s="21"/>
      <c r="AZ442" s="21"/>
      <c r="BA442" s="21"/>
      <c r="BB442" s="20"/>
      <c r="BC442" s="23"/>
      <c r="BD442" s="200"/>
      <c r="BE442" s="23"/>
      <c r="BF442" s="23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21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0"/>
      <c r="AI443" s="23"/>
      <c r="AJ443" s="23"/>
      <c r="AK443" s="21"/>
      <c r="AL443" s="200"/>
      <c r="AM443" s="23"/>
      <c r="AN443" s="23"/>
      <c r="AO443" s="21"/>
      <c r="AP443" s="21"/>
      <c r="AQ443" s="21"/>
      <c r="AR443" s="21"/>
      <c r="AS443" s="21"/>
      <c r="AT443" s="200"/>
      <c r="AU443" s="23"/>
      <c r="AV443" s="200"/>
      <c r="AW443" s="23"/>
      <c r="AX443" s="21"/>
      <c r="AY443" s="21"/>
      <c r="AZ443" s="21"/>
      <c r="BA443" s="21"/>
      <c r="BB443" s="20"/>
      <c r="BC443" s="23"/>
      <c r="BD443" s="200"/>
      <c r="BE443" s="23"/>
      <c r="BF443" s="23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21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0"/>
      <c r="AI444" s="23"/>
      <c r="AJ444" s="23"/>
      <c r="AK444" s="21"/>
      <c r="AL444" s="200"/>
      <c r="AM444" s="23"/>
      <c r="AN444" s="23"/>
      <c r="AO444" s="21"/>
      <c r="AP444" s="21"/>
      <c r="AQ444" s="21"/>
      <c r="AR444" s="21"/>
      <c r="AS444" s="21"/>
      <c r="AT444" s="200"/>
      <c r="AU444" s="23"/>
      <c r="AV444" s="200"/>
      <c r="AW444" s="23"/>
      <c r="AX444" s="21"/>
      <c r="AY444" s="21"/>
      <c r="AZ444" s="21"/>
      <c r="BA444" s="21"/>
      <c r="BB444" s="20"/>
      <c r="BC444" s="23"/>
      <c r="BD444" s="200"/>
      <c r="BE444" s="23"/>
      <c r="BF444" s="23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21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0"/>
      <c r="AI445" s="23"/>
      <c r="AJ445" s="23"/>
      <c r="AK445" s="21"/>
      <c r="AL445" s="200"/>
      <c r="AM445" s="23"/>
      <c r="AN445" s="23"/>
      <c r="AO445" s="21"/>
      <c r="AP445" s="21"/>
      <c r="AQ445" s="21"/>
      <c r="AR445" s="21"/>
      <c r="AS445" s="21"/>
      <c r="AT445" s="200"/>
      <c r="AU445" s="23"/>
      <c r="AV445" s="200"/>
      <c r="AW445" s="23"/>
      <c r="AX445" s="21"/>
      <c r="AY445" s="21"/>
      <c r="AZ445" s="21"/>
      <c r="BA445" s="21"/>
      <c r="BB445" s="20"/>
      <c r="BC445" s="23"/>
      <c r="BD445" s="200"/>
      <c r="BE445" s="23"/>
      <c r="BF445" s="23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21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9"/>
      <c r="P446" s="29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0"/>
      <c r="AI446" s="23"/>
      <c r="AJ446" s="23"/>
      <c r="AK446" s="21"/>
      <c r="AL446" s="200"/>
      <c r="AM446" s="23"/>
      <c r="AN446" s="23"/>
      <c r="AO446" s="21"/>
      <c r="AP446" s="21"/>
      <c r="AQ446" s="21"/>
      <c r="AR446" s="21"/>
      <c r="AS446" s="21"/>
      <c r="AT446" s="200"/>
      <c r="AU446" s="23"/>
      <c r="AV446" s="200"/>
      <c r="AW446" s="23"/>
      <c r="AX446" s="21"/>
      <c r="AY446" s="21"/>
      <c r="AZ446" s="21"/>
      <c r="BA446" s="21"/>
      <c r="BB446" s="20"/>
      <c r="BC446" s="23"/>
      <c r="BD446" s="200"/>
      <c r="BE446" s="23"/>
      <c r="BF446" s="23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409.6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3"/>
      <c r="P447" s="20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2"/>
      <c r="AM447" s="21"/>
      <c r="AN447" s="21"/>
      <c r="AO447" s="21"/>
      <c r="AP447" s="21"/>
      <c r="AQ447" s="21"/>
      <c r="AR447" s="21"/>
      <c r="AS447" s="21"/>
      <c r="AT447" s="182"/>
      <c r="AU447" s="21"/>
      <c r="AV447" s="182"/>
      <c r="AW447" s="21"/>
      <c r="AX447" s="21"/>
      <c r="AY447" s="21"/>
      <c r="AZ447" s="21"/>
      <c r="BA447" s="21"/>
      <c r="BB447" s="20"/>
      <c r="BC447" s="23"/>
      <c r="BD447" s="200"/>
      <c r="BE447" s="23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409.6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0"/>
      <c r="O448" s="63"/>
      <c r="P448" s="63"/>
      <c r="Q448" s="63"/>
      <c r="R448" s="63"/>
      <c r="S448" s="63"/>
      <c r="T448" s="63"/>
      <c r="U448" s="63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2"/>
      <c r="AM448" s="21"/>
      <c r="AN448" s="21"/>
      <c r="AO448" s="21"/>
      <c r="AP448" s="21"/>
      <c r="AQ448" s="21"/>
      <c r="AR448" s="21"/>
      <c r="AS448" s="21"/>
      <c r="AT448" s="182"/>
      <c r="AU448" s="21"/>
      <c r="AV448" s="182"/>
      <c r="AW448" s="21"/>
      <c r="AX448" s="21"/>
      <c r="AY448" s="21"/>
      <c r="AZ448" s="21"/>
      <c r="BA448" s="21"/>
      <c r="BB448" s="20"/>
      <c r="BC448" s="23"/>
      <c r="BD448" s="200"/>
      <c r="BE448" s="23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409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9"/>
      <c r="P449" s="29"/>
      <c r="Q449" s="29"/>
      <c r="R449" s="29"/>
      <c r="S449" s="29"/>
      <c r="T449" s="29"/>
      <c r="U449" s="29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2"/>
      <c r="AM449" s="21"/>
      <c r="AN449" s="21"/>
      <c r="AO449" s="21"/>
      <c r="AP449" s="21"/>
      <c r="AQ449" s="21"/>
      <c r="AR449" s="21"/>
      <c r="AS449" s="21"/>
      <c r="AT449" s="182"/>
      <c r="AU449" s="21"/>
      <c r="AV449" s="182"/>
      <c r="AW449" s="21"/>
      <c r="AX449" s="21"/>
      <c r="AY449" s="21"/>
      <c r="AZ449" s="21"/>
      <c r="BA449" s="21"/>
      <c r="BB449" s="20"/>
      <c r="BC449" s="23"/>
      <c r="BD449" s="200"/>
      <c r="BE449" s="29"/>
      <c r="BF449" s="29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409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00"/>
      <c r="BE450" s="20"/>
      <c r="BF450" s="20"/>
      <c r="BG450" s="20"/>
      <c r="BH450" s="20"/>
      <c r="BI450" s="23"/>
      <c r="BJ450" s="20"/>
      <c r="BK450" s="20"/>
      <c r="BL450" s="23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71.7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00"/>
      <c r="BE451" s="200"/>
      <c r="BF451" s="20"/>
      <c r="BG451" s="20"/>
      <c r="BH451" s="20"/>
      <c r="BI451" s="23"/>
      <c r="BJ451" s="20"/>
      <c r="BK451" s="20"/>
      <c r="BL451" s="23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51.2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0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0"/>
      <c r="AI452" s="23"/>
      <c r="AJ452" s="23"/>
      <c r="AK452" s="21"/>
      <c r="AL452" s="200"/>
      <c r="AM452" s="23"/>
      <c r="AN452" s="23"/>
      <c r="AO452" s="21"/>
      <c r="AP452" s="21"/>
      <c r="AQ452" s="21"/>
      <c r="AR452" s="21"/>
      <c r="AS452" s="21"/>
      <c r="AT452" s="200"/>
      <c r="AU452" s="23"/>
      <c r="AV452" s="200"/>
      <c r="AW452" s="23"/>
      <c r="AX452" s="21"/>
      <c r="AY452" s="21"/>
      <c r="AZ452" s="21"/>
      <c r="BA452" s="21"/>
      <c r="BB452" s="20"/>
      <c r="BC452" s="23"/>
      <c r="BD452" s="200"/>
      <c r="BE452" s="23"/>
      <c r="BF452" s="23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409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3"/>
      <c r="P453" s="20"/>
      <c r="Q453" s="23"/>
      <c r="R453" s="23"/>
      <c r="S453" s="23"/>
      <c r="T453" s="23"/>
      <c r="U453" s="23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0"/>
      <c r="AI453" s="23"/>
      <c r="AJ453" s="23"/>
      <c r="AK453" s="21"/>
      <c r="AL453" s="200"/>
      <c r="AM453" s="23"/>
      <c r="AN453" s="23"/>
      <c r="AO453" s="21"/>
      <c r="AP453" s="21"/>
      <c r="AQ453" s="21"/>
      <c r="AR453" s="21"/>
      <c r="AS453" s="21"/>
      <c r="AT453" s="200"/>
      <c r="AU453" s="23"/>
      <c r="AV453" s="200"/>
      <c r="AW453" s="23"/>
      <c r="AX453" s="21"/>
      <c r="AY453" s="21"/>
      <c r="AZ453" s="21"/>
      <c r="BA453" s="21"/>
      <c r="BB453" s="20"/>
      <c r="BC453" s="23"/>
      <c r="BD453" s="200"/>
      <c r="BE453" s="23"/>
      <c r="BF453" s="23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09.2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0"/>
      <c r="O454" s="28"/>
      <c r="P454" s="18"/>
      <c r="Q454" s="28"/>
      <c r="R454" s="28"/>
      <c r="S454" s="28"/>
      <c r="T454" s="28"/>
      <c r="U454" s="2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0"/>
      <c r="AI454" s="23"/>
      <c r="AJ454" s="23"/>
      <c r="AK454" s="21"/>
      <c r="AL454" s="200"/>
      <c r="AM454" s="23"/>
      <c r="AN454" s="23"/>
      <c r="AO454" s="21"/>
      <c r="AP454" s="21"/>
      <c r="AQ454" s="21"/>
      <c r="AR454" s="21"/>
      <c r="AS454" s="21"/>
      <c r="AT454" s="200"/>
      <c r="AU454" s="23"/>
      <c r="AV454" s="200"/>
      <c r="AW454" s="23"/>
      <c r="AX454" s="21"/>
      <c r="AY454" s="21"/>
      <c r="AZ454" s="21"/>
      <c r="BA454" s="21"/>
      <c r="BB454" s="20"/>
      <c r="BC454" s="23"/>
      <c r="BD454" s="200"/>
      <c r="BE454" s="23"/>
      <c r="BF454" s="23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98.7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0"/>
      <c r="O455" s="28"/>
      <c r="P455" s="18"/>
      <c r="Q455" s="28"/>
      <c r="R455" s="28"/>
      <c r="S455" s="28"/>
      <c r="T455" s="28"/>
      <c r="U455" s="28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2"/>
      <c r="AM455" s="21"/>
      <c r="AN455" s="21"/>
      <c r="AO455" s="21"/>
      <c r="AP455" s="21"/>
      <c r="AQ455" s="21"/>
      <c r="AR455" s="21"/>
      <c r="AS455" s="21"/>
      <c r="AT455" s="182"/>
      <c r="AU455" s="21"/>
      <c r="AV455" s="182"/>
      <c r="AW455" s="21"/>
      <c r="AX455" s="21"/>
      <c r="AY455" s="21"/>
      <c r="AZ455" s="21"/>
      <c r="BA455" s="21"/>
      <c r="BB455" s="20"/>
      <c r="BC455" s="23"/>
      <c r="BD455" s="200"/>
      <c r="BE455" s="23"/>
      <c r="BF455" s="20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408.7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0"/>
      <c r="O456" s="28"/>
      <c r="P456" s="18"/>
      <c r="Q456" s="28"/>
      <c r="R456" s="28"/>
      <c r="S456" s="28"/>
      <c r="T456" s="28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2"/>
      <c r="AM456" s="21"/>
      <c r="AN456" s="21"/>
      <c r="AO456" s="21"/>
      <c r="AP456" s="21"/>
      <c r="AQ456" s="21"/>
      <c r="AR456" s="21"/>
      <c r="AS456" s="21"/>
      <c r="AT456" s="182"/>
      <c r="AU456" s="21"/>
      <c r="AV456" s="182"/>
      <c r="AW456" s="21"/>
      <c r="AX456" s="21"/>
      <c r="AY456" s="21"/>
      <c r="AZ456" s="21"/>
      <c r="BA456" s="21"/>
      <c r="BB456" s="20"/>
      <c r="BC456" s="23"/>
      <c r="BD456" s="200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254.2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0"/>
      <c r="O457" s="28"/>
      <c r="P457" s="18"/>
      <c r="Q457" s="28"/>
      <c r="R457" s="28"/>
      <c r="S457" s="28"/>
      <c r="T457" s="28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2"/>
      <c r="AM457" s="21"/>
      <c r="AN457" s="21"/>
      <c r="AO457" s="21"/>
      <c r="AP457" s="21"/>
      <c r="AQ457" s="21"/>
      <c r="AR457" s="21"/>
      <c r="AS457" s="21"/>
      <c r="AT457" s="182"/>
      <c r="AU457" s="21"/>
      <c r="AV457" s="182"/>
      <c r="AW457" s="21"/>
      <c r="AX457" s="21"/>
      <c r="AY457" s="21"/>
      <c r="AZ457" s="21"/>
      <c r="BA457" s="21"/>
      <c r="BB457" s="20"/>
      <c r="BC457" s="23"/>
      <c r="BD457" s="200"/>
      <c r="BE457" s="23"/>
      <c r="BF457" s="20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261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9"/>
      <c r="P458" s="29"/>
      <c r="Q458" s="29"/>
      <c r="R458" s="29"/>
      <c r="S458" s="29"/>
      <c r="T458" s="29"/>
      <c r="U458" s="29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2"/>
      <c r="AM458" s="21"/>
      <c r="AN458" s="21"/>
      <c r="AO458" s="21"/>
      <c r="AP458" s="21"/>
      <c r="AQ458" s="21"/>
      <c r="AR458" s="21"/>
      <c r="AS458" s="21"/>
      <c r="AT458" s="182"/>
      <c r="AU458" s="21"/>
      <c r="AV458" s="182"/>
      <c r="AW458" s="21"/>
      <c r="AX458" s="21"/>
      <c r="AY458" s="21"/>
      <c r="AZ458" s="21"/>
      <c r="BA458" s="21"/>
      <c r="BB458" s="20"/>
      <c r="BC458" s="23"/>
      <c r="BD458" s="200"/>
      <c r="BE458" s="23"/>
      <c r="BF458" s="20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49.2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8"/>
      <c r="P459" s="18"/>
      <c r="Q459" s="28"/>
      <c r="R459" s="28"/>
      <c r="S459" s="28"/>
      <c r="T459" s="28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2"/>
      <c r="AM459" s="21"/>
      <c r="AN459" s="21"/>
      <c r="AO459" s="21"/>
      <c r="AP459" s="21"/>
      <c r="AQ459" s="21"/>
      <c r="AR459" s="21"/>
      <c r="AS459" s="21"/>
      <c r="AT459" s="182"/>
      <c r="AU459" s="21"/>
      <c r="AV459" s="182"/>
      <c r="AW459" s="21"/>
      <c r="AX459" s="21"/>
      <c r="AY459" s="21"/>
      <c r="AZ459" s="21"/>
      <c r="BA459" s="21"/>
      <c r="BB459" s="20"/>
      <c r="BC459" s="23"/>
      <c r="BD459" s="200"/>
      <c r="BE459" s="23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49.2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0"/>
      <c r="O460" s="28"/>
      <c r="P460" s="1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2"/>
      <c r="AM460" s="21"/>
      <c r="AN460" s="21"/>
      <c r="AO460" s="21"/>
      <c r="AP460" s="21"/>
      <c r="AQ460" s="21"/>
      <c r="AR460" s="21"/>
      <c r="AS460" s="21"/>
      <c r="AT460" s="182"/>
      <c r="AU460" s="21"/>
      <c r="AV460" s="182"/>
      <c r="AW460" s="21"/>
      <c r="AX460" s="21"/>
      <c r="AY460" s="21"/>
      <c r="AZ460" s="21"/>
      <c r="BA460" s="21"/>
      <c r="BB460" s="20"/>
      <c r="BC460" s="23"/>
      <c r="BD460" s="200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49.2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0"/>
      <c r="O461" s="23"/>
      <c r="P461" s="23"/>
      <c r="Q461" s="23"/>
      <c r="R461" s="23"/>
      <c r="S461" s="23"/>
      <c r="T461" s="23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2"/>
      <c r="AM461" s="21"/>
      <c r="AN461" s="21"/>
      <c r="AO461" s="21"/>
      <c r="AP461" s="21"/>
      <c r="AQ461" s="21"/>
      <c r="AR461" s="21"/>
      <c r="AS461" s="21"/>
      <c r="AT461" s="182"/>
      <c r="AU461" s="21"/>
      <c r="AV461" s="182"/>
      <c r="AW461" s="21"/>
      <c r="AX461" s="21"/>
      <c r="AY461" s="21"/>
      <c r="AZ461" s="21"/>
      <c r="BA461" s="21"/>
      <c r="BB461" s="20"/>
      <c r="BC461" s="23"/>
      <c r="BD461" s="200"/>
      <c r="BE461" s="23"/>
      <c r="BF461" s="20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49.2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0"/>
      <c r="O462" s="28"/>
      <c r="P462" s="18"/>
      <c r="Q462" s="28"/>
      <c r="R462" s="28"/>
      <c r="S462" s="28"/>
      <c r="T462" s="28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2"/>
      <c r="AM462" s="21"/>
      <c r="AN462" s="21"/>
      <c r="AO462" s="21"/>
      <c r="AP462" s="21"/>
      <c r="AQ462" s="21"/>
      <c r="AR462" s="21"/>
      <c r="AS462" s="21"/>
      <c r="AT462" s="182"/>
      <c r="AU462" s="21"/>
      <c r="AV462" s="182"/>
      <c r="AW462" s="21"/>
      <c r="AX462" s="21"/>
      <c r="AY462" s="21"/>
      <c r="AZ462" s="21"/>
      <c r="BA462" s="21"/>
      <c r="BB462" s="20"/>
      <c r="BC462" s="23"/>
      <c r="BD462" s="200"/>
      <c r="BE462" s="23"/>
      <c r="BF462" s="20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49.2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0"/>
      <c r="O463" s="28"/>
      <c r="P463" s="18"/>
      <c r="Q463" s="28"/>
      <c r="R463" s="28"/>
      <c r="S463" s="28"/>
      <c r="T463" s="28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2"/>
      <c r="AM463" s="21"/>
      <c r="AN463" s="21"/>
      <c r="AO463" s="21"/>
      <c r="AP463" s="21"/>
      <c r="AQ463" s="21"/>
      <c r="AR463" s="21"/>
      <c r="AS463" s="21"/>
      <c r="AT463" s="182"/>
      <c r="AU463" s="21"/>
      <c r="AV463" s="182"/>
      <c r="AW463" s="21"/>
      <c r="AX463" s="21"/>
      <c r="AY463" s="21"/>
      <c r="AZ463" s="21"/>
      <c r="BA463" s="21"/>
      <c r="BB463" s="20"/>
      <c r="BC463" s="23"/>
      <c r="BD463" s="200"/>
      <c r="BE463" s="23"/>
      <c r="BF463" s="20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67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2"/>
      <c r="AM464" s="21"/>
      <c r="AN464" s="21"/>
      <c r="AO464" s="21"/>
      <c r="AP464" s="21"/>
      <c r="AQ464" s="21"/>
      <c r="AR464" s="21"/>
      <c r="AS464" s="21"/>
      <c r="AT464" s="182"/>
      <c r="AU464" s="21"/>
      <c r="AV464" s="182"/>
      <c r="AW464" s="21"/>
      <c r="AX464" s="21"/>
      <c r="AY464" s="21"/>
      <c r="AZ464" s="21"/>
      <c r="BA464" s="21"/>
      <c r="BB464" s="20"/>
      <c r="BC464" s="23"/>
      <c r="BD464" s="200"/>
      <c r="BE464" s="23"/>
      <c r="BF464" s="23"/>
      <c r="BG464" s="21"/>
      <c r="BH464" s="21"/>
      <c r="BI464" s="21"/>
      <c r="BJ464" s="20"/>
      <c r="BK464" s="23"/>
      <c r="BL464" s="23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54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2"/>
      <c r="AM465" s="21"/>
      <c r="AN465" s="21"/>
      <c r="AO465" s="21"/>
      <c r="AP465" s="21"/>
      <c r="AQ465" s="21"/>
      <c r="AR465" s="21"/>
      <c r="AS465" s="21"/>
      <c r="AT465" s="182"/>
      <c r="AU465" s="21"/>
      <c r="AV465" s="182"/>
      <c r="AW465" s="21"/>
      <c r="AX465" s="21"/>
      <c r="AY465" s="21"/>
      <c r="AZ465" s="21"/>
      <c r="BA465" s="21"/>
      <c r="BB465" s="20"/>
      <c r="BC465" s="23"/>
      <c r="BD465" s="200"/>
      <c r="BE465" s="63"/>
      <c r="BF465" s="29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144.7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2"/>
      <c r="AM466" s="21"/>
      <c r="AN466" s="21"/>
      <c r="AO466" s="21"/>
      <c r="AP466" s="21"/>
      <c r="AQ466" s="21"/>
      <c r="AR466" s="21"/>
      <c r="AS466" s="21"/>
      <c r="AT466" s="182"/>
      <c r="AU466" s="21"/>
      <c r="AV466" s="182"/>
      <c r="AW466" s="21"/>
      <c r="AX466" s="21"/>
      <c r="AY466" s="21"/>
      <c r="AZ466" s="21"/>
      <c r="BA466" s="21"/>
      <c r="BB466" s="20"/>
      <c r="BC466" s="23"/>
      <c r="BD466" s="200"/>
      <c r="BE466" s="63"/>
      <c r="BF466" s="29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409.6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2"/>
      <c r="AM467" s="21"/>
      <c r="AN467" s="21"/>
      <c r="AO467" s="21"/>
      <c r="AP467" s="21"/>
      <c r="AQ467" s="21"/>
      <c r="AR467" s="21"/>
      <c r="AS467" s="21"/>
      <c r="AT467" s="182"/>
      <c r="AU467" s="21"/>
      <c r="AV467" s="182"/>
      <c r="AW467" s="21"/>
      <c r="AX467" s="21"/>
      <c r="AY467" s="21"/>
      <c r="AZ467" s="21"/>
      <c r="BA467" s="21"/>
      <c r="BB467" s="20"/>
      <c r="BC467" s="20"/>
      <c r="BD467" s="20"/>
      <c r="BE467" s="23"/>
      <c r="BF467" s="20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252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2"/>
      <c r="AM468" s="21"/>
      <c r="AN468" s="21"/>
      <c r="AO468" s="21"/>
      <c r="AP468" s="21"/>
      <c r="AQ468" s="21"/>
      <c r="AR468" s="21"/>
      <c r="AS468" s="21"/>
      <c r="AT468" s="182"/>
      <c r="AU468" s="21"/>
      <c r="AV468" s="182"/>
      <c r="AW468" s="21"/>
      <c r="AX468" s="21"/>
      <c r="AY468" s="21"/>
      <c r="AZ468" s="21"/>
      <c r="BA468" s="21"/>
      <c r="BB468" s="20"/>
      <c r="BC468" s="23"/>
      <c r="BD468" s="200"/>
      <c r="BE468" s="23"/>
      <c r="BF468" s="20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20.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9"/>
      <c r="P469" s="29"/>
      <c r="Q469" s="29"/>
      <c r="R469" s="29"/>
      <c r="S469" s="29"/>
      <c r="T469" s="29"/>
      <c r="U469" s="29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2"/>
      <c r="AM469" s="21"/>
      <c r="AN469" s="21"/>
      <c r="AO469" s="21"/>
      <c r="AP469" s="21"/>
      <c r="AQ469" s="21"/>
      <c r="AR469" s="21"/>
      <c r="AS469" s="21"/>
      <c r="AT469" s="182"/>
      <c r="AU469" s="21"/>
      <c r="AV469" s="182"/>
      <c r="AW469" s="21"/>
      <c r="AX469" s="21"/>
      <c r="AY469" s="21"/>
      <c r="AZ469" s="21"/>
      <c r="BA469" s="21"/>
      <c r="BB469" s="20"/>
      <c r="BC469" s="23"/>
      <c r="BD469" s="200"/>
      <c r="BE469" s="29"/>
      <c r="BF469" s="29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20.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2"/>
      <c r="AM470" s="21"/>
      <c r="AN470" s="21"/>
      <c r="AO470" s="21"/>
      <c r="AP470" s="21"/>
      <c r="AQ470" s="21"/>
      <c r="AR470" s="21"/>
      <c r="AS470" s="21"/>
      <c r="AT470" s="182"/>
      <c r="AU470" s="21"/>
      <c r="AV470" s="182"/>
      <c r="AW470" s="21"/>
      <c r="AX470" s="21"/>
      <c r="AY470" s="21"/>
      <c r="AZ470" s="21"/>
      <c r="BA470" s="21"/>
      <c r="BB470" s="20"/>
      <c r="BC470" s="23"/>
      <c r="BD470" s="200"/>
      <c r="BE470" s="20"/>
      <c r="BF470" s="20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20.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2"/>
      <c r="AM471" s="21"/>
      <c r="AN471" s="21"/>
      <c r="AO471" s="21"/>
      <c r="AP471" s="21"/>
      <c r="AQ471" s="21"/>
      <c r="AR471" s="21"/>
      <c r="AS471" s="21"/>
      <c r="AT471" s="182"/>
      <c r="AU471" s="21"/>
      <c r="AV471" s="182"/>
      <c r="AW471" s="21"/>
      <c r="AX471" s="21"/>
      <c r="AY471" s="21"/>
      <c r="AZ471" s="21"/>
      <c r="BA471" s="21"/>
      <c r="BB471" s="20"/>
      <c r="BC471" s="23"/>
      <c r="BD471" s="200"/>
      <c r="BE471" s="23"/>
      <c r="BF471" s="20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409.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9"/>
      <c r="P472" s="29"/>
      <c r="Q472" s="29"/>
      <c r="R472" s="29"/>
      <c r="S472" s="29"/>
      <c r="T472" s="29"/>
      <c r="U472" s="29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0"/>
      <c r="AI472" s="29"/>
      <c r="AJ472" s="29"/>
      <c r="AK472" s="21"/>
      <c r="AL472" s="200"/>
      <c r="AM472" s="29"/>
      <c r="AN472" s="29"/>
      <c r="AO472" s="21"/>
      <c r="AP472" s="21"/>
      <c r="AQ472" s="21"/>
      <c r="AR472" s="21"/>
      <c r="AS472" s="21"/>
      <c r="AT472" s="200"/>
      <c r="AU472" s="29"/>
      <c r="AV472" s="200"/>
      <c r="AW472" s="29"/>
      <c r="AX472" s="21"/>
      <c r="AY472" s="21"/>
      <c r="AZ472" s="21"/>
      <c r="BA472" s="21"/>
      <c r="BB472" s="20"/>
      <c r="BC472" s="23"/>
      <c r="BD472" s="200"/>
      <c r="BE472" s="29"/>
      <c r="BF472" s="29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44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0"/>
      <c r="AI473" s="29"/>
      <c r="AJ473" s="29"/>
      <c r="AK473" s="21"/>
      <c r="AL473" s="200"/>
      <c r="AM473" s="29"/>
      <c r="AN473" s="29"/>
      <c r="AO473" s="21"/>
      <c r="AP473" s="21"/>
      <c r="AQ473" s="21"/>
      <c r="AR473" s="21"/>
      <c r="AS473" s="21"/>
      <c r="AT473" s="200"/>
      <c r="AU473" s="29"/>
      <c r="AV473" s="200"/>
      <c r="AW473" s="29"/>
      <c r="AX473" s="21"/>
      <c r="AY473" s="21"/>
      <c r="AZ473" s="21"/>
      <c r="BA473" s="21"/>
      <c r="BB473" s="20"/>
      <c r="BC473" s="23"/>
      <c r="BD473" s="200"/>
      <c r="BE473" s="29"/>
      <c r="BF473" s="29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44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0"/>
      <c r="AI474" s="29"/>
      <c r="AJ474" s="29"/>
      <c r="AK474" s="21"/>
      <c r="AL474" s="200"/>
      <c r="AM474" s="29"/>
      <c r="AN474" s="29"/>
      <c r="AO474" s="21"/>
      <c r="AP474" s="21"/>
      <c r="AQ474" s="21"/>
      <c r="AR474" s="21"/>
      <c r="AS474" s="21"/>
      <c r="AT474" s="200"/>
      <c r="AU474" s="29"/>
      <c r="AV474" s="200"/>
      <c r="AW474" s="29"/>
      <c r="AX474" s="21"/>
      <c r="AY474" s="21"/>
      <c r="AZ474" s="21"/>
      <c r="BA474" s="21"/>
      <c r="BB474" s="20"/>
      <c r="BC474" s="23"/>
      <c r="BD474" s="200"/>
      <c r="BE474" s="29"/>
      <c r="BF474" s="29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44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9"/>
      <c r="P475" s="29"/>
      <c r="Q475" s="29"/>
      <c r="R475" s="29"/>
      <c r="S475" s="29"/>
      <c r="T475" s="29"/>
      <c r="U475" s="29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0"/>
      <c r="AI475" s="29"/>
      <c r="AJ475" s="29"/>
      <c r="AK475" s="21"/>
      <c r="AL475" s="200"/>
      <c r="AM475" s="29"/>
      <c r="AN475" s="29"/>
      <c r="AO475" s="21"/>
      <c r="AP475" s="21"/>
      <c r="AQ475" s="21"/>
      <c r="AR475" s="21"/>
      <c r="AS475" s="21"/>
      <c r="AT475" s="200"/>
      <c r="AU475" s="29"/>
      <c r="AV475" s="200"/>
      <c r="AW475" s="29"/>
      <c r="AX475" s="21"/>
      <c r="AY475" s="21"/>
      <c r="AZ475" s="21"/>
      <c r="BA475" s="21"/>
      <c r="BB475" s="20"/>
      <c r="BC475" s="23"/>
      <c r="BD475" s="200"/>
      <c r="BE475" s="29"/>
      <c r="BF475" s="29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44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9"/>
      <c r="P476" s="29"/>
      <c r="Q476" s="29"/>
      <c r="R476" s="29"/>
      <c r="S476" s="29"/>
      <c r="T476" s="29"/>
      <c r="U476" s="29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0"/>
      <c r="AI476" s="29"/>
      <c r="AJ476" s="29"/>
      <c r="AK476" s="21"/>
      <c r="AL476" s="200"/>
      <c r="AM476" s="29"/>
      <c r="AN476" s="29"/>
      <c r="AO476" s="21"/>
      <c r="AP476" s="21"/>
      <c r="AQ476" s="21"/>
      <c r="AR476" s="21"/>
      <c r="AS476" s="21"/>
      <c r="AT476" s="200"/>
      <c r="AU476" s="29"/>
      <c r="AV476" s="200"/>
      <c r="AW476" s="29"/>
      <c r="AX476" s="21"/>
      <c r="AY476" s="21"/>
      <c r="AZ476" s="21"/>
      <c r="BA476" s="21"/>
      <c r="BB476" s="20"/>
      <c r="BC476" s="23"/>
      <c r="BD476" s="200"/>
      <c r="BE476" s="29"/>
      <c r="BF476" s="29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44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9"/>
      <c r="P477" s="29"/>
      <c r="Q477" s="29"/>
      <c r="R477" s="29"/>
      <c r="S477" s="29"/>
      <c r="T477" s="29"/>
      <c r="U477" s="29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0"/>
      <c r="AI477" s="29"/>
      <c r="AJ477" s="29"/>
      <c r="AK477" s="21"/>
      <c r="AL477" s="200"/>
      <c r="AM477" s="29"/>
      <c r="AN477" s="29"/>
      <c r="AO477" s="21"/>
      <c r="AP477" s="21"/>
      <c r="AQ477" s="21"/>
      <c r="AR477" s="21"/>
      <c r="AS477" s="21"/>
      <c r="AT477" s="200"/>
      <c r="AU477" s="29"/>
      <c r="AV477" s="200"/>
      <c r="AW477" s="29"/>
      <c r="AX477" s="21"/>
      <c r="AY477" s="21"/>
      <c r="AZ477" s="21"/>
      <c r="BA477" s="21"/>
      <c r="BB477" s="20"/>
      <c r="BC477" s="23"/>
      <c r="BD477" s="200"/>
      <c r="BE477" s="29"/>
      <c r="BF477" s="29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409.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9"/>
      <c r="P478" s="29"/>
      <c r="Q478" s="29"/>
      <c r="R478" s="29"/>
      <c r="S478" s="29"/>
      <c r="T478" s="29"/>
      <c r="U478" s="29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2"/>
      <c r="AM478" s="21"/>
      <c r="AN478" s="21"/>
      <c r="AO478" s="21"/>
      <c r="AP478" s="21"/>
      <c r="AQ478" s="21"/>
      <c r="AR478" s="21"/>
      <c r="AS478" s="21"/>
      <c r="AT478" s="182"/>
      <c r="AU478" s="21"/>
      <c r="AV478" s="182"/>
      <c r="AW478" s="21"/>
      <c r="AX478" s="21"/>
      <c r="AY478" s="21"/>
      <c r="AZ478" s="21"/>
      <c r="BA478" s="21"/>
      <c r="BB478" s="20"/>
      <c r="BC478" s="23"/>
      <c r="BD478" s="200"/>
      <c r="BE478" s="63"/>
      <c r="BF478" s="29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408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2"/>
      <c r="AM479" s="21"/>
      <c r="AN479" s="21"/>
      <c r="AO479" s="21"/>
      <c r="AP479" s="21"/>
      <c r="AQ479" s="21"/>
      <c r="AR479" s="21"/>
      <c r="AS479" s="21"/>
      <c r="AT479" s="182"/>
      <c r="AU479" s="21"/>
      <c r="AV479" s="182"/>
      <c r="AW479" s="21"/>
      <c r="AX479" s="21"/>
      <c r="AY479" s="21"/>
      <c r="AZ479" s="21"/>
      <c r="BA479" s="21"/>
      <c r="BB479" s="20"/>
      <c r="BC479" s="23"/>
      <c r="BD479" s="200"/>
      <c r="BE479" s="20"/>
      <c r="BF479" s="20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146.2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182"/>
      <c r="AM480" s="21"/>
      <c r="AN480" s="21"/>
      <c r="AO480" s="21"/>
      <c r="AP480" s="21"/>
      <c r="AQ480" s="21"/>
      <c r="AR480" s="21"/>
      <c r="AS480" s="21"/>
      <c r="AT480" s="182"/>
      <c r="AU480" s="21"/>
      <c r="AV480" s="182"/>
      <c r="AW480" s="21"/>
      <c r="AX480" s="21"/>
      <c r="AY480" s="21"/>
      <c r="AZ480" s="21"/>
      <c r="BA480" s="21"/>
      <c r="BB480" s="20"/>
      <c r="BC480" s="23"/>
      <c r="BD480" s="200"/>
      <c r="BE480" s="63"/>
      <c r="BF480" s="29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408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182"/>
      <c r="AM481" s="21"/>
      <c r="AN481" s="21"/>
      <c r="AO481" s="21"/>
      <c r="AP481" s="21"/>
      <c r="AQ481" s="21"/>
      <c r="AR481" s="21"/>
      <c r="AS481" s="21"/>
      <c r="AT481" s="182"/>
      <c r="AU481" s="21"/>
      <c r="AV481" s="182"/>
      <c r="AW481" s="21"/>
      <c r="AX481" s="21"/>
      <c r="AY481" s="21"/>
      <c r="AZ481" s="21"/>
      <c r="BA481" s="21"/>
      <c r="BB481" s="20"/>
      <c r="BC481" s="23"/>
      <c r="BD481" s="200"/>
      <c r="BE481" s="20"/>
      <c r="BF481" s="20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56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182"/>
      <c r="AM482" s="21"/>
      <c r="AN482" s="21"/>
      <c r="AO482" s="21"/>
      <c r="AP482" s="21"/>
      <c r="AQ482" s="21"/>
      <c r="AR482" s="21"/>
      <c r="AS482" s="21"/>
      <c r="AT482" s="182"/>
      <c r="AU482" s="21"/>
      <c r="AV482" s="182"/>
      <c r="AW482" s="21"/>
      <c r="AX482" s="21"/>
      <c r="AY482" s="21"/>
      <c r="AZ482" s="21"/>
      <c r="BA482" s="21"/>
      <c r="BB482" s="20"/>
      <c r="BC482" s="23"/>
      <c r="BD482" s="200"/>
      <c r="BE482" s="63"/>
      <c r="BF482" s="29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132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182"/>
      <c r="AM483" s="21"/>
      <c r="AN483" s="21"/>
      <c r="AO483" s="21"/>
      <c r="AP483" s="21"/>
      <c r="AQ483" s="21"/>
      <c r="AR483" s="21"/>
      <c r="AS483" s="21"/>
      <c r="AT483" s="182"/>
      <c r="AU483" s="21"/>
      <c r="AV483" s="182"/>
      <c r="AW483" s="21"/>
      <c r="AX483" s="21"/>
      <c r="AY483" s="21"/>
      <c r="AZ483" s="21"/>
      <c r="BA483" s="21"/>
      <c r="BB483" s="20"/>
      <c r="BC483" s="23"/>
      <c r="BD483" s="200"/>
      <c r="BE483" s="29"/>
      <c r="BF483" s="29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132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182"/>
      <c r="AM484" s="21"/>
      <c r="AN484" s="21"/>
      <c r="AO484" s="21"/>
      <c r="AP484" s="21"/>
      <c r="AQ484" s="21"/>
      <c r="AR484" s="21"/>
      <c r="AS484" s="21"/>
      <c r="AT484" s="182"/>
      <c r="AU484" s="21"/>
      <c r="AV484" s="182"/>
      <c r="AW484" s="21"/>
      <c r="AX484" s="21"/>
      <c r="AY484" s="21"/>
      <c r="AZ484" s="21"/>
      <c r="BA484" s="21"/>
      <c r="BB484" s="20"/>
      <c r="BC484" s="23"/>
      <c r="BD484" s="200"/>
      <c r="BE484" s="63"/>
      <c r="BF484" s="29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246.7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3"/>
      <c r="P485" s="20"/>
      <c r="Q485" s="23"/>
      <c r="R485" s="23"/>
      <c r="S485" s="23"/>
      <c r="T485" s="23"/>
      <c r="U485" s="23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182"/>
      <c r="AM485" s="21"/>
      <c r="AN485" s="21"/>
      <c r="AO485" s="21"/>
      <c r="AP485" s="21"/>
      <c r="AQ485" s="21"/>
      <c r="AR485" s="21"/>
      <c r="AS485" s="21"/>
      <c r="AT485" s="182"/>
      <c r="AU485" s="21"/>
      <c r="AV485" s="182"/>
      <c r="AW485" s="21"/>
      <c r="AX485" s="21"/>
      <c r="AY485" s="21"/>
      <c r="AZ485" s="21"/>
      <c r="BA485" s="21"/>
      <c r="BB485" s="20"/>
      <c r="BC485" s="23"/>
      <c r="BD485" s="200"/>
      <c r="BE485" s="23"/>
      <c r="BF485" s="23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184.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3"/>
      <c r="P486" s="23"/>
      <c r="Q486" s="23"/>
      <c r="R486" s="23"/>
      <c r="S486" s="23"/>
      <c r="T486" s="23"/>
      <c r="U486" s="23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2"/>
      <c r="AM486" s="21"/>
      <c r="AN486" s="21"/>
      <c r="AO486" s="21"/>
      <c r="AP486" s="21"/>
      <c r="AQ486" s="21"/>
      <c r="AR486" s="21"/>
      <c r="AS486" s="21"/>
      <c r="AT486" s="182"/>
      <c r="AU486" s="21"/>
      <c r="AV486" s="182"/>
      <c r="AW486" s="21"/>
      <c r="AX486" s="21"/>
      <c r="AY486" s="21"/>
      <c r="AZ486" s="21"/>
      <c r="BA486" s="21"/>
      <c r="BB486" s="20"/>
      <c r="BC486" s="23"/>
      <c r="BD486" s="185"/>
      <c r="BE486" s="186"/>
      <c r="BF486" s="29"/>
      <c r="BG486" s="21"/>
      <c r="BH486" s="21"/>
      <c r="BI486" s="21"/>
      <c r="BJ486" s="21"/>
      <c r="BK486" s="21"/>
      <c r="BL486" s="21"/>
      <c r="BM486" s="21"/>
      <c r="BN486" s="197"/>
      <c r="BO486" s="24"/>
      <c r="BP486" s="21"/>
      <c r="BQ486" s="21"/>
      <c r="BR486" s="23"/>
      <c r="BS486" s="23"/>
      <c r="BT486" s="24"/>
      <c r="BU486" s="25"/>
    </row>
    <row r="487" spans="1:73" s="22" customFormat="1" ht="184.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0"/>
      <c r="O487" s="28"/>
      <c r="P487" s="18"/>
      <c r="Q487" s="28"/>
      <c r="R487" s="28"/>
      <c r="S487" s="28"/>
      <c r="T487" s="28"/>
      <c r="U487" s="28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2"/>
      <c r="AM487" s="21"/>
      <c r="AN487" s="21"/>
      <c r="AO487" s="21"/>
      <c r="AP487" s="21"/>
      <c r="AQ487" s="21"/>
      <c r="AR487" s="21"/>
      <c r="AS487" s="21"/>
      <c r="AT487" s="182"/>
      <c r="AU487" s="21"/>
      <c r="AV487" s="182"/>
      <c r="AW487" s="21"/>
      <c r="AX487" s="21"/>
      <c r="AY487" s="21"/>
      <c r="AZ487" s="21"/>
      <c r="BA487" s="21"/>
      <c r="BB487" s="20"/>
      <c r="BC487" s="23"/>
      <c r="BD487" s="185"/>
      <c r="BE487" s="186"/>
      <c r="BF487" s="29"/>
      <c r="BG487" s="21"/>
      <c r="BH487" s="21"/>
      <c r="BI487" s="21"/>
      <c r="BJ487" s="21"/>
      <c r="BK487" s="21"/>
      <c r="BL487" s="21"/>
      <c r="BM487" s="21"/>
      <c r="BN487" s="197"/>
      <c r="BO487" s="24"/>
      <c r="BP487" s="21"/>
      <c r="BQ487" s="21"/>
      <c r="BR487" s="23"/>
      <c r="BS487" s="23"/>
      <c r="BT487" s="24"/>
      <c r="BU487" s="25"/>
    </row>
    <row r="488" spans="1:73" s="22" customFormat="1" ht="184.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2"/>
      <c r="AM488" s="21"/>
      <c r="AN488" s="21"/>
      <c r="AO488" s="21"/>
      <c r="AP488" s="21"/>
      <c r="AQ488" s="21"/>
      <c r="AR488" s="21"/>
      <c r="AS488" s="21"/>
      <c r="AT488" s="182"/>
      <c r="AU488" s="21"/>
      <c r="AV488" s="182"/>
      <c r="AW488" s="21"/>
      <c r="AX488" s="21"/>
      <c r="AY488" s="21"/>
      <c r="AZ488" s="21"/>
      <c r="BA488" s="21"/>
      <c r="BB488" s="20"/>
      <c r="BC488" s="23"/>
      <c r="BD488" s="200"/>
      <c r="BE488" s="20"/>
      <c r="BF488" s="20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184.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182"/>
      <c r="AM489" s="21"/>
      <c r="AN489" s="21"/>
      <c r="AO489" s="21"/>
      <c r="AP489" s="21"/>
      <c r="AQ489" s="21"/>
      <c r="AR489" s="21"/>
      <c r="AS489" s="21"/>
      <c r="AT489" s="182"/>
      <c r="AU489" s="21"/>
      <c r="AV489" s="182"/>
      <c r="AW489" s="21"/>
      <c r="AX489" s="21"/>
      <c r="AY489" s="21"/>
      <c r="AZ489" s="21"/>
      <c r="BA489" s="21"/>
      <c r="BB489" s="20"/>
      <c r="BC489" s="23"/>
      <c r="BD489" s="185"/>
      <c r="BE489" s="186"/>
      <c r="BF489" s="20"/>
      <c r="BG489" s="21"/>
      <c r="BH489" s="21"/>
      <c r="BI489" s="21"/>
      <c r="BJ489" s="21"/>
      <c r="BK489" s="21"/>
      <c r="BL489" s="21"/>
      <c r="BM489" s="21"/>
      <c r="BN489" s="197"/>
      <c r="BO489" s="24"/>
      <c r="BP489" s="21"/>
      <c r="BQ489" s="21"/>
      <c r="BR489" s="23"/>
      <c r="BS489" s="23"/>
      <c r="BT489" s="24"/>
      <c r="BU489" s="25"/>
    </row>
    <row r="490" spans="1:73" s="22" customFormat="1" ht="189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63"/>
      <c r="P490" s="63"/>
      <c r="Q490" s="63"/>
      <c r="R490" s="63"/>
      <c r="S490" s="63"/>
      <c r="T490" s="63"/>
      <c r="U490" s="63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2"/>
      <c r="AM490" s="21"/>
      <c r="AN490" s="21"/>
      <c r="AO490" s="21"/>
      <c r="AP490" s="21"/>
      <c r="AQ490" s="21"/>
      <c r="AR490" s="21"/>
      <c r="AS490" s="21"/>
      <c r="AT490" s="182"/>
      <c r="AU490" s="21"/>
      <c r="AV490" s="182"/>
      <c r="AW490" s="21"/>
      <c r="AX490" s="21"/>
      <c r="AY490" s="21"/>
      <c r="AZ490" s="21"/>
      <c r="BA490" s="21"/>
      <c r="BB490" s="20"/>
      <c r="BC490" s="23"/>
      <c r="BD490" s="185"/>
      <c r="BE490" s="186"/>
      <c r="BF490" s="20"/>
      <c r="BG490" s="21"/>
      <c r="BH490" s="21"/>
      <c r="BI490" s="21"/>
      <c r="BJ490" s="21"/>
      <c r="BK490" s="21"/>
      <c r="BL490" s="21"/>
      <c r="BM490" s="21"/>
      <c r="BN490" s="197"/>
      <c r="BO490" s="24"/>
      <c r="BP490" s="21"/>
      <c r="BQ490" s="21"/>
      <c r="BR490" s="23"/>
      <c r="BS490" s="23"/>
      <c r="BT490" s="24"/>
      <c r="BU490" s="25"/>
    </row>
    <row r="491" spans="1:73" s="22" customFormat="1" ht="184.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2"/>
      <c r="AM491" s="21"/>
      <c r="AN491" s="21"/>
      <c r="AO491" s="21"/>
      <c r="AP491" s="21"/>
      <c r="AQ491" s="21"/>
      <c r="AR491" s="21"/>
      <c r="AS491" s="21"/>
      <c r="AT491" s="182"/>
      <c r="AU491" s="21"/>
      <c r="AV491" s="182"/>
      <c r="AW491" s="21"/>
      <c r="AX491" s="21"/>
      <c r="AY491" s="21"/>
      <c r="AZ491" s="21"/>
      <c r="BA491" s="21"/>
      <c r="BB491" s="20"/>
      <c r="BC491" s="23"/>
      <c r="BD491" s="200"/>
      <c r="BE491" s="20"/>
      <c r="BF491" s="20"/>
      <c r="BG491" s="21"/>
      <c r="BH491" s="21"/>
      <c r="BI491" s="21"/>
      <c r="BJ491" s="20"/>
      <c r="BK491" s="23"/>
      <c r="BL491" s="23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184.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2"/>
      <c r="AM492" s="21"/>
      <c r="AN492" s="21"/>
      <c r="AO492" s="21"/>
      <c r="AP492" s="21"/>
      <c r="AQ492" s="21"/>
      <c r="AR492" s="21"/>
      <c r="AS492" s="21"/>
      <c r="AT492" s="182"/>
      <c r="AU492" s="21"/>
      <c r="AV492" s="182"/>
      <c r="AW492" s="21"/>
      <c r="AX492" s="21"/>
      <c r="AY492" s="21"/>
      <c r="AZ492" s="21"/>
      <c r="BA492" s="21"/>
      <c r="BB492" s="20"/>
      <c r="BC492" s="23"/>
      <c r="BD492" s="187"/>
      <c r="BE492" s="186"/>
      <c r="BF492" s="20"/>
      <c r="BG492" s="21"/>
      <c r="BH492" s="21"/>
      <c r="BI492" s="21"/>
      <c r="BJ492" s="20"/>
      <c r="BK492" s="23"/>
      <c r="BL492" s="23"/>
      <c r="BM492" s="21"/>
      <c r="BN492" s="197"/>
      <c r="BO492" s="24"/>
      <c r="BP492" s="21"/>
      <c r="BQ492" s="21"/>
      <c r="BR492" s="23"/>
      <c r="BS492" s="23"/>
      <c r="BT492" s="24"/>
      <c r="BU492" s="25"/>
    </row>
    <row r="493" spans="1:73" s="22" customFormat="1" ht="184.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2"/>
      <c r="AM493" s="21"/>
      <c r="AN493" s="21"/>
      <c r="AO493" s="21"/>
      <c r="AP493" s="21"/>
      <c r="AQ493" s="21"/>
      <c r="AR493" s="21"/>
      <c r="AS493" s="21"/>
      <c r="AT493" s="182"/>
      <c r="AU493" s="21"/>
      <c r="AV493" s="182"/>
      <c r="AW493" s="21"/>
      <c r="AX493" s="21"/>
      <c r="AY493" s="21"/>
      <c r="AZ493" s="21"/>
      <c r="BA493" s="21"/>
      <c r="BB493" s="20"/>
      <c r="BC493" s="23"/>
      <c r="BD493" s="200"/>
      <c r="BE493" s="29"/>
      <c r="BF493" s="29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184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9"/>
      <c r="P494" s="29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2"/>
      <c r="AM494" s="21"/>
      <c r="AN494" s="21"/>
      <c r="AO494" s="21"/>
      <c r="AP494" s="21"/>
      <c r="AQ494" s="21"/>
      <c r="AR494" s="21"/>
      <c r="AS494" s="21"/>
      <c r="AT494" s="182"/>
      <c r="AU494" s="21"/>
      <c r="AV494" s="182"/>
      <c r="AW494" s="21"/>
      <c r="AX494" s="21"/>
      <c r="AY494" s="21"/>
      <c r="AZ494" s="21"/>
      <c r="BA494" s="21"/>
      <c r="BB494" s="20"/>
      <c r="BC494" s="23"/>
      <c r="BD494" s="200"/>
      <c r="BE494" s="23"/>
      <c r="BF494" s="20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184.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2"/>
      <c r="AM495" s="21"/>
      <c r="AN495" s="21"/>
      <c r="AO495" s="21"/>
      <c r="AP495" s="21"/>
      <c r="AQ495" s="21"/>
      <c r="AR495" s="21"/>
      <c r="AS495" s="21"/>
      <c r="AT495" s="182"/>
      <c r="AU495" s="21"/>
      <c r="AV495" s="182"/>
      <c r="AW495" s="21"/>
      <c r="AX495" s="21"/>
      <c r="AY495" s="21"/>
      <c r="AZ495" s="21"/>
      <c r="BA495" s="21"/>
      <c r="BB495" s="20"/>
      <c r="BC495" s="23"/>
      <c r="BD495" s="200"/>
      <c r="BE495" s="29"/>
      <c r="BF495" s="29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184.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2"/>
      <c r="AM496" s="21"/>
      <c r="AN496" s="21"/>
      <c r="AO496" s="21"/>
      <c r="AP496" s="21"/>
      <c r="AQ496" s="21"/>
      <c r="AR496" s="21"/>
      <c r="AS496" s="21"/>
      <c r="AT496" s="182"/>
      <c r="AU496" s="21"/>
      <c r="AV496" s="182"/>
      <c r="AW496" s="21"/>
      <c r="AX496" s="21"/>
      <c r="AY496" s="21"/>
      <c r="AZ496" s="21"/>
      <c r="BA496" s="21"/>
      <c r="BB496" s="20"/>
      <c r="BC496" s="23"/>
      <c r="BD496" s="200"/>
      <c r="BE496" s="23"/>
      <c r="BF496" s="20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212.2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3"/>
      <c r="P497" s="23"/>
      <c r="Q497" s="23"/>
      <c r="R497" s="23"/>
      <c r="S497" s="23"/>
      <c r="T497" s="23"/>
      <c r="U497" s="23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00"/>
      <c r="BE497" s="23"/>
      <c r="BF497" s="23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409.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3"/>
      <c r="P498" s="20"/>
      <c r="Q498" s="23"/>
      <c r="R498" s="23"/>
      <c r="S498" s="23"/>
      <c r="T498" s="23"/>
      <c r="U498" s="23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00"/>
      <c r="BE498" s="23"/>
      <c r="BF498" s="23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186.7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0"/>
      <c r="O499" s="28"/>
      <c r="P499" s="18"/>
      <c r="Q499" s="28"/>
      <c r="R499" s="28"/>
      <c r="S499" s="28"/>
      <c r="T499" s="28"/>
      <c r="U499" s="28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182"/>
      <c r="BE499" s="21"/>
      <c r="BF499" s="21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222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00"/>
      <c r="BE500" s="23"/>
      <c r="BF500" s="23"/>
      <c r="BG500" s="21"/>
      <c r="BH500" s="21"/>
      <c r="BI500" s="21"/>
      <c r="BJ500" s="21"/>
      <c r="BK500" s="21"/>
      <c r="BL500" s="20"/>
      <c r="BM500" s="23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222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0"/>
      <c r="P501" s="20"/>
      <c r="Q501" s="23"/>
      <c r="R501" s="23"/>
      <c r="S501" s="23"/>
      <c r="T501" s="23"/>
      <c r="U501" s="23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182"/>
      <c r="BE501" s="21"/>
      <c r="BF501" s="21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222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0"/>
      <c r="P502" s="20"/>
      <c r="Q502" s="23"/>
      <c r="R502" s="23"/>
      <c r="S502" s="23"/>
      <c r="T502" s="23"/>
      <c r="U502" s="23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182"/>
      <c r="BE502" s="21"/>
      <c r="BF502" s="21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257.2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3"/>
      <c r="P503" s="20"/>
      <c r="Q503" s="23"/>
      <c r="R503" s="23"/>
      <c r="S503" s="23"/>
      <c r="T503" s="23"/>
      <c r="U503" s="23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00"/>
      <c r="BE503" s="23"/>
      <c r="BF503" s="23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182.2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0"/>
      <c r="O504" s="28"/>
      <c r="P504" s="18"/>
      <c r="Q504" s="28"/>
      <c r="R504" s="28"/>
      <c r="S504" s="28"/>
      <c r="T504" s="28"/>
      <c r="U504" s="28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182"/>
      <c r="BE504" s="21"/>
      <c r="BF504" s="21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229.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9"/>
      <c r="P505" s="29"/>
      <c r="Q505" s="29"/>
      <c r="R505" s="29"/>
      <c r="S505" s="29"/>
      <c r="T505" s="29"/>
      <c r="U505" s="29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182"/>
      <c r="BE505" s="21"/>
      <c r="BF505" s="21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409.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3"/>
      <c r="P506" s="20"/>
      <c r="Q506" s="23"/>
      <c r="R506" s="23"/>
      <c r="S506" s="23"/>
      <c r="T506" s="23"/>
      <c r="U506" s="23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0"/>
      <c r="AI506" s="23"/>
      <c r="AJ506" s="23"/>
      <c r="AK506" s="23"/>
      <c r="AL506" s="200"/>
      <c r="AM506" s="23"/>
      <c r="AN506" s="23"/>
      <c r="AO506" s="21"/>
      <c r="AP506" s="21"/>
      <c r="AQ506" s="21"/>
      <c r="AR506" s="21"/>
      <c r="AS506" s="21"/>
      <c r="AT506" s="200"/>
      <c r="AU506" s="23"/>
      <c r="AV506" s="200"/>
      <c r="AW506" s="23"/>
      <c r="AX506" s="21"/>
      <c r="AY506" s="21"/>
      <c r="AZ506" s="21"/>
      <c r="BA506" s="21"/>
      <c r="BB506" s="20"/>
      <c r="BC506" s="23"/>
      <c r="BD506" s="200"/>
      <c r="BE506" s="23"/>
      <c r="BF506" s="23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141.7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8"/>
      <c r="P507" s="18"/>
      <c r="Q507" s="28"/>
      <c r="R507" s="28"/>
      <c r="S507" s="28"/>
      <c r="T507" s="28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0"/>
      <c r="AK507" s="23"/>
      <c r="AL507" s="23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0"/>
      <c r="BC507" s="23"/>
      <c r="BD507" s="200"/>
      <c r="BE507" s="23"/>
      <c r="BF507" s="23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141.7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0"/>
      <c r="O508" s="28"/>
      <c r="P508" s="18"/>
      <c r="Q508" s="28"/>
      <c r="R508" s="28"/>
      <c r="S508" s="28"/>
      <c r="T508" s="28"/>
      <c r="U508" s="2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0"/>
      <c r="AK508" s="23"/>
      <c r="AL508" s="23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0"/>
      <c r="BC508" s="23"/>
      <c r="BD508" s="200"/>
      <c r="BE508" s="23"/>
      <c r="BF508" s="23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141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0"/>
      <c r="O509" s="23"/>
      <c r="P509" s="23"/>
      <c r="Q509" s="23"/>
      <c r="R509" s="23"/>
      <c r="S509" s="23"/>
      <c r="T509" s="23"/>
      <c r="U509" s="28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0"/>
      <c r="AK509" s="23"/>
      <c r="AL509" s="23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0"/>
      <c r="BC509" s="23"/>
      <c r="BD509" s="200"/>
      <c r="BE509" s="23"/>
      <c r="BF509" s="23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141.7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0"/>
      <c r="O510" s="28"/>
      <c r="P510" s="18"/>
      <c r="Q510" s="28"/>
      <c r="R510" s="28"/>
      <c r="S510" s="28"/>
      <c r="T510" s="28"/>
      <c r="U510" s="28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0"/>
      <c r="AK510" s="23"/>
      <c r="AL510" s="23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0"/>
      <c r="BC510" s="23"/>
      <c r="BD510" s="200"/>
      <c r="BE510" s="23"/>
      <c r="BF510" s="23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141.7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0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0"/>
      <c r="AK511" s="23"/>
      <c r="AL511" s="23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0"/>
      <c r="BC511" s="23"/>
      <c r="BD511" s="200"/>
      <c r="BE511" s="23"/>
      <c r="BF511" s="23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201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3"/>
      <c r="P512" s="20"/>
      <c r="Q512" s="23"/>
      <c r="R512" s="23"/>
      <c r="S512" s="23"/>
      <c r="T512" s="23"/>
      <c r="U512" s="23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00"/>
      <c r="BE512" s="23"/>
      <c r="BF512" s="23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201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0"/>
      <c r="O513" s="28"/>
      <c r="P513" s="18"/>
      <c r="Q513" s="28"/>
      <c r="R513" s="28"/>
      <c r="S513" s="28"/>
      <c r="T513" s="28"/>
      <c r="U513" s="28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182"/>
      <c r="BE513" s="21"/>
      <c r="BF513" s="21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201.7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3"/>
      <c r="P514" s="20"/>
      <c r="Q514" s="23"/>
      <c r="R514" s="23"/>
      <c r="S514" s="23"/>
      <c r="T514" s="23"/>
      <c r="U514" s="2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00"/>
      <c r="BE514" s="23"/>
      <c r="BF514" s="23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201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0"/>
      <c r="O515" s="28"/>
      <c r="P515" s="18"/>
      <c r="Q515" s="28"/>
      <c r="R515" s="28"/>
      <c r="S515" s="28"/>
      <c r="T515" s="28"/>
      <c r="U515" s="2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182"/>
      <c r="BE515" s="21"/>
      <c r="BF515" s="21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409.6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3"/>
      <c r="P516" s="20"/>
      <c r="Q516" s="20"/>
      <c r="R516" s="20"/>
      <c r="S516" s="20"/>
      <c r="T516" s="20"/>
      <c r="U516" s="23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182"/>
      <c r="BE516" s="21"/>
      <c r="BF516" s="21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201.7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3"/>
      <c r="P517" s="20"/>
      <c r="Q517" s="20"/>
      <c r="R517" s="20"/>
      <c r="S517" s="20"/>
      <c r="T517" s="20"/>
      <c r="U517" s="23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182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201.7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3"/>
      <c r="P518" s="20"/>
      <c r="Q518" s="23"/>
      <c r="R518" s="23"/>
      <c r="S518" s="23"/>
      <c r="T518" s="23"/>
      <c r="U518" s="23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0"/>
      <c r="AK518" s="23"/>
      <c r="AL518" s="23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0"/>
      <c r="BC518" s="23"/>
      <c r="BD518" s="200"/>
      <c r="BE518" s="23"/>
      <c r="BF518" s="23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201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3"/>
      <c r="P519" s="20"/>
      <c r="Q519" s="28"/>
      <c r="R519" s="28"/>
      <c r="S519" s="28"/>
      <c r="T519" s="28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182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201.7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3"/>
      <c r="P520" s="20"/>
      <c r="Q520" s="20"/>
      <c r="R520" s="20"/>
      <c r="S520" s="20"/>
      <c r="T520" s="20"/>
      <c r="U520" s="23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182"/>
      <c r="BE520" s="21"/>
      <c r="BF520" s="21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201.7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0"/>
      <c r="O521" s="28"/>
      <c r="P521" s="18"/>
      <c r="Q521" s="28"/>
      <c r="R521" s="28"/>
      <c r="S521" s="28"/>
      <c r="T521" s="28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182"/>
      <c r="BE521" s="21"/>
      <c r="BF521" s="21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259.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9"/>
      <c r="P522" s="29"/>
      <c r="Q522" s="29"/>
      <c r="R522" s="29"/>
      <c r="S522" s="29"/>
      <c r="T522" s="29"/>
      <c r="U522" s="29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200"/>
      <c r="BE522" s="29"/>
      <c r="BF522" s="29"/>
      <c r="BG522" s="21"/>
      <c r="BH522" s="21"/>
      <c r="BI522" s="21"/>
      <c r="BJ522" s="20"/>
      <c r="BK522" s="63"/>
      <c r="BL522" s="29"/>
      <c r="BM522" s="21"/>
      <c r="BN522" s="197"/>
      <c r="BO522" s="24"/>
      <c r="BP522" s="21"/>
      <c r="BQ522" s="21"/>
      <c r="BR522" s="23"/>
      <c r="BS522" s="23"/>
      <c r="BT522" s="24"/>
      <c r="BU522" s="25"/>
    </row>
    <row r="523" spans="1:73" s="22" customFormat="1" ht="244.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20"/>
      <c r="P523" s="20"/>
      <c r="Q523" s="29"/>
      <c r="R523" s="29"/>
      <c r="S523" s="29"/>
      <c r="T523" s="29"/>
      <c r="U523" s="29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00"/>
      <c r="BE523" s="188"/>
      <c r="BF523" s="29"/>
      <c r="BG523" s="21"/>
      <c r="BH523" s="21"/>
      <c r="BI523" s="21"/>
      <c r="BJ523" s="20"/>
      <c r="BK523" s="63"/>
      <c r="BL523" s="29"/>
      <c r="BM523" s="21"/>
      <c r="BN523" s="197"/>
      <c r="BO523" s="24"/>
      <c r="BP523" s="21"/>
      <c r="BQ523" s="21"/>
      <c r="BR523" s="23"/>
      <c r="BS523" s="23"/>
      <c r="BT523" s="24"/>
      <c r="BU523" s="25"/>
    </row>
    <row r="524" spans="1:73" s="22" customFormat="1" ht="219.7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63"/>
      <c r="P524" s="63"/>
      <c r="Q524" s="63"/>
      <c r="R524" s="63"/>
      <c r="S524" s="63"/>
      <c r="T524" s="63"/>
      <c r="U524" s="63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187"/>
      <c r="BE524" s="189"/>
      <c r="BF524" s="190"/>
      <c r="BG524" s="21"/>
      <c r="BH524" s="21"/>
      <c r="BI524" s="21"/>
      <c r="BJ524" s="21"/>
      <c r="BK524" s="21"/>
      <c r="BL524" s="21"/>
      <c r="BM524" s="21"/>
      <c r="BN524" s="197"/>
      <c r="BO524" s="24"/>
      <c r="BP524" s="21"/>
      <c r="BQ524" s="21"/>
      <c r="BR524" s="23"/>
      <c r="BS524" s="23"/>
      <c r="BT524" s="24"/>
      <c r="BU524" s="25"/>
    </row>
    <row r="525" spans="1:73" s="22" customFormat="1" ht="219.7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9"/>
      <c r="P525" s="29"/>
      <c r="Q525" s="29"/>
      <c r="R525" s="29"/>
      <c r="S525" s="29"/>
      <c r="T525" s="29"/>
      <c r="U525" s="29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200"/>
      <c r="BE525" s="29"/>
      <c r="BF525" s="29"/>
      <c r="BG525" s="21"/>
      <c r="BH525" s="21"/>
      <c r="BI525" s="21"/>
      <c r="BJ525" s="21"/>
      <c r="BK525" s="21"/>
      <c r="BL525" s="21"/>
      <c r="BM525" s="21"/>
      <c r="BN525" s="197"/>
      <c r="BO525" s="24"/>
      <c r="BP525" s="21"/>
      <c r="BQ525" s="21"/>
      <c r="BR525" s="23"/>
      <c r="BS525" s="23"/>
      <c r="BT525" s="24"/>
      <c r="BU525" s="25"/>
    </row>
    <row r="526" spans="1:73" s="22" customFormat="1" ht="219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29"/>
      <c r="P526" s="29"/>
      <c r="Q526" s="29"/>
      <c r="R526" s="29"/>
      <c r="S526" s="29"/>
      <c r="T526" s="29"/>
      <c r="U526" s="29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187"/>
      <c r="BE526" s="189"/>
      <c r="BF526" s="190"/>
      <c r="BG526" s="21"/>
      <c r="BH526" s="21"/>
      <c r="BI526" s="21"/>
      <c r="BJ526" s="21"/>
      <c r="BK526" s="21"/>
      <c r="BL526" s="21"/>
      <c r="BM526" s="21"/>
      <c r="BN526" s="197"/>
      <c r="BO526" s="24"/>
      <c r="BP526" s="21"/>
      <c r="BQ526" s="21"/>
      <c r="BR526" s="23"/>
      <c r="BS526" s="23"/>
      <c r="BT526" s="24"/>
      <c r="BU526" s="25"/>
    </row>
    <row r="527" spans="1:73" s="22" customFormat="1" ht="409.6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9"/>
      <c r="P527" s="29"/>
      <c r="Q527" s="29"/>
      <c r="R527" s="29"/>
      <c r="S527" s="29"/>
      <c r="T527" s="29"/>
      <c r="U527" s="29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00"/>
      <c r="BE527" s="29"/>
      <c r="BF527" s="20"/>
      <c r="BG527" s="21"/>
      <c r="BH527" s="21"/>
      <c r="BI527" s="21"/>
      <c r="BJ527" s="21"/>
      <c r="BK527" s="21"/>
      <c r="BL527" s="21"/>
      <c r="BM527" s="21"/>
      <c r="BN527" s="197"/>
      <c r="BO527" s="24"/>
      <c r="BP527" s="21"/>
      <c r="BQ527" s="21"/>
      <c r="BR527" s="23"/>
      <c r="BS527" s="23"/>
      <c r="BT527" s="24"/>
      <c r="BU527" s="25"/>
    </row>
    <row r="528" spans="1:73" s="22" customFormat="1" ht="409.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9"/>
      <c r="P528" s="29"/>
      <c r="Q528" s="29"/>
      <c r="R528" s="29"/>
      <c r="S528" s="29"/>
      <c r="T528" s="29"/>
      <c r="U528" s="29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0"/>
      <c r="AI528" s="29"/>
      <c r="AJ528" s="29"/>
      <c r="AK528" s="21"/>
      <c r="AL528" s="200"/>
      <c r="AM528" s="29"/>
      <c r="AN528" s="29"/>
      <c r="AO528" s="21"/>
      <c r="AP528" s="21"/>
      <c r="AQ528" s="21"/>
      <c r="AR528" s="21"/>
      <c r="AS528" s="21"/>
      <c r="AT528" s="200"/>
      <c r="AU528" s="29"/>
      <c r="AV528" s="200"/>
      <c r="AW528" s="29"/>
      <c r="AX528" s="21"/>
      <c r="AY528" s="21"/>
      <c r="AZ528" s="21"/>
      <c r="BA528" s="21"/>
      <c r="BB528" s="21"/>
      <c r="BC528" s="21"/>
      <c r="BD528" s="200"/>
      <c r="BE528" s="29"/>
      <c r="BF528" s="29"/>
      <c r="BG528" s="21"/>
      <c r="BH528" s="21"/>
      <c r="BI528" s="21"/>
      <c r="BJ528" s="21"/>
      <c r="BK528" s="21"/>
      <c r="BL528" s="21"/>
      <c r="BM528" s="21"/>
      <c r="BN528" s="197"/>
      <c r="BO528" s="24"/>
      <c r="BP528" s="21"/>
      <c r="BQ528" s="21"/>
      <c r="BR528" s="23"/>
      <c r="BS528" s="23"/>
      <c r="BT528" s="24"/>
      <c r="BU528" s="25"/>
    </row>
    <row r="529" spans="1:75" s="22" customFormat="1" ht="137.2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9"/>
      <c r="P529" s="29"/>
      <c r="Q529" s="29"/>
      <c r="R529" s="29"/>
      <c r="S529" s="29"/>
      <c r="T529" s="29"/>
      <c r="U529" s="29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187"/>
      <c r="BE529" s="189"/>
      <c r="BF529" s="190"/>
      <c r="BG529" s="21"/>
      <c r="BH529" s="21"/>
      <c r="BI529" s="21"/>
      <c r="BJ529" s="21"/>
      <c r="BK529" s="21"/>
      <c r="BL529" s="21"/>
      <c r="BM529" s="21"/>
      <c r="BN529" s="197"/>
      <c r="BO529" s="24"/>
      <c r="BP529" s="21"/>
      <c r="BQ529" s="21"/>
      <c r="BR529" s="23"/>
      <c r="BS529" s="23"/>
      <c r="BT529" s="24"/>
      <c r="BU529" s="25"/>
    </row>
    <row r="530" spans="1:75" s="22" customFormat="1" ht="137.2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9"/>
      <c r="P530" s="29"/>
      <c r="Q530" s="29"/>
      <c r="R530" s="29"/>
      <c r="S530" s="29"/>
      <c r="T530" s="29"/>
      <c r="U530" s="29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187"/>
      <c r="BE530" s="189"/>
      <c r="BF530" s="190"/>
      <c r="BG530" s="21"/>
      <c r="BH530" s="21"/>
      <c r="BI530" s="21"/>
      <c r="BJ530" s="21"/>
      <c r="BK530" s="21"/>
      <c r="BL530" s="21"/>
      <c r="BM530" s="21"/>
      <c r="BN530" s="197"/>
      <c r="BO530" s="24"/>
      <c r="BP530" s="21"/>
      <c r="BQ530" s="21"/>
      <c r="BR530" s="23"/>
      <c r="BS530" s="23"/>
      <c r="BT530" s="24"/>
      <c r="BU530" s="25"/>
    </row>
    <row r="531" spans="1:75" s="22" customFormat="1" ht="137.2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9"/>
      <c r="P531" s="29"/>
      <c r="Q531" s="29"/>
      <c r="R531" s="29"/>
      <c r="S531" s="29"/>
      <c r="T531" s="29"/>
      <c r="U531" s="29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187"/>
      <c r="BE531" s="189"/>
      <c r="BF531" s="190"/>
      <c r="BG531" s="21"/>
      <c r="BH531" s="21"/>
      <c r="BI531" s="21"/>
      <c r="BJ531" s="21"/>
      <c r="BK531" s="21"/>
      <c r="BL531" s="21"/>
      <c r="BM531" s="21"/>
      <c r="BN531" s="197"/>
      <c r="BO531" s="24"/>
      <c r="BP531" s="21"/>
      <c r="BQ531" s="21"/>
      <c r="BR531" s="23"/>
      <c r="BS531" s="23"/>
      <c r="BT531" s="24"/>
      <c r="BU531" s="25"/>
    </row>
    <row r="532" spans="1:75" s="22" customFormat="1" ht="137.2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9"/>
      <c r="P532" s="29"/>
      <c r="Q532" s="29"/>
      <c r="R532" s="29"/>
      <c r="S532" s="29"/>
      <c r="T532" s="29"/>
      <c r="U532" s="29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187"/>
      <c r="BE532" s="189"/>
      <c r="BF532" s="190"/>
      <c r="BG532" s="21"/>
      <c r="BH532" s="21"/>
      <c r="BI532" s="21"/>
      <c r="BJ532" s="21"/>
      <c r="BK532" s="21"/>
      <c r="BL532" s="21"/>
      <c r="BM532" s="21"/>
      <c r="BN532" s="197"/>
      <c r="BO532" s="24"/>
      <c r="BP532" s="21"/>
      <c r="BQ532" s="21"/>
      <c r="BR532" s="23"/>
      <c r="BS532" s="23"/>
      <c r="BT532" s="24"/>
      <c r="BU532" s="25"/>
    </row>
    <row r="533" spans="1:75" s="22" customFormat="1" ht="137.2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9"/>
      <c r="P533" s="29"/>
      <c r="Q533" s="29"/>
      <c r="R533" s="29"/>
      <c r="S533" s="29"/>
      <c r="T533" s="29"/>
      <c r="U533" s="29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187"/>
      <c r="BE533" s="189"/>
      <c r="BF533" s="190"/>
      <c r="BG533" s="21"/>
      <c r="BH533" s="21"/>
      <c r="BI533" s="21"/>
      <c r="BJ533" s="21"/>
      <c r="BK533" s="21"/>
      <c r="BL533" s="21"/>
      <c r="BM533" s="21"/>
      <c r="BN533" s="197"/>
      <c r="BO533" s="24"/>
      <c r="BP533" s="21"/>
      <c r="BQ533" s="21"/>
      <c r="BR533" s="23"/>
      <c r="BS533" s="23"/>
      <c r="BT533" s="24"/>
      <c r="BU533" s="25"/>
    </row>
    <row r="534" spans="1:75" s="22" customFormat="1" ht="291.7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9"/>
      <c r="P534" s="29"/>
      <c r="Q534" s="29"/>
      <c r="R534" s="29"/>
      <c r="S534" s="29"/>
      <c r="T534" s="29"/>
      <c r="U534" s="29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0"/>
      <c r="BC534" s="21"/>
      <c r="BD534" s="200"/>
      <c r="BE534" s="29"/>
      <c r="BF534" s="20"/>
      <c r="BG534" s="23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3"/>
      <c r="BS534" s="23"/>
      <c r="BT534" s="24"/>
      <c r="BU534" s="25"/>
    </row>
    <row r="535" spans="1:75" s="22" customFormat="1" ht="291.7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9"/>
      <c r="P535" s="29"/>
      <c r="Q535" s="29"/>
      <c r="R535" s="29"/>
      <c r="S535" s="29"/>
      <c r="T535" s="29"/>
      <c r="U535" s="29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0"/>
      <c r="BC535" s="21"/>
      <c r="BD535" s="200"/>
      <c r="BE535" s="183"/>
      <c r="BF535" s="20"/>
      <c r="BG535" s="23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3"/>
      <c r="BS535" s="23"/>
      <c r="BT535" s="24"/>
      <c r="BU535" s="25"/>
    </row>
    <row r="536" spans="1:75" s="22" customFormat="1" ht="197.2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3"/>
      <c r="P536" s="23"/>
      <c r="Q536" s="23"/>
      <c r="R536" s="23"/>
      <c r="S536" s="23"/>
      <c r="T536" s="23"/>
      <c r="U536" s="20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200"/>
      <c r="BE536" s="20"/>
      <c r="BF536" s="20"/>
      <c r="BG536" s="21"/>
      <c r="BH536" s="21"/>
      <c r="BI536" s="21"/>
      <c r="BJ536" s="21"/>
      <c r="BK536" s="21"/>
      <c r="BL536" s="21"/>
      <c r="BM536" s="21"/>
      <c r="BN536" s="197"/>
      <c r="BO536" s="24"/>
      <c r="BP536" s="21"/>
      <c r="BQ536" s="21"/>
      <c r="BR536" s="23"/>
      <c r="BS536" s="23"/>
      <c r="BT536" s="24"/>
      <c r="BU536" s="25"/>
    </row>
    <row r="537" spans="1:75" s="22" customFormat="1" ht="197.2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3"/>
      <c r="P537" s="23"/>
      <c r="Q537" s="23"/>
      <c r="R537" s="23"/>
      <c r="S537" s="23"/>
      <c r="T537" s="23"/>
      <c r="U537" s="20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185"/>
      <c r="BE537" s="190"/>
      <c r="BF537" s="190"/>
      <c r="BG537" s="21"/>
      <c r="BH537" s="21"/>
      <c r="BI537" s="21"/>
      <c r="BJ537" s="21"/>
      <c r="BK537" s="21"/>
      <c r="BL537" s="21"/>
      <c r="BM537" s="21"/>
      <c r="BN537" s="197"/>
      <c r="BO537" s="24"/>
      <c r="BP537" s="21"/>
      <c r="BQ537" s="21"/>
      <c r="BR537" s="23"/>
      <c r="BS537" s="23"/>
      <c r="BT537" s="24"/>
      <c r="BU537" s="25"/>
    </row>
    <row r="538" spans="1:75" s="22" customFormat="1" ht="279.7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191"/>
      <c r="P538" s="191"/>
      <c r="Q538" s="191"/>
      <c r="R538" s="191"/>
      <c r="S538" s="191"/>
      <c r="T538" s="191"/>
      <c r="U538" s="19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200"/>
      <c r="BE538" s="63"/>
      <c r="BF538" s="63"/>
      <c r="BG538" s="21"/>
      <c r="BH538" s="21"/>
      <c r="BI538" s="21"/>
      <c r="BJ538" s="21"/>
      <c r="BK538" s="21"/>
      <c r="BL538" s="21"/>
      <c r="BM538" s="21"/>
      <c r="BN538" s="21"/>
      <c r="BO538" s="24"/>
      <c r="BP538" s="21"/>
      <c r="BQ538" s="21"/>
      <c r="BR538" s="23"/>
      <c r="BS538" s="23"/>
      <c r="BT538" s="24"/>
      <c r="BU538" s="25"/>
    </row>
    <row r="539" spans="1:75" s="22" customFormat="1" ht="171.7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3"/>
      <c r="P539" s="23"/>
      <c r="Q539" s="23"/>
      <c r="R539" s="23"/>
      <c r="S539" s="23"/>
      <c r="T539" s="23"/>
      <c r="U539" s="23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200"/>
      <c r="BE539" s="23"/>
      <c r="BF539" s="23"/>
      <c r="BG539" s="21"/>
      <c r="BH539" s="21"/>
      <c r="BI539" s="21"/>
      <c r="BJ539" s="21"/>
      <c r="BK539" s="21"/>
      <c r="BL539" s="21"/>
      <c r="BM539" s="21"/>
      <c r="BN539" s="21"/>
      <c r="BO539" s="24"/>
      <c r="BP539" s="21"/>
      <c r="BQ539" s="21"/>
      <c r="BR539" s="23"/>
      <c r="BS539" s="23"/>
      <c r="BT539" s="24"/>
      <c r="BU539" s="25"/>
    </row>
    <row r="540" spans="1:75" s="22" customFormat="1" ht="129.7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23"/>
      <c r="P540" s="23"/>
      <c r="Q540" s="23"/>
      <c r="R540" s="23"/>
      <c r="S540" s="23"/>
      <c r="T540" s="23"/>
      <c r="U540" s="23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192"/>
      <c r="BE540" s="29"/>
      <c r="BF540" s="29"/>
      <c r="BG540" s="21"/>
      <c r="BH540" s="21"/>
      <c r="BI540" s="21"/>
      <c r="BJ540" s="21"/>
      <c r="BK540" s="21"/>
      <c r="BL540" s="21"/>
      <c r="BM540" s="21"/>
      <c r="BN540" s="197"/>
      <c r="BO540" s="24"/>
      <c r="BP540" s="21"/>
      <c r="BQ540" s="21"/>
      <c r="BR540" s="23"/>
      <c r="BS540" s="23"/>
      <c r="BT540" s="24"/>
      <c r="BU540" s="25"/>
    </row>
    <row r="541" spans="1:75" s="22" customFormat="1" ht="187.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9"/>
      <c r="O541" s="29"/>
      <c r="P541" s="29"/>
      <c r="Q541" s="29"/>
      <c r="R541" s="29"/>
      <c r="S541" s="29"/>
      <c r="T541" s="29"/>
      <c r="U541" s="29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200"/>
      <c r="BE541" s="23"/>
      <c r="BF541" s="23"/>
      <c r="BG541" s="21"/>
      <c r="BH541" s="21"/>
      <c r="BI541" s="21"/>
      <c r="BJ541" s="21"/>
      <c r="BK541" s="21"/>
      <c r="BL541" s="21"/>
      <c r="BM541" s="23"/>
      <c r="BN541" s="21"/>
      <c r="BO541" s="24"/>
      <c r="BP541" s="21"/>
      <c r="BQ541" s="21"/>
      <c r="BR541" s="21"/>
      <c r="BS541" s="21"/>
      <c r="BT541" s="23"/>
      <c r="BU541" s="24"/>
      <c r="BV541" s="25"/>
      <c r="BW541" s="30"/>
    </row>
    <row r="542" spans="1:75" s="22" customFormat="1" ht="187.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0"/>
      <c r="O542" s="28"/>
      <c r="P542" s="18"/>
      <c r="Q542" s="28"/>
      <c r="R542" s="28"/>
      <c r="S542" s="28"/>
      <c r="T542" s="28"/>
      <c r="U542" s="28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21"/>
      <c r="BE542" s="21"/>
      <c r="BF542" s="21"/>
      <c r="BG542" s="21"/>
      <c r="BH542" s="21"/>
      <c r="BI542" s="21"/>
      <c r="BJ542" s="21"/>
      <c r="BK542" s="21"/>
      <c r="BL542" s="21"/>
      <c r="BM542" s="23"/>
      <c r="BN542" s="21"/>
      <c r="BO542" s="24"/>
      <c r="BP542" s="25"/>
      <c r="BQ542" s="21"/>
      <c r="BR542" s="21"/>
      <c r="BS542" s="21"/>
      <c r="BT542" s="23"/>
      <c r="BU542" s="24"/>
      <c r="BV542" s="25"/>
      <c r="BW542" s="30"/>
    </row>
    <row r="543" spans="1:75" s="22" customFormat="1" ht="409.6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"/>
      <c r="O543" s="23"/>
      <c r="P543" s="23"/>
      <c r="Q543" s="23"/>
      <c r="R543" s="23"/>
      <c r="S543" s="23"/>
      <c r="T543" s="23"/>
      <c r="U543" s="23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3"/>
      <c r="AV543" s="21"/>
      <c r="AW543" s="23"/>
      <c r="AX543" s="21"/>
      <c r="AY543" s="21"/>
      <c r="AZ543" s="21"/>
      <c r="BA543" s="21"/>
      <c r="BB543" s="21"/>
      <c r="BC543" s="21"/>
      <c r="BD543" s="21"/>
      <c r="BE543" s="21"/>
      <c r="BF543" s="21"/>
      <c r="BG543" s="21"/>
      <c r="BH543" s="21"/>
      <c r="BI543" s="21"/>
      <c r="BJ543" s="21"/>
      <c r="BK543" s="21"/>
      <c r="BL543" s="21"/>
      <c r="BM543" s="23"/>
      <c r="BN543" s="21"/>
      <c r="BO543" s="24"/>
      <c r="BP543" s="25"/>
      <c r="BQ543" s="21"/>
      <c r="BR543" s="21"/>
      <c r="BS543" s="21"/>
      <c r="BT543" s="23"/>
      <c r="BU543" s="24"/>
      <c r="BV543" s="25"/>
      <c r="BW543" s="30"/>
    </row>
    <row r="544" spans="1:75" s="22" customFormat="1" ht="409.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23"/>
      <c r="P544" s="23"/>
      <c r="Q544" s="23"/>
      <c r="R544" s="23"/>
      <c r="S544" s="23"/>
      <c r="T544" s="23"/>
      <c r="U544" s="23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200"/>
      <c r="BE544" s="23"/>
      <c r="BF544" s="23"/>
      <c r="BG544" s="21"/>
      <c r="BH544" s="21"/>
      <c r="BI544" s="21"/>
      <c r="BJ544" s="21"/>
      <c r="BK544" s="21"/>
      <c r="BL544" s="21"/>
      <c r="BM544" s="23"/>
      <c r="BN544" s="21"/>
      <c r="BO544" s="24"/>
      <c r="BP544" s="25"/>
      <c r="BQ544" s="21"/>
      <c r="BR544" s="21"/>
      <c r="BS544" s="21"/>
      <c r="BT544" s="23"/>
      <c r="BU544" s="24"/>
      <c r="BV544" s="25"/>
      <c r="BW544" s="30"/>
    </row>
    <row r="545" spans="1:75" s="22" customFormat="1" ht="194.2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0"/>
      <c r="O545" s="28"/>
      <c r="P545" s="18"/>
      <c r="Q545" s="28"/>
      <c r="R545" s="28"/>
      <c r="S545" s="28"/>
      <c r="T545" s="28"/>
      <c r="U545" s="28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1"/>
      <c r="BE545" s="21"/>
      <c r="BF545" s="21"/>
      <c r="BG545" s="21"/>
      <c r="BH545" s="21"/>
      <c r="BI545" s="21"/>
      <c r="BJ545" s="21"/>
      <c r="BK545" s="21"/>
      <c r="BL545" s="21"/>
      <c r="BM545" s="23"/>
      <c r="BN545" s="21"/>
      <c r="BO545" s="24"/>
      <c r="BP545" s="25"/>
      <c r="BQ545" s="36"/>
      <c r="BR545" s="36"/>
      <c r="BS545" s="36"/>
      <c r="BT545" s="40"/>
      <c r="BU545" s="26"/>
      <c r="BV545" s="36"/>
      <c r="BW545" s="30"/>
    </row>
    <row r="546" spans="1:75" s="22" customFormat="1" ht="219.7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1"/>
      <c r="BE546" s="21"/>
      <c r="BF546" s="21"/>
      <c r="BG546" s="21"/>
      <c r="BH546" s="21"/>
      <c r="BI546" s="21"/>
      <c r="BJ546" s="21"/>
      <c r="BK546" s="21"/>
      <c r="BL546" s="21"/>
      <c r="BM546" s="21"/>
      <c r="BN546" s="21"/>
      <c r="BO546" s="24"/>
      <c r="BP546" s="25"/>
      <c r="BQ546" s="36"/>
      <c r="BR546" s="36"/>
      <c r="BS546" s="36"/>
      <c r="BT546" s="40"/>
      <c r="BU546" s="26"/>
      <c r="BV546" s="36"/>
      <c r="BW546" s="30"/>
    </row>
    <row r="547" spans="1:75" s="22" customFormat="1" ht="198.7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18"/>
      <c r="M547" s="20"/>
      <c r="N547" s="21"/>
      <c r="O547" s="183"/>
      <c r="P547" s="183"/>
      <c r="Q547" s="183"/>
      <c r="R547" s="183"/>
      <c r="S547" s="183"/>
      <c r="T547" s="183"/>
      <c r="U547" s="183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1"/>
      <c r="BE547" s="21"/>
      <c r="BF547" s="21"/>
      <c r="BG547" s="21"/>
      <c r="BH547" s="21"/>
      <c r="BI547" s="21"/>
      <c r="BJ547" s="21"/>
      <c r="BK547" s="21"/>
      <c r="BL547" s="21"/>
      <c r="BM547" s="23"/>
      <c r="BN547" s="21"/>
      <c r="BO547" s="24"/>
      <c r="BP547" s="25"/>
      <c r="BQ547" s="21"/>
      <c r="BR547" s="21"/>
      <c r="BS547" s="21"/>
      <c r="BT547" s="23"/>
      <c r="BU547" s="24"/>
      <c r="BV547" s="25"/>
      <c r="BW547" s="30"/>
    </row>
    <row r="548" spans="1:75" s="22" customFormat="1" ht="198.7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18"/>
      <c r="M548" s="20"/>
      <c r="N548" s="21"/>
      <c r="O548" s="23"/>
      <c r="P548" s="23"/>
      <c r="Q548" s="23"/>
      <c r="R548" s="23"/>
      <c r="S548" s="23"/>
      <c r="T548" s="23"/>
      <c r="U548" s="23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21"/>
      <c r="BE548" s="21"/>
      <c r="BF548" s="21"/>
      <c r="BG548" s="21"/>
      <c r="BH548" s="21"/>
      <c r="BI548" s="21"/>
      <c r="BJ548" s="21"/>
      <c r="BK548" s="21"/>
      <c r="BL548" s="21"/>
      <c r="BM548" s="23"/>
      <c r="BN548" s="21"/>
      <c r="BO548" s="24"/>
      <c r="BP548" s="25"/>
      <c r="BQ548" s="21"/>
      <c r="BR548" s="21"/>
      <c r="BS548" s="21"/>
      <c r="BT548" s="23"/>
      <c r="BU548" s="24"/>
      <c r="BV548" s="25"/>
      <c r="BW548" s="30"/>
    </row>
    <row r="549" spans="1:75" s="22" customFormat="1" ht="198.7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18"/>
      <c r="M549" s="20"/>
      <c r="N549" s="21"/>
      <c r="O549" s="28"/>
      <c r="P549" s="18"/>
      <c r="Q549" s="28"/>
      <c r="R549" s="28"/>
      <c r="S549" s="28"/>
      <c r="T549" s="28"/>
      <c r="U549" s="28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1"/>
      <c r="BE549" s="21"/>
      <c r="BF549" s="21"/>
      <c r="BG549" s="21"/>
      <c r="BH549" s="21"/>
      <c r="BI549" s="21"/>
      <c r="BJ549" s="21"/>
      <c r="BK549" s="21"/>
      <c r="BL549" s="21"/>
      <c r="BM549" s="23"/>
      <c r="BN549" s="21"/>
      <c r="BO549" s="24"/>
      <c r="BP549" s="25"/>
      <c r="BQ549" s="21"/>
      <c r="BR549" s="21"/>
      <c r="BS549" s="21"/>
      <c r="BT549" s="23"/>
      <c r="BU549" s="24"/>
      <c r="BV549" s="25"/>
      <c r="BW549" s="30"/>
    </row>
    <row r="550" spans="1:75" s="22" customFormat="1" ht="146.2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18"/>
      <c r="M550" s="20"/>
      <c r="N550" s="21"/>
      <c r="O550" s="28"/>
      <c r="P550" s="18"/>
      <c r="Q550" s="28"/>
      <c r="R550" s="28"/>
      <c r="S550" s="28"/>
      <c r="T550" s="28"/>
      <c r="U550" s="28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21"/>
      <c r="BE550" s="21"/>
      <c r="BF550" s="21"/>
      <c r="BG550" s="21"/>
      <c r="BH550" s="21"/>
      <c r="BI550" s="21"/>
      <c r="BJ550" s="21"/>
      <c r="BK550" s="21"/>
      <c r="BL550" s="21"/>
      <c r="BM550" s="23"/>
      <c r="BN550" s="21"/>
      <c r="BO550" s="24"/>
      <c r="BP550" s="25"/>
      <c r="BQ550" s="21"/>
      <c r="BR550" s="21"/>
      <c r="BS550" s="21"/>
      <c r="BT550" s="23"/>
      <c r="BU550" s="24"/>
      <c r="BV550" s="25"/>
      <c r="BW550" s="30"/>
    </row>
    <row r="551" spans="1:75" s="22" customFormat="1" ht="227.2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18"/>
      <c r="M551" s="20"/>
      <c r="N551" s="21"/>
      <c r="O551" s="28"/>
      <c r="P551" s="18"/>
      <c r="Q551" s="28"/>
      <c r="R551" s="28"/>
      <c r="S551" s="28"/>
      <c r="T551" s="28"/>
      <c r="U551" s="28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1"/>
      <c r="BE551" s="21"/>
      <c r="BF551" s="21"/>
      <c r="BG551" s="21"/>
      <c r="BH551" s="21"/>
      <c r="BI551" s="21"/>
      <c r="BJ551" s="21"/>
      <c r="BK551" s="21"/>
      <c r="BL551" s="21"/>
      <c r="BM551" s="23"/>
      <c r="BN551" s="21"/>
      <c r="BO551" s="24"/>
      <c r="BP551" s="25"/>
      <c r="BQ551" s="21"/>
      <c r="BR551" s="21"/>
      <c r="BS551" s="21"/>
      <c r="BT551" s="23"/>
      <c r="BU551" s="24"/>
      <c r="BV551" s="25"/>
      <c r="BW551" s="30"/>
    </row>
    <row r="552" spans="1:75" s="22" customFormat="1" ht="154.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18"/>
      <c r="M552" s="20"/>
      <c r="N552" s="21"/>
      <c r="O552" s="28"/>
      <c r="P552" s="28"/>
      <c r="Q552" s="28"/>
      <c r="R552" s="28"/>
      <c r="S552" s="28"/>
      <c r="T552" s="28"/>
      <c r="U552" s="28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1"/>
      <c r="BE552" s="21"/>
      <c r="BF552" s="21"/>
      <c r="BG552" s="21"/>
      <c r="BH552" s="21"/>
      <c r="BI552" s="21"/>
      <c r="BJ552" s="21"/>
      <c r="BK552" s="21"/>
      <c r="BL552" s="21"/>
      <c r="BM552" s="23"/>
      <c r="BN552" s="21"/>
      <c r="BO552" s="24"/>
      <c r="BP552" s="25"/>
      <c r="BQ552" s="21"/>
      <c r="BR552" s="21"/>
      <c r="BS552" s="21"/>
      <c r="BT552" s="23"/>
      <c r="BU552" s="24"/>
      <c r="BV552" s="25"/>
      <c r="BW552" s="30"/>
    </row>
    <row r="553" spans="1:75" s="22" customFormat="1" ht="154.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18"/>
      <c r="M553" s="20"/>
      <c r="N553" s="21"/>
      <c r="O553" s="28"/>
      <c r="P553" s="18"/>
      <c r="Q553" s="28"/>
      <c r="R553" s="28"/>
      <c r="S553" s="28"/>
      <c r="T553" s="28"/>
      <c r="U553" s="28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1"/>
      <c r="BE553" s="21"/>
      <c r="BF553" s="21"/>
      <c r="BG553" s="21"/>
      <c r="BH553" s="21"/>
      <c r="BI553" s="21"/>
      <c r="BJ553" s="21"/>
      <c r="BK553" s="21"/>
      <c r="BL553" s="21"/>
      <c r="BM553" s="23"/>
      <c r="BN553" s="21"/>
      <c r="BO553" s="24"/>
      <c r="BP553" s="25"/>
      <c r="BQ553" s="36"/>
      <c r="BR553" s="36"/>
      <c r="BS553" s="36"/>
      <c r="BT553" s="40"/>
      <c r="BU553" s="26"/>
      <c r="BV553" s="36"/>
      <c r="BW553" s="30"/>
    </row>
    <row r="554" spans="1:75" s="22" customFormat="1" ht="182.2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18"/>
      <c r="M554" s="20"/>
      <c r="N554" s="21"/>
      <c r="O554" s="23"/>
      <c r="P554" s="23"/>
      <c r="Q554" s="23"/>
      <c r="R554" s="23"/>
      <c r="S554" s="23"/>
      <c r="T554" s="23"/>
      <c r="U554" s="23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3"/>
      <c r="BM554" s="21"/>
      <c r="BN554" s="21"/>
      <c r="BO554" s="24"/>
      <c r="BP554" s="25"/>
      <c r="BQ554" s="36"/>
      <c r="BR554" s="36"/>
      <c r="BS554" s="36"/>
      <c r="BT554" s="40"/>
      <c r="BU554" s="26"/>
      <c r="BV554" s="36"/>
      <c r="BW554" s="30"/>
    </row>
    <row r="555" spans="1:75" s="22" customFormat="1" ht="182.2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18"/>
      <c r="M555" s="20"/>
      <c r="N555" s="21"/>
      <c r="O555" s="23"/>
      <c r="P555" s="23"/>
      <c r="Q555" s="23"/>
      <c r="R555" s="23"/>
      <c r="S555" s="23"/>
      <c r="T555" s="23"/>
      <c r="U555" s="28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1"/>
      <c r="BN555" s="21"/>
      <c r="BO555" s="24"/>
      <c r="BP555" s="25"/>
      <c r="BQ555" s="36"/>
      <c r="BR555" s="36"/>
      <c r="BS555" s="36"/>
      <c r="BT555" s="40"/>
      <c r="BU555" s="26"/>
      <c r="BV555" s="36"/>
      <c r="BW555" s="30"/>
    </row>
    <row r="556" spans="1:75" s="22" customFormat="1" ht="312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18"/>
      <c r="M556" s="20"/>
      <c r="N556" s="21"/>
      <c r="O556" s="28"/>
      <c r="P556" s="28"/>
      <c r="Q556" s="28"/>
      <c r="R556" s="28"/>
      <c r="S556" s="28"/>
      <c r="T556" s="28"/>
      <c r="U556" s="28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182"/>
      <c r="BE556" s="21"/>
      <c r="BF556" s="21"/>
      <c r="BG556" s="23"/>
      <c r="BH556" s="21"/>
      <c r="BI556" s="21"/>
      <c r="BJ556" s="21"/>
      <c r="BK556" s="21"/>
      <c r="BL556" s="23"/>
      <c r="BM556" s="21"/>
      <c r="BN556" s="21"/>
      <c r="BO556" s="24"/>
      <c r="BP556" s="25"/>
      <c r="BQ556" s="26"/>
    </row>
    <row r="557" spans="1:75" s="22" customFormat="1" ht="174.7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18"/>
      <c r="M557" s="20"/>
      <c r="N557" s="21"/>
      <c r="O557" s="28"/>
      <c r="P557" s="18"/>
      <c r="Q557" s="28"/>
      <c r="R557" s="28"/>
      <c r="S557" s="28"/>
      <c r="T557" s="28"/>
      <c r="U557" s="28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1"/>
      <c r="BE557" s="21"/>
      <c r="BF557" s="21"/>
      <c r="BG557" s="23"/>
      <c r="BH557" s="21"/>
      <c r="BI557" s="21"/>
      <c r="BJ557" s="21"/>
      <c r="BK557" s="21"/>
      <c r="BL557" s="23"/>
      <c r="BM557" s="21"/>
      <c r="BN557" s="21"/>
      <c r="BO557" s="24"/>
      <c r="BP557" s="25"/>
      <c r="BQ557" s="26"/>
    </row>
    <row r="558" spans="1:75" s="22" customFormat="1" ht="167.2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18"/>
      <c r="M558" s="20"/>
      <c r="N558" s="21"/>
      <c r="O558" s="23"/>
      <c r="P558" s="23"/>
      <c r="Q558" s="23"/>
      <c r="R558" s="23"/>
      <c r="S558" s="23"/>
      <c r="T558" s="23"/>
      <c r="U558" s="23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182"/>
      <c r="BE558" s="21"/>
      <c r="BF558" s="21"/>
      <c r="BG558" s="23"/>
      <c r="BH558" s="21"/>
      <c r="BI558" s="21"/>
      <c r="BJ558" s="21"/>
      <c r="BK558" s="21"/>
      <c r="BL558" s="23"/>
      <c r="BM558" s="21"/>
      <c r="BN558" s="21"/>
      <c r="BO558" s="24"/>
      <c r="BP558" s="25"/>
      <c r="BQ558" s="26"/>
    </row>
    <row r="559" spans="1:75" s="22" customFormat="1" ht="167.2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18"/>
      <c r="M559" s="20"/>
      <c r="N559" s="21"/>
      <c r="O559" s="23"/>
      <c r="P559" s="23"/>
      <c r="Q559" s="23"/>
      <c r="R559" s="23"/>
      <c r="S559" s="23"/>
      <c r="T559" s="23"/>
      <c r="U559" s="23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3"/>
      <c r="BH559" s="21"/>
      <c r="BI559" s="21"/>
      <c r="BJ559" s="21"/>
      <c r="BK559" s="21"/>
      <c r="BL559" s="23"/>
      <c r="BM559" s="21"/>
      <c r="BN559" s="21"/>
      <c r="BO559" s="24"/>
      <c r="BP559" s="25"/>
      <c r="BQ559" s="26"/>
    </row>
    <row r="560" spans="1:75" s="22" customFormat="1" ht="167.2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18"/>
      <c r="M560" s="20"/>
      <c r="N560" s="21"/>
      <c r="O560" s="23"/>
      <c r="P560" s="23"/>
      <c r="Q560" s="28"/>
      <c r="R560" s="28"/>
      <c r="S560" s="28"/>
      <c r="T560" s="28"/>
      <c r="U560" s="28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3"/>
      <c r="BH560" s="21"/>
      <c r="BI560" s="21"/>
      <c r="BJ560" s="21"/>
      <c r="BK560" s="21"/>
      <c r="BL560" s="23"/>
      <c r="BM560" s="21"/>
      <c r="BN560" s="21"/>
      <c r="BO560" s="24"/>
      <c r="BP560" s="25"/>
      <c r="BQ560" s="26"/>
    </row>
    <row r="561" spans="1:73" s="22" customFormat="1" ht="372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18"/>
      <c r="M561" s="20"/>
      <c r="N561" s="21"/>
      <c r="O561" s="18"/>
      <c r="P561" s="18"/>
      <c r="Q561" s="18"/>
      <c r="R561" s="18"/>
      <c r="S561" s="18"/>
      <c r="T561" s="18"/>
      <c r="U561" s="18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1"/>
      <c r="BH561" s="21"/>
      <c r="BI561" s="21"/>
      <c r="BJ561" s="21"/>
      <c r="BK561" s="21"/>
      <c r="BL561" s="21"/>
      <c r="BM561" s="21"/>
      <c r="BN561" s="21"/>
      <c r="BO561" s="24"/>
      <c r="BP561" s="21"/>
      <c r="BQ561" s="21"/>
      <c r="BR561" s="21"/>
      <c r="BS561" s="21"/>
    </row>
    <row r="562" spans="1:73" s="22" customFormat="1" ht="257.2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18"/>
      <c r="M562" s="20"/>
      <c r="N562" s="21"/>
      <c r="O562" s="18"/>
      <c r="P562" s="18"/>
      <c r="Q562" s="27"/>
      <c r="R562" s="27"/>
      <c r="S562" s="27"/>
      <c r="T562" s="27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1"/>
      <c r="BH562" s="21"/>
      <c r="BI562" s="21"/>
      <c r="BJ562" s="21"/>
      <c r="BK562" s="21"/>
      <c r="BL562" s="21"/>
      <c r="BM562" s="21"/>
      <c r="BN562" s="21"/>
      <c r="BO562" s="24"/>
      <c r="BP562" s="21"/>
      <c r="BQ562" s="21"/>
      <c r="BR562" s="21"/>
      <c r="BS562" s="21"/>
    </row>
    <row r="563" spans="1:73" s="22" customFormat="1" ht="254.25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18"/>
      <c r="M563" s="20"/>
      <c r="N563" s="21"/>
      <c r="O563" s="18"/>
      <c r="P563" s="18"/>
      <c r="Q563" s="27"/>
      <c r="R563" s="27"/>
      <c r="S563" s="27"/>
      <c r="T563" s="27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1"/>
      <c r="BN563" s="21"/>
      <c r="BO563" s="24"/>
      <c r="BP563" s="21"/>
      <c r="BQ563" s="21"/>
      <c r="BR563" s="21"/>
      <c r="BS563" s="21"/>
    </row>
    <row r="564" spans="1:73" s="22" customFormat="1" ht="319.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18"/>
      <c r="M564" s="20"/>
      <c r="N564" s="21"/>
      <c r="O564" s="23"/>
      <c r="P564" s="23"/>
      <c r="Q564" s="23"/>
      <c r="R564" s="23"/>
      <c r="S564" s="23"/>
      <c r="T564" s="23"/>
      <c r="U564" s="28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"/>
      <c r="BE564" s="21"/>
      <c r="BF564" s="21"/>
      <c r="BG564" s="21"/>
      <c r="BH564" s="21"/>
      <c r="BI564" s="21"/>
      <c r="BJ564" s="21"/>
      <c r="BK564" s="21"/>
      <c r="BL564" s="21"/>
      <c r="BM564" s="21"/>
      <c r="BN564" s="21"/>
      <c r="BO564" s="24"/>
      <c r="BP564" s="21"/>
      <c r="BQ564" s="21"/>
      <c r="BR564" s="21"/>
      <c r="BS564" s="21"/>
    </row>
    <row r="565" spans="1:73" s="22" customFormat="1" ht="409.6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18"/>
      <c r="M565" s="18"/>
      <c r="N565" s="18"/>
      <c r="O565" s="28"/>
      <c r="P565" s="18"/>
      <c r="Q565" s="28"/>
      <c r="R565" s="28"/>
      <c r="S565" s="28"/>
      <c r="T565" s="28"/>
      <c r="U565" s="28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1"/>
      <c r="BN565" s="21"/>
      <c r="BO565" s="24"/>
      <c r="BP565" s="21"/>
      <c r="BQ565" s="21"/>
      <c r="BR565" s="21"/>
      <c r="BS565" s="21"/>
    </row>
    <row r="566" spans="1:73" s="22" customFormat="1" ht="141.75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18"/>
      <c r="M566" s="20"/>
      <c r="N566" s="21"/>
      <c r="O566" s="23"/>
      <c r="P566" s="23"/>
      <c r="Q566" s="23"/>
      <c r="R566" s="23"/>
      <c r="S566" s="23"/>
      <c r="T566" s="23"/>
      <c r="U566" s="28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1"/>
      <c r="BN566" s="21"/>
      <c r="BO566" s="24"/>
      <c r="BP566" s="21"/>
      <c r="BQ566" s="21"/>
      <c r="BR566" s="21"/>
      <c r="BS566" s="21"/>
    </row>
    <row r="567" spans="1:73" s="22" customFormat="1" ht="141.75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18"/>
      <c r="M567" s="20"/>
      <c r="N567" s="18"/>
      <c r="O567" s="23"/>
      <c r="P567" s="23"/>
      <c r="Q567" s="23"/>
      <c r="R567" s="23"/>
      <c r="S567" s="23"/>
      <c r="T567" s="23"/>
      <c r="U567" s="23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1"/>
      <c r="BN567" s="21"/>
      <c r="BO567" s="24"/>
      <c r="BP567" s="21"/>
      <c r="BQ567" s="21"/>
      <c r="BR567" s="21"/>
      <c r="BS567" s="21"/>
    </row>
    <row r="568" spans="1:73" s="22" customFormat="1" ht="292.5" customHeight="1" x14ac:dyDescent="0.45">
      <c r="A568" s="17"/>
      <c r="B568" s="18"/>
      <c r="C568" s="176"/>
      <c r="D568" s="19"/>
      <c r="E568" s="19"/>
      <c r="F568" s="20"/>
      <c r="G568" s="18"/>
      <c r="H568" s="18"/>
      <c r="I568" s="18"/>
      <c r="J568" s="18"/>
      <c r="K568" s="18"/>
      <c r="L568" s="18"/>
      <c r="M568" s="20"/>
      <c r="N568" s="21"/>
      <c r="O568" s="27"/>
      <c r="P568" s="18"/>
      <c r="Q568" s="27"/>
      <c r="R568" s="27"/>
      <c r="S568" s="27"/>
      <c r="T568" s="27"/>
      <c r="U568" s="27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1"/>
      <c r="BE568" s="21"/>
      <c r="BF568" s="21"/>
      <c r="BG568" s="21"/>
      <c r="BH568" s="21"/>
      <c r="BI568" s="21"/>
      <c r="BJ568" s="21"/>
      <c r="BK568" s="21"/>
      <c r="BL568" s="21"/>
      <c r="BM568" s="21"/>
      <c r="BN568" s="21"/>
      <c r="BO568" s="24"/>
      <c r="BP568" s="21"/>
      <c r="BQ568" s="21"/>
      <c r="BR568" s="21"/>
      <c r="BS568" s="24"/>
      <c r="BT568" s="25"/>
      <c r="BU568" s="26"/>
    </row>
    <row r="569" spans="1:73" s="22" customFormat="1" ht="177" customHeight="1" x14ac:dyDescent="0.45">
      <c r="A569" s="17"/>
      <c r="B569" s="18"/>
      <c r="C569" s="176"/>
      <c r="D569" s="19"/>
      <c r="E569" s="19"/>
      <c r="F569" s="20"/>
      <c r="G569" s="18"/>
      <c r="H569" s="18"/>
      <c r="I569" s="18"/>
      <c r="J569" s="18"/>
      <c r="K569" s="18"/>
      <c r="L569" s="18"/>
      <c r="M569" s="20"/>
      <c r="N569" s="21"/>
      <c r="O569" s="18"/>
      <c r="P569" s="18"/>
      <c r="Q569" s="27"/>
      <c r="R569" s="27"/>
      <c r="S569" s="27"/>
      <c r="T569" s="27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1"/>
      <c r="BO569" s="21"/>
      <c r="BP569" s="21"/>
      <c r="BQ569" s="21"/>
      <c r="BR569" s="21"/>
      <c r="BS569" s="24"/>
      <c r="BT569" s="25"/>
      <c r="BU569" s="26"/>
    </row>
  </sheetData>
  <autoFilter ref="A2:BW11"/>
  <mergeCells count="2">
    <mergeCell ref="M36:M37"/>
    <mergeCell ref="M285:M286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2018-08-17T06:18:54Z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