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шаблон!$A$2:$BV$79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шаблон!$A$1:$BO$9</definedName>
  </definedNames>
  <calcPr calcId="145621"/>
</workbook>
</file>

<file path=xl/calcChain.xml><?xml version="1.0" encoding="utf-8"?>
<calcChain xmlns="http://schemas.openxmlformats.org/spreadsheetml/2006/main">
  <c r="N4" i="4" l="1"/>
  <c r="S4" i="4" s="1"/>
  <c r="Q4" i="4" l="1"/>
  <c r="P4" i="4"/>
  <c r="T4" i="4" s="1"/>
  <c r="BL3" i="4" s="1"/>
  <c r="M4" i="4"/>
  <c r="W5" i="4" l="1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L5" i="4"/>
  <c r="O3" i="4" l="1"/>
  <c r="O5" i="4" s="1"/>
  <c r="P3" i="4"/>
  <c r="P5" i="4" s="1"/>
  <c r="Q3" i="4"/>
  <c r="Q5" i="4" s="1"/>
  <c r="R3" i="4"/>
  <c r="R5" i="4" s="1"/>
  <c r="S3" i="4"/>
  <c r="S5" i="4" s="1"/>
  <c r="U3" i="4"/>
  <c r="U5" i="4" s="1"/>
  <c r="V3" i="4"/>
  <c r="V5" i="4" s="1"/>
  <c r="N3" i="4" l="1"/>
  <c r="N5" i="4" s="1"/>
  <c r="T3" i="4"/>
  <c r="T5" i="4" s="1"/>
  <c r="BR5" i="4" l="1"/>
  <c r="BS5" i="4" s="1"/>
  <c r="BR17" i="4" l="1"/>
  <c r="BS17" i="4" s="1"/>
  <c r="BR18" i="4"/>
  <c r="BR19" i="4"/>
  <c r="BR20" i="4"/>
  <c r="BR21" i="4"/>
  <c r="BS21" i="4" s="1"/>
  <c r="BR22" i="4"/>
  <c r="BR23" i="4"/>
  <c r="BS23" i="4" s="1"/>
  <c r="BR24" i="4"/>
  <c r="BR25" i="4"/>
  <c r="BS25" i="4" s="1"/>
  <c r="BR26" i="4"/>
  <c r="BR27" i="4"/>
  <c r="BS27" i="4" s="1"/>
  <c r="BR28" i="4"/>
  <c r="BR29" i="4"/>
  <c r="BS29" i="4" s="1"/>
  <c r="BR30" i="4"/>
  <c r="BR31" i="4"/>
  <c r="BS31" i="4" s="1"/>
  <c r="BR32" i="4"/>
  <c r="BR33" i="4"/>
  <c r="BS33" i="4" s="1"/>
  <c r="BR34" i="4"/>
  <c r="BR35" i="4"/>
  <c r="BS35" i="4" s="1"/>
  <c r="BR36" i="4"/>
  <c r="BR37" i="4"/>
  <c r="BS37" i="4" s="1"/>
  <c r="BR38" i="4"/>
  <c r="BR39" i="4"/>
  <c r="BS39" i="4" s="1"/>
  <c r="BR40" i="4"/>
  <c r="BR41" i="4"/>
  <c r="BS41" i="4" s="1"/>
  <c r="BR42" i="4"/>
  <c r="BR43" i="4"/>
  <c r="BS43" i="4" s="1"/>
  <c r="BR44" i="4"/>
  <c r="BR45" i="4"/>
  <c r="BS45" i="4" s="1"/>
  <c r="BR46" i="4"/>
  <c r="BR47" i="4"/>
  <c r="BS47" i="4" s="1"/>
  <c r="BR48" i="4"/>
  <c r="BR49" i="4"/>
  <c r="BS49" i="4" s="1"/>
  <c r="BR50" i="4"/>
  <c r="BR51" i="4"/>
  <c r="BS51" i="4" s="1"/>
  <c r="BR52" i="4"/>
  <c r="BR53" i="4"/>
  <c r="BS53" i="4" s="1"/>
  <c r="BR54" i="4"/>
  <c r="BR55" i="4"/>
  <c r="BS55" i="4" s="1"/>
  <c r="BR56" i="4"/>
  <c r="BR57" i="4"/>
  <c r="BS57" i="4" s="1"/>
  <c r="BR58" i="4"/>
  <c r="BR59" i="4"/>
  <c r="BS59" i="4" s="1"/>
  <c r="BR60" i="4"/>
  <c r="BR61" i="4"/>
  <c r="BS61" i="4" s="1"/>
  <c r="BR62" i="4"/>
  <c r="BR63" i="4"/>
  <c r="BS63" i="4" s="1"/>
  <c r="BR64" i="4"/>
  <c r="BR65" i="4"/>
  <c r="BS65" i="4" s="1"/>
  <c r="BR66" i="4"/>
  <c r="BR14" i="4"/>
  <c r="BS14" i="4" s="1"/>
  <c r="BM14" i="4"/>
  <c r="BR3" i="4"/>
  <c r="BS3" i="4" s="1"/>
  <c r="BR6" i="4"/>
  <c r="BS6" i="4" s="1"/>
  <c r="BR7" i="4"/>
  <c r="BS7" i="4" s="1"/>
  <c r="BR8" i="4"/>
  <c r="BS8" i="4" s="1"/>
  <c r="BR9" i="4"/>
  <c r="BS9" i="4" s="1"/>
  <c r="BR10" i="4"/>
  <c r="BS10" i="4" s="1"/>
  <c r="BR11" i="4"/>
  <c r="BS11" i="4" s="1"/>
  <c r="BR12" i="4"/>
  <c r="BS12" i="4" s="1"/>
  <c r="BR13" i="4"/>
  <c r="BS13" i="4" s="1"/>
  <c r="BM3" i="4"/>
  <c r="BM5" i="4" s="1"/>
  <c r="BM10" i="4"/>
  <c r="BM11" i="4"/>
  <c r="BM12" i="4"/>
  <c r="BM13" i="4"/>
  <c r="BM15" i="4"/>
  <c r="BM16" i="4"/>
  <c r="BM17" i="4"/>
  <c r="BM18" i="4"/>
  <c r="BM19" i="4"/>
  <c r="BS66" i="4"/>
  <c r="BR67" i="4"/>
  <c r="BS67" i="4" s="1"/>
  <c r="BR68" i="4"/>
  <c r="BS68" i="4" s="1"/>
  <c r="BR69" i="4"/>
  <c r="BS69" i="4" s="1"/>
  <c r="BR70" i="4"/>
  <c r="BS70" i="4" s="1"/>
  <c r="BR71" i="4"/>
  <c r="BS71" i="4" s="1"/>
  <c r="BR72" i="4"/>
  <c r="BS72" i="4" s="1"/>
  <c r="BR73" i="4"/>
  <c r="BS73" i="4" s="1"/>
  <c r="BR74" i="4"/>
  <c r="BS74" i="4" s="1"/>
  <c r="BR75" i="4"/>
  <c r="BS75" i="4" s="1"/>
  <c r="BR76" i="4"/>
  <c r="BS76" i="4" s="1"/>
  <c r="BR77" i="4"/>
  <c r="BS77" i="4" s="1"/>
  <c r="BR78" i="4"/>
  <c r="BS78" i="4" s="1"/>
  <c r="BR79" i="4"/>
  <c r="BS79" i="4" s="1"/>
  <c r="BR15" i="4"/>
  <c r="BS15" i="4" s="1"/>
  <c r="BR16" i="4"/>
  <c r="BS16" i="4" s="1"/>
  <c r="BS18" i="4"/>
  <c r="BM20" i="4"/>
  <c r="BS20" i="4"/>
  <c r="BM21" i="4"/>
  <c r="BM22" i="4"/>
  <c r="BS22" i="4"/>
  <c r="BM23" i="4"/>
  <c r="BM24" i="4"/>
  <c r="BS24" i="4"/>
  <c r="BM25" i="4"/>
  <c r="BM26" i="4"/>
  <c r="BS26" i="4"/>
  <c r="BM27" i="4"/>
  <c r="BM28" i="4"/>
  <c r="BS28" i="4"/>
  <c r="BM29" i="4"/>
  <c r="BM30" i="4"/>
  <c r="BS30" i="4"/>
  <c r="BM31" i="4"/>
  <c r="BM32" i="4"/>
  <c r="BS32" i="4"/>
  <c r="BM33" i="4"/>
  <c r="BM34" i="4"/>
  <c r="BS34" i="4"/>
  <c r="BM35" i="4"/>
  <c r="BM36" i="4"/>
  <c r="BS36" i="4"/>
  <c r="BM37" i="4"/>
  <c r="BM38" i="4"/>
  <c r="BS38" i="4"/>
  <c r="BM39" i="4"/>
  <c r="BM40" i="4"/>
  <c r="BS40" i="4"/>
  <c r="BM41" i="4"/>
  <c r="BM42" i="4"/>
  <c r="BS42" i="4"/>
  <c r="BM43" i="4"/>
  <c r="BM44" i="4"/>
  <c r="BS44" i="4"/>
  <c r="BM45" i="4"/>
  <c r="BM46" i="4"/>
  <c r="BS46" i="4"/>
  <c r="BM47" i="4"/>
  <c r="BM48" i="4"/>
  <c r="BS48" i="4"/>
  <c r="BM49" i="4"/>
  <c r="BM50" i="4"/>
  <c r="BS50" i="4"/>
  <c r="BM51" i="4"/>
  <c r="BM52" i="4"/>
  <c r="BS52" i="4"/>
  <c r="BM53" i="4"/>
  <c r="BM54" i="4"/>
  <c r="BS54" i="4"/>
  <c r="BM55" i="4"/>
  <c r="BM56" i="4"/>
  <c r="BS56" i="4"/>
  <c r="BM57" i="4"/>
  <c r="BM58" i="4"/>
  <c r="BS58" i="4"/>
  <c r="BM59" i="4"/>
  <c r="BM60" i="4"/>
  <c r="BS60" i="4"/>
  <c r="BM61" i="4"/>
  <c r="BM62" i="4"/>
  <c r="BS62" i="4"/>
  <c r="BM63" i="4"/>
  <c r="BM64" i="4"/>
  <c r="BS64" i="4"/>
  <c r="O75" i="2"/>
  <c r="R75" i="2"/>
  <c r="M76" i="2"/>
  <c r="N76" i="2" s="1"/>
  <c r="N75" i="2" s="1"/>
  <c r="O73" i="2"/>
  <c r="R73" i="2"/>
  <c r="M74" i="2"/>
  <c r="N74" i="2"/>
  <c r="N73" i="2" s="1"/>
  <c r="AZ70" i="2"/>
  <c r="O70" i="2"/>
  <c r="R70" i="2"/>
  <c r="N72" i="2"/>
  <c r="P72" i="2" s="1"/>
  <c r="P70" i="2" s="1"/>
  <c r="T71" i="2"/>
  <c r="N71" i="2"/>
  <c r="N70" i="2" s="1"/>
  <c r="M71" i="2"/>
  <c r="O64" i="2"/>
  <c r="R64" i="2"/>
  <c r="M66" i="2"/>
  <c r="M65" i="2"/>
  <c r="N65" i="2"/>
  <c r="Q65" i="2" s="1"/>
  <c r="Q64" i="2" s="1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Q56" i="2" s="1"/>
  <c r="O46" i="2"/>
  <c r="R46" i="2"/>
  <c r="N48" i="2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7" i="2"/>
  <c r="S37" i="2" s="1"/>
  <c r="O35" i="2"/>
  <c r="R35" i="2"/>
  <c r="M37" i="2"/>
  <c r="M36" i="2"/>
  <c r="N36" i="2" s="1"/>
  <c r="P36" i="2" s="1"/>
  <c r="O29" i="2"/>
  <c r="R29" i="2"/>
  <c r="S74" i="2"/>
  <c r="S73" i="2" s="1"/>
  <c r="N46" i="2"/>
  <c r="Q59" i="2"/>
  <c r="N62" i="2"/>
  <c r="P68" i="2"/>
  <c r="P63" i="2"/>
  <c r="P62" i="2"/>
  <c r="Q63" i="2"/>
  <c r="Q62" i="2"/>
  <c r="Q37" i="2"/>
  <c r="Q36" i="2"/>
  <c r="T31" i="2"/>
  <c r="AJ29" i="2" s="1"/>
  <c r="T32" i="2"/>
  <c r="AL29" i="2" s="1"/>
  <c r="T33" i="2"/>
  <c r="AR29" i="2" s="1"/>
  <c r="M34" i="2"/>
  <c r="N34" i="2" s="1"/>
  <c r="P34" i="2" s="1"/>
  <c r="M33" i="2"/>
  <c r="M32" i="2"/>
  <c r="M31" i="2"/>
  <c r="M30" i="2"/>
  <c r="N30" i="2"/>
  <c r="Q30" i="2" s="1"/>
  <c r="O27" i="2"/>
  <c r="R27" i="2"/>
  <c r="M28" i="2"/>
  <c r="N28" i="2"/>
  <c r="N27" i="2" s="1"/>
  <c r="O25" i="2"/>
  <c r="R25" i="2"/>
  <c r="M26" i="2"/>
  <c r="N26" i="2"/>
  <c r="P26" i="2" s="1"/>
  <c r="P25" i="2" s="1"/>
  <c r="O23" i="2"/>
  <c r="R23" i="2"/>
  <c r="M24" i="2"/>
  <c r="N24" i="2"/>
  <c r="S24" i="2" s="1"/>
  <c r="S23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N23" i="2"/>
  <c r="S30" i="2"/>
  <c r="Q9" i="2"/>
  <c r="M44" i="2"/>
  <c r="N44" i="2" s="1"/>
  <c r="R43" i="2"/>
  <c r="O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Q5" i="2"/>
  <c r="Q3" i="2" s="1"/>
  <c r="P5" i="2"/>
  <c r="P3" i="2" s="1"/>
  <c r="M86" i="2"/>
  <c r="M85" i="2"/>
  <c r="N85" i="2" s="1"/>
  <c r="N86" i="2"/>
  <c r="P86" i="2" s="1"/>
  <c r="R84" i="2"/>
  <c r="O84" i="2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Q61" i="2"/>
  <c r="Q60" i="2" s="1"/>
  <c r="P54" i="2"/>
  <c r="P53" i="2" s="1"/>
  <c r="P20" i="2"/>
  <c r="S20" i="2"/>
  <c r="S18" i="2" s="1"/>
  <c r="P18" i="2"/>
  <c r="T37" i="2" l="1"/>
  <c r="BJ35" i="2" s="1"/>
  <c r="Q7" i="2"/>
  <c r="Q6" i="2" s="1"/>
  <c r="Q54" i="2"/>
  <c r="Q53" i="2" s="1"/>
  <c r="AZ3" i="2"/>
  <c r="P10" i="2"/>
  <c r="T10" i="2" s="1"/>
  <c r="BF8" i="2" s="1"/>
  <c r="S28" i="2"/>
  <c r="S27" i="2" s="1"/>
  <c r="Q22" i="2"/>
  <c r="Q21" i="2" s="1"/>
  <c r="T63" i="2"/>
  <c r="Q35" i="2"/>
  <c r="P37" i="2"/>
  <c r="P40" i="2"/>
  <c r="P38" i="2" s="1"/>
  <c r="P56" i="2"/>
  <c r="P74" i="2"/>
  <c r="P73" i="2" s="1"/>
  <c r="P35" i="2"/>
  <c r="N38" i="2"/>
  <c r="Q17" i="2"/>
  <c r="Q16" i="2" s="1"/>
  <c r="P17" i="2"/>
  <c r="P16" i="2" s="1"/>
  <c r="S85" i="2"/>
  <c r="S84" i="2" s="1"/>
  <c r="Q85" i="2"/>
  <c r="P85" i="2"/>
  <c r="S12" i="2"/>
  <c r="S11" i="2" s="1"/>
  <c r="P12" i="2"/>
  <c r="Q12" i="2"/>
  <c r="Q11" i="2" s="1"/>
  <c r="T20" i="2"/>
  <c r="T18" i="2" s="1"/>
  <c r="N53" i="2"/>
  <c r="N60" i="2"/>
  <c r="N6" i="2"/>
  <c r="BD79" i="2"/>
  <c r="BK79" i="2" s="1"/>
  <c r="Q8" i="2"/>
  <c r="P22" i="2"/>
  <c r="P21" i="2" s="1"/>
  <c r="Q24" i="2"/>
  <c r="Q23" i="2" s="1"/>
  <c r="P24" i="2"/>
  <c r="Q26" i="2"/>
  <c r="Q25" i="2" s="1"/>
  <c r="Q28" i="2"/>
  <c r="Q27" i="2" s="1"/>
  <c r="P28" i="2"/>
  <c r="T40" i="2"/>
  <c r="BB38" i="2" s="1"/>
  <c r="S68" i="2"/>
  <c r="T68" i="2" s="1"/>
  <c r="BB64" i="2" s="1"/>
  <c r="Q74" i="2"/>
  <c r="Q73" i="2" s="1"/>
  <c r="Q82" i="2"/>
  <c r="N81" i="2"/>
  <c r="S82" i="2"/>
  <c r="S81" i="2" s="1"/>
  <c r="P82" i="2"/>
  <c r="Q44" i="2"/>
  <c r="Q43" i="2" s="1"/>
  <c r="N43" i="2"/>
  <c r="S44" i="2"/>
  <c r="S43" i="2" s="1"/>
  <c r="P44" i="2"/>
  <c r="P84" i="2"/>
  <c r="S3" i="2"/>
  <c r="T5" i="2"/>
  <c r="Q52" i="2"/>
  <c r="Q51" i="2" s="1"/>
  <c r="N51" i="2"/>
  <c r="S52" i="2"/>
  <c r="S51" i="2" s="1"/>
  <c r="P52" i="2"/>
  <c r="Q83" i="2"/>
  <c r="P83" i="2"/>
  <c r="Q14" i="2"/>
  <c r="Q13" i="2" s="1"/>
  <c r="P14" i="2"/>
  <c r="N13" i="2"/>
  <c r="S14" i="2"/>
  <c r="S13" i="2" s="1"/>
  <c r="Q50" i="2"/>
  <c r="Q49" i="2" s="1"/>
  <c r="N49" i="2"/>
  <c r="S50" i="2"/>
  <c r="S49" i="2" s="1"/>
  <c r="P50" i="2"/>
  <c r="S78" i="2"/>
  <c r="S77" i="2" s="1"/>
  <c r="P78" i="2"/>
  <c r="Q78" i="2"/>
  <c r="Q77" i="2" s="1"/>
  <c r="N77" i="2"/>
  <c r="T7" i="2"/>
  <c r="T54" i="2"/>
  <c r="P61" i="2"/>
  <c r="N19" i="2"/>
  <c r="N18" i="2" s="1"/>
  <c r="Q86" i="2"/>
  <c r="N84" i="2"/>
  <c r="P9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S17" i="2"/>
  <c r="S16" i="2" s="1"/>
  <c r="N16" i="2"/>
  <c r="S34" i="2"/>
  <c r="S29" i="2" s="1"/>
  <c r="Q34" i="2"/>
  <c r="Q29" i="2" s="1"/>
  <c r="BB62" i="2"/>
  <c r="BK62" i="2" s="1"/>
  <c r="T62" i="2"/>
  <c r="T56" i="2"/>
  <c r="AH38" i="2"/>
  <c r="T38" i="2"/>
  <c r="S47" i="2"/>
  <c r="S46" i="2" s="1"/>
  <c r="P47" i="2"/>
  <c r="Q47" i="2"/>
  <c r="Q48" i="2"/>
  <c r="P48" i="2"/>
  <c r="S59" i="2"/>
  <c r="P59" i="2"/>
  <c r="S76" i="2"/>
  <c r="S75" i="2" s="1"/>
  <c r="Q76" i="2"/>
  <c r="Q75" i="2" s="1"/>
  <c r="P76" i="2"/>
  <c r="BK38" i="2" l="1"/>
  <c r="Q84" i="2"/>
  <c r="BB18" i="2"/>
  <c r="BK18" i="2" s="1"/>
  <c r="T85" i="2"/>
  <c r="BB84" i="2" s="1"/>
  <c r="T22" i="2"/>
  <c r="T21" i="2" s="1"/>
  <c r="T74" i="2"/>
  <c r="P27" i="2"/>
  <c r="T28" i="2"/>
  <c r="T24" i="2"/>
  <c r="P23" i="2"/>
  <c r="P11" i="2"/>
  <c r="T12" i="2"/>
  <c r="P75" i="2"/>
  <c r="T76" i="2"/>
  <c r="T47" i="2"/>
  <c r="P46" i="2"/>
  <c r="AF55" i="2"/>
  <c r="Q70" i="2"/>
  <c r="T72" i="2"/>
  <c r="S55" i="2"/>
  <c r="T42" i="2"/>
  <c r="P41" i="2"/>
  <c r="S25" i="2"/>
  <c r="T26" i="2"/>
  <c r="P8" i="2"/>
  <c r="T9" i="2"/>
  <c r="T17" i="2"/>
  <c r="BB53" i="2"/>
  <c r="BK53" i="2" s="1"/>
  <c r="T53" i="2"/>
  <c r="P77" i="2"/>
  <c r="T78" i="2"/>
  <c r="T50" i="2"/>
  <c r="P49" i="2"/>
  <c r="P13" i="2"/>
  <c r="T14" i="2"/>
  <c r="T86" i="2"/>
  <c r="Q81" i="2"/>
  <c r="T59" i="2"/>
  <c r="BB55" i="2" s="1"/>
  <c r="P55" i="2"/>
  <c r="T48" i="2"/>
  <c r="BF46" i="2" s="1"/>
  <c r="Q46" i="2"/>
  <c r="T34" i="2"/>
  <c r="BB29" i="2" s="1"/>
  <c r="P64" i="2"/>
  <c r="T65" i="2"/>
  <c r="S35" i="2"/>
  <c r="T36" i="2"/>
  <c r="T30" i="2"/>
  <c r="P29" i="2"/>
  <c r="BH21" i="2"/>
  <c r="BK21" i="2" s="1"/>
  <c r="P60" i="2"/>
  <c r="T61" i="2"/>
  <c r="BH6" i="2"/>
  <c r="BK6" i="2" s="1"/>
  <c r="T6" i="2"/>
  <c r="T83" i="2"/>
  <c r="BF81" i="2" s="1"/>
  <c r="T52" i="2"/>
  <c r="P51" i="2"/>
  <c r="BB3" i="2"/>
  <c r="BK3" i="2" s="1"/>
  <c r="T3" i="2"/>
  <c r="T44" i="2"/>
  <c r="P43" i="2"/>
  <c r="T82" i="2"/>
  <c r="P81" i="2"/>
  <c r="BK55" i="2" l="1"/>
  <c r="BB11" i="2"/>
  <c r="BK11" i="2" s="1"/>
  <c r="T11" i="2"/>
  <c r="BB27" i="2"/>
  <c r="BK27" i="2" s="1"/>
  <c r="T27" i="2"/>
  <c r="BB73" i="2"/>
  <c r="BK73" i="2" s="1"/>
  <c r="T73" i="2"/>
  <c r="BB23" i="2"/>
  <c r="BK23" i="2" s="1"/>
  <c r="T23" i="2"/>
  <c r="BB81" i="2"/>
  <c r="BK81" i="2" s="1"/>
  <c r="T81" i="2"/>
  <c r="T43" i="2"/>
  <c r="BB43" i="2"/>
  <c r="BK43" i="2" s="1"/>
  <c r="BB51" i="2"/>
  <c r="BK51" i="2" s="1"/>
  <c r="T51" i="2"/>
  <c r="T60" i="2"/>
  <c r="BB60" i="2"/>
  <c r="BK60" i="2" s="1"/>
  <c r="BB35" i="2"/>
  <c r="BK35" i="2" s="1"/>
  <c r="T35" i="2"/>
  <c r="T64" i="2"/>
  <c r="AF64" i="2"/>
  <c r="BK64" i="2" s="1"/>
  <c r="BF84" i="2"/>
  <c r="BK84" i="2" s="1"/>
  <c r="T84" i="2"/>
  <c r="BB77" i="2"/>
  <c r="BK77" i="2" s="1"/>
  <c r="T77" i="2"/>
  <c r="BB16" i="2"/>
  <c r="BK16" i="2" s="1"/>
  <c r="T16" i="2"/>
  <c r="BB41" i="2"/>
  <c r="BK41" i="2" s="1"/>
  <c r="T41" i="2"/>
  <c r="BB70" i="2"/>
  <c r="BK70" i="2" s="1"/>
  <c r="T70" i="2"/>
  <c r="T55" i="2"/>
  <c r="T75" i="2"/>
  <c r="BB75" i="2"/>
  <c r="BK75" i="2" s="1"/>
  <c r="AF29" i="2"/>
  <c r="BK29" i="2" s="1"/>
  <c r="T29" i="2"/>
  <c r="BB13" i="2"/>
  <c r="BK13" i="2" s="1"/>
  <c r="T13" i="2"/>
  <c r="T49" i="2"/>
  <c r="BB49" i="2"/>
  <c r="BK49" i="2" s="1"/>
  <c r="BB8" i="2"/>
  <c r="BK8" i="2" s="1"/>
  <c r="T8" i="2"/>
  <c r="BB25" i="2"/>
  <c r="BK25" i="2" s="1"/>
  <c r="T25" i="2"/>
  <c r="T46" i="2"/>
  <c r="BB46" i="2"/>
  <c r="BK46" i="2" s="1"/>
</calcChain>
</file>

<file path=xl/sharedStrings.xml><?xml version="1.0" encoding="utf-8"?>
<sst xmlns="http://schemas.openxmlformats.org/spreadsheetml/2006/main" count="535" uniqueCount="347">
  <si>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</si>
  <si>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</si>
  <si>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</si>
  <si>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</si>
  <si>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</si>
  <si>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</si>
  <si>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</si>
  <si>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</si>
  <si>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</si>
  <si>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</si>
  <si>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</si>
  <si>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</si>
  <si>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</si>
  <si>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</si>
  <si>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</si>
  <si>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</si>
  <si>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</si>
  <si>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</si>
  <si>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</si>
  <si>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</si>
  <si>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</si>
  <si>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</si>
  <si>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</si>
  <si>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</si>
  <si>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</si>
  <si>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</si>
  <si>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</si>
  <si>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</si>
  <si>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</si>
  <si>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</si>
  <si>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</si>
  <si>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</si>
  <si>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</si>
  <si>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</si>
  <si>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</si>
  <si>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</si>
  <si>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</si>
  <si>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</si>
  <si>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</si>
  <si>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</si>
  <si>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</si>
  <si>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</si>
  <si>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</si>
  <si>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</si>
  <si>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</si>
  <si>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</si>
  <si>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</si>
  <si>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</si>
  <si>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</si>
  <si>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</si>
  <si>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</si>
  <si>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</si>
  <si>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</si>
  <si>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</si>
  <si>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</si>
  <si>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</si>
  <si>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</si>
  <si>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</si>
  <si>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</si>
  <si>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</si>
  <si>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</si>
  <si>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</si>
  <si>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</si>
  <si>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</si>
  <si>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</si>
  <si>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</si>
  <si>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</si>
  <si>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</si>
  <si>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</si>
  <si>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</si>
  <si>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</si>
  <si>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</si>
  <si>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</si>
  <si>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</si>
  <si>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</si>
  <si>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</si>
  <si>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</si>
  <si>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</si>
  <si>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</si>
  <si>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</si>
  <si>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</si>
  <si>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</si>
  <si>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</si>
  <si>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</si>
  <si>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</si>
  <si>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</si>
  <si>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</si>
  <si>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</si>
  <si>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</si>
  <si>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</si>
  <si>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</si>
  <si>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</si>
  <si>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</si>
  <si>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</si>
  <si>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</si>
  <si>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</si>
  <si>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</si>
  <si>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</si>
  <si>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</si>
  <si>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</si>
  <si>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</si>
  <si>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</si>
  <si>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</si>
  <si>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</si>
  <si>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</si>
  <si>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</si>
  <si>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</si>
  <si>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</si>
  <si>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</si>
  <si>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</si>
  <si>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</si>
  <si>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</si>
  <si>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</si>
  <si>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</si>
  <si>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</si>
  <si>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</si>
  <si>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</si>
  <si>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</si>
  <si>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</si>
  <si>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</si>
  <si>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</si>
  <si>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</si>
  <si>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</si>
  <si>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</si>
  <si>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</si>
  <si>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</si>
  <si>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</si>
  <si>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</si>
  <si>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</si>
  <si>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</si>
  <si>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</si>
  <si>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</si>
  <si>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</si>
  <si>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</si>
  <si>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</si>
  <si>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</si>
  <si>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</si>
  <si>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</si>
  <si>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</si>
  <si>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</si>
  <si>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</si>
  <si>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</si>
  <si>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</si>
  <si>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</si>
  <si>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</si>
  <si>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</si>
  <si>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</si>
  <si>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</si>
  <si>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</si>
  <si>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</si>
  <si>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</si>
  <si>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</si>
  <si>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</si>
  <si>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</si>
  <si>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</si>
  <si>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</si>
  <si>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</si>
  <si>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</si>
  <si>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</si>
  <si>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</si>
  <si>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</si>
  <si>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</si>
  <si>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</si>
  <si>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</si>
  <si>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</si>
  <si>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</si>
  <si>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</si>
  <si>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</si>
  <si>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</si>
  <si>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</si>
  <si>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</si>
  <si>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</si>
  <si>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</si>
  <si>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</si>
  <si>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</si>
  <si>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</si>
  <si>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</si>
  <si>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</si>
  <si>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</si>
  <si>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</si>
  <si>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</si>
  <si>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</si>
  <si>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</si>
  <si>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</si>
  <si>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</si>
  <si>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</si>
  <si>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</si>
  <si>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</si>
  <si>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</si>
  <si>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</si>
  <si>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</si>
  <si>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</si>
  <si>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</si>
  <si>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</si>
  <si>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</si>
  <si>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</si>
  <si>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</si>
  <si>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</si>
  <si>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</si>
  <si>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</si>
  <si>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</si>
  <si>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</si>
  <si>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</si>
  <si>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</si>
  <si>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</si>
  <si>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</si>
  <si>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</si>
  <si>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</si>
  <si>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</si>
  <si>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</si>
  <si>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</si>
  <si>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</si>
  <si>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</si>
  <si>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</si>
  <si>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</si>
  <si>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</si>
  <si>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</si>
  <si>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</si>
  <si>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</si>
  <si>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</si>
  <si>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</si>
  <si>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</si>
  <si>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</si>
  <si>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</si>
  <si>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</si>
  <si>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</si>
  <si>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</si>
  <si>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</si>
  <si>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</si>
  <si>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</si>
  <si>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</si>
  <si>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</si>
  <si>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</si>
  <si>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</si>
  <si>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</si>
  <si>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</si>
  <si>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</si>
  <si>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</si>
  <si>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</si>
  <si>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</si>
  <si>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</si>
  <si>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</si>
  <si>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</si>
  <si>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</si>
  <si>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</si>
  <si>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</si>
  <si>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</si>
  <si>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</si>
  <si>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</si>
  <si>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</si>
  <si>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</si>
  <si>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</si>
  <si>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</si>
  <si>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</si>
  <si>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</si>
  <si>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</si>
  <si>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</si>
  <si>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</si>
  <si>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</si>
  <si>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</si>
  <si>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</si>
  <si>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</si>
  <si>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</si>
  <si>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</si>
  <si>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</si>
  <si>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</si>
  <si>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</si>
  <si>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</si>
  <si>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</si>
  <si>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</si>
  <si>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</si>
  <si>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</si>
  <si>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</si>
  <si>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</si>
  <si>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</si>
  <si>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</si>
  <si>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</si>
  <si>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</si>
  <si>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</si>
  <si>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</si>
  <si>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</si>
  <si>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</si>
  <si>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</si>
  <si>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</si>
  <si>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</si>
  <si>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</si>
  <si>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</si>
  <si>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</si>
  <si>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</si>
  <si>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</si>
  <si>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</si>
  <si>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</si>
  <si>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</si>
  <si>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</si>
  <si>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</si>
  <si>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</si>
  <si>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</si>
  <si>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</si>
  <si>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</si>
  <si>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</si>
  <si>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</si>
  <si>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</si>
  <si>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</si>
  <si>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</si>
  <si>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</si>
  <si>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</si>
  <si>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</si>
  <si>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</si>
  <si>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</si>
  <si>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</si>
  <si>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</si>
  <si>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</si>
  <si>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</si>
  <si>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</si>
  <si>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</si>
  <si>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</si>
  <si>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</si>
  <si>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</si>
  <si>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</si>
  <si>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</si>
  <si>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</si>
  <si>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</si>
  <si>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</si>
  <si>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</si>
  <si>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</si>
  <si>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</si>
  <si>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</si>
  <si>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</si>
  <si>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</si>
  <si>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</si>
  <si>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</si>
  <si>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Реконструкция ВЛ 10-0,4 кВ со строительством ВЛИ-0,4 кВ, км</t>
  </si>
  <si>
    <t>ИТОГО:</t>
  </si>
  <si>
    <t>41630905 (ЦЭС-15941/2018)</t>
  </si>
  <si>
    <t>Общество с ограниченной ответственностью «ПРОМРЫБТОРГ»</t>
  </si>
  <si>
    <t>Курская обл., Курский р-н, д. Дроняево, уч. 46:11:030904:54</t>
  </si>
  <si>
    <t>реконструкция существующей ВЛ-0,4 кВ № 2 в части замены провода на провод большего сечения протяженностью     0,3 км с заменой опор №№ 1, 2, 3, 4, 9, 11, 12, 13 (объем реконструкции и необходимость замены опор уточнить при проектировании).</t>
  </si>
  <si>
    <t>реконструкция существующей ВЛ-0,4 кВ № 2 в части замены провода на провод большего сечения протяженностью     0,3 км (замена 4*А-25 на СИП2 50 мм2) с заменой 8-ми опор</t>
  </si>
  <si>
    <t>Заместитель директора по КС</t>
  </si>
  <si>
    <t>Начальник УИ</t>
  </si>
  <si>
    <t>Начальник УТР</t>
  </si>
  <si>
    <t>____________________</t>
  </si>
  <si>
    <t>И.Н. Смахтин</t>
  </si>
  <si>
    <t>В.В. Тупицкий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</si>
  <si>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</si>
  <si>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111 от 15 до 150 кВт (Ц-15941) Doing Business»</t>
  </si>
  <si>
    <t>реконструкция существующей ВЛ-0,4 кВ в части замены провода на провод большего сечения протяженностью     0,3 км с заменой 8-ми опор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</si>
</sst>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11" xfId="0" applyFont="1" applyFill="1" applyBorder="1" applyAlignment="1">
      <alignment horizontal="left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3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H4" sqref="H4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1.42578125" style="176" customWidth="1"/>
    <col min="7" max="7" width="23" style="176" customWidth="1"/>
    <col min="8" max="8" width="48.42578125" style="176" customWidth="1"/>
    <col min="9" max="9" width="65.28515625" style="176" customWidth="1"/>
    <col min="10" max="10" width="78.5703125" style="176" customWidth="1"/>
    <col min="11" max="11" width="31" style="176" hidden="1" customWidth="1"/>
    <col min="12" max="12" width="57.140625" style="176" customWidth="1"/>
    <col min="13" max="13" width="72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42578125" style="176" customWidth="1"/>
    <col min="21" max="21" width="19.140625" style="176" hidden="1" customWidth="1"/>
    <col min="22" max="22" width="16.28515625" style="176" hidden="1" customWidth="1"/>
    <col min="23" max="23" width="31.28515625" style="176" hidden="1" customWidth="1"/>
    <col min="24" max="24" width="36.28515625" style="176" hidden="1" customWidth="1"/>
    <col min="25" max="25" width="28.140625" style="176" hidden="1" customWidth="1"/>
    <col min="26" max="26" width="31.42578125" style="176" hidden="1" customWidth="1"/>
    <col min="27" max="28" width="34.7109375" style="176" hidden="1" customWidth="1"/>
    <col min="29" max="29" width="33.85546875" style="176" hidden="1" customWidth="1"/>
    <col min="30" max="30" width="35.28515625" style="176" hidden="1" customWidth="1"/>
    <col min="31" max="31" width="33.85546875" style="176" hidden="1" customWidth="1"/>
    <col min="32" max="32" width="32.42578125" style="176" hidden="1" customWidth="1"/>
    <col min="33" max="33" width="12.140625" style="176" hidden="1" customWidth="1"/>
    <col min="34" max="34" width="31.140625" style="176" hidden="1" customWidth="1"/>
    <col min="35" max="35" width="0.140625" style="176" hidden="1" customWidth="1"/>
    <col min="36" max="36" width="21" style="176" hidden="1" customWidth="1"/>
    <col min="37" max="37" width="26.7109375" style="176" hidden="1" customWidth="1"/>
    <col min="38" max="38" width="27.7109375" style="176" hidden="1" customWidth="1"/>
    <col min="39" max="39" width="51.7109375" style="176" hidden="1" customWidth="1"/>
    <col min="40" max="40" width="33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46.140625" style="176" hidden="1" customWidth="1"/>
    <col min="54" max="54" width="24.28515625" style="176" hidden="1" customWidth="1"/>
    <col min="55" max="55" width="38.7109375" style="176" hidden="1" customWidth="1"/>
    <col min="56" max="56" width="32" style="176" hidden="1" customWidth="1"/>
    <col min="57" max="57" width="59.42578125" style="176" hidden="1" customWidth="1"/>
    <col min="58" max="58" width="33.7109375" style="176" hidden="1" customWidth="1"/>
    <col min="59" max="59" width="40.42578125" style="176" hidden="1" customWidth="1"/>
    <col min="60" max="60" width="35.28515625" style="176" hidden="1" customWidth="1"/>
    <col min="61" max="61" width="36.42578125" style="176" hidden="1" customWidth="1"/>
    <col min="62" max="62" width="34.28515625" style="176" hidden="1" customWidth="1"/>
    <col min="63" max="63" width="83.28515625" style="176" customWidth="1"/>
    <col min="64" max="64" width="41.85546875" style="176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70.25" customHeight="1" x14ac:dyDescent="0.95">
      <c r="A1" s="220" t="s">
        <v>345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</row>
    <row r="2" spans="1:71" s="22" customFormat="1" ht="220.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331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54.6" customHeight="1" x14ac:dyDescent="0.25">
      <c r="A3" s="20" t="s">
        <v>333</v>
      </c>
      <c r="B3" s="192">
        <v>41630905</v>
      </c>
      <c r="C3" s="29">
        <v>91896</v>
      </c>
      <c r="D3" s="29"/>
      <c r="E3" s="20">
        <v>140</v>
      </c>
      <c r="F3" s="20" t="s">
        <v>334</v>
      </c>
      <c r="G3" s="20" t="s">
        <v>138</v>
      </c>
      <c r="H3" s="20" t="s">
        <v>335</v>
      </c>
      <c r="I3" s="199" t="s">
        <v>174</v>
      </c>
      <c r="J3" s="20" t="s">
        <v>336</v>
      </c>
      <c r="K3" s="20"/>
      <c r="L3" s="20"/>
      <c r="M3" s="20"/>
      <c r="N3" s="21">
        <f t="shared" ref="N3:V3" si="0">SUM(N4:N4)</f>
        <v>312.18899999999996</v>
      </c>
      <c r="O3" s="21">
        <f t="shared" si="0"/>
        <v>0</v>
      </c>
      <c r="P3" s="21">
        <f t="shared" si="0"/>
        <v>34.340789999999998</v>
      </c>
      <c r="Q3" s="21">
        <f t="shared" si="0"/>
        <v>259.11686999999995</v>
      </c>
      <c r="R3" s="21">
        <f t="shared" si="0"/>
        <v>0</v>
      </c>
      <c r="S3" s="21">
        <f t="shared" si="0"/>
        <v>18.731339999999996</v>
      </c>
      <c r="T3" s="21">
        <f t="shared" si="0"/>
        <v>312.18899999999991</v>
      </c>
      <c r="U3" s="21">
        <f t="shared" si="0"/>
        <v>0</v>
      </c>
      <c r="V3" s="21">
        <f t="shared" si="0"/>
        <v>0</v>
      </c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0"/>
      <c r="AL3" s="20"/>
      <c r="AM3" s="20"/>
      <c r="AN3" s="20"/>
      <c r="AO3" s="20"/>
      <c r="AP3" s="20"/>
      <c r="AQ3" s="20"/>
      <c r="AR3" s="20"/>
      <c r="AS3" s="200"/>
      <c r="AT3" s="20"/>
      <c r="AU3" s="20"/>
      <c r="AV3" s="20"/>
      <c r="AW3" s="20"/>
      <c r="AX3" s="20"/>
      <c r="AY3" s="20"/>
      <c r="AZ3" s="20"/>
      <c r="BA3" s="20"/>
      <c r="BB3" s="21"/>
      <c r="BC3" s="200"/>
      <c r="BD3" s="21"/>
      <c r="BE3" s="20"/>
      <c r="BF3" s="21"/>
      <c r="BG3" s="20"/>
      <c r="BH3" s="29"/>
      <c r="BI3" s="29"/>
      <c r="BJ3" s="20"/>
      <c r="BK3" s="20" t="s">
        <v>337</v>
      </c>
      <c r="BL3" s="21">
        <f>T4</f>
        <v>312.18899999999991</v>
      </c>
      <c r="BM3" s="181">
        <f t="shared" ref="BM3:BM19" si="1">V3+X3+Z3+AB3+AD3+AF3+AH3+AL3+AN3+AP3+AR3+AT3+AV3+AX3+AZ3+BB3+BD3+BF3+BH3+BJ3+BL3</f>
        <v>312.18899999999991</v>
      </c>
      <c r="BN3" s="24">
        <v>43275</v>
      </c>
      <c r="BO3" s="179"/>
      <c r="BP3" s="24">
        <v>43160</v>
      </c>
      <c r="BQ3" s="194">
        <v>12</v>
      </c>
      <c r="BR3" s="22">
        <f t="shared" ref="BR3:BR14" si="2">BQ3*30</f>
        <v>360</v>
      </c>
      <c r="BS3" s="193">
        <f t="shared" ref="BS3:BS6" si="3">BP3+BR3</f>
        <v>43520</v>
      </c>
    </row>
    <row r="4" spans="1:71" s="22" customFormat="1" ht="283.14999999999998" customHeight="1" x14ac:dyDescent="0.25">
      <c r="A4" s="20"/>
      <c r="B4" s="192"/>
      <c r="C4" s="29"/>
      <c r="D4" s="29"/>
      <c r="E4" s="20"/>
      <c r="F4" s="20"/>
      <c r="G4" s="20"/>
      <c r="H4" s="20"/>
      <c r="I4" s="199"/>
      <c r="J4" s="20"/>
      <c r="K4" s="20"/>
      <c r="L4" s="20" t="s">
        <v>320</v>
      </c>
      <c r="M4" s="20" t="str">
        <f>BK3</f>
        <v>реконструкция существующей ВЛ-0,4 кВ № 2 в части замены провода на провод большего сечения протяженностью     0,3 км (замена 4*А-25 на СИП2 50 мм2) с заменой 8-ми опор</v>
      </c>
      <c r="N4" s="21">
        <f>(0.3*488.63)+(8*20.7)</f>
        <v>312.18899999999996</v>
      </c>
      <c r="O4" s="21"/>
      <c r="P4" s="21">
        <f>N4*0.11</f>
        <v>34.340789999999998</v>
      </c>
      <c r="Q4" s="21">
        <f>N4*0.83</f>
        <v>259.11686999999995</v>
      </c>
      <c r="R4" s="21">
        <v>0</v>
      </c>
      <c r="S4" s="21">
        <f>N4*0.06</f>
        <v>18.731339999999996</v>
      </c>
      <c r="T4" s="21">
        <f>SUM(P4:S4)</f>
        <v>312.18899999999991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0"/>
      <c r="AL4" s="20"/>
      <c r="AM4" s="20"/>
      <c r="AN4" s="20"/>
      <c r="AO4" s="20"/>
      <c r="AP4" s="20"/>
      <c r="AQ4" s="20"/>
      <c r="AR4" s="20"/>
      <c r="AS4" s="200"/>
      <c r="AT4" s="20"/>
      <c r="AU4" s="20"/>
      <c r="AV4" s="20"/>
      <c r="AW4" s="20"/>
      <c r="AX4" s="20"/>
      <c r="AY4" s="20"/>
      <c r="AZ4" s="20"/>
      <c r="BA4" s="20"/>
      <c r="BB4" s="20"/>
      <c r="BC4" s="20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9" customFormat="1" ht="409.6" customHeight="1" x14ac:dyDescent="0.25">
      <c r="A5" s="221" t="s">
        <v>332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3"/>
      <c r="N5" s="224">
        <f>N3</f>
        <v>312.18899999999996</v>
      </c>
      <c r="O5" s="224">
        <f t="shared" ref="O5:BM5" si="4">O3</f>
        <v>0</v>
      </c>
      <c r="P5" s="224">
        <f t="shared" si="4"/>
        <v>34.340789999999998</v>
      </c>
      <c r="Q5" s="224">
        <f t="shared" si="4"/>
        <v>259.11686999999995</v>
      </c>
      <c r="R5" s="224">
        <f t="shared" si="4"/>
        <v>0</v>
      </c>
      <c r="S5" s="224">
        <f t="shared" si="4"/>
        <v>18.731339999999996</v>
      </c>
      <c r="T5" s="224">
        <f t="shared" si="4"/>
        <v>312.18899999999991</v>
      </c>
      <c r="U5" s="224">
        <f t="shared" si="4"/>
        <v>0</v>
      </c>
      <c r="V5" s="224">
        <f t="shared" si="4"/>
        <v>0</v>
      </c>
      <c r="W5" s="224">
        <f t="shared" si="4"/>
        <v>0</v>
      </c>
      <c r="X5" s="224">
        <f t="shared" si="4"/>
        <v>0</v>
      </c>
      <c r="Y5" s="224">
        <f t="shared" si="4"/>
        <v>0</v>
      </c>
      <c r="Z5" s="224">
        <f t="shared" si="4"/>
        <v>0</v>
      </c>
      <c r="AA5" s="224">
        <f t="shared" si="4"/>
        <v>0</v>
      </c>
      <c r="AB5" s="224">
        <f t="shared" si="4"/>
        <v>0</v>
      </c>
      <c r="AC5" s="224">
        <f t="shared" si="4"/>
        <v>0</v>
      </c>
      <c r="AD5" s="224">
        <f t="shared" si="4"/>
        <v>0</v>
      </c>
      <c r="AE5" s="224">
        <f t="shared" si="4"/>
        <v>0</v>
      </c>
      <c r="AF5" s="224">
        <f t="shared" si="4"/>
        <v>0</v>
      </c>
      <c r="AG5" s="224">
        <f t="shared" si="4"/>
        <v>0</v>
      </c>
      <c r="AH5" s="224">
        <f t="shared" si="4"/>
        <v>0</v>
      </c>
      <c r="AI5" s="224">
        <f t="shared" si="4"/>
        <v>0</v>
      </c>
      <c r="AJ5" s="224">
        <f t="shared" si="4"/>
        <v>0</v>
      </c>
      <c r="AK5" s="224">
        <f t="shared" si="4"/>
        <v>0</v>
      </c>
      <c r="AL5" s="224">
        <f t="shared" si="4"/>
        <v>0</v>
      </c>
      <c r="AM5" s="224">
        <f t="shared" si="4"/>
        <v>0</v>
      </c>
      <c r="AN5" s="224">
        <f t="shared" si="4"/>
        <v>0</v>
      </c>
      <c r="AO5" s="224">
        <f t="shared" si="4"/>
        <v>0</v>
      </c>
      <c r="AP5" s="224">
        <f t="shared" si="4"/>
        <v>0</v>
      </c>
      <c r="AQ5" s="224">
        <f t="shared" si="4"/>
        <v>0</v>
      </c>
      <c r="AR5" s="224">
        <f t="shared" si="4"/>
        <v>0</v>
      </c>
      <c r="AS5" s="224">
        <f t="shared" si="4"/>
        <v>0</v>
      </c>
      <c r="AT5" s="224">
        <f t="shared" si="4"/>
        <v>0</v>
      </c>
      <c r="AU5" s="224">
        <f t="shared" si="4"/>
        <v>0</v>
      </c>
      <c r="AV5" s="224">
        <f t="shared" si="4"/>
        <v>0</v>
      </c>
      <c r="AW5" s="224">
        <f t="shared" si="4"/>
        <v>0</v>
      </c>
      <c r="AX5" s="224">
        <f t="shared" si="4"/>
        <v>0</v>
      </c>
      <c r="AY5" s="224">
        <f t="shared" si="4"/>
        <v>0</v>
      </c>
      <c r="AZ5" s="224">
        <f t="shared" si="4"/>
        <v>0</v>
      </c>
      <c r="BA5" s="224">
        <f t="shared" si="4"/>
        <v>0</v>
      </c>
      <c r="BB5" s="224">
        <f t="shared" si="4"/>
        <v>0</v>
      </c>
      <c r="BC5" s="224">
        <f t="shared" si="4"/>
        <v>0</v>
      </c>
      <c r="BD5" s="224">
        <f t="shared" si="4"/>
        <v>0</v>
      </c>
      <c r="BE5" s="224">
        <f t="shared" si="4"/>
        <v>0</v>
      </c>
      <c r="BF5" s="224">
        <f t="shared" si="4"/>
        <v>0</v>
      </c>
      <c r="BG5" s="224">
        <f t="shared" si="4"/>
        <v>0</v>
      </c>
      <c r="BH5" s="224">
        <f t="shared" si="4"/>
        <v>0</v>
      </c>
      <c r="BI5" s="224">
        <f t="shared" si="4"/>
        <v>0</v>
      </c>
      <c r="BJ5" s="224">
        <f t="shared" si="4"/>
        <v>0</v>
      </c>
      <c r="BK5" s="224" t="s">
        <v>346</v>
      </c>
      <c r="BL5" s="224">
        <f t="shared" si="4"/>
        <v>312.18899999999991</v>
      </c>
      <c r="BM5" s="224">
        <f t="shared" si="4"/>
        <v>312.18899999999991</v>
      </c>
      <c r="BN5" s="225"/>
      <c r="BO5" s="226"/>
      <c r="BP5" s="227">
        <v>43185</v>
      </c>
      <c r="BQ5" s="228">
        <v>6</v>
      </c>
      <c r="BR5" s="229">
        <f t="shared" si="2"/>
        <v>180</v>
      </c>
      <c r="BS5" s="230">
        <f t="shared" si="3"/>
        <v>43365</v>
      </c>
    </row>
    <row r="6" spans="1:71" s="22" customFormat="1" ht="224.25" customHeight="1" x14ac:dyDescent="0.25">
      <c r="A6" s="213"/>
      <c r="B6" s="214"/>
      <c r="C6" s="215"/>
      <c r="D6" s="215"/>
      <c r="E6" s="213"/>
      <c r="F6" s="213"/>
      <c r="G6" s="213"/>
      <c r="H6" s="213"/>
      <c r="I6" s="213"/>
      <c r="J6" s="213"/>
      <c r="K6" s="213"/>
      <c r="L6" s="213"/>
      <c r="M6" s="216"/>
      <c r="N6" s="217"/>
      <c r="O6" s="217"/>
      <c r="P6" s="216"/>
      <c r="Q6" s="216"/>
      <c r="R6" s="216"/>
      <c r="S6" s="216"/>
      <c r="T6" s="216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6"/>
      <c r="BE6" s="213"/>
      <c r="BF6" s="213"/>
      <c r="BG6" s="213"/>
      <c r="BH6" s="215"/>
      <c r="BI6" s="215"/>
      <c r="BJ6" s="213"/>
      <c r="BK6" s="213"/>
      <c r="BL6" s="213"/>
      <c r="BM6" s="216"/>
      <c r="BN6" s="218"/>
      <c r="BO6" s="213"/>
      <c r="BP6" s="207">
        <v>43165</v>
      </c>
      <c r="BQ6" s="194">
        <v>6</v>
      </c>
      <c r="BR6" s="22">
        <f t="shared" si="2"/>
        <v>180</v>
      </c>
      <c r="BS6" s="193">
        <f t="shared" si="3"/>
        <v>43345</v>
      </c>
    </row>
    <row r="7" spans="1:71" s="22" customFormat="1" ht="224.25" customHeight="1" x14ac:dyDescent="0.25">
      <c r="A7" s="219" t="s">
        <v>338</v>
      </c>
      <c r="B7" s="30"/>
      <c r="C7" s="212"/>
      <c r="D7" s="212"/>
      <c r="E7" s="180"/>
      <c r="F7" s="180"/>
      <c r="G7" s="180"/>
      <c r="H7" s="180"/>
      <c r="I7" s="219" t="s">
        <v>341</v>
      </c>
      <c r="J7" s="180"/>
      <c r="K7" s="180"/>
      <c r="L7" s="180"/>
      <c r="M7" s="219" t="s">
        <v>342</v>
      </c>
      <c r="N7" s="36"/>
      <c r="O7" s="36"/>
      <c r="P7" s="36"/>
      <c r="Q7" s="36"/>
      <c r="R7" s="36"/>
      <c r="S7" s="36"/>
      <c r="T7" s="36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36"/>
      <c r="AI7" s="180"/>
      <c r="AJ7" s="180"/>
      <c r="AK7" s="180"/>
      <c r="AL7" s="36"/>
      <c r="AM7" s="180"/>
      <c r="AN7" s="180"/>
      <c r="AO7" s="180"/>
      <c r="AP7" s="180"/>
      <c r="AQ7" s="180"/>
      <c r="AR7" s="180"/>
      <c r="AS7" s="180"/>
      <c r="AT7" s="36"/>
      <c r="AU7" s="180"/>
      <c r="AV7" s="180"/>
      <c r="AW7" s="180"/>
      <c r="AX7" s="180"/>
      <c r="AY7" s="180"/>
      <c r="AZ7" s="180"/>
      <c r="BA7" s="180"/>
      <c r="BB7" s="180"/>
      <c r="BC7" s="180"/>
      <c r="BD7" s="36"/>
      <c r="BE7" s="180"/>
      <c r="BF7" s="36"/>
      <c r="BG7" s="180"/>
      <c r="BH7" s="212"/>
      <c r="BI7" s="212"/>
      <c r="BJ7" s="180"/>
      <c r="BK7" s="180"/>
      <c r="BL7" s="180"/>
      <c r="BM7" s="36"/>
      <c r="BN7" s="26"/>
      <c r="BO7" s="180"/>
      <c r="BP7" s="207">
        <v>43133</v>
      </c>
      <c r="BQ7" s="194">
        <v>6</v>
      </c>
      <c r="BR7" s="22">
        <f t="shared" si="2"/>
        <v>180</v>
      </c>
      <c r="BS7" s="193">
        <f t="shared" ref="BS7:BS13" si="5">BP7+BR7</f>
        <v>43313</v>
      </c>
    </row>
    <row r="8" spans="1:71" s="22" customFormat="1" ht="224.25" customHeight="1" x14ac:dyDescent="0.25">
      <c r="A8" s="219" t="s">
        <v>339</v>
      </c>
      <c r="B8" s="30"/>
      <c r="C8" s="212"/>
      <c r="D8" s="212"/>
      <c r="E8" s="180"/>
      <c r="F8" s="180"/>
      <c r="G8" s="180"/>
      <c r="H8" s="180"/>
      <c r="I8" s="219" t="s">
        <v>341</v>
      </c>
      <c r="J8" s="180"/>
      <c r="K8" s="180"/>
      <c r="L8" s="180"/>
      <c r="M8" s="219" t="s">
        <v>343</v>
      </c>
      <c r="N8" s="36"/>
      <c r="O8" s="36"/>
      <c r="P8" s="36"/>
      <c r="Q8" s="36"/>
      <c r="R8" s="36"/>
      <c r="S8" s="36"/>
      <c r="T8" s="36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36"/>
      <c r="BE8" s="180"/>
      <c r="BF8" s="36"/>
      <c r="BG8" s="180"/>
      <c r="BH8" s="212"/>
      <c r="BI8" s="212"/>
      <c r="BJ8" s="180"/>
      <c r="BK8" s="180"/>
      <c r="BL8" s="180"/>
      <c r="BM8" s="36"/>
      <c r="BN8" s="26"/>
      <c r="BO8" s="180"/>
      <c r="BP8" s="207">
        <v>43138</v>
      </c>
      <c r="BQ8" s="194">
        <v>4</v>
      </c>
      <c r="BR8" s="22">
        <f t="shared" si="2"/>
        <v>120</v>
      </c>
      <c r="BS8" s="193">
        <f t="shared" si="5"/>
        <v>43258</v>
      </c>
    </row>
    <row r="9" spans="1:71" s="22" customFormat="1" ht="224.25" customHeight="1" x14ac:dyDescent="0.25">
      <c r="A9" s="219" t="s">
        <v>340</v>
      </c>
      <c r="B9" s="30"/>
      <c r="C9" s="212"/>
      <c r="D9" s="212"/>
      <c r="E9" s="180"/>
      <c r="F9" s="180"/>
      <c r="G9" s="180"/>
      <c r="H9" s="180"/>
      <c r="I9" s="219" t="s">
        <v>341</v>
      </c>
      <c r="J9" s="180"/>
      <c r="K9" s="180"/>
      <c r="L9" s="180"/>
      <c r="M9" s="219" t="s">
        <v>344</v>
      </c>
      <c r="N9" s="40"/>
      <c r="O9" s="40"/>
      <c r="P9" s="36"/>
      <c r="Q9" s="36"/>
      <c r="R9" s="36"/>
      <c r="S9" s="36"/>
      <c r="T9" s="36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36"/>
      <c r="BE9" s="180"/>
      <c r="BF9" s="36"/>
      <c r="BG9" s="180"/>
      <c r="BH9" s="212"/>
      <c r="BI9" s="212"/>
      <c r="BJ9" s="180"/>
      <c r="BK9" s="180"/>
      <c r="BL9" s="180"/>
      <c r="BM9" s="36"/>
      <c r="BN9" s="26"/>
      <c r="BO9" s="180"/>
      <c r="BP9" s="207">
        <v>43136</v>
      </c>
      <c r="BQ9" s="194">
        <v>6</v>
      </c>
      <c r="BR9" s="22">
        <f t="shared" si="2"/>
        <v>180</v>
      </c>
      <c r="BS9" s="193">
        <f t="shared" si="5"/>
        <v>43316</v>
      </c>
    </row>
    <row r="10" spans="1:71" s="22" customFormat="1" ht="231.75" customHeight="1" x14ac:dyDescent="0.25">
      <c r="A10" s="200"/>
      <c r="B10" s="208"/>
      <c r="C10" s="191"/>
      <c r="D10" s="191"/>
      <c r="E10" s="200"/>
      <c r="F10" s="200"/>
      <c r="G10" s="200"/>
      <c r="H10" s="200"/>
      <c r="I10" s="209"/>
      <c r="J10" s="200"/>
      <c r="K10" s="200"/>
      <c r="L10" s="200"/>
      <c r="M10" s="181"/>
      <c r="N10" s="181"/>
      <c r="O10" s="181"/>
      <c r="P10" s="181"/>
      <c r="Q10" s="181"/>
      <c r="R10" s="181"/>
      <c r="S10" s="181"/>
      <c r="T10" s="181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181"/>
      <c r="BE10" s="200"/>
      <c r="BF10" s="200"/>
      <c r="BG10" s="200"/>
      <c r="BH10" s="191"/>
      <c r="BI10" s="191"/>
      <c r="BJ10" s="200"/>
      <c r="BK10" s="200"/>
      <c r="BL10" s="200"/>
      <c r="BM10" s="181">
        <f t="shared" si="1"/>
        <v>0</v>
      </c>
      <c r="BN10" s="210"/>
      <c r="BO10" s="211"/>
      <c r="BP10" s="24">
        <v>43129</v>
      </c>
      <c r="BQ10" s="194">
        <v>6</v>
      </c>
      <c r="BR10" s="22">
        <f t="shared" si="2"/>
        <v>180</v>
      </c>
      <c r="BS10" s="193">
        <f t="shared" si="5"/>
        <v>43309</v>
      </c>
    </row>
    <row r="11" spans="1:71" s="22" customFormat="1" ht="239.25" customHeight="1" x14ac:dyDescent="0.25">
      <c r="A11" s="20"/>
      <c r="B11" s="192"/>
      <c r="C11" s="29"/>
      <c r="D11" s="29"/>
      <c r="E11" s="20"/>
      <c r="F11" s="20"/>
      <c r="G11" s="20"/>
      <c r="H11" s="20"/>
      <c r="I11" s="199"/>
      <c r="J11" s="20"/>
      <c r="K11" s="20"/>
      <c r="L11" s="20"/>
      <c r="M11" s="21"/>
      <c r="N11" s="23"/>
      <c r="O11" s="23"/>
      <c r="P11" s="21"/>
      <c r="Q11" s="21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0"/>
      <c r="AL11" s="20"/>
      <c r="AM11" s="20"/>
      <c r="AN11" s="20"/>
      <c r="AO11" s="20"/>
      <c r="AP11" s="20"/>
      <c r="AQ11" s="20"/>
      <c r="AR11" s="20"/>
      <c r="AS11" s="200"/>
      <c r="AT11" s="20"/>
      <c r="AU11" s="20"/>
      <c r="AV11" s="20"/>
      <c r="AW11" s="20"/>
      <c r="AX11" s="20"/>
      <c r="AY11" s="20"/>
      <c r="AZ11" s="20"/>
      <c r="BA11" s="20"/>
      <c r="BB11" s="20"/>
      <c r="BC11" s="200"/>
      <c r="BD11" s="21"/>
      <c r="BE11" s="20"/>
      <c r="BF11" s="20"/>
      <c r="BG11" s="20"/>
      <c r="BH11" s="29"/>
      <c r="BI11" s="29"/>
      <c r="BJ11" s="20"/>
      <c r="BK11" s="20"/>
      <c r="BL11" s="20"/>
      <c r="BM11" s="181">
        <f t="shared" si="1"/>
        <v>0</v>
      </c>
      <c r="BN11" s="24"/>
      <c r="BO11" s="179"/>
      <c r="BP11" s="24">
        <v>43132</v>
      </c>
      <c r="BQ11" s="194">
        <v>6</v>
      </c>
      <c r="BR11" s="22">
        <f t="shared" si="2"/>
        <v>180</v>
      </c>
      <c r="BS11" s="193">
        <f t="shared" si="5"/>
        <v>43312</v>
      </c>
    </row>
    <row r="12" spans="1:71" s="22" customFormat="1" ht="239.25" customHeight="1" x14ac:dyDescent="0.25">
      <c r="A12" s="20"/>
      <c r="B12" s="192"/>
      <c r="C12" s="29"/>
      <c r="D12" s="29"/>
      <c r="E12" s="20"/>
      <c r="F12" s="20"/>
      <c r="G12" s="20"/>
      <c r="H12" s="20"/>
      <c r="I12" s="199"/>
      <c r="J12" s="20"/>
      <c r="K12" s="20"/>
      <c r="L12" s="20"/>
      <c r="M12" s="21"/>
      <c r="N12" s="21"/>
      <c r="O12" s="21"/>
      <c r="P12" s="21"/>
      <c r="Q12" s="21"/>
      <c r="R12" s="21"/>
      <c r="S12" s="21"/>
      <c r="T12" s="21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0"/>
      <c r="AL12" s="20"/>
      <c r="AM12" s="20"/>
      <c r="AN12" s="20"/>
      <c r="AO12" s="20"/>
      <c r="AP12" s="20"/>
      <c r="AQ12" s="20"/>
      <c r="AR12" s="20"/>
      <c r="AS12" s="200"/>
      <c r="AT12" s="20"/>
      <c r="AU12" s="20"/>
      <c r="AV12" s="20"/>
      <c r="AW12" s="20"/>
      <c r="AX12" s="20"/>
      <c r="AY12" s="20"/>
      <c r="AZ12" s="20"/>
      <c r="BA12" s="20"/>
      <c r="BB12" s="20"/>
      <c r="BC12" s="200"/>
      <c r="BD12" s="21"/>
      <c r="BE12" s="20"/>
      <c r="BF12" s="21"/>
      <c r="BG12" s="20"/>
      <c r="BH12" s="29"/>
      <c r="BI12" s="29"/>
      <c r="BJ12" s="20"/>
      <c r="BK12" s="20"/>
      <c r="BL12" s="20"/>
      <c r="BM12" s="181">
        <f t="shared" si="1"/>
        <v>0</v>
      </c>
      <c r="BN12" s="24"/>
      <c r="BO12" s="179"/>
      <c r="BP12" s="24">
        <v>43132</v>
      </c>
      <c r="BQ12" s="194">
        <v>6</v>
      </c>
      <c r="BR12" s="22">
        <f t="shared" si="2"/>
        <v>180</v>
      </c>
      <c r="BS12" s="193">
        <f t="shared" si="5"/>
        <v>43312</v>
      </c>
    </row>
    <row r="13" spans="1:71" s="22" customFormat="1" ht="239.25" customHeight="1" x14ac:dyDescent="0.25">
      <c r="A13" s="20"/>
      <c r="B13" s="192"/>
      <c r="C13" s="29"/>
      <c r="D13" s="29"/>
      <c r="E13" s="20"/>
      <c r="F13" s="20"/>
      <c r="G13" s="20"/>
      <c r="H13" s="20"/>
      <c r="I13" s="199"/>
      <c r="J13" s="20"/>
      <c r="K13" s="20"/>
      <c r="L13" s="20"/>
      <c r="M13" s="21"/>
      <c r="N13" s="23"/>
      <c r="O13" s="23"/>
      <c r="P13" s="21"/>
      <c r="Q13" s="21"/>
      <c r="R13" s="21"/>
      <c r="S13" s="21"/>
      <c r="T13" s="21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0"/>
      <c r="AL13" s="20"/>
      <c r="AM13" s="20"/>
      <c r="AN13" s="20"/>
      <c r="AO13" s="20"/>
      <c r="AP13" s="20"/>
      <c r="AQ13" s="20"/>
      <c r="AR13" s="20"/>
      <c r="AS13" s="200"/>
      <c r="AT13" s="20"/>
      <c r="AU13" s="20"/>
      <c r="AV13" s="20"/>
      <c r="AW13" s="20"/>
      <c r="AX13" s="20"/>
      <c r="AY13" s="20"/>
      <c r="AZ13" s="20"/>
      <c r="BA13" s="20"/>
      <c r="BB13" s="20"/>
      <c r="BC13" s="200"/>
      <c r="BD13" s="21"/>
      <c r="BE13" s="20"/>
      <c r="BF13" s="21"/>
      <c r="BG13" s="20"/>
      <c r="BH13" s="29"/>
      <c r="BI13" s="29"/>
      <c r="BJ13" s="20"/>
      <c r="BK13" s="20"/>
      <c r="BL13" s="20"/>
      <c r="BM13" s="181">
        <f t="shared" si="1"/>
        <v>0</v>
      </c>
      <c r="BN13" s="24"/>
      <c r="BO13" s="179"/>
      <c r="BP13" s="24">
        <v>43137</v>
      </c>
      <c r="BQ13" s="194">
        <v>6</v>
      </c>
      <c r="BR13" s="22">
        <f t="shared" si="2"/>
        <v>180</v>
      </c>
      <c r="BS13" s="193">
        <f t="shared" si="5"/>
        <v>43317</v>
      </c>
    </row>
    <row r="14" spans="1:71" s="22" customFormat="1" ht="239.25" customHeight="1" x14ac:dyDescent="0.25">
      <c r="A14" s="20"/>
      <c r="B14" s="192"/>
      <c r="C14" s="29"/>
      <c r="D14" s="29"/>
      <c r="E14" s="20"/>
      <c r="F14" s="20"/>
      <c r="G14" s="20"/>
      <c r="H14" s="20"/>
      <c r="I14" s="199"/>
      <c r="J14" s="20"/>
      <c r="K14" s="20"/>
      <c r="L14" s="20"/>
      <c r="M14" s="21"/>
      <c r="N14" s="23"/>
      <c r="O14" s="23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0"/>
      <c r="AL14" s="20"/>
      <c r="AM14" s="20"/>
      <c r="AN14" s="20"/>
      <c r="AO14" s="20"/>
      <c r="AP14" s="20"/>
      <c r="AQ14" s="20"/>
      <c r="AR14" s="20"/>
      <c r="AS14" s="200"/>
      <c r="AT14" s="20"/>
      <c r="AU14" s="20"/>
      <c r="AV14" s="20"/>
      <c r="AW14" s="20"/>
      <c r="AX14" s="20"/>
      <c r="AY14" s="20"/>
      <c r="AZ14" s="20"/>
      <c r="BA14" s="20"/>
      <c r="BB14" s="20"/>
      <c r="BC14" s="200"/>
      <c r="BD14" s="21"/>
      <c r="BE14" s="20"/>
      <c r="BF14" s="20"/>
      <c r="BG14" s="20"/>
      <c r="BH14" s="29"/>
      <c r="BI14" s="29"/>
      <c r="BJ14" s="20"/>
      <c r="BK14" s="20"/>
      <c r="BL14" s="20"/>
      <c r="BM14" s="181">
        <f t="shared" si="1"/>
        <v>0</v>
      </c>
      <c r="BN14" s="24"/>
      <c r="BO14" s="179"/>
      <c r="BP14" s="24">
        <v>43139</v>
      </c>
      <c r="BQ14" s="194">
        <v>6</v>
      </c>
      <c r="BR14" s="22">
        <f t="shared" si="2"/>
        <v>180</v>
      </c>
      <c r="BS14" s="193">
        <f>BP14+BR14</f>
        <v>43319</v>
      </c>
    </row>
    <row r="15" spans="1:71" s="22" customFormat="1" ht="249.75" customHeight="1" x14ac:dyDescent="0.25">
      <c r="A15" s="20"/>
      <c r="B15" s="192"/>
      <c r="C15" s="29"/>
      <c r="D15" s="29"/>
      <c r="E15" s="20"/>
      <c r="F15" s="20"/>
      <c r="G15" s="20"/>
      <c r="H15" s="20"/>
      <c r="I15" s="199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0"/>
      <c r="AL15" s="20"/>
      <c r="AM15" s="20"/>
      <c r="AN15" s="20"/>
      <c r="AO15" s="20"/>
      <c r="AP15" s="20"/>
      <c r="AQ15" s="20"/>
      <c r="AR15" s="20"/>
      <c r="AS15" s="200"/>
      <c r="AT15" s="20"/>
      <c r="AU15" s="20"/>
      <c r="AV15" s="20"/>
      <c r="AW15" s="20"/>
      <c r="AX15" s="20"/>
      <c r="AY15" s="20"/>
      <c r="AZ15" s="20"/>
      <c r="BA15" s="20"/>
      <c r="BB15" s="20"/>
      <c r="BC15" s="200"/>
      <c r="BD15" s="21"/>
      <c r="BE15" s="20"/>
      <c r="BF15" s="21"/>
      <c r="BG15" s="20"/>
      <c r="BH15" s="29"/>
      <c r="BI15" s="29"/>
      <c r="BJ15" s="20"/>
      <c r="BK15" s="20"/>
      <c r="BL15" s="20"/>
      <c r="BM15" s="181">
        <f t="shared" si="1"/>
        <v>0</v>
      </c>
      <c r="BN15" s="24"/>
      <c r="BO15" s="179"/>
      <c r="BP15" s="24">
        <v>43133</v>
      </c>
      <c r="BQ15" s="194">
        <v>6</v>
      </c>
      <c r="BR15" s="22">
        <f t="shared" ref="BR15:BR66" si="6">BQ15*30</f>
        <v>180</v>
      </c>
      <c r="BS15" s="193">
        <f t="shared" ref="BS15:BS25" si="7">BP15+BR15</f>
        <v>43313</v>
      </c>
    </row>
    <row r="16" spans="1:71" s="22" customFormat="1" ht="264.75" customHeight="1" x14ac:dyDescent="0.25">
      <c r="A16" s="20"/>
      <c r="B16" s="192"/>
      <c r="C16" s="29"/>
      <c r="D16" s="29"/>
      <c r="E16" s="20"/>
      <c r="F16" s="20"/>
      <c r="G16" s="20"/>
      <c r="H16" s="20"/>
      <c r="I16" s="199"/>
      <c r="J16" s="20"/>
      <c r="K16" s="20"/>
      <c r="L16" s="20"/>
      <c r="M16" s="21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0"/>
      <c r="AL16" s="20"/>
      <c r="AM16" s="20"/>
      <c r="AN16" s="20"/>
      <c r="AO16" s="20"/>
      <c r="AP16" s="20"/>
      <c r="AQ16" s="20"/>
      <c r="AR16" s="20"/>
      <c r="AS16" s="200"/>
      <c r="AT16" s="20"/>
      <c r="AU16" s="20"/>
      <c r="AV16" s="20"/>
      <c r="AW16" s="20"/>
      <c r="AX16" s="20"/>
      <c r="AY16" s="20"/>
      <c r="AZ16" s="20"/>
      <c r="BA16" s="20"/>
      <c r="BB16" s="20"/>
      <c r="BC16" s="200"/>
      <c r="BD16" s="21"/>
      <c r="BE16" s="20"/>
      <c r="BF16" s="20"/>
      <c r="BG16" s="20"/>
      <c r="BH16" s="29"/>
      <c r="BI16" s="29"/>
      <c r="BJ16" s="20"/>
      <c r="BK16" s="20"/>
      <c r="BL16" s="20"/>
      <c r="BM16" s="181">
        <f t="shared" si="1"/>
        <v>0</v>
      </c>
      <c r="BN16" s="24"/>
      <c r="BO16" s="179"/>
      <c r="BP16" s="24">
        <v>43139</v>
      </c>
      <c r="BQ16" s="194">
        <v>6</v>
      </c>
      <c r="BR16" s="22">
        <f t="shared" si="6"/>
        <v>180</v>
      </c>
      <c r="BS16" s="193">
        <f t="shared" si="7"/>
        <v>43319</v>
      </c>
    </row>
    <row r="17" spans="1:71" s="22" customFormat="1" ht="409.5" customHeight="1" x14ac:dyDescent="0.25">
      <c r="A17" s="20"/>
      <c r="B17" s="192"/>
      <c r="C17" s="29"/>
      <c r="D17" s="29"/>
      <c r="E17" s="20"/>
      <c r="F17" s="20"/>
      <c r="G17" s="20"/>
      <c r="H17" s="20"/>
      <c r="I17" s="199"/>
      <c r="J17" s="20"/>
      <c r="K17" s="20"/>
      <c r="L17" s="20"/>
      <c r="M17" s="21"/>
      <c r="N17" s="23"/>
      <c r="O17" s="23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0"/>
      <c r="AL17" s="20"/>
      <c r="AM17" s="20"/>
      <c r="AN17" s="20"/>
      <c r="AO17" s="20"/>
      <c r="AP17" s="20"/>
      <c r="AQ17" s="20"/>
      <c r="AR17" s="20"/>
      <c r="AS17" s="200"/>
      <c r="AT17" s="20"/>
      <c r="AU17" s="20"/>
      <c r="AV17" s="20"/>
      <c r="AW17" s="20"/>
      <c r="AX17" s="20"/>
      <c r="AY17" s="20"/>
      <c r="AZ17" s="20"/>
      <c r="BA17" s="20"/>
      <c r="BB17" s="20"/>
      <c r="BC17" s="200"/>
      <c r="BD17" s="21"/>
      <c r="BE17" s="20"/>
      <c r="BF17" s="20"/>
      <c r="BG17" s="20"/>
      <c r="BH17" s="29"/>
      <c r="BI17" s="29"/>
      <c r="BJ17" s="20"/>
      <c r="BK17" s="20"/>
      <c r="BL17" s="20"/>
      <c r="BM17" s="181">
        <f t="shared" si="1"/>
        <v>0</v>
      </c>
      <c r="BN17" s="24"/>
      <c r="BO17" s="179"/>
      <c r="BP17" s="24">
        <v>43144</v>
      </c>
      <c r="BQ17" s="194">
        <v>6</v>
      </c>
      <c r="BR17" s="22">
        <f t="shared" si="6"/>
        <v>180</v>
      </c>
      <c r="BS17" s="193">
        <f>BP17+BR17</f>
        <v>43324</v>
      </c>
    </row>
    <row r="18" spans="1:71" s="22" customFormat="1" ht="330.75" customHeight="1" x14ac:dyDescent="0.25">
      <c r="A18" s="20"/>
      <c r="B18" s="192"/>
      <c r="C18" s="29"/>
      <c r="D18" s="29"/>
      <c r="E18" s="20"/>
      <c r="F18" s="20"/>
      <c r="G18" s="20"/>
      <c r="H18" s="20"/>
      <c r="I18" s="199"/>
      <c r="J18" s="20"/>
      <c r="K18" s="20"/>
      <c r="L18" s="20"/>
      <c r="M18" s="21"/>
      <c r="N18" s="21"/>
      <c r="O18" s="21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0"/>
      <c r="AL18" s="20"/>
      <c r="AM18" s="20"/>
      <c r="AN18" s="20"/>
      <c r="AO18" s="20"/>
      <c r="AP18" s="20"/>
      <c r="AQ18" s="20"/>
      <c r="AR18" s="20"/>
      <c r="AS18" s="200"/>
      <c r="AT18" s="20"/>
      <c r="AU18" s="20"/>
      <c r="AV18" s="20"/>
      <c r="AW18" s="20"/>
      <c r="AX18" s="20"/>
      <c r="AY18" s="20"/>
      <c r="AZ18" s="20"/>
      <c r="BA18" s="20"/>
      <c r="BB18" s="20"/>
      <c r="BC18" s="200"/>
      <c r="BD18" s="21"/>
      <c r="BE18" s="20"/>
      <c r="BF18" s="21"/>
      <c r="BG18" s="20"/>
      <c r="BH18" s="29"/>
      <c r="BI18" s="29"/>
      <c r="BJ18" s="20"/>
      <c r="BK18" s="20"/>
      <c r="BL18" s="20"/>
      <c r="BM18" s="181">
        <f t="shared" si="1"/>
        <v>0</v>
      </c>
      <c r="BN18" s="24"/>
      <c r="BO18" s="179"/>
      <c r="BP18" s="24">
        <v>43095</v>
      </c>
      <c r="BQ18" s="194" t="s">
        <v>330</v>
      </c>
      <c r="BR18" s="22">
        <f t="shared" si="6"/>
        <v>180</v>
      </c>
      <c r="BS18" s="193">
        <f t="shared" si="7"/>
        <v>43275</v>
      </c>
    </row>
    <row r="19" spans="1:71" s="22" customFormat="1" ht="168" customHeight="1" x14ac:dyDescent="0.25">
      <c r="A19" s="20"/>
      <c r="B19" s="192"/>
      <c r="C19" s="29"/>
      <c r="D19" s="29"/>
      <c r="E19" s="20"/>
      <c r="F19" s="20"/>
      <c r="G19" s="20"/>
      <c r="H19" s="20"/>
      <c r="I19" s="199"/>
      <c r="J19" s="20"/>
      <c r="K19" s="20"/>
      <c r="L19" s="20"/>
      <c r="M19" s="21"/>
      <c r="N19" s="23"/>
      <c r="O19" s="23"/>
      <c r="P19" s="21"/>
      <c r="Q19" s="21"/>
      <c r="R19" s="21"/>
      <c r="S19" s="21"/>
      <c r="T19" s="2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0"/>
      <c r="AL19" s="20"/>
      <c r="AM19" s="20"/>
      <c r="AN19" s="20"/>
      <c r="AO19" s="20"/>
      <c r="AP19" s="20"/>
      <c r="AQ19" s="20"/>
      <c r="AR19" s="20"/>
      <c r="AS19" s="200"/>
      <c r="AT19" s="20"/>
      <c r="AU19" s="20"/>
      <c r="AV19" s="20"/>
      <c r="AW19" s="20"/>
      <c r="AX19" s="20"/>
      <c r="AY19" s="20"/>
      <c r="AZ19" s="20"/>
      <c r="BA19" s="20"/>
      <c r="BB19" s="20"/>
      <c r="BC19" s="200"/>
      <c r="BD19" s="21"/>
      <c r="BE19" s="20"/>
      <c r="BF19" s="21"/>
      <c r="BG19" s="20"/>
      <c r="BH19" s="29"/>
      <c r="BI19" s="29"/>
      <c r="BJ19" s="20"/>
      <c r="BK19" s="20"/>
      <c r="BL19" s="20"/>
      <c r="BM19" s="181">
        <f t="shared" si="1"/>
        <v>0</v>
      </c>
      <c r="BN19" s="24"/>
      <c r="BO19" s="179"/>
      <c r="BP19" s="24">
        <v>43097</v>
      </c>
      <c r="BQ19" s="194" t="s">
        <v>330</v>
      </c>
      <c r="BR19" s="22">
        <f t="shared" si="6"/>
        <v>180</v>
      </c>
      <c r="BS19" s="193"/>
    </row>
    <row r="20" spans="1:71" s="22" customFormat="1" ht="189.75" customHeight="1" x14ac:dyDescent="0.25">
      <c r="A20" s="20"/>
      <c r="B20" s="192"/>
      <c r="C20" s="29"/>
      <c r="D20" s="29"/>
      <c r="E20" s="20"/>
      <c r="F20" s="20"/>
      <c r="G20" s="20"/>
      <c r="H20" s="20"/>
      <c r="I20" s="199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0"/>
      <c r="AL20" s="20"/>
      <c r="AM20" s="20"/>
      <c r="AN20" s="20"/>
      <c r="AO20" s="20"/>
      <c r="AP20" s="20"/>
      <c r="AQ20" s="20"/>
      <c r="AR20" s="20"/>
      <c r="AS20" s="200"/>
      <c r="AT20" s="20"/>
      <c r="AU20" s="20"/>
      <c r="AV20" s="20"/>
      <c r="AW20" s="20"/>
      <c r="AX20" s="20"/>
      <c r="AY20" s="20"/>
      <c r="AZ20" s="20"/>
      <c r="BA20" s="20"/>
      <c r="BB20" s="20"/>
      <c r="BC20" s="200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ref="BM20:BM46" si="8">V20+X20+Z20+AB20+AD20+AF20+AH20+AL20+AN20+AP20+AR20+AT20+AV20+AX20+AZ20+BB20+BD20+BF20+BH20+BJ20+BL20</f>
        <v>0</v>
      </c>
      <c r="BN20" s="24"/>
      <c r="BO20" s="179"/>
      <c r="BP20" s="24">
        <v>43112</v>
      </c>
      <c r="BQ20" s="194" t="s">
        <v>330</v>
      </c>
      <c r="BR20" s="22">
        <f t="shared" si="6"/>
        <v>180</v>
      </c>
      <c r="BS20" s="193">
        <f t="shared" si="7"/>
        <v>43292</v>
      </c>
    </row>
    <row r="21" spans="1:71" s="22" customFormat="1" ht="218.25" customHeight="1" x14ac:dyDescent="0.25">
      <c r="A21" s="20"/>
      <c r="B21" s="192"/>
      <c r="C21" s="29"/>
      <c r="D21" s="29"/>
      <c r="E21" s="20"/>
      <c r="F21" s="20"/>
      <c r="G21" s="20"/>
      <c r="H21" s="20"/>
      <c r="I21" s="199"/>
      <c r="J21" s="2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0"/>
      <c r="AL21" s="20"/>
      <c r="AM21" s="20"/>
      <c r="AN21" s="20"/>
      <c r="AO21" s="20"/>
      <c r="AP21" s="20"/>
      <c r="AQ21" s="20"/>
      <c r="AR21" s="20"/>
      <c r="AS21" s="200"/>
      <c r="AT21" s="20"/>
      <c r="AU21" s="20"/>
      <c r="AV21" s="20"/>
      <c r="AW21" s="20"/>
      <c r="AX21" s="20"/>
      <c r="AY21" s="20"/>
      <c r="AZ21" s="20"/>
      <c r="BA21" s="20"/>
      <c r="BB21" s="20"/>
      <c r="BC21" s="200"/>
      <c r="BD21" s="21"/>
      <c r="BE21" s="20"/>
      <c r="BF21" s="21"/>
      <c r="BG21" s="20"/>
      <c r="BH21" s="29"/>
      <c r="BI21" s="29"/>
      <c r="BJ21" s="20"/>
      <c r="BK21" s="20"/>
      <c r="BL21" s="20"/>
      <c r="BM21" s="181">
        <f t="shared" si="8"/>
        <v>0</v>
      </c>
      <c r="BN21" s="24"/>
      <c r="BO21" s="198"/>
      <c r="BP21" s="24">
        <v>43115</v>
      </c>
      <c r="BQ21" s="194" t="s">
        <v>330</v>
      </c>
      <c r="BR21" s="22">
        <f t="shared" si="6"/>
        <v>180</v>
      </c>
      <c r="BS21" s="193">
        <f t="shared" si="7"/>
        <v>43295</v>
      </c>
    </row>
    <row r="22" spans="1:71" s="22" customFormat="1" ht="408.75" customHeight="1" x14ac:dyDescent="0.25">
      <c r="A22" s="20"/>
      <c r="B22" s="192"/>
      <c r="C22" s="29"/>
      <c r="D22" s="29"/>
      <c r="E22" s="20"/>
      <c r="F22" s="20"/>
      <c r="G22" s="20"/>
      <c r="H22" s="20"/>
      <c r="I22" s="199"/>
      <c r="J22" s="20"/>
      <c r="K22" s="20"/>
      <c r="L22" s="20"/>
      <c r="M22" s="29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0"/>
      <c r="AL22" s="20"/>
      <c r="AM22" s="20"/>
      <c r="AN22" s="20"/>
      <c r="AO22" s="20"/>
      <c r="AP22" s="20"/>
      <c r="AQ22" s="20"/>
      <c r="AR22" s="20"/>
      <c r="AS22" s="200"/>
      <c r="AT22" s="20"/>
      <c r="AU22" s="20"/>
      <c r="AV22" s="20"/>
      <c r="AW22" s="20"/>
      <c r="AX22" s="20"/>
      <c r="AY22" s="20"/>
      <c r="AZ22" s="20"/>
      <c r="BA22" s="20"/>
      <c r="BB22" s="20"/>
      <c r="BC22" s="200"/>
      <c r="BD22" s="21"/>
      <c r="BE22" s="20"/>
      <c r="BF22" s="21"/>
      <c r="BG22" s="20"/>
      <c r="BH22" s="29"/>
      <c r="BI22" s="29"/>
      <c r="BJ22" s="20"/>
      <c r="BK22" s="20"/>
      <c r="BL22" s="20"/>
      <c r="BM22" s="181">
        <f t="shared" si="8"/>
        <v>0</v>
      </c>
      <c r="BN22" s="24"/>
      <c r="BO22" s="198"/>
      <c r="BP22" s="24">
        <v>43116</v>
      </c>
      <c r="BQ22" s="194" t="s">
        <v>330</v>
      </c>
      <c r="BR22" s="22">
        <f t="shared" si="6"/>
        <v>180</v>
      </c>
      <c r="BS22" s="193">
        <f t="shared" si="7"/>
        <v>43296</v>
      </c>
    </row>
    <row r="23" spans="1:71" s="22" customFormat="1" ht="147" customHeight="1" x14ac:dyDescent="0.25">
      <c r="A23" s="20"/>
      <c r="B23" s="192"/>
      <c r="C23" s="29"/>
      <c r="D23" s="29"/>
      <c r="E23" s="20"/>
      <c r="F23" s="20"/>
      <c r="G23" s="20"/>
      <c r="H23" s="20"/>
      <c r="I23" s="199"/>
      <c r="J23" s="20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/>
      <c r="BD23" s="21"/>
      <c r="BE23" s="20"/>
      <c r="BF23" s="20"/>
      <c r="BG23" s="20"/>
      <c r="BH23" s="20"/>
      <c r="BI23" s="20"/>
      <c r="BJ23" s="20"/>
      <c r="BK23" s="20"/>
      <c r="BL23" s="20"/>
      <c r="BM23" s="181">
        <f t="shared" si="8"/>
        <v>0</v>
      </c>
      <c r="BN23" s="24"/>
      <c r="BO23" s="179"/>
      <c r="BP23" s="24">
        <v>43109</v>
      </c>
      <c r="BQ23" s="194" t="s">
        <v>330</v>
      </c>
      <c r="BR23" s="22">
        <f t="shared" si="6"/>
        <v>180</v>
      </c>
      <c r="BS23" s="193">
        <f t="shared" si="7"/>
        <v>43289</v>
      </c>
    </row>
    <row r="24" spans="1:71" s="22" customFormat="1" ht="196.5" customHeight="1" x14ac:dyDescent="0.25">
      <c r="A24" s="20"/>
      <c r="B24" s="192"/>
      <c r="C24" s="29"/>
      <c r="D24" s="29"/>
      <c r="E24" s="20"/>
      <c r="F24" s="20"/>
      <c r="G24" s="20"/>
      <c r="H24" s="20"/>
      <c r="I24" s="199"/>
      <c r="J24" s="2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1"/>
      <c r="BG24" s="20"/>
      <c r="BH24" s="29"/>
      <c r="BI24" s="29"/>
      <c r="BJ24" s="20"/>
      <c r="BK24" s="20"/>
      <c r="BL24" s="20"/>
      <c r="BM24" s="181">
        <f t="shared" si="8"/>
        <v>0</v>
      </c>
      <c r="BN24" s="24"/>
      <c r="BO24" s="179"/>
      <c r="BP24" s="24">
        <v>43096</v>
      </c>
      <c r="BQ24" s="194" t="s">
        <v>330</v>
      </c>
      <c r="BR24" s="22">
        <f t="shared" si="6"/>
        <v>180</v>
      </c>
      <c r="BS24" s="193">
        <f t="shared" si="7"/>
        <v>43276</v>
      </c>
    </row>
    <row r="25" spans="1:71" s="22" customFormat="1" ht="216" customHeight="1" x14ac:dyDescent="0.25">
      <c r="A25" s="20"/>
      <c r="B25" s="192"/>
      <c r="C25" s="29"/>
      <c r="D25" s="29"/>
      <c r="E25" s="20"/>
      <c r="F25" s="20"/>
      <c r="G25" s="20"/>
      <c r="H25" s="20"/>
      <c r="I25" s="199"/>
      <c r="J25" s="20"/>
      <c r="K25" s="20"/>
      <c r="L25" s="20"/>
      <c r="M25" s="21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0"/>
      <c r="AL25" s="20"/>
      <c r="AM25" s="20"/>
      <c r="AN25" s="20"/>
      <c r="AO25" s="20"/>
      <c r="AP25" s="20"/>
      <c r="AQ25" s="20"/>
      <c r="AR25" s="20"/>
      <c r="AS25" s="200"/>
      <c r="AT25" s="20"/>
      <c r="AU25" s="20"/>
      <c r="AV25" s="20"/>
      <c r="AW25" s="20"/>
      <c r="AX25" s="20"/>
      <c r="AY25" s="20"/>
      <c r="AZ25" s="20"/>
      <c r="BA25" s="20"/>
      <c r="BB25" s="20"/>
      <c r="BC25" s="200"/>
      <c r="BD25" s="21"/>
      <c r="BE25" s="20"/>
      <c r="BF25" s="20"/>
      <c r="BG25" s="20"/>
      <c r="BH25" s="20"/>
      <c r="BI25" s="20"/>
      <c r="BJ25" s="20"/>
      <c r="BK25" s="20"/>
      <c r="BL25" s="20"/>
      <c r="BM25" s="181">
        <f t="shared" si="8"/>
        <v>0</v>
      </c>
      <c r="BN25" s="24"/>
      <c r="BO25" s="179"/>
      <c r="BP25" s="24">
        <v>43098</v>
      </c>
      <c r="BQ25" s="194" t="s">
        <v>330</v>
      </c>
      <c r="BR25" s="22">
        <f t="shared" si="6"/>
        <v>180</v>
      </c>
      <c r="BS25" s="193">
        <f t="shared" si="7"/>
        <v>43278</v>
      </c>
    </row>
    <row r="26" spans="1:71" s="22" customFormat="1" ht="276.75" customHeight="1" x14ac:dyDescent="0.25">
      <c r="A26" s="20"/>
      <c r="B26" s="192"/>
      <c r="C26" s="29"/>
      <c r="D26" s="29"/>
      <c r="E26" s="20"/>
      <c r="F26" s="20"/>
      <c r="G26" s="20"/>
      <c r="H26" s="20"/>
      <c r="I26" s="199"/>
      <c r="J26" s="20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0"/>
      <c r="BC26" s="200"/>
      <c r="BD26" s="29"/>
      <c r="BE26" s="29"/>
      <c r="BF26" s="20"/>
      <c r="BG26" s="20"/>
      <c r="BH26" s="20"/>
      <c r="BI26" s="20"/>
      <c r="BJ26" s="20"/>
      <c r="BK26" s="20"/>
      <c r="BL26" s="20"/>
      <c r="BM26" s="181">
        <f t="shared" si="8"/>
        <v>0</v>
      </c>
      <c r="BN26" s="24"/>
      <c r="BO26" s="179"/>
      <c r="BP26" s="24">
        <v>43116</v>
      </c>
      <c r="BQ26" s="194" t="s">
        <v>330</v>
      </c>
      <c r="BR26" s="22">
        <f t="shared" si="6"/>
        <v>180</v>
      </c>
      <c r="BS26" s="193">
        <f t="shared" ref="BS26:BS29" si="9">BP26+BR26</f>
        <v>43296</v>
      </c>
    </row>
    <row r="27" spans="1:71" s="22" customFormat="1" ht="246.75" customHeight="1" x14ac:dyDescent="0.25">
      <c r="A27" s="20"/>
      <c r="B27" s="192"/>
      <c r="C27" s="29"/>
      <c r="D27" s="29"/>
      <c r="E27" s="20"/>
      <c r="F27" s="20"/>
      <c r="G27" s="20"/>
      <c r="H27" s="20"/>
      <c r="I27" s="199"/>
      <c r="J27" s="20"/>
      <c r="K27" s="20"/>
      <c r="L27" s="20"/>
      <c r="M27" s="20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0"/>
      <c r="BC27" s="200"/>
      <c r="BD27" s="20"/>
      <c r="BE27" s="29"/>
      <c r="BF27" s="20"/>
      <c r="BG27" s="20"/>
      <c r="BH27" s="20"/>
      <c r="BI27" s="20"/>
      <c r="BJ27" s="20"/>
      <c r="BK27" s="20"/>
      <c r="BL27" s="20"/>
      <c r="BM27" s="181">
        <f t="shared" si="8"/>
        <v>0</v>
      </c>
      <c r="BN27" s="24"/>
      <c r="BO27" s="179"/>
      <c r="BP27" s="24">
        <v>43098</v>
      </c>
      <c r="BQ27" s="194" t="s">
        <v>330</v>
      </c>
      <c r="BR27" s="22">
        <f t="shared" si="6"/>
        <v>180</v>
      </c>
      <c r="BS27" s="193">
        <f t="shared" si="9"/>
        <v>43278</v>
      </c>
    </row>
    <row r="28" spans="1:71" s="22" customFormat="1" ht="169.5" customHeight="1" x14ac:dyDescent="0.25">
      <c r="A28" s="20"/>
      <c r="B28" s="192"/>
      <c r="C28" s="29"/>
      <c r="D28" s="29"/>
      <c r="E28" s="20"/>
      <c r="F28" s="20"/>
      <c r="G28" s="20"/>
      <c r="H28" s="20"/>
      <c r="I28" s="199"/>
      <c r="J28" s="20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9"/>
      <c r="BE28" s="29"/>
      <c r="BF28" s="20"/>
      <c r="BG28" s="20"/>
      <c r="BH28" s="20"/>
      <c r="BI28" s="20"/>
      <c r="BJ28" s="20"/>
      <c r="BK28" s="20"/>
      <c r="BL28" s="20"/>
      <c r="BM28" s="181">
        <f t="shared" si="8"/>
        <v>0</v>
      </c>
      <c r="BN28" s="24"/>
      <c r="BO28" s="179"/>
      <c r="BP28" s="24">
        <v>43109</v>
      </c>
      <c r="BQ28" s="194" t="s">
        <v>330</v>
      </c>
      <c r="BR28" s="22">
        <f t="shared" si="6"/>
        <v>180</v>
      </c>
      <c r="BS28" s="193">
        <f t="shared" si="9"/>
        <v>43289</v>
      </c>
    </row>
    <row r="29" spans="1:71" s="22" customFormat="1" ht="244.5" customHeight="1" x14ac:dyDescent="0.25">
      <c r="A29" s="20"/>
      <c r="B29" s="192"/>
      <c r="C29" s="29"/>
      <c r="D29" s="29"/>
      <c r="E29" s="20"/>
      <c r="F29" s="20"/>
      <c r="G29" s="20"/>
      <c r="H29" s="20"/>
      <c r="I29" s="199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1"/>
      <c r="AI29" s="20"/>
      <c r="AJ29" s="20"/>
      <c r="AK29" s="200"/>
      <c r="AL29" s="21"/>
      <c r="AM29" s="20"/>
      <c r="AN29" s="20"/>
      <c r="AO29" s="20"/>
      <c r="AP29" s="20"/>
      <c r="AQ29" s="20"/>
      <c r="AR29" s="20"/>
      <c r="AS29" s="200"/>
      <c r="AT29" s="21"/>
      <c r="AU29" s="20"/>
      <c r="AV29" s="20"/>
      <c r="AW29" s="20"/>
      <c r="AX29" s="20"/>
      <c r="AY29" s="20"/>
      <c r="AZ29" s="20"/>
      <c r="BA29" s="20"/>
      <c r="BB29" s="20"/>
      <c r="BC29" s="200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si="8"/>
        <v>0</v>
      </c>
      <c r="BN29" s="24"/>
      <c r="BO29" s="179"/>
      <c r="BP29" s="24">
        <v>43117</v>
      </c>
      <c r="BQ29" s="194" t="s">
        <v>330</v>
      </c>
      <c r="BR29" s="22">
        <f t="shared" si="6"/>
        <v>180</v>
      </c>
      <c r="BS29" s="193">
        <f t="shared" si="9"/>
        <v>43297</v>
      </c>
    </row>
    <row r="30" spans="1:71" s="22" customFormat="1" ht="211.5" customHeight="1" x14ac:dyDescent="0.25">
      <c r="A30" s="20"/>
      <c r="B30" s="192"/>
      <c r="C30" s="29"/>
      <c r="D30" s="29"/>
      <c r="E30" s="20"/>
      <c r="F30" s="20"/>
      <c r="G30" s="20"/>
      <c r="H30" s="20"/>
      <c r="I30" s="199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8"/>
        <v>0</v>
      </c>
      <c r="BN30" s="24"/>
      <c r="BO30" s="179"/>
      <c r="BP30" s="24">
        <v>43082</v>
      </c>
      <c r="BQ30" s="194" t="s">
        <v>330</v>
      </c>
      <c r="BR30" s="22">
        <f t="shared" si="6"/>
        <v>180</v>
      </c>
      <c r="BS30" s="193">
        <f t="shared" ref="BS30:BS36" si="10">BP30+BR30</f>
        <v>43262</v>
      </c>
    </row>
    <row r="31" spans="1:71" s="22" customFormat="1" ht="231.75" customHeight="1" x14ac:dyDescent="0.25">
      <c r="A31" s="20"/>
      <c r="B31" s="192"/>
      <c r="C31" s="29"/>
      <c r="D31" s="29"/>
      <c r="E31" s="20"/>
      <c r="F31" s="20"/>
      <c r="G31" s="20"/>
      <c r="H31" s="20"/>
      <c r="I31" s="199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8"/>
        <v>0</v>
      </c>
      <c r="BN31" s="24"/>
      <c r="BO31" s="179"/>
      <c r="BP31" s="24">
        <v>43088</v>
      </c>
      <c r="BQ31" s="194" t="s">
        <v>330</v>
      </c>
      <c r="BR31" s="22">
        <f t="shared" si="6"/>
        <v>180</v>
      </c>
      <c r="BS31" s="193">
        <f t="shared" si="10"/>
        <v>43268</v>
      </c>
    </row>
    <row r="32" spans="1:71" s="22" customFormat="1" ht="212.25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8"/>
        <v>0</v>
      </c>
      <c r="BN32" s="24"/>
      <c r="BO32" s="179"/>
      <c r="BP32" s="24">
        <v>43082</v>
      </c>
      <c r="BQ32" s="194" t="s">
        <v>330</v>
      </c>
      <c r="BR32" s="22">
        <f t="shared" si="6"/>
        <v>180</v>
      </c>
      <c r="BS32" s="193">
        <f t="shared" si="10"/>
        <v>43262</v>
      </c>
    </row>
    <row r="33" spans="1:71" s="22" customFormat="1" ht="231.75" customHeight="1" x14ac:dyDescent="0.25">
      <c r="A33" s="20"/>
      <c r="B33" s="192"/>
      <c r="C33" s="29"/>
      <c r="D33" s="29"/>
      <c r="E33" s="20"/>
      <c r="F33" s="20"/>
      <c r="G33" s="20"/>
      <c r="H33" s="20"/>
      <c r="I33" s="199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8"/>
        <v>0</v>
      </c>
      <c r="BN33" s="24"/>
      <c r="BO33" s="179"/>
      <c r="BP33" s="24">
        <v>43031</v>
      </c>
      <c r="BQ33" s="194" t="s">
        <v>330</v>
      </c>
      <c r="BR33" s="22">
        <f t="shared" si="6"/>
        <v>180</v>
      </c>
      <c r="BS33" s="193">
        <f t="shared" si="10"/>
        <v>43211</v>
      </c>
    </row>
    <row r="34" spans="1:71" s="22" customFormat="1" ht="216.75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0"/>
      <c r="BG34" s="20"/>
      <c r="BH34" s="20"/>
      <c r="BI34" s="20"/>
      <c r="BJ34" s="20"/>
      <c r="BK34" s="20"/>
      <c r="BL34" s="20"/>
      <c r="BM34" s="181">
        <f t="shared" si="8"/>
        <v>0</v>
      </c>
      <c r="BN34" s="24"/>
      <c r="BO34" s="179"/>
      <c r="BP34" s="24">
        <v>43032</v>
      </c>
      <c r="BQ34" s="194" t="s">
        <v>330</v>
      </c>
      <c r="BR34" s="22">
        <f t="shared" si="6"/>
        <v>180</v>
      </c>
      <c r="BS34" s="193">
        <f t="shared" si="10"/>
        <v>43212</v>
      </c>
    </row>
    <row r="35" spans="1:71" s="22" customFormat="1" ht="261.75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8"/>
        <v>0</v>
      </c>
      <c r="BN35" s="24"/>
      <c r="BO35" s="179"/>
      <c r="BP35" s="24">
        <v>43031</v>
      </c>
      <c r="BQ35" s="194" t="s">
        <v>330</v>
      </c>
      <c r="BR35" s="22">
        <f t="shared" si="6"/>
        <v>180</v>
      </c>
      <c r="BS35" s="193">
        <f t="shared" si="10"/>
        <v>43211</v>
      </c>
    </row>
    <row r="36" spans="1:71" s="22" customFormat="1" ht="214.5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0"/>
      <c r="N36" s="20"/>
      <c r="O36" s="20"/>
      <c r="P36" s="23"/>
      <c r="Q36" s="23"/>
      <c r="R36" s="23"/>
      <c r="S36" s="23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0"/>
      <c r="BE36" s="20"/>
      <c r="BF36" s="20"/>
      <c r="BG36" s="20"/>
      <c r="BH36" s="20"/>
      <c r="BI36" s="20"/>
      <c r="BJ36" s="20"/>
      <c r="BK36" s="20"/>
      <c r="BL36" s="20"/>
      <c r="BM36" s="181">
        <f t="shared" si="8"/>
        <v>0</v>
      </c>
      <c r="BN36" s="24"/>
      <c r="BO36" s="179"/>
      <c r="BP36" s="26">
        <v>43026</v>
      </c>
      <c r="BQ36" s="194" t="s">
        <v>330</v>
      </c>
      <c r="BR36" s="22">
        <f t="shared" si="6"/>
        <v>180</v>
      </c>
      <c r="BS36" s="193">
        <f t="shared" si="10"/>
        <v>43206</v>
      </c>
    </row>
    <row r="37" spans="1:71" s="22" customFormat="1" ht="194.25" customHeight="1" x14ac:dyDescent="0.25">
      <c r="A37" s="20"/>
      <c r="B37" s="192"/>
      <c r="C37" s="20"/>
      <c r="D37" s="20"/>
      <c r="E37" s="20"/>
      <c r="F37" s="20"/>
      <c r="G37" s="20"/>
      <c r="H37" s="20"/>
      <c r="I37" s="199"/>
      <c r="J37" s="20"/>
      <c r="K37" s="20"/>
      <c r="L37" s="20"/>
      <c r="M37" s="20"/>
      <c r="N37" s="23"/>
      <c r="O37" s="23"/>
      <c r="P37" s="23"/>
      <c r="Q37" s="23"/>
      <c r="R37" s="23"/>
      <c r="S37" s="23"/>
      <c r="T37" s="23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1"/>
      <c r="AI37" s="21"/>
      <c r="AJ37" s="20"/>
      <c r="AK37" s="200"/>
      <c r="AL37" s="21"/>
      <c r="AM37" s="21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3"/>
      <c r="BC37" s="200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8"/>
        <v>0</v>
      </c>
      <c r="BN37" s="24"/>
      <c r="BO37" s="179"/>
      <c r="BP37" s="195">
        <v>43025</v>
      </c>
      <c r="BQ37" s="194" t="s">
        <v>330</v>
      </c>
      <c r="BR37" s="22">
        <f t="shared" si="6"/>
        <v>180</v>
      </c>
      <c r="BS37" s="193">
        <f t="shared" ref="BS37:BS79" si="11">BP37+BR37</f>
        <v>43205</v>
      </c>
    </row>
    <row r="38" spans="1:71" s="22" customFormat="1" ht="194.25" customHeight="1" x14ac:dyDescent="0.25">
      <c r="A38" s="20"/>
      <c r="B38" s="192"/>
      <c r="C38" s="20"/>
      <c r="D38" s="20"/>
      <c r="E38" s="20"/>
      <c r="F38" s="20"/>
      <c r="G38" s="20"/>
      <c r="H38" s="20"/>
      <c r="I38" s="199"/>
      <c r="J38" s="20"/>
      <c r="K38" s="20"/>
      <c r="L38" s="20"/>
      <c r="M38" s="20"/>
      <c r="N38" s="23"/>
      <c r="O38" s="23"/>
      <c r="P38" s="23"/>
      <c r="Q38" s="23"/>
      <c r="R38" s="23"/>
      <c r="S38" s="23"/>
      <c r="T38" s="23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1"/>
      <c r="AI38" s="21"/>
      <c r="AJ38" s="20"/>
      <c r="AK38" s="200"/>
      <c r="AL38" s="21"/>
      <c r="AM38" s="21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0"/>
      <c r="BE38" s="20"/>
      <c r="BF38" s="20"/>
      <c r="BG38" s="20"/>
      <c r="BH38" s="20"/>
      <c r="BI38" s="20"/>
      <c r="BJ38" s="20"/>
      <c r="BK38" s="20"/>
      <c r="BL38" s="20"/>
      <c r="BM38" s="181">
        <f t="shared" si="8"/>
        <v>0</v>
      </c>
      <c r="BN38" s="24"/>
      <c r="BO38" s="179"/>
      <c r="BP38" s="195">
        <v>43025</v>
      </c>
      <c r="BQ38" s="194" t="s">
        <v>330</v>
      </c>
      <c r="BR38" s="22">
        <f t="shared" si="6"/>
        <v>180</v>
      </c>
      <c r="BS38" s="193">
        <f t="shared" si="11"/>
        <v>43205</v>
      </c>
    </row>
    <row r="39" spans="1:71" s="22" customFormat="1" ht="194.25" customHeight="1" x14ac:dyDescent="0.25">
      <c r="A39" s="20"/>
      <c r="B39" s="192"/>
      <c r="C39" s="20"/>
      <c r="D39" s="20"/>
      <c r="E39" s="20"/>
      <c r="F39" s="20"/>
      <c r="G39" s="20"/>
      <c r="H39" s="20"/>
      <c r="I39" s="199"/>
      <c r="J39" s="20"/>
      <c r="K39" s="20"/>
      <c r="L39" s="20"/>
      <c r="M39" s="20"/>
      <c r="N39" s="20"/>
      <c r="O39" s="20"/>
      <c r="P39" s="23"/>
      <c r="Q39" s="23"/>
      <c r="R39" s="23"/>
      <c r="S39" s="23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1"/>
      <c r="AI39" s="21"/>
      <c r="AJ39" s="20"/>
      <c r="AK39" s="200"/>
      <c r="AL39" s="21"/>
      <c r="AM39" s="21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8"/>
        <v>0</v>
      </c>
      <c r="BN39" s="24"/>
      <c r="BO39" s="179"/>
      <c r="BP39" s="195">
        <v>43027</v>
      </c>
      <c r="BQ39" s="194" t="s">
        <v>330</v>
      </c>
      <c r="BR39" s="22">
        <f t="shared" si="6"/>
        <v>180</v>
      </c>
      <c r="BS39" s="193">
        <f t="shared" si="11"/>
        <v>43207</v>
      </c>
    </row>
    <row r="40" spans="1:71" s="22" customFormat="1" ht="194.25" customHeight="1" x14ac:dyDescent="0.25">
      <c r="A40" s="20"/>
      <c r="B40" s="192"/>
      <c r="C40" s="20"/>
      <c r="D40" s="20"/>
      <c r="E40" s="20"/>
      <c r="F40" s="20"/>
      <c r="G40" s="20"/>
      <c r="H40" s="20"/>
      <c r="I40" s="199"/>
      <c r="J40" s="20"/>
      <c r="K40" s="20"/>
      <c r="L40" s="20"/>
      <c r="M40" s="20"/>
      <c r="N40" s="23"/>
      <c r="O40" s="23"/>
      <c r="P40" s="23"/>
      <c r="Q40" s="23"/>
      <c r="R40" s="23"/>
      <c r="S40" s="23"/>
      <c r="T40" s="23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1"/>
      <c r="AI40" s="21"/>
      <c r="AJ40" s="20"/>
      <c r="AK40" s="200"/>
      <c r="AL40" s="21"/>
      <c r="AM40" s="21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8"/>
        <v>0</v>
      </c>
      <c r="BN40" s="24"/>
      <c r="BO40" s="179"/>
      <c r="BP40" s="195">
        <v>43041</v>
      </c>
      <c r="BQ40" s="194" t="s">
        <v>330</v>
      </c>
      <c r="BR40" s="22">
        <f t="shared" si="6"/>
        <v>180</v>
      </c>
      <c r="BS40" s="193">
        <f t="shared" si="11"/>
        <v>43221</v>
      </c>
    </row>
    <row r="41" spans="1:71" s="22" customFormat="1" ht="194.25" customHeight="1" x14ac:dyDescent="0.25">
      <c r="A41" s="20"/>
      <c r="B41" s="192"/>
      <c r="C41" s="20"/>
      <c r="D41" s="20"/>
      <c r="E41" s="20"/>
      <c r="F41" s="20"/>
      <c r="G41" s="20"/>
      <c r="H41" s="20"/>
      <c r="I41" s="199"/>
      <c r="J41" s="20"/>
      <c r="K41" s="20"/>
      <c r="L41" s="20"/>
      <c r="M41" s="20"/>
      <c r="N41" s="20"/>
      <c r="O41" s="20"/>
      <c r="P41" s="23"/>
      <c r="Q41" s="23"/>
      <c r="R41" s="23"/>
      <c r="S41" s="23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1"/>
      <c r="AI41" s="21"/>
      <c r="AJ41" s="20"/>
      <c r="AK41" s="200"/>
      <c r="AL41" s="21"/>
      <c r="AM41" s="21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8"/>
        <v>0</v>
      </c>
      <c r="BN41" s="24"/>
      <c r="BO41" s="179"/>
      <c r="BP41" s="195">
        <v>43027</v>
      </c>
      <c r="BQ41" s="194" t="s">
        <v>330</v>
      </c>
      <c r="BR41" s="22">
        <f t="shared" si="6"/>
        <v>180</v>
      </c>
      <c r="BS41" s="193">
        <f t="shared" si="11"/>
        <v>43207</v>
      </c>
    </row>
    <row r="42" spans="1:71" s="22" customFormat="1" ht="194.25" customHeight="1" x14ac:dyDescent="0.25">
      <c r="A42" s="20"/>
      <c r="B42" s="192"/>
      <c r="C42" s="20"/>
      <c r="D42" s="20"/>
      <c r="E42" s="20"/>
      <c r="F42" s="20"/>
      <c r="G42" s="20"/>
      <c r="H42" s="20"/>
      <c r="I42" s="199"/>
      <c r="J42" s="20"/>
      <c r="K42" s="20"/>
      <c r="L42" s="20"/>
      <c r="M42" s="20"/>
      <c r="N42" s="20"/>
      <c r="O42" s="20"/>
      <c r="P42" s="23"/>
      <c r="Q42" s="23"/>
      <c r="R42" s="23"/>
      <c r="S42" s="23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1"/>
      <c r="AI42" s="21"/>
      <c r="AJ42" s="20"/>
      <c r="AK42" s="200"/>
      <c r="AL42" s="21"/>
      <c r="AM42" s="21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 t="shared" si="8"/>
        <v>0</v>
      </c>
      <c r="BN42" s="24"/>
      <c r="BO42" s="179"/>
      <c r="BP42" s="195">
        <v>43032</v>
      </c>
      <c r="BQ42" s="194" t="s">
        <v>330</v>
      </c>
      <c r="BR42" s="22">
        <f t="shared" si="6"/>
        <v>180</v>
      </c>
      <c r="BS42" s="193">
        <f t="shared" si="11"/>
        <v>43212</v>
      </c>
    </row>
    <row r="43" spans="1:71" s="22" customFormat="1" ht="186.75" customHeight="1" x14ac:dyDescent="0.25">
      <c r="A43" s="20"/>
      <c r="B43" s="192"/>
      <c r="C43" s="20"/>
      <c r="D43" s="20"/>
      <c r="E43" s="20"/>
      <c r="F43" s="20"/>
      <c r="G43" s="20"/>
      <c r="H43" s="20"/>
      <c r="I43" s="199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1"/>
      <c r="AI43" s="21"/>
      <c r="AJ43" s="20"/>
      <c r="AK43" s="200"/>
      <c r="AL43" s="21"/>
      <c r="AM43" s="21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8"/>
        <v>0</v>
      </c>
      <c r="BN43" s="24"/>
      <c r="BO43" s="179"/>
      <c r="BP43" s="195">
        <v>43024</v>
      </c>
      <c r="BQ43" s="194" t="s">
        <v>330</v>
      </c>
      <c r="BR43" s="22">
        <f t="shared" si="6"/>
        <v>180</v>
      </c>
      <c r="BS43" s="193">
        <f t="shared" si="11"/>
        <v>43204</v>
      </c>
    </row>
    <row r="44" spans="1:71" s="22" customFormat="1" ht="409.6" customHeight="1" x14ac:dyDescent="0.25">
      <c r="A44" s="20"/>
      <c r="B44" s="192"/>
      <c r="C44" s="20"/>
      <c r="D44" s="20"/>
      <c r="E44" s="20"/>
      <c r="F44" s="20"/>
      <c r="G44" s="20"/>
      <c r="H44" s="20"/>
      <c r="I44" s="199"/>
      <c r="J44" s="20"/>
      <c r="K44" s="20"/>
      <c r="L44" s="20"/>
      <c r="M44" s="20"/>
      <c r="N44" s="23"/>
      <c r="O44" s="23"/>
      <c r="P44" s="23"/>
      <c r="Q44" s="23"/>
      <c r="R44" s="23"/>
      <c r="S44" s="23"/>
      <c r="T44" s="23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9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8"/>
        <v>0</v>
      </c>
      <c r="BN44" s="24"/>
      <c r="BO44" s="179"/>
      <c r="BP44" s="195">
        <v>43031</v>
      </c>
      <c r="BQ44" s="194" t="s">
        <v>330</v>
      </c>
      <c r="BR44" s="22">
        <f t="shared" si="6"/>
        <v>180</v>
      </c>
      <c r="BS44" s="193">
        <f t="shared" si="11"/>
        <v>43211</v>
      </c>
    </row>
    <row r="45" spans="1:71" s="22" customFormat="1" ht="201.75" customHeight="1" x14ac:dyDescent="0.25">
      <c r="A45" s="20"/>
      <c r="B45" s="192"/>
      <c r="C45" s="20"/>
      <c r="D45" s="20"/>
      <c r="E45" s="20"/>
      <c r="F45" s="20"/>
      <c r="G45" s="20"/>
      <c r="H45" s="20"/>
      <c r="I45" s="199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9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8"/>
        <v>0</v>
      </c>
      <c r="BN45" s="24"/>
      <c r="BO45" s="179"/>
      <c r="BP45" s="195">
        <v>43031</v>
      </c>
      <c r="BQ45" s="194" t="s">
        <v>330</v>
      </c>
      <c r="BR45" s="22">
        <f t="shared" si="6"/>
        <v>180</v>
      </c>
      <c r="BS45" s="193">
        <f t="shared" si="11"/>
        <v>43211</v>
      </c>
    </row>
    <row r="46" spans="1:71" s="22" customFormat="1" ht="201.75" customHeight="1" x14ac:dyDescent="0.25">
      <c r="A46" s="20"/>
      <c r="B46" s="192"/>
      <c r="C46" s="20"/>
      <c r="D46" s="20"/>
      <c r="E46" s="20"/>
      <c r="F46" s="20"/>
      <c r="G46" s="20"/>
      <c r="H46" s="20"/>
      <c r="I46" s="199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9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8"/>
        <v>0</v>
      </c>
      <c r="BN46" s="24"/>
      <c r="BO46" s="179"/>
      <c r="BP46" s="195">
        <v>43033</v>
      </c>
      <c r="BQ46" s="194" t="s">
        <v>330</v>
      </c>
      <c r="BR46" s="22">
        <f t="shared" si="6"/>
        <v>180</v>
      </c>
      <c r="BS46" s="193">
        <f t="shared" si="11"/>
        <v>43213</v>
      </c>
    </row>
    <row r="47" spans="1:71" s="22" customFormat="1" ht="201.75" customHeight="1" x14ac:dyDescent="0.25">
      <c r="A47" s="20"/>
      <c r="B47" s="192"/>
      <c r="C47" s="20"/>
      <c r="D47" s="20"/>
      <c r="E47" s="20"/>
      <c r="F47" s="20"/>
      <c r="G47" s="20"/>
      <c r="H47" s="20"/>
      <c r="I47" s="199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9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ref="BM47:BM64" si="12">V47+X47+Z47+AB47+AD47+AF47+AH47+AL47+AN47+AP47+AR47+AT47+AV47+AX47+AZ47+BB47+BD47+BF47+BH47+BJ47+BL47</f>
        <v>0</v>
      </c>
      <c r="BN47" s="24"/>
      <c r="BO47" s="179"/>
      <c r="BP47" s="195">
        <v>43040</v>
      </c>
      <c r="BQ47" s="194" t="s">
        <v>330</v>
      </c>
      <c r="BR47" s="22">
        <f t="shared" si="6"/>
        <v>180</v>
      </c>
      <c r="BS47" s="193">
        <f t="shared" si="11"/>
        <v>43220</v>
      </c>
    </row>
    <row r="48" spans="1:71" s="22" customFormat="1" ht="201.75" customHeight="1" x14ac:dyDescent="0.25">
      <c r="A48" s="20"/>
      <c r="B48" s="192"/>
      <c r="C48" s="20"/>
      <c r="D48" s="20"/>
      <c r="E48" s="20"/>
      <c r="F48" s="20"/>
      <c r="G48" s="20"/>
      <c r="H48" s="20"/>
      <c r="I48" s="199"/>
      <c r="J48" s="20"/>
      <c r="K48" s="20"/>
      <c r="L48" s="20"/>
      <c r="M48" s="20"/>
      <c r="N48" s="20"/>
      <c r="O48" s="20"/>
      <c r="P48" s="23"/>
      <c r="Q48" s="23"/>
      <c r="R48" s="23"/>
      <c r="S48" s="23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9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 t="shared" si="12"/>
        <v>0</v>
      </c>
      <c r="BN48" s="24"/>
      <c r="BO48" s="179"/>
      <c r="BP48" s="195">
        <v>43034</v>
      </c>
      <c r="BQ48" s="194" t="s">
        <v>330</v>
      </c>
      <c r="BR48" s="22">
        <f t="shared" si="6"/>
        <v>180</v>
      </c>
      <c r="BS48" s="193">
        <f t="shared" si="11"/>
        <v>43214</v>
      </c>
    </row>
    <row r="49" spans="1:71" s="22" customFormat="1" ht="179.25" customHeight="1" x14ac:dyDescent="0.25">
      <c r="A49" s="20"/>
      <c r="B49" s="192"/>
      <c r="C49" s="20"/>
      <c r="D49" s="20"/>
      <c r="E49" s="20"/>
      <c r="F49" s="20"/>
      <c r="G49" s="20"/>
      <c r="H49" s="20"/>
      <c r="I49" s="199"/>
      <c r="J49" s="20"/>
      <c r="K49" s="20"/>
      <c r="L49" s="20"/>
      <c r="M49" s="20"/>
      <c r="N49" s="23"/>
      <c r="O49" s="23"/>
      <c r="P49" s="23"/>
      <c r="Q49" s="23"/>
      <c r="R49" s="23"/>
      <c r="S49" s="23"/>
      <c r="T49" s="23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12"/>
        <v>0</v>
      </c>
      <c r="BN49" s="24"/>
      <c r="BO49" s="179"/>
      <c r="BP49" s="195">
        <v>43034</v>
      </c>
      <c r="BQ49" s="194" t="s">
        <v>330</v>
      </c>
      <c r="BR49" s="22">
        <f t="shared" si="6"/>
        <v>180</v>
      </c>
      <c r="BS49" s="193">
        <f t="shared" si="11"/>
        <v>43214</v>
      </c>
    </row>
    <row r="50" spans="1:71" s="22" customFormat="1" ht="152.25" customHeight="1" x14ac:dyDescent="0.25">
      <c r="A50" s="20"/>
      <c r="B50" s="192"/>
      <c r="C50" s="20"/>
      <c r="D50" s="20"/>
      <c r="E50" s="20"/>
      <c r="F50" s="20"/>
      <c r="G50" s="20"/>
      <c r="H50" s="20"/>
      <c r="I50" s="199"/>
      <c r="J50" s="20"/>
      <c r="K50" s="20"/>
      <c r="L50" s="20"/>
      <c r="M50" s="20"/>
      <c r="N50" s="20"/>
      <c r="O50" s="20"/>
      <c r="P50" s="23"/>
      <c r="Q50" s="23"/>
      <c r="R50" s="23"/>
      <c r="S50" s="23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12"/>
        <v>0</v>
      </c>
      <c r="BN50" s="24"/>
      <c r="BO50" s="179"/>
      <c r="BP50" s="195">
        <v>43031</v>
      </c>
      <c r="BQ50" s="194" t="s">
        <v>330</v>
      </c>
      <c r="BR50" s="22">
        <f t="shared" si="6"/>
        <v>180</v>
      </c>
      <c r="BS50" s="193">
        <f t="shared" si="11"/>
        <v>43211</v>
      </c>
    </row>
    <row r="51" spans="1:71" s="22" customFormat="1" ht="237" customHeight="1" x14ac:dyDescent="0.25">
      <c r="A51" s="20"/>
      <c r="B51" s="192"/>
      <c r="C51" s="20"/>
      <c r="D51" s="20"/>
      <c r="E51" s="20"/>
      <c r="F51" s="20"/>
      <c r="G51" s="20"/>
      <c r="H51" s="20"/>
      <c r="I51" s="199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12"/>
        <v>0</v>
      </c>
      <c r="BN51" s="24"/>
      <c r="BO51" s="179"/>
      <c r="BP51" s="195">
        <v>43035</v>
      </c>
      <c r="BQ51" s="194" t="s">
        <v>330</v>
      </c>
      <c r="BR51" s="22">
        <f t="shared" si="6"/>
        <v>180</v>
      </c>
      <c r="BS51" s="193">
        <f t="shared" si="11"/>
        <v>43215</v>
      </c>
    </row>
    <row r="52" spans="1:71" s="22" customFormat="1" ht="210" customHeight="1" x14ac:dyDescent="0.25">
      <c r="A52" s="20"/>
      <c r="B52" s="192"/>
      <c r="C52" s="20"/>
      <c r="D52" s="20"/>
      <c r="E52" s="20"/>
      <c r="F52" s="20"/>
      <c r="G52" s="20"/>
      <c r="H52" s="20"/>
      <c r="I52" s="199"/>
      <c r="J52" s="20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9"/>
      <c r="BE52" s="20"/>
      <c r="BF52" s="20"/>
      <c r="BG52" s="20"/>
      <c r="BH52" s="20"/>
      <c r="BI52" s="20"/>
      <c r="BJ52" s="20"/>
      <c r="BK52" s="20"/>
      <c r="BL52" s="20"/>
      <c r="BM52" s="181">
        <f t="shared" si="12"/>
        <v>0</v>
      </c>
      <c r="BN52" s="24"/>
      <c r="BO52" s="179"/>
      <c r="BP52" s="195">
        <v>43034</v>
      </c>
      <c r="BQ52" s="194" t="s">
        <v>330</v>
      </c>
      <c r="BR52" s="22">
        <f t="shared" si="6"/>
        <v>180</v>
      </c>
      <c r="BS52" s="193">
        <f t="shared" si="11"/>
        <v>43214</v>
      </c>
    </row>
    <row r="53" spans="1:71" s="22" customFormat="1" ht="150" customHeight="1" x14ac:dyDescent="0.25">
      <c r="A53" s="20"/>
      <c r="B53" s="192"/>
      <c r="C53" s="20"/>
      <c r="D53" s="20"/>
      <c r="E53" s="20"/>
      <c r="F53" s="20"/>
      <c r="G53" s="20"/>
      <c r="H53" s="20"/>
      <c r="I53" s="199"/>
      <c r="J53" s="20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0"/>
      <c r="AL53" s="20"/>
      <c r="AM53" s="20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12"/>
        <v>0</v>
      </c>
      <c r="BN53" s="24"/>
      <c r="BO53" s="179"/>
      <c r="BP53" s="195">
        <v>43035</v>
      </c>
      <c r="BQ53" s="194" t="s">
        <v>330</v>
      </c>
      <c r="BR53" s="22">
        <f t="shared" si="6"/>
        <v>180</v>
      </c>
      <c r="BS53" s="193">
        <f t="shared" si="11"/>
        <v>43215</v>
      </c>
    </row>
    <row r="54" spans="1:71" s="22" customFormat="1" ht="202.5" customHeight="1" x14ac:dyDescent="0.25">
      <c r="A54" s="20"/>
      <c r="B54" s="192"/>
      <c r="C54" s="20"/>
      <c r="D54" s="20"/>
      <c r="E54" s="20"/>
      <c r="F54" s="20"/>
      <c r="G54" s="20"/>
      <c r="H54" s="20"/>
      <c r="I54" s="199"/>
      <c r="J54" s="20"/>
      <c r="K54" s="20"/>
      <c r="L54" s="20"/>
      <c r="M54" s="20"/>
      <c r="N54" s="20"/>
      <c r="O54" s="20"/>
      <c r="P54" s="29"/>
      <c r="Q54" s="29"/>
      <c r="R54" s="29"/>
      <c r="S54" s="29"/>
      <c r="T54" s="29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9"/>
      <c r="BE54" s="20"/>
      <c r="BF54" s="20"/>
      <c r="BG54" s="20"/>
      <c r="BH54" s="20"/>
      <c r="BI54" s="20"/>
      <c r="BJ54" s="20"/>
      <c r="BK54" s="20"/>
      <c r="BL54" s="20"/>
      <c r="BM54" s="181">
        <f t="shared" si="12"/>
        <v>0</v>
      </c>
      <c r="BN54" s="24"/>
      <c r="BO54" s="179"/>
      <c r="BP54" s="195">
        <v>43041</v>
      </c>
      <c r="BQ54" s="194" t="s">
        <v>330</v>
      </c>
      <c r="BR54" s="22">
        <f t="shared" si="6"/>
        <v>180</v>
      </c>
      <c r="BS54" s="193">
        <f t="shared" si="11"/>
        <v>43221</v>
      </c>
    </row>
    <row r="55" spans="1:71" s="22" customFormat="1" ht="144.7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0"/>
      <c r="L55" s="200"/>
      <c r="M55" s="200"/>
      <c r="N55" s="200"/>
      <c r="O55" s="200"/>
      <c r="P55" s="191"/>
      <c r="Q55" s="191"/>
      <c r="R55" s="191"/>
      <c r="S55" s="191"/>
      <c r="T55" s="191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12"/>
        <v>0</v>
      </c>
      <c r="BN55" s="24"/>
      <c r="BO55" s="179"/>
      <c r="BP55" s="195">
        <v>43034</v>
      </c>
      <c r="BQ55" s="194" t="s">
        <v>330</v>
      </c>
      <c r="BR55" s="22">
        <f t="shared" si="6"/>
        <v>180</v>
      </c>
      <c r="BS55" s="193">
        <f t="shared" si="11"/>
        <v>43214</v>
      </c>
    </row>
    <row r="56" spans="1:71" s="22" customFormat="1" ht="223.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0"/>
      <c r="AL56" s="20"/>
      <c r="AM56" s="20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9"/>
      <c r="BE56" s="20"/>
      <c r="BF56" s="20"/>
      <c r="BG56" s="20"/>
      <c r="BH56" s="20"/>
      <c r="BI56" s="20"/>
      <c r="BJ56" s="20"/>
      <c r="BK56" s="20"/>
      <c r="BL56" s="20"/>
      <c r="BM56" s="181">
        <f t="shared" si="12"/>
        <v>0</v>
      </c>
      <c r="BN56" s="24"/>
      <c r="BO56" s="179"/>
      <c r="BP56" s="195">
        <v>43046</v>
      </c>
      <c r="BQ56" s="194" t="s">
        <v>330</v>
      </c>
      <c r="BR56" s="22">
        <f t="shared" si="6"/>
        <v>180</v>
      </c>
      <c r="BS56" s="193">
        <f t="shared" si="11"/>
        <v>43226</v>
      </c>
    </row>
    <row r="57" spans="1:71" s="22" customFormat="1" ht="178.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12"/>
        <v>0</v>
      </c>
      <c r="BN57" s="24"/>
      <c r="BO57" s="179"/>
      <c r="BP57" s="195">
        <v>43046</v>
      </c>
      <c r="BQ57" s="194" t="s">
        <v>329</v>
      </c>
      <c r="BR57" s="22">
        <f t="shared" si="6"/>
        <v>360</v>
      </c>
      <c r="BS57" s="193">
        <f t="shared" si="11"/>
        <v>43406</v>
      </c>
    </row>
    <row r="58" spans="1:71" s="22" customFormat="1" ht="176.2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12"/>
        <v>0</v>
      </c>
      <c r="BN58" s="24"/>
      <c r="BO58" s="179"/>
      <c r="BP58" s="195">
        <v>43035</v>
      </c>
      <c r="BQ58" s="194" t="s">
        <v>330</v>
      </c>
      <c r="BR58" s="22">
        <f t="shared" si="6"/>
        <v>180</v>
      </c>
      <c r="BS58" s="193">
        <f t="shared" si="11"/>
        <v>43215</v>
      </c>
    </row>
    <row r="59" spans="1:71" s="22" customFormat="1" ht="326.2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0"/>
      <c r="AL59" s="20"/>
      <c r="AM59" s="20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12"/>
        <v>0</v>
      </c>
      <c r="BN59" s="24"/>
      <c r="BO59" s="179"/>
      <c r="BP59" s="195">
        <v>43039</v>
      </c>
      <c r="BQ59" s="194" t="s">
        <v>330</v>
      </c>
      <c r="BR59" s="22">
        <f t="shared" si="6"/>
        <v>180</v>
      </c>
      <c r="BS59" s="193">
        <f t="shared" si="11"/>
        <v>43219</v>
      </c>
    </row>
    <row r="60" spans="1:71" s="22" customFormat="1" ht="223.5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9"/>
      <c r="AI60" s="20"/>
      <c r="AJ60" s="20"/>
      <c r="AK60" s="200"/>
      <c r="AL60" s="29"/>
      <c r="AM60" s="20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9"/>
      <c r="BC60" s="200"/>
      <c r="BD60" s="29"/>
      <c r="BE60" s="20"/>
      <c r="BF60" s="20"/>
      <c r="BG60" s="20"/>
      <c r="BH60" s="20"/>
      <c r="BI60" s="20"/>
      <c r="BJ60" s="20"/>
      <c r="BK60" s="20"/>
      <c r="BL60" s="20"/>
      <c r="BM60" s="181">
        <f t="shared" si="12"/>
        <v>0</v>
      </c>
      <c r="BN60" s="24"/>
      <c r="BO60" s="179"/>
      <c r="BP60" s="195">
        <v>43046</v>
      </c>
      <c r="BQ60" s="194" t="s">
        <v>330</v>
      </c>
      <c r="BR60" s="22">
        <f t="shared" si="6"/>
        <v>180</v>
      </c>
      <c r="BS60" s="193">
        <f t="shared" si="11"/>
        <v>43226</v>
      </c>
    </row>
    <row r="61" spans="1:71" s="22" customFormat="1" ht="223.5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9"/>
      <c r="AI61" s="20"/>
      <c r="AJ61" s="20"/>
      <c r="AK61" s="200"/>
      <c r="AL61" s="29"/>
      <c r="AM61" s="20"/>
      <c r="AN61" s="20"/>
      <c r="AO61" s="20"/>
      <c r="AP61" s="20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12"/>
        <v>0</v>
      </c>
      <c r="BN61" s="24"/>
      <c r="BO61" s="179"/>
      <c r="BP61" s="195">
        <v>43046</v>
      </c>
      <c r="BQ61" s="194" t="s">
        <v>330</v>
      </c>
      <c r="BR61" s="22">
        <f t="shared" si="6"/>
        <v>180</v>
      </c>
      <c r="BS61" s="193">
        <f t="shared" si="11"/>
        <v>43226</v>
      </c>
    </row>
    <row r="62" spans="1:71" s="22" customFormat="1" ht="223.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9"/>
      <c r="AI62" s="20"/>
      <c r="AJ62" s="20"/>
      <c r="AK62" s="200"/>
      <c r="AL62" s="29"/>
      <c r="AM62" s="20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12"/>
        <v>0</v>
      </c>
      <c r="BN62" s="24"/>
      <c r="BO62" s="179"/>
      <c r="BP62" s="195">
        <v>43040</v>
      </c>
      <c r="BQ62" s="194" t="s">
        <v>330</v>
      </c>
      <c r="BR62" s="22">
        <f t="shared" si="6"/>
        <v>180</v>
      </c>
      <c r="BS62" s="193">
        <f t="shared" si="11"/>
        <v>43220</v>
      </c>
    </row>
    <row r="63" spans="1:71" s="22" customFormat="1" ht="236.2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12"/>
        <v>0</v>
      </c>
      <c r="BN63" s="24"/>
      <c r="BO63" s="179"/>
      <c r="BP63" s="195">
        <v>43046</v>
      </c>
      <c r="BQ63" s="194" t="s">
        <v>330</v>
      </c>
      <c r="BR63" s="22">
        <f t="shared" si="6"/>
        <v>180</v>
      </c>
      <c r="BS63" s="193">
        <f t="shared" si="11"/>
        <v>43226</v>
      </c>
    </row>
    <row r="64" spans="1:71" s="22" customFormat="1" ht="226.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9"/>
      <c r="O64" s="29"/>
      <c r="P64" s="29"/>
      <c r="Q64" s="29"/>
      <c r="R64" s="29"/>
      <c r="S64" s="29"/>
      <c r="T64" s="29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9"/>
      <c r="BE64" s="20"/>
      <c r="BF64" s="20"/>
      <c r="BG64" s="20"/>
      <c r="BH64" s="20"/>
      <c r="BI64" s="20"/>
      <c r="BJ64" s="20"/>
      <c r="BK64" s="20"/>
      <c r="BL64" s="20"/>
      <c r="BM64" s="181">
        <f t="shared" si="12"/>
        <v>0</v>
      </c>
      <c r="BN64" s="24"/>
      <c r="BO64" s="179"/>
      <c r="BP64" s="195">
        <v>43025</v>
      </c>
      <c r="BQ64" s="194" t="s">
        <v>330</v>
      </c>
      <c r="BR64" s="22">
        <f t="shared" si="6"/>
        <v>180</v>
      </c>
      <c r="BS64" s="193">
        <f t="shared" si="11"/>
        <v>43205</v>
      </c>
    </row>
    <row r="65" spans="1:72" s="22" customFormat="1" ht="176.2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/>
      <c r="BN65" s="24"/>
      <c r="BO65" s="179"/>
      <c r="BP65" s="195">
        <v>43020</v>
      </c>
      <c r="BQ65" s="194" t="s">
        <v>330</v>
      </c>
      <c r="BR65" s="22">
        <f t="shared" si="6"/>
        <v>180</v>
      </c>
      <c r="BS65" s="193">
        <f t="shared" si="11"/>
        <v>43200</v>
      </c>
    </row>
    <row r="66" spans="1:72" s="22" customFormat="1" ht="228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/>
      <c r="BN66" s="24"/>
      <c r="BO66" s="179"/>
      <c r="BP66" s="195">
        <v>43041</v>
      </c>
      <c r="BQ66" s="194" t="s">
        <v>330</v>
      </c>
      <c r="BR66" s="22">
        <f t="shared" si="6"/>
        <v>180</v>
      </c>
      <c r="BS66" s="193">
        <f t="shared" si="11"/>
        <v>43221</v>
      </c>
    </row>
    <row r="67" spans="1:72" s="22" customFormat="1" ht="220.5" customHeight="1" x14ac:dyDescent="0.25">
      <c r="A67" s="20"/>
      <c r="B67" s="19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9"/>
      <c r="BC67" s="200"/>
      <c r="BD67" s="29"/>
      <c r="BE67" s="20"/>
      <c r="BF67" s="20"/>
      <c r="BG67" s="20"/>
      <c r="BH67" s="20"/>
      <c r="BI67" s="20"/>
      <c r="BJ67" s="20"/>
      <c r="BK67" s="20"/>
      <c r="BL67" s="20"/>
      <c r="BM67" s="181"/>
      <c r="BN67" s="24"/>
      <c r="BO67" s="179"/>
      <c r="BP67" s="195">
        <v>43038</v>
      </c>
      <c r="BQ67" s="194" t="s">
        <v>330</v>
      </c>
      <c r="BR67" s="22">
        <f t="shared" ref="BR67:BR79" si="13">BQ67*30</f>
        <v>180</v>
      </c>
      <c r="BS67" s="193">
        <f t="shared" si="11"/>
        <v>43218</v>
      </c>
    </row>
    <row r="68" spans="1:72" s="22" customFormat="1" ht="220.5" customHeight="1" x14ac:dyDescent="0.25">
      <c r="A68" s="20"/>
      <c r="B68" s="19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9"/>
      <c r="Q68" s="29"/>
      <c r="R68" s="29"/>
      <c r="S68" s="29"/>
      <c r="T68" s="2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/>
      <c r="BN68" s="24"/>
      <c r="BO68" s="179"/>
      <c r="BP68" s="195">
        <v>43026</v>
      </c>
      <c r="BQ68" s="194" t="s">
        <v>330</v>
      </c>
      <c r="BR68" s="22">
        <f t="shared" si="13"/>
        <v>180</v>
      </c>
      <c r="BS68" s="193">
        <f t="shared" si="11"/>
        <v>43206</v>
      </c>
    </row>
    <row r="69" spans="1:72" s="22" customFormat="1" ht="220.5" customHeight="1" x14ac:dyDescent="0.25">
      <c r="A69" s="20"/>
      <c r="B69" s="192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1"/>
      <c r="BN69" s="24"/>
      <c r="BO69" s="179"/>
      <c r="BP69" s="195">
        <v>43026</v>
      </c>
      <c r="BQ69" s="194" t="s">
        <v>330</v>
      </c>
      <c r="BR69" s="22">
        <f t="shared" si="13"/>
        <v>180</v>
      </c>
      <c r="BS69" s="193">
        <f t="shared" si="11"/>
        <v>43206</v>
      </c>
    </row>
    <row r="70" spans="1:72" s="22" customFormat="1" ht="409.6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0"/>
      <c r="AH70" s="29"/>
      <c r="AI70" s="21"/>
      <c r="AJ70" s="21"/>
      <c r="AK70" s="200"/>
      <c r="AL70" s="29"/>
      <c r="AM70" s="21"/>
      <c r="AN70" s="21"/>
      <c r="AO70" s="21"/>
      <c r="AP70" s="21"/>
      <c r="AQ70" s="21"/>
      <c r="AR70" s="21"/>
      <c r="AS70" s="200"/>
      <c r="AT70" s="29"/>
      <c r="AU70" s="21"/>
      <c r="AV70" s="21"/>
      <c r="AW70" s="21"/>
      <c r="AX70" s="21"/>
      <c r="AY70" s="21"/>
      <c r="AZ70" s="21"/>
      <c r="BA70" s="21"/>
      <c r="BB70" s="21"/>
      <c r="BC70" s="200"/>
      <c r="BD70" s="29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195">
        <v>43026</v>
      </c>
      <c r="BQ70" s="194" t="s">
        <v>330</v>
      </c>
      <c r="BR70" s="22">
        <f t="shared" si="13"/>
        <v>180</v>
      </c>
      <c r="BS70" s="193">
        <f t="shared" si="11"/>
        <v>43206</v>
      </c>
      <c r="BT70" s="25"/>
    </row>
    <row r="71" spans="1:72" s="22" customFormat="1" ht="122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200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195">
        <v>43026</v>
      </c>
      <c r="BQ71" s="194" t="s">
        <v>330</v>
      </c>
      <c r="BR71" s="22">
        <f t="shared" si="13"/>
        <v>180</v>
      </c>
      <c r="BS71" s="193">
        <f t="shared" si="11"/>
        <v>43206</v>
      </c>
      <c r="BT71" s="25"/>
    </row>
    <row r="72" spans="1:72" s="22" customFormat="1" ht="12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200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195">
        <v>43026</v>
      </c>
      <c r="BQ72" s="194" t="s">
        <v>330</v>
      </c>
      <c r="BR72" s="22">
        <f t="shared" si="13"/>
        <v>180</v>
      </c>
      <c r="BS72" s="193">
        <f t="shared" si="11"/>
        <v>43206</v>
      </c>
      <c r="BT72" s="25"/>
    </row>
    <row r="73" spans="1:72" s="22" customFormat="1" ht="122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200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195">
        <v>43026</v>
      </c>
      <c r="BQ73" s="194" t="s">
        <v>330</v>
      </c>
      <c r="BR73" s="22">
        <f t="shared" si="13"/>
        <v>180</v>
      </c>
      <c r="BS73" s="193">
        <f t="shared" si="11"/>
        <v>43206</v>
      </c>
      <c r="BT73" s="25"/>
    </row>
    <row r="74" spans="1:72" s="22" customFormat="1" ht="122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1"/>
      <c r="AL74" s="21"/>
      <c r="AM74" s="21"/>
      <c r="AN74" s="21"/>
      <c r="AO74" s="21"/>
      <c r="AP74" s="21"/>
      <c r="AQ74" s="21"/>
      <c r="AR74" s="21"/>
      <c r="AS74" s="181"/>
      <c r="AT74" s="21"/>
      <c r="AU74" s="21"/>
      <c r="AV74" s="21"/>
      <c r="AW74" s="21"/>
      <c r="AX74" s="21"/>
      <c r="AY74" s="21"/>
      <c r="AZ74" s="21"/>
      <c r="BA74" s="21"/>
      <c r="BB74" s="21"/>
      <c r="BC74" s="200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195">
        <v>43026</v>
      </c>
      <c r="BQ74" s="194" t="s">
        <v>330</v>
      </c>
      <c r="BR74" s="22">
        <f t="shared" si="13"/>
        <v>180</v>
      </c>
      <c r="BS74" s="193">
        <f t="shared" si="11"/>
        <v>43206</v>
      </c>
      <c r="BT74" s="25"/>
    </row>
    <row r="75" spans="1:72" s="22" customFormat="1" ht="282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9"/>
      <c r="AI75" s="21"/>
      <c r="AJ75" s="21"/>
      <c r="AK75" s="200"/>
      <c r="AL75" s="29"/>
      <c r="AM75" s="21"/>
      <c r="AN75" s="21"/>
      <c r="AO75" s="21"/>
      <c r="AP75" s="21"/>
      <c r="AQ75" s="21"/>
      <c r="AR75" s="21"/>
      <c r="AS75" s="200"/>
      <c r="AT75" s="29"/>
      <c r="AU75" s="21"/>
      <c r="AV75" s="21"/>
      <c r="AW75" s="21"/>
      <c r="AX75" s="21"/>
      <c r="AY75" s="21"/>
      <c r="AZ75" s="21"/>
      <c r="BA75" s="20"/>
      <c r="BB75" s="29"/>
      <c r="BC75" s="200"/>
      <c r="BD75" s="29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195">
        <v>43026</v>
      </c>
      <c r="BQ75" s="194" t="s">
        <v>330</v>
      </c>
      <c r="BR75" s="22">
        <f t="shared" si="13"/>
        <v>180</v>
      </c>
      <c r="BS75" s="193">
        <f t="shared" si="11"/>
        <v>43206</v>
      </c>
      <c r="BT75" s="25"/>
    </row>
    <row r="76" spans="1:72" s="22" customFormat="1" ht="164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0"/>
      <c r="O76" s="20"/>
      <c r="P76" s="29"/>
      <c r="Q76" s="29"/>
      <c r="R76" s="29"/>
      <c r="S76" s="29"/>
      <c r="T76" s="29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9"/>
      <c r="AI76" s="21"/>
      <c r="AJ76" s="21"/>
      <c r="AK76" s="200"/>
      <c r="AL76" s="29"/>
      <c r="AM76" s="21"/>
      <c r="AN76" s="21"/>
      <c r="AO76" s="21"/>
      <c r="AP76" s="21"/>
      <c r="AQ76" s="21"/>
      <c r="AR76" s="21"/>
      <c r="AS76" s="200"/>
      <c r="AT76" s="29"/>
      <c r="AU76" s="21"/>
      <c r="AV76" s="21"/>
      <c r="AW76" s="21"/>
      <c r="AX76" s="21"/>
      <c r="AY76" s="21"/>
      <c r="AZ76" s="21"/>
      <c r="BA76" s="21"/>
      <c r="BB76" s="21"/>
      <c r="BC76" s="200"/>
      <c r="BD76" s="29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195">
        <v>43026</v>
      </c>
      <c r="BQ76" s="194" t="s">
        <v>330</v>
      </c>
      <c r="BR76" s="22">
        <f t="shared" si="13"/>
        <v>180</v>
      </c>
      <c r="BS76" s="193">
        <f t="shared" si="11"/>
        <v>43206</v>
      </c>
      <c r="BT76" s="25"/>
    </row>
    <row r="77" spans="1:72" s="22" customFormat="1" ht="22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1"/>
      <c r="AL77" s="21"/>
      <c r="AM77" s="21"/>
      <c r="AN77" s="21"/>
      <c r="AO77" s="21"/>
      <c r="AP77" s="21"/>
      <c r="AQ77" s="21"/>
      <c r="AR77" s="21"/>
      <c r="AS77" s="181"/>
      <c r="AT77" s="21"/>
      <c r="AU77" s="21"/>
      <c r="AV77" s="21"/>
      <c r="AW77" s="21"/>
      <c r="AX77" s="21"/>
      <c r="AY77" s="21"/>
      <c r="AZ77" s="21"/>
      <c r="BA77" s="21"/>
      <c r="BB77" s="21"/>
      <c r="BC77" s="200"/>
      <c r="BD77" s="21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195">
        <v>43026</v>
      </c>
      <c r="BQ77" s="194" t="s">
        <v>330</v>
      </c>
      <c r="BR77" s="22">
        <f t="shared" si="13"/>
        <v>180</v>
      </c>
      <c r="BS77" s="193">
        <f t="shared" si="11"/>
        <v>43206</v>
      </c>
      <c r="BT77" s="25"/>
    </row>
    <row r="78" spans="1:72" s="22" customFormat="1" ht="24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181"/>
      <c r="AT78" s="21"/>
      <c r="AU78" s="21"/>
      <c r="AV78" s="21"/>
      <c r="AW78" s="21"/>
      <c r="AX78" s="21"/>
      <c r="AY78" s="21"/>
      <c r="AZ78" s="21"/>
      <c r="BA78" s="21"/>
      <c r="BB78" s="21"/>
      <c r="BC78" s="200"/>
      <c r="BD78" s="2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195">
        <v>43026</v>
      </c>
      <c r="BQ78" s="194" t="s">
        <v>330</v>
      </c>
      <c r="BR78" s="22">
        <f t="shared" si="13"/>
        <v>180</v>
      </c>
      <c r="BS78" s="193">
        <f t="shared" si="11"/>
        <v>43206</v>
      </c>
      <c r="BT78" s="25"/>
    </row>
    <row r="79" spans="1:72" s="22" customFormat="1" ht="179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81"/>
      <c r="AT79" s="21"/>
      <c r="AU79" s="21"/>
      <c r="AV79" s="21"/>
      <c r="AW79" s="21"/>
      <c r="AX79" s="21"/>
      <c r="AY79" s="21"/>
      <c r="AZ79" s="21"/>
      <c r="BA79" s="21"/>
      <c r="BB79" s="21"/>
      <c r="BC79" s="200"/>
      <c r="BD79" s="2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195">
        <v>43026</v>
      </c>
      <c r="BQ79" s="194" t="s">
        <v>330</v>
      </c>
      <c r="BR79" s="22">
        <f t="shared" si="13"/>
        <v>180</v>
      </c>
      <c r="BS79" s="193">
        <f t="shared" si="11"/>
        <v>43206</v>
      </c>
      <c r="BT79" s="25"/>
    </row>
    <row r="80" spans="1:72" s="22" customFormat="1" ht="25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81"/>
      <c r="AT80" s="21"/>
      <c r="AU80" s="21"/>
      <c r="AV80" s="21"/>
      <c r="AW80" s="21"/>
      <c r="AX80" s="21"/>
      <c r="AY80" s="21"/>
      <c r="AZ80" s="21"/>
      <c r="BA80" s="21"/>
      <c r="BB80" s="21"/>
      <c r="BC80" s="200"/>
      <c r="BD80" s="20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5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81"/>
      <c r="AT81" s="21"/>
      <c r="AU81" s="21"/>
      <c r="AV81" s="21"/>
      <c r="AW81" s="21"/>
      <c r="AX81" s="21"/>
      <c r="AY81" s="21"/>
      <c r="AZ81" s="21"/>
      <c r="BA81" s="21"/>
      <c r="BB81" s="21"/>
      <c r="BC81" s="200"/>
      <c r="BD81" s="2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232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0"/>
      <c r="L82" s="200"/>
      <c r="M82" s="200"/>
      <c r="N82" s="181"/>
      <c r="O82" s="181"/>
      <c r="P82" s="181"/>
      <c r="Q82" s="181"/>
      <c r="R82" s="181"/>
      <c r="S82" s="181"/>
      <c r="T82" s="18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81"/>
      <c r="AT82" s="21"/>
      <c r="AU82" s="21"/>
      <c r="AV82" s="21"/>
      <c r="AW82" s="21"/>
      <c r="AX82" s="21"/>
      <c r="AY82" s="21"/>
      <c r="AZ82" s="21"/>
      <c r="BA82" s="20"/>
      <c r="BB82" s="29"/>
      <c r="BC82" s="200"/>
      <c r="BD82" s="181"/>
      <c r="BE82" s="29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32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0"/>
      <c r="L83" s="200"/>
      <c r="M83" s="200"/>
      <c r="N83" s="181"/>
      <c r="O83" s="181"/>
      <c r="P83" s="181"/>
      <c r="Q83" s="181"/>
      <c r="R83" s="181"/>
      <c r="S83" s="181"/>
      <c r="T83" s="18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81"/>
      <c r="AT83" s="21"/>
      <c r="AU83" s="21"/>
      <c r="AV83" s="21"/>
      <c r="AW83" s="21"/>
      <c r="AX83" s="21"/>
      <c r="AY83" s="21"/>
      <c r="AZ83" s="21"/>
      <c r="BA83" s="20"/>
      <c r="BB83" s="29"/>
      <c r="BC83" s="200"/>
      <c r="BD83" s="29"/>
      <c r="BE83" s="29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232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81"/>
      <c r="AT84" s="21"/>
      <c r="AU84" s="21"/>
      <c r="AV84" s="21"/>
      <c r="AW84" s="21"/>
      <c r="AX84" s="21"/>
      <c r="AY84" s="21"/>
      <c r="AZ84" s="21"/>
      <c r="BA84" s="20"/>
      <c r="BB84" s="29"/>
      <c r="BC84" s="200"/>
      <c r="BD84" s="29"/>
      <c r="BE84" s="29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140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81"/>
      <c r="AT85" s="21"/>
      <c r="AU85" s="21"/>
      <c r="AV85" s="21"/>
      <c r="AW85" s="21"/>
      <c r="AX85" s="21"/>
      <c r="AY85" s="21"/>
      <c r="AZ85" s="21"/>
      <c r="BA85" s="20"/>
      <c r="BB85" s="29"/>
      <c r="BC85" s="200"/>
      <c r="BD85" s="29"/>
      <c r="BE85" s="29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32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9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0"/>
      <c r="BB86" s="29"/>
      <c r="BC86" s="200"/>
      <c r="BD86" s="29"/>
      <c r="BE86" s="29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142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9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0"/>
      <c r="BB87" s="29"/>
      <c r="BC87" s="200"/>
      <c r="BD87" s="29"/>
      <c r="BE87" s="29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32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00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289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0"/>
      <c r="L89" s="200"/>
      <c r="M89" s="200"/>
      <c r="N89" s="182"/>
      <c r="O89" s="182"/>
      <c r="P89" s="182"/>
      <c r="Q89" s="182"/>
      <c r="R89" s="182"/>
      <c r="S89" s="182"/>
      <c r="T89" s="182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181"/>
      <c r="AF89" s="181"/>
      <c r="AG89" s="181"/>
      <c r="AH89" s="20"/>
      <c r="AI89" s="21"/>
      <c r="AJ89" s="21"/>
      <c r="AK89" s="181"/>
      <c r="AL89" s="20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200"/>
      <c r="BD89" s="2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156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3"/>
      <c r="O90" s="20"/>
      <c r="P90" s="23"/>
      <c r="Q90" s="23"/>
      <c r="R90" s="23"/>
      <c r="S90" s="23"/>
      <c r="T90" s="23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56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3"/>
      <c r="O91" s="20"/>
      <c r="P91" s="23"/>
      <c r="Q91" s="23"/>
      <c r="R91" s="23"/>
      <c r="S91" s="23"/>
      <c r="T91" s="23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1"/>
      <c r="BB91" s="21"/>
      <c r="BC91" s="200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347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3"/>
      <c r="O92" s="23"/>
      <c r="P92" s="23"/>
      <c r="Q92" s="23"/>
      <c r="R92" s="23"/>
      <c r="S92" s="23"/>
      <c r="T92" s="23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1"/>
      <c r="AK92" s="181"/>
      <c r="AL92" s="20"/>
      <c r="AM92" s="20"/>
      <c r="AN92" s="21"/>
      <c r="AO92" s="21"/>
      <c r="AP92" s="21"/>
      <c r="AQ92" s="21"/>
      <c r="AR92" s="21"/>
      <c r="AS92" s="200"/>
      <c r="AT92" s="21"/>
      <c r="AU92" s="21"/>
      <c r="AV92" s="21"/>
      <c r="AW92" s="21"/>
      <c r="AX92" s="21"/>
      <c r="AY92" s="21"/>
      <c r="AZ92" s="21"/>
      <c r="BA92" s="21"/>
      <c r="BB92" s="21"/>
      <c r="BC92" s="200"/>
      <c r="BD92" s="2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129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3"/>
      <c r="O93" s="20"/>
      <c r="P93" s="23"/>
      <c r="Q93" s="23"/>
      <c r="R93" s="23"/>
      <c r="S93" s="23"/>
      <c r="T93" s="23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1"/>
      <c r="AI93" s="20"/>
      <c r="AJ93" s="21"/>
      <c r="AK93" s="200"/>
      <c r="AL93" s="21"/>
      <c r="AM93" s="20"/>
      <c r="AN93" s="21"/>
      <c r="AO93" s="21"/>
      <c r="AP93" s="21"/>
      <c r="AQ93" s="21"/>
      <c r="AR93" s="21"/>
      <c r="AS93" s="200"/>
      <c r="AT93" s="21"/>
      <c r="AU93" s="21"/>
      <c r="AV93" s="21"/>
      <c r="AW93" s="21"/>
      <c r="AX93" s="21"/>
      <c r="AY93" s="21"/>
      <c r="AZ93" s="21"/>
      <c r="BA93" s="21"/>
      <c r="BB93" s="21"/>
      <c r="BC93" s="200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129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3"/>
      <c r="O94" s="20"/>
      <c r="P94" s="23"/>
      <c r="Q94" s="23"/>
      <c r="R94" s="23"/>
      <c r="S94" s="23"/>
      <c r="T94" s="23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1"/>
      <c r="AI94" s="20"/>
      <c r="AJ94" s="21"/>
      <c r="AK94" s="200"/>
      <c r="AL94" s="21"/>
      <c r="AM94" s="20"/>
      <c r="AN94" s="21"/>
      <c r="AO94" s="21"/>
      <c r="AP94" s="21"/>
      <c r="AQ94" s="21"/>
      <c r="AR94" s="21"/>
      <c r="AS94" s="200"/>
      <c r="AT94" s="21"/>
      <c r="AU94" s="21"/>
      <c r="AV94" s="21"/>
      <c r="AW94" s="21"/>
      <c r="AX94" s="21"/>
      <c r="AY94" s="21"/>
      <c r="AZ94" s="21"/>
      <c r="BA94" s="21"/>
      <c r="BB94" s="21"/>
      <c r="BC94" s="200"/>
      <c r="BD94" s="181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9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200"/>
      <c r="AL95" s="20"/>
      <c r="AM95" s="20"/>
      <c r="AN95" s="21"/>
      <c r="AO95" s="21"/>
      <c r="AP95" s="21"/>
      <c r="AQ95" s="21"/>
      <c r="AR95" s="21"/>
      <c r="AS95" s="200"/>
      <c r="AT95" s="20"/>
      <c r="AU95" s="21"/>
      <c r="AV95" s="21"/>
      <c r="AW95" s="21"/>
      <c r="AX95" s="21"/>
      <c r="AY95" s="21"/>
      <c r="AZ95" s="21"/>
      <c r="BA95" s="21"/>
      <c r="BB95" s="21"/>
      <c r="BC95" s="200"/>
      <c r="BD95" s="20"/>
      <c r="BE95" s="20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4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1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200"/>
      <c r="AT96" s="23"/>
      <c r="AU96" s="21"/>
      <c r="AV96" s="21"/>
      <c r="AW96" s="21"/>
      <c r="AX96" s="21"/>
      <c r="AY96" s="21"/>
      <c r="AZ96" s="21"/>
      <c r="BA96" s="21"/>
      <c r="BB96" s="21"/>
      <c r="BC96" s="200"/>
      <c r="BD96" s="181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4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200"/>
      <c r="AT97" s="23"/>
      <c r="AU97" s="21"/>
      <c r="AV97" s="21"/>
      <c r="AW97" s="21"/>
      <c r="AX97" s="21"/>
      <c r="AY97" s="21"/>
      <c r="AZ97" s="21"/>
      <c r="BA97" s="21"/>
      <c r="BB97" s="21"/>
      <c r="BC97" s="200"/>
      <c r="BD97" s="18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4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200"/>
      <c r="AT98" s="23"/>
      <c r="AU98" s="21"/>
      <c r="AV98" s="21"/>
      <c r="AW98" s="21"/>
      <c r="AX98" s="21"/>
      <c r="AY98" s="21"/>
      <c r="AZ98" s="21"/>
      <c r="BA98" s="21"/>
      <c r="BB98" s="21"/>
      <c r="BC98" s="200"/>
      <c r="BD98" s="18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4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200"/>
      <c r="AT99" s="23"/>
      <c r="AU99" s="21"/>
      <c r="AV99" s="21"/>
      <c r="AW99" s="21"/>
      <c r="AX99" s="21"/>
      <c r="AY99" s="21"/>
      <c r="AZ99" s="21"/>
      <c r="BA99" s="21"/>
      <c r="BB99" s="21"/>
      <c r="BC99" s="200"/>
      <c r="BD99" s="181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16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3"/>
      <c r="O100" s="23"/>
      <c r="P100" s="23"/>
      <c r="Q100" s="23"/>
      <c r="R100" s="23"/>
      <c r="S100" s="23"/>
      <c r="T100" s="23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200"/>
      <c r="AT100" s="23"/>
      <c r="AU100" s="21"/>
      <c r="AV100" s="21"/>
      <c r="AW100" s="21"/>
      <c r="AX100" s="21"/>
      <c r="AY100" s="21"/>
      <c r="AZ100" s="21"/>
      <c r="BA100" s="21"/>
      <c r="BB100" s="21"/>
      <c r="BC100" s="200"/>
      <c r="BD100" s="181"/>
      <c r="BE100" s="20"/>
      <c r="BF100" s="21"/>
      <c r="BG100" s="20"/>
      <c r="BH100" s="29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149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200"/>
      <c r="AT101" s="23"/>
      <c r="AU101" s="21"/>
      <c r="AV101" s="21"/>
      <c r="AW101" s="21"/>
      <c r="AX101" s="21"/>
      <c r="AY101" s="21"/>
      <c r="AZ101" s="21"/>
      <c r="BA101" s="21"/>
      <c r="BB101" s="21"/>
      <c r="BC101" s="200"/>
      <c r="BD101" s="181"/>
      <c r="BE101" s="20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1"/>
      <c r="AL102" s="21"/>
      <c r="AM102" s="21"/>
      <c r="AN102" s="21"/>
      <c r="AO102" s="21"/>
      <c r="AP102" s="21"/>
      <c r="AQ102" s="21"/>
      <c r="AR102" s="21"/>
      <c r="AS102" s="200"/>
      <c r="AT102" s="23"/>
      <c r="AU102" s="21"/>
      <c r="AV102" s="21"/>
      <c r="AW102" s="21"/>
      <c r="AX102" s="21"/>
      <c r="AY102" s="21"/>
      <c r="AZ102" s="21"/>
      <c r="BA102" s="21"/>
      <c r="BB102" s="21"/>
      <c r="BC102" s="200"/>
      <c r="BD102" s="181"/>
      <c r="BE102" s="20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16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200"/>
      <c r="AT103" s="23"/>
      <c r="AU103" s="21"/>
      <c r="AV103" s="21"/>
      <c r="AW103" s="21"/>
      <c r="AX103" s="21"/>
      <c r="AY103" s="21"/>
      <c r="AZ103" s="21"/>
      <c r="BA103" s="21"/>
      <c r="BB103" s="21"/>
      <c r="BC103" s="200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204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5"/>
      <c r="M104" s="20"/>
      <c r="N104" s="23"/>
      <c r="O104" s="23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1"/>
      <c r="BB104" s="21"/>
      <c r="BC104" s="181"/>
      <c r="BD104" s="181"/>
      <c r="BE104" s="21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319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6"/>
      <c r="M105" s="20"/>
      <c r="N105" s="23"/>
      <c r="O105" s="23"/>
      <c r="P105" s="23"/>
      <c r="Q105" s="23"/>
      <c r="R105" s="23"/>
      <c r="S105" s="23"/>
      <c r="T105" s="23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81"/>
      <c r="BD105" s="181"/>
      <c r="BE105" s="21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247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9"/>
      <c r="O106" s="29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0"/>
      <c r="BD106" s="29"/>
      <c r="BE106" s="29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40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81"/>
      <c r="BD107" s="181"/>
      <c r="BE107" s="21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246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3"/>
      <c r="AI108" s="23"/>
      <c r="AJ108" s="21"/>
      <c r="AK108" s="200"/>
      <c r="AL108" s="23"/>
      <c r="AM108" s="23"/>
      <c r="AN108" s="21"/>
      <c r="AO108" s="21"/>
      <c r="AP108" s="21"/>
      <c r="AQ108" s="21"/>
      <c r="AR108" s="21"/>
      <c r="AS108" s="200"/>
      <c r="AT108" s="23"/>
      <c r="AU108" s="21"/>
      <c r="AV108" s="21"/>
      <c r="AW108" s="21"/>
      <c r="AX108" s="21"/>
      <c r="AY108" s="21"/>
      <c r="AZ108" s="21"/>
      <c r="BA108" s="21"/>
      <c r="BB108" s="21"/>
      <c r="BC108" s="200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97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3"/>
      <c r="AI109" s="23"/>
      <c r="AJ109" s="21"/>
      <c r="AK109" s="200"/>
      <c r="AL109" s="23"/>
      <c r="AM109" s="23"/>
      <c r="AN109" s="21"/>
      <c r="AO109" s="21"/>
      <c r="AP109" s="21"/>
      <c r="AQ109" s="21"/>
      <c r="AR109" s="21"/>
      <c r="AS109" s="200"/>
      <c r="AT109" s="23"/>
      <c r="AU109" s="21"/>
      <c r="AV109" s="21"/>
      <c r="AW109" s="21"/>
      <c r="AX109" s="21"/>
      <c r="AY109" s="21"/>
      <c r="AZ109" s="21"/>
      <c r="BA109" s="21"/>
      <c r="BB109" s="21"/>
      <c r="BC109" s="200"/>
      <c r="BD109" s="18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409.6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0"/>
      <c r="P110" s="20"/>
      <c r="Q110" s="20"/>
      <c r="R110" s="20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0"/>
      <c r="AH110" s="23"/>
      <c r="AI110" s="23"/>
      <c r="AJ110" s="21"/>
      <c r="AK110" s="200"/>
      <c r="AL110" s="23"/>
      <c r="AM110" s="23"/>
      <c r="AN110" s="21"/>
      <c r="AO110" s="21"/>
      <c r="AP110" s="21"/>
      <c r="AQ110" s="21"/>
      <c r="AR110" s="21"/>
      <c r="AS110" s="200"/>
      <c r="AT110" s="23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273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3"/>
      <c r="AI111" s="23"/>
      <c r="AJ111" s="21"/>
      <c r="AK111" s="200"/>
      <c r="AL111" s="23"/>
      <c r="AM111" s="23"/>
      <c r="AN111" s="21"/>
      <c r="AO111" s="21"/>
      <c r="AP111" s="21"/>
      <c r="AQ111" s="21"/>
      <c r="AR111" s="21"/>
      <c r="AS111" s="200"/>
      <c r="AT111" s="23"/>
      <c r="AU111" s="21"/>
      <c r="AV111" s="21"/>
      <c r="AW111" s="21"/>
      <c r="AX111" s="21"/>
      <c r="AY111" s="21"/>
      <c r="AZ111" s="21"/>
      <c r="BA111" s="21"/>
      <c r="BB111" s="21"/>
      <c r="BC111" s="200"/>
      <c r="BD111" s="18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211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3"/>
      <c r="AI112" s="23"/>
      <c r="AJ112" s="21"/>
      <c r="AK112" s="200"/>
      <c r="AL112" s="23"/>
      <c r="AM112" s="23"/>
      <c r="AN112" s="21"/>
      <c r="AO112" s="21"/>
      <c r="AP112" s="21"/>
      <c r="AQ112" s="21"/>
      <c r="AR112" s="21"/>
      <c r="AS112" s="200"/>
      <c r="AT112" s="23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2"/>
      <c r="BE112" s="23"/>
      <c r="BF112" s="21"/>
      <c r="BG112" s="20"/>
      <c r="BH112" s="23"/>
      <c r="BI112" s="20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408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0"/>
      <c r="AH113" s="20"/>
      <c r="AI113" s="20"/>
      <c r="AJ113" s="21"/>
      <c r="AK113" s="200"/>
      <c r="AL113" s="20"/>
      <c r="AM113" s="20"/>
      <c r="AN113" s="20"/>
      <c r="AO113" s="20"/>
      <c r="AP113" s="21"/>
      <c r="AQ113" s="21"/>
      <c r="AR113" s="21"/>
      <c r="AS113" s="200"/>
      <c r="AT113" s="20"/>
      <c r="AU113" s="21"/>
      <c r="AV113" s="21"/>
      <c r="AW113" s="21"/>
      <c r="AX113" s="21"/>
      <c r="AY113" s="21"/>
      <c r="AZ113" s="21"/>
      <c r="BA113" s="21"/>
      <c r="BB113" s="21"/>
      <c r="BC113" s="200"/>
      <c r="BD113" s="20"/>
      <c r="BE113" s="20"/>
      <c r="BF113" s="20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8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0"/>
      <c r="AH114" s="20"/>
      <c r="AI114" s="20"/>
      <c r="AJ114" s="21"/>
      <c r="AK114" s="200"/>
      <c r="AL114" s="20"/>
      <c r="AM114" s="20"/>
      <c r="AN114" s="21"/>
      <c r="AO114" s="21"/>
      <c r="AP114" s="21"/>
      <c r="AQ114" s="21"/>
      <c r="AR114" s="21"/>
      <c r="AS114" s="200"/>
      <c r="AT114" s="20"/>
      <c r="AU114" s="21"/>
      <c r="AV114" s="21"/>
      <c r="AW114" s="21"/>
      <c r="AX114" s="21"/>
      <c r="AY114" s="21"/>
      <c r="AZ114" s="21"/>
      <c r="BA114" s="21"/>
      <c r="BB114" s="21"/>
      <c r="BC114" s="200"/>
      <c r="BD114" s="200"/>
      <c r="BE114" s="20"/>
      <c r="BF114" s="20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8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0"/>
      <c r="AH115" s="20"/>
      <c r="AI115" s="20"/>
      <c r="AJ115" s="21"/>
      <c r="AK115" s="200"/>
      <c r="AL115" s="20"/>
      <c r="AM115" s="20"/>
      <c r="AN115" s="21"/>
      <c r="AO115" s="21"/>
      <c r="AP115" s="21"/>
      <c r="AQ115" s="21"/>
      <c r="AR115" s="21"/>
      <c r="AS115" s="200"/>
      <c r="AT115" s="20"/>
      <c r="AU115" s="21"/>
      <c r="AV115" s="21"/>
      <c r="AW115" s="21"/>
      <c r="AX115" s="21"/>
      <c r="AY115" s="21"/>
      <c r="AZ115" s="21"/>
      <c r="BA115" s="21"/>
      <c r="BB115" s="21"/>
      <c r="BC115" s="200"/>
      <c r="BD115" s="200"/>
      <c r="BE115" s="20"/>
      <c r="BF115" s="20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8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0"/>
      <c r="AH116" s="20"/>
      <c r="AI116" s="20"/>
      <c r="AJ116" s="21"/>
      <c r="AK116" s="200"/>
      <c r="AL116" s="20"/>
      <c r="AM116" s="20"/>
      <c r="AN116" s="21"/>
      <c r="AO116" s="21"/>
      <c r="AP116" s="21"/>
      <c r="AQ116" s="21"/>
      <c r="AR116" s="21"/>
      <c r="AS116" s="200"/>
      <c r="AT116" s="20"/>
      <c r="AU116" s="21"/>
      <c r="AV116" s="21"/>
      <c r="AW116" s="21"/>
      <c r="AX116" s="21"/>
      <c r="AY116" s="21"/>
      <c r="AZ116" s="21"/>
      <c r="BA116" s="21"/>
      <c r="BB116" s="21"/>
      <c r="BC116" s="200"/>
      <c r="BD116" s="200"/>
      <c r="BE116" s="20"/>
      <c r="BF116" s="20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38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0"/>
      <c r="AI117" s="20"/>
      <c r="AJ117" s="21"/>
      <c r="AK117" s="200"/>
      <c r="AL117" s="20"/>
      <c r="AM117" s="20"/>
      <c r="AN117" s="21"/>
      <c r="AO117" s="21"/>
      <c r="AP117" s="21"/>
      <c r="AQ117" s="21"/>
      <c r="AR117" s="21"/>
      <c r="AS117" s="200"/>
      <c r="AT117" s="20"/>
      <c r="AU117" s="21"/>
      <c r="AV117" s="21"/>
      <c r="AW117" s="21"/>
      <c r="AX117" s="21"/>
      <c r="AY117" s="21"/>
      <c r="AZ117" s="21"/>
      <c r="BA117" s="21"/>
      <c r="BB117" s="21"/>
      <c r="BC117" s="200"/>
      <c r="BD117" s="200"/>
      <c r="BE117" s="20"/>
      <c r="BF117" s="20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294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3"/>
      <c r="AI118" s="23"/>
      <c r="AJ118" s="21"/>
      <c r="AK118" s="200"/>
      <c r="AL118" s="23"/>
      <c r="AM118" s="23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2"/>
      <c r="BE118" s="23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31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3"/>
      <c r="O119" s="23"/>
      <c r="P119" s="23"/>
      <c r="Q119" s="23"/>
      <c r="R119" s="23"/>
      <c r="S119" s="23"/>
      <c r="T119" s="23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3"/>
      <c r="AI119" s="23"/>
      <c r="AJ119" s="21"/>
      <c r="AK119" s="200"/>
      <c r="AL119" s="23"/>
      <c r="AM119" s="23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23"/>
      <c r="BE119" s="23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49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3"/>
      <c r="O120" s="20"/>
      <c r="P120" s="23"/>
      <c r="Q120" s="23"/>
      <c r="R120" s="23"/>
      <c r="S120" s="23"/>
      <c r="T120" s="23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3"/>
      <c r="AI120" s="23"/>
      <c r="AJ120" s="21"/>
      <c r="AK120" s="200"/>
      <c r="AL120" s="23"/>
      <c r="AM120" s="23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2"/>
      <c r="BE120" s="23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13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200"/>
      <c r="AL121" s="23"/>
      <c r="AM121" s="23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2"/>
      <c r="BE121" s="23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80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0"/>
      <c r="BB122" s="20"/>
      <c r="BC122" s="200"/>
      <c r="BD122" s="20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80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00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80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00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226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9"/>
      <c r="O125" s="29"/>
      <c r="P125" s="29"/>
      <c r="Q125" s="29"/>
      <c r="R125" s="29"/>
      <c r="S125" s="29"/>
      <c r="T125" s="29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1"/>
      <c r="BE125" s="200"/>
      <c r="BF125" s="29"/>
      <c r="BG125" s="29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74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9"/>
      <c r="O126" s="29"/>
      <c r="P126" s="29"/>
      <c r="Q126" s="29"/>
      <c r="R126" s="29"/>
      <c r="S126" s="29"/>
      <c r="T126" s="29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0"/>
      <c r="BB126" s="20"/>
      <c r="BC126" s="200"/>
      <c r="BD126" s="20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74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1"/>
      <c r="BE127" s="21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74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1"/>
      <c r="Q128" s="21"/>
      <c r="R128" s="21"/>
      <c r="S128" s="21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89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1"/>
      <c r="BD129" s="181"/>
      <c r="BE129" s="21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409.6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1"/>
      <c r="AI130" s="20"/>
      <c r="AJ130" s="21"/>
      <c r="AK130" s="200"/>
      <c r="AL130" s="20"/>
      <c r="AM130" s="20"/>
      <c r="AN130" s="21"/>
      <c r="AO130" s="21"/>
      <c r="AP130" s="21"/>
      <c r="AQ130" s="21"/>
      <c r="AR130" s="21"/>
      <c r="AS130" s="200"/>
      <c r="AT130" s="20"/>
      <c r="AU130" s="20"/>
      <c r="AV130" s="21"/>
      <c r="AW130" s="21"/>
      <c r="AX130" s="21"/>
      <c r="AY130" s="21"/>
      <c r="AZ130" s="21"/>
      <c r="BA130" s="21"/>
      <c r="BB130" s="21"/>
      <c r="BC130" s="200"/>
      <c r="BD130" s="20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39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0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20"/>
      <c r="AT131" s="21"/>
      <c r="AU131" s="20"/>
      <c r="AV131" s="21"/>
      <c r="AW131" s="21"/>
      <c r="AX131" s="21"/>
      <c r="AY131" s="21"/>
      <c r="AZ131" s="21"/>
      <c r="BA131" s="21"/>
      <c r="BB131" s="21"/>
      <c r="BC131" s="200"/>
      <c r="BD131" s="181"/>
      <c r="BE131" s="20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3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0"/>
      <c r="AT132" s="21"/>
      <c r="AU132" s="20"/>
      <c r="AV132" s="21"/>
      <c r="AW132" s="21"/>
      <c r="AX132" s="21"/>
      <c r="AY132" s="21"/>
      <c r="AZ132" s="21"/>
      <c r="BA132" s="21"/>
      <c r="BB132" s="21"/>
      <c r="BC132" s="200"/>
      <c r="BD132" s="181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39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0"/>
      <c r="AT133" s="21"/>
      <c r="AU133" s="20"/>
      <c r="AV133" s="21"/>
      <c r="AW133" s="21"/>
      <c r="AX133" s="21"/>
      <c r="AY133" s="21"/>
      <c r="AZ133" s="21"/>
      <c r="BA133" s="21"/>
      <c r="BB133" s="21"/>
      <c r="BC133" s="200"/>
      <c r="BD133" s="18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39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0"/>
      <c r="AT134" s="21"/>
      <c r="AU134" s="20"/>
      <c r="AV134" s="21"/>
      <c r="AW134" s="21"/>
      <c r="AX134" s="21"/>
      <c r="AY134" s="21"/>
      <c r="AZ134" s="21"/>
      <c r="BA134" s="21"/>
      <c r="BB134" s="21"/>
      <c r="BC134" s="200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67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1"/>
      <c r="Q135" s="21"/>
      <c r="R135" s="21"/>
      <c r="S135" s="21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0"/>
      <c r="AT135" s="21"/>
      <c r="AU135" s="20"/>
      <c r="AV135" s="21"/>
      <c r="AW135" s="21"/>
      <c r="AX135" s="21"/>
      <c r="AY135" s="21"/>
      <c r="AZ135" s="21"/>
      <c r="BA135" s="21"/>
      <c r="BB135" s="21"/>
      <c r="BC135" s="200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67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1"/>
      <c r="Q136" s="21"/>
      <c r="R136" s="21"/>
      <c r="S136" s="21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0"/>
      <c r="AT136" s="21"/>
      <c r="AU136" s="20"/>
      <c r="AV136" s="21"/>
      <c r="AW136" s="21"/>
      <c r="AX136" s="21"/>
      <c r="AY136" s="21"/>
      <c r="AZ136" s="21"/>
      <c r="BA136" s="21"/>
      <c r="BB136" s="21"/>
      <c r="BC136" s="200"/>
      <c r="BD136" s="18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79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00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249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1"/>
      <c r="Q138" s="21"/>
      <c r="R138" s="21"/>
      <c r="S138" s="21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00"/>
      <c r="BD138" s="2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249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81"/>
      <c r="BD139" s="181"/>
      <c r="BE139" s="21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20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1"/>
      <c r="Q140" s="21"/>
      <c r="R140" s="21"/>
      <c r="S140" s="21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00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20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00"/>
      <c r="BD141" s="18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54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0"/>
      <c r="BB142" s="21"/>
      <c r="BC142" s="200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54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81"/>
      <c r="BD143" s="181"/>
      <c r="BE143" s="21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5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81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9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00"/>
      <c r="BD145" s="21"/>
      <c r="BE145" s="21"/>
      <c r="BF145" s="21"/>
      <c r="BG145" s="20"/>
      <c r="BH145" s="23"/>
      <c r="BI145" s="20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93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00"/>
      <c r="BD146" s="21"/>
      <c r="BE146" s="21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93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20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18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00"/>
      <c r="BD148" s="181"/>
      <c r="BE148" s="21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01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200"/>
      <c r="AL149" s="20"/>
      <c r="AM149" s="20"/>
      <c r="AN149" s="21"/>
      <c r="AO149" s="21"/>
      <c r="AP149" s="21"/>
      <c r="AQ149" s="21"/>
      <c r="AR149" s="21"/>
      <c r="AS149" s="200"/>
      <c r="AT149" s="20"/>
      <c r="AU149" s="21"/>
      <c r="AV149" s="21"/>
      <c r="AW149" s="21"/>
      <c r="AX149" s="21"/>
      <c r="AY149" s="21"/>
      <c r="AZ149" s="21"/>
      <c r="BA149" s="21"/>
      <c r="BB149" s="21"/>
      <c r="BC149" s="200"/>
      <c r="BD149" s="21"/>
      <c r="BE149" s="21"/>
      <c r="BF149" s="21"/>
      <c r="BG149" s="20"/>
      <c r="BH149" s="23"/>
      <c r="BI149" s="20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0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200"/>
      <c r="AL150" s="20"/>
      <c r="AM150" s="20"/>
      <c r="AN150" s="21"/>
      <c r="AO150" s="21"/>
      <c r="AP150" s="21"/>
      <c r="AQ150" s="21"/>
      <c r="AR150" s="21"/>
      <c r="AS150" s="200"/>
      <c r="AT150" s="20"/>
      <c r="AU150" s="21"/>
      <c r="AV150" s="21"/>
      <c r="AW150" s="21"/>
      <c r="AX150" s="21"/>
      <c r="AY150" s="21"/>
      <c r="AZ150" s="21"/>
      <c r="BA150" s="21"/>
      <c r="BB150" s="21"/>
      <c r="BC150" s="200"/>
      <c r="BD150" s="181"/>
      <c r="BE150" s="21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4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00"/>
      <c r="BD151" s="20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47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00"/>
      <c r="BD152" s="181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47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00"/>
      <c r="BD153" s="2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47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00"/>
      <c r="BD154" s="181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47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00"/>
      <c r="BD155" s="21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47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0"/>
      <c r="BD156" s="18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47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2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47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00"/>
      <c r="BD158" s="181"/>
      <c r="BE158" s="20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93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00"/>
      <c r="BD159" s="21"/>
      <c r="BE159" s="20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93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00"/>
      <c r="BD160" s="181"/>
      <c r="BE160" s="20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93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21"/>
      <c r="BE161" s="20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93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81"/>
      <c r="BD162" s="181"/>
      <c r="BE162" s="21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39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200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1"/>
      <c r="BE163" s="20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39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200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1"/>
      <c r="BE164" s="20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409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0"/>
      <c r="P165" s="21"/>
      <c r="Q165" s="21"/>
      <c r="R165" s="20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200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21"/>
      <c r="BE165" s="21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2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00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21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22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200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21"/>
      <c r="BE167" s="20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229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00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1"/>
      <c r="BE168" s="20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22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00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21"/>
      <c r="BE169" s="20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94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200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0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409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0"/>
      <c r="P171" s="21"/>
      <c r="Q171" s="21"/>
      <c r="R171" s="20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200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409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00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1"/>
      <c r="BE172" s="20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409.6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00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21"/>
      <c r="BE173" s="20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84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00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221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00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"/>
      <c r="BB175" s="20"/>
      <c r="BC175" s="200"/>
      <c r="BD175" s="21"/>
      <c r="BE175" s="20"/>
      <c r="BF175" s="20"/>
      <c r="BG175" s="20"/>
      <c r="BH175" s="23"/>
      <c r="BI175" s="23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56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0"/>
      <c r="P176" s="21"/>
      <c r="Q176" s="21"/>
      <c r="R176" s="20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0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0"/>
      <c r="BB176" s="20"/>
      <c r="BC176" s="200"/>
      <c r="BD176" s="23"/>
      <c r="BE176" s="23"/>
      <c r="BF176" s="20"/>
      <c r="BG176" s="20"/>
      <c r="BH176" s="23"/>
      <c r="BI176" s="23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216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0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216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0"/>
      <c r="P178" s="21"/>
      <c r="Q178" s="21"/>
      <c r="R178" s="20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0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0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0"/>
      <c r="P180" s="21"/>
      <c r="Q180" s="21"/>
      <c r="R180" s="20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0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3"/>
      <c r="BE181" s="23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22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0"/>
      <c r="O182" s="20"/>
      <c r="P182" s="21"/>
      <c r="Q182" s="21"/>
      <c r="R182" s="21"/>
      <c r="S182" s="21"/>
      <c r="T182" s="20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0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5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0"/>
      <c r="O183" s="20"/>
      <c r="P183" s="21"/>
      <c r="Q183" s="21"/>
      <c r="R183" s="21"/>
      <c r="S183" s="21"/>
      <c r="T183" s="20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18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3"/>
      <c r="BE183" s="23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6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0"/>
      <c r="O184" s="20"/>
      <c r="P184" s="21"/>
      <c r="Q184" s="21"/>
      <c r="R184" s="21"/>
      <c r="S184" s="21"/>
      <c r="T184" s="20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1"/>
      <c r="AM184" s="20"/>
      <c r="AN184" s="21"/>
      <c r="AO184" s="21"/>
      <c r="AP184" s="21"/>
      <c r="AQ184" s="21"/>
      <c r="AR184" s="21"/>
      <c r="AS184" s="200"/>
      <c r="AT184" s="21"/>
      <c r="AU184" s="21"/>
      <c r="AV184" s="21"/>
      <c r="AW184" s="21"/>
      <c r="AX184" s="21"/>
      <c r="AY184" s="21"/>
      <c r="AZ184" s="21"/>
      <c r="BA184" s="20"/>
      <c r="BB184" s="20"/>
      <c r="BC184" s="200"/>
      <c r="BD184" s="20"/>
      <c r="BE184" s="20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71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1"/>
      <c r="Q185" s="21"/>
      <c r="R185" s="21"/>
      <c r="S185" s="21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"/>
      <c r="BB185" s="20"/>
      <c r="BC185" s="200"/>
      <c r="BD185" s="23"/>
      <c r="BE185" s="23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0"/>
      <c r="BB186" s="20"/>
      <c r="BC186" s="200"/>
      <c r="BD186" s="23"/>
      <c r="BE186" s="23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71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0"/>
      <c r="BB187" s="20"/>
      <c r="BC187" s="200"/>
      <c r="BD187" s="23"/>
      <c r="BE187" s="23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7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0"/>
      <c r="BB188" s="20"/>
      <c r="BC188" s="200"/>
      <c r="BD188" s="23"/>
      <c r="BE188" s="23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7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0"/>
      <c r="BB189" s="20"/>
      <c r="BC189" s="200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7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1"/>
      <c r="BE190" s="21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7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3"/>
      <c r="BE191" s="23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7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75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0"/>
      <c r="BB192" s="21"/>
      <c r="BC192" s="20"/>
      <c r="BD192" s="23"/>
      <c r="BE192" s="23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97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1"/>
      <c r="BE193" s="21"/>
      <c r="BF193" s="20"/>
      <c r="BG193" s="20"/>
      <c r="BH193" s="23"/>
      <c r="BI193" s="20"/>
      <c r="BJ193" s="23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97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182"/>
      <c r="BE194" s="23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97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0"/>
      <c r="N195" s="21"/>
      <c r="O195" s="20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182"/>
      <c r="BE195" s="23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97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0"/>
      <c r="N196" s="23"/>
      <c r="O196" s="20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182"/>
      <c r="BE196" s="23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0"/>
      <c r="BB197" s="21"/>
      <c r="BC197" s="20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97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1"/>
      <c r="BE198" s="21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97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182"/>
      <c r="BE199" s="23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97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97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0"/>
      <c r="BD201" s="181"/>
      <c r="BE201" s="21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97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1"/>
      <c r="BE202" s="21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182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252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200"/>
      <c r="AL204" s="23"/>
      <c r="AM204" s="23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21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25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200"/>
      <c r="AL205" s="23"/>
      <c r="AM205" s="23"/>
      <c r="AN205" s="21"/>
      <c r="AO205" s="21"/>
      <c r="AP205" s="21"/>
      <c r="AQ205" s="21"/>
      <c r="AR205" s="21"/>
      <c r="AS205" s="18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0"/>
      <c r="BD205" s="181"/>
      <c r="BE205" s="21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2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200"/>
      <c r="AL206" s="23"/>
      <c r="AM206" s="23"/>
      <c r="AN206" s="21"/>
      <c r="AO206" s="21"/>
      <c r="AP206" s="21"/>
      <c r="AQ206" s="21"/>
      <c r="AR206" s="21"/>
      <c r="AS206" s="18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00"/>
      <c r="BE206" s="20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209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0"/>
      <c r="AJ207" s="21"/>
      <c r="AK207" s="200"/>
      <c r="AL207" s="23"/>
      <c r="AM207" s="20"/>
      <c r="AN207" s="21"/>
      <c r="AO207" s="20"/>
      <c r="AP207" s="23"/>
      <c r="AQ207" s="20"/>
      <c r="AR207" s="21"/>
      <c r="AS207" s="200"/>
      <c r="AT207" s="23"/>
      <c r="AU207" s="21"/>
      <c r="AV207" s="21"/>
      <c r="AW207" s="21"/>
      <c r="AX207" s="21"/>
      <c r="AY207" s="21"/>
      <c r="AZ207" s="21"/>
      <c r="BA207" s="21"/>
      <c r="BB207" s="21"/>
      <c r="BC207" s="20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36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18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181"/>
      <c r="BE208" s="21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36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18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18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36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0"/>
      <c r="Q210" s="20"/>
      <c r="R210" s="20"/>
      <c r="S210" s="20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18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18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36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0"/>
      <c r="M211" s="20"/>
      <c r="N211" s="23"/>
      <c r="O211" s="20"/>
      <c r="P211" s="20"/>
      <c r="Q211" s="20"/>
      <c r="R211" s="20"/>
      <c r="S211" s="20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18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18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209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18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21"/>
      <c r="BE212" s="20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18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200"/>
      <c r="BE213" s="20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49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18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52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18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52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18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200"/>
      <c r="BE216" s="20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2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1"/>
      <c r="AI217" s="20"/>
      <c r="AJ217" s="21"/>
      <c r="AK217" s="200"/>
      <c r="AL217" s="21"/>
      <c r="AM217" s="20"/>
      <c r="AN217" s="21"/>
      <c r="AO217" s="21"/>
      <c r="AP217" s="21"/>
      <c r="AQ217" s="21"/>
      <c r="AR217" s="21"/>
      <c r="AS217" s="200"/>
      <c r="AT217" s="21"/>
      <c r="AU217" s="21"/>
      <c r="AV217" s="21"/>
      <c r="AW217" s="21"/>
      <c r="AX217" s="21"/>
      <c r="AY217" s="21"/>
      <c r="AZ217" s="21"/>
      <c r="BA217" s="20"/>
      <c r="BB217" s="21"/>
      <c r="BC217" s="20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0"/>
      <c r="O218" s="20"/>
      <c r="P218" s="20"/>
      <c r="Q218" s="20"/>
      <c r="R218" s="20"/>
      <c r="S218" s="20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1"/>
      <c r="AI218" s="20"/>
      <c r="AJ218" s="21"/>
      <c r="AK218" s="200"/>
      <c r="AL218" s="21"/>
      <c r="AM218" s="20"/>
      <c r="AN218" s="21"/>
      <c r="AO218" s="21"/>
      <c r="AP218" s="21"/>
      <c r="AQ218" s="21"/>
      <c r="AR218" s="21"/>
      <c r="AS218" s="200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2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5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00"/>
      <c r="AT219" s="20"/>
      <c r="AU219" s="21"/>
      <c r="AV219" s="21"/>
      <c r="AW219" s="21"/>
      <c r="AX219" s="21"/>
      <c r="AY219" s="21"/>
      <c r="AZ219" s="21"/>
      <c r="BA219" s="21"/>
      <c r="BB219" s="21"/>
      <c r="BC219" s="200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3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00"/>
      <c r="AT220" s="20"/>
      <c r="AU220" s="21"/>
      <c r="AV220" s="21"/>
      <c r="AW220" s="21"/>
      <c r="AX220" s="21"/>
      <c r="AY220" s="21"/>
      <c r="AZ220" s="21"/>
      <c r="BA220" s="21"/>
      <c r="BB220" s="21"/>
      <c r="BC220" s="200"/>
      <c r="BD220" s="21"/>
      <c r="BE220" s="20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54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3"/>
      <c r="AI221" s="23"/>
      <c r="AJ221" s="21"/>
      <c r="AK221" s="200"/>
      <c r="AL221" s="20"/>
      <c r="AM221" s="20"/>
      <c r="AN221" s="21"/>
      <c r="AO221" s="21"/>
      <c r="AP221" s="21"/>
      <c r="AQ221" s="21"/>
      <c r="AR221" s="21"/>
      <c r="AS221" s="200"/>
      <c r="AT221" s="20"/>
      <c r="AU221" s="21"/>
      <c r="AV221" s="21"/>
      <c r="AW221" s="21"/>
      <c r="AX221" s="21"/>
      <c r="AY221" s="21"/>
      <c r="AZ221" s="21"/>
      <c r="BA221" s="21"/>
      <c r="BB221" s="21"/>
      <c r="BC221" s="200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54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3"/>
      <c r="AI222" s="23"/>
      <c r="AJ222" s="21"/>
      <c r="AK222" s="200"/>
      <c r="AL222" s="20"/>
      <c r="AM222" s="20"/>
      <c r="AN222" s="21"/>
      <c r="AO222" s="21"/>
      <c r="AP222" s="21"/>
      <c r="AQ222" s="21"/>
      <c r="AR222" s="21"/>
      <c r="AS222" s="200"/>
      <c r="AT222" s="20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1"/>
      <c r="BE222" s="20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54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3"/>
      <c r="AJ223" s="21"/>
      <c r="AK223" s="200"/>
      <c r="AL223" s="20"/>
      <c r="AM223" s="20"/>
      <c r="AN223" s="21"/>
      <c r="AO223" s="21"/>
      <c r="AP223" s="21"/>
      <c r="AQ223" s="21"/>
      <c r="AR223" s="21"/>
      <c r="AS223" s="200"/>
      <c r="AT223" s="20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4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3"/>
      <c r="AJ224" s="21"/>
      <c r="AK224" s="200"/>
      <c r="AL224" s="20"/>
      <c r="AM224" s="20"/>
      <c r="AN224" s="21"/>
      <c r="AO224" s="21"/>
      <c r="AP224" s="21"/>
      <c r="AQ224" s="21"/>
      <c r="AR224" s="21"/>
      <c r="AS224" s="200"/>
      <c r="AT224" s="20"/>
      <c r="AU224" s="21"/>
      <c r="AV224" s="21"/>
      <c r="AW224" s="21"/>
      <c r="AX224" s="21"/>
      <c r="AY224" s="21"/>
      <c r="AZ224" s="21"/>
      <c r="BA224" s="21"/>
      <c r="BB224" s="21"/>
      <c r="BC224" s="200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54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3"/>
      <c r="AI225" s="23"/>
      <c r="AJ225" s="21"/>
      <c r="AK225" s="200"/>
      <c r="AL225" s="20"/>
      <c r="AM225" s="20"/>
      <c r="AN225" s="21"/>
      <c r="AO225" s="21"/>
      <c r="AP225" s="21"/>
      <c r="AQ225" s="21"/>
      <c r="AR225" s="21"/>
      <c r="AS225" s="200"/>
      <c r="AT225" s="20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249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3"/>
      <c r="AI226" s="23"/>
      <c r="AJ226" s="21"/>
      <c r="AK226" s="200"/>
      <c r="AL226" s="23"/>
      <c r="AM226" s="23"/>
      <c r="AN226" s="21"/>
      <c r="AO226" s="21"/>
      <c r="AP226" s="21"/>
      <c r="AQ226" s="21"/>
      <c r="AR226" s="21"/>
      <c r="AS226" s="200"/>
      <c r="AT226" s="23"/>
      <c r="AU226" s="21"/>
      <c r="AV226" s="21"/>
      <c r="AW226" s="21"/>
      <c r="AX226" s="21"/>
      <c r="AY226" s="21"/>
      <c r="AZ226" s="21"/>
      <c r="BA226" s="21"/>
      <c r="BB226" s="21"/>
      <c r="BC226" s="200"/>
      <c r="BD226" s="21"/>
      <c r="BE226" s="20"/>
      <c r="BF226" s="21"/>
      <c r="BG226" s="21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24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3"/>
      <c r="AI227" s="23"/>
      <c r="AJ227" s="21"/>
      <c r="AK227" s="200"/>
      <c r="AL227" s="20"/>
      <c r="AM227" s="20"/>
      <c r="AN227" s="21"/>
      <c r="AO227" s="21"/>
      <c r="AP227" s="21"/>
      <c r="AQ227" s="21"/>
      <c r="AR227" s="21"/>
      <c r="AS227" s="200"/>
      <c r="AT227" s="20"/>
      <c r="AU227" s="21"/>
      <c r="AV227" s="21"/>
      <c r="AW227" s="21"/>
      <c r="AX227" s="21"/>
      <c r="AY227" s="21"/>
      <c r="AZ227" s="21"/>
      <c r="BA227" s="21"/>
      <c r="BB227" s="21"/>
      <c r="BC227" s="200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2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200"/>
      <c r="AL228" s="20"/>
      <c r="AM228" s="20"/>
      <c r="AN228" s="21"/>
      <c r="AO228" s="21"/>
      <c r="AP228" s="21"/>
      <c r="AQ228" s="21"/>
      <c r="AR228" s="21"/>
      <c r="AS228" s="200"/>
      <c r="AT228" s="20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1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2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200"/>
      <c r="AL229" s="20"/>
      <c r="AM229" s="20"/>
      <c r="AN229" s="21"/>
      <c r="AO229" s="21"/>
      <c r="AP229" s="21"/>
      <c r="AQ229" s="21"/>
      <c r="AR229" s="21"/>
      <c r="AS229" s="200"/>
      <c r="AT229" s="20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1"/>
      <c r="BE229" s="21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2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200"/>
      <c r="AL230" s="20"/>
      <c r="AM230" s="20"/>
      <c r="AN230" s="21"/>
      <c r="AO230" s="21"/>
      <c r="AP230" s="21"/>
      <c r="AQ230" s="21"/>
      <c r="AR230" s="21"/>
      <c r="AS230" s="200"/>
      <c r="AT230" s="20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1"/>
      <c r="BE230" s="21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2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200"/>
      <c r="AL231" s="20"/>
      <c r="AM231" s="20"/>
      <c r="AN231" s="21"/>
      <c r="AO231" s="21"/>
      <c r="AP231" s="21"/>
      <c r="AQ231" s="21"/>
      <c r="AR231" s="21"/>
      <c r="AS231" s="200"/>
      <c r="AT231" s="20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409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200"/>
      <c r="AL232" s="20"/>
      <c r="AM232" s="20"/>
      <c r="AN232" s="21"/>
      <c r="AO232" s="21"/>
      <c r="AP232" s="21"/>
      <c r="AQ232" s="21"/>
      <c r="AR232" s="21"/>
      <c r="AS232" s="200"/>
      <c r="AT232" s="20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237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1"/>
      <c r="BE233" s="20"/>
      <c r="BF233" s="20"/>
      <c r="BG233" s="20"/>
      <c r="BH233" s="23"/>
      <c r="BI233" s="20"/>
      <c r="BJ233" s="21"/>
      <c r="BK233" s="20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39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3"/>
      <c r="BE234" s="23"/>
      <c r="BF234" s="20"/>
      <c r="BG234" s="20"/>
      <c r="BH234" s="23"/>
      <c r="BI234" s="20"/>
      <c r="BJ234" s="21"/>
      <c r="BK234" s="20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237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200"/>
      <c r="AL235" s="23"/>
      <c r="AM235" s="23"/>
      <c r="AN235" s="21"/>
      <c r="AO235" s="21"/>
      <c r="AP235" s="21"/>
      <c r="AQ235" s="21"/>
      <c r="AR235" s="21"/>
      <c r="AS235" s="200"/>
      <c r="AT235" s="23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3"/>
      <c r="BE235" s="20"/>
      <c r="BF235" s="21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22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22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3"/>
      <c r="BE237" s="23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22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2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3"/>
      <c r="BE239" s="23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22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3"/>
      <c r="BE240" s="23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25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55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25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0"/>
      <c r="O243" s="20"/>
      <c r="P243" s="21"/>
      <c r="Q243" s="21"/>
      <c r="R243" s="21"/>
      <c r="S243" s="21"/>
      <c r="T243" s="20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0"/>
      <c r="BB243" s="21"/>
      <c r="BC243" s="200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62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0"/>
      <c r="O244" s="20"/>
      <c r="P244" s="20"/>
      <c r="Q244" s="20"/>
      <c r="R244" s="20"/>
      <c r="S244" s="20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62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294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3"/>
      <c r="AM246" s="23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42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0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42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87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0"/>
      <c r="AP249" s="23"/>
      <c r="AQ249" s="20"/>
      <c r="AR249" s="21"/>
      <c r="AS249" s="21"/>
      <c r="AT249" s="21"/>
      <c r="AU249" s="21"/>
      <c r="AV249" s="21"/>
      <c r="AW249" s="21"/>
      <c r="AX249" s="21"/>
      <c r="AY249" s="21"/>
      <c r="AZ249" s="21"/>
      <c r="BA249" s="20"/>
      <c r="BB249" s="23"/>
      <c r="BC249" s="20"/>
      <c r="BD249" s="23"/>
      <c r="BE249" s="20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87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0"/>
      <c r="BB250" s="20"/>
      <c r="BC250" s="200"/>
      <c r="BD250" s="182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87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0"/>
      <c r="O251" s="20"/>
      <c r="P251" s="20"/>
      <c r="Q251" s="20"/>
      <c r="R251" s="20"/>
      <c r="S251" s="20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0"/>
      <c r="BB251" s="20"/>
      <c r="BC251" s="200"/>
      <c r="BD251" s="182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87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0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87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00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349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00"/>
      <c r="BE254" s="20"/>
      <c r="BF254" s="20"/>
      <c r="BG254" s="20"/>
      <c r="BH254" s="23"/>
      <c r="BI254" s="23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7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181"/>
      <c r="AL255" s="21"/>
      <c r="AM255" s="21"/>
      <c r="AN255" s="21"/>
      <c r="AO255" s="21"/>
      <c r="AP255" s="21"/>
      <c r="AQ255" s="21"/>
      <c r="AR255" s="21"/>
      <c r="AS255" s="18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00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6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3"/>
      <c r="AI256" s="20"/>
      <c r="AJ256" s="21"/>
      <c r="AK256" s="200"/>
      <c r="AL256" s="23"/>
      <c r="AM256" s="20"/>
      <c r="AN256" s="23"/>
      <c r="AO256" s="20"/>
      <c r="AP256" s="21"/>
      <c r="AQ256" s="21"/>
      <c r="AR256" s="21"/>
      <c r="AS256" s="200"/>
      <c r="AT256" s="23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0"/>
      <c r="BF256" s="23"/>
      <c r="BG256" s="20"/>
      <c r="BH256" s="23"/>
      <c r="BI256" s="20"/>
      <c r="BJ256" s="23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34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0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0"/>
      <c r="AH257" s="23"/>
      <c r="AI257" s="20"/>
      <c r="AJ257" s="21"/>
      <c r="AK257" s="200"/>
      <c r="AL257" s="20"/>
      <c r="AM257" s="20"/>
      <c r="AN257" s="21"/>
      <c r="AO257" s="21"/>
      <c r="AP257" s="21"/>
      <c r="AQ257" s="21"/>
      <c r="AR257" s="21"/>
      <c r="AS257" s="200"/>
      <c r="AT257" s="20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0"/>
      <c r="BF257" s="23"/>
      <c r="BG257" s="20"/>
      <c r="BH257" s="23"/>
      <c r="BI257" s="20"/>
      <c r="BJ257" s="23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34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0"/>
      <c r="AH258" s="23"/>
      <c r="AI258" s="20"/>
      <c r="AJ258" s="21"/>
      <c r="AK258" s="200"/>
      <c r="AL258" s="20"/>
      <c r="AM258" s="20"/>
      <c r="AN258" s="21"/>
      <c r="AO258" s="21"/>
      <c r="AP258" s="21"/>
      <c r="AQ258" s="21"/>
      <c r="AR258" s="21"/>
      <c r="AS258" s="200"/>
      <c r="AT258" s="20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0"/>
      <c r="BF258" s="23"/>
      <c r="BG258" s="20"/>
      <c r="BH258" s="23"/>
      <c r="BI258" s="20"/>
      <c r="BJ258" s="23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34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0"/>
      <c r="O259" s="20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0"/>
      <c r="AJ259" s="21"/>
      <c r="AK259" s="200"/>
      <c r="AL259" s="20"/>
      <c r="AM259" s="20"/>
      <c r="AN259" s="21"/>
      <c r="AO259" s="21"/>
      <c r="AP259" s="21"/>
      <c r="AQ259" s="21"/>
      <c r="AR259" s="21"/>
      <c r="AS259" s="200"/>
      <c r="AT259" s="20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0"/>
      <c r="BF259" s="23"/>
      <c r="BG259" s="20"/>
      <c r="BH259" s="23"/>
      <c r="BI259" s="20"/>
      <c r="BJ259" s="23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34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0"/>
      <c r="P260" s="20"/>
      <c r="Q260" s="20"/>
      <c r="R260" s="20"/>
      <c r="S260" s="20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0"/>
      <c r="AJ260" s="21"/>
      <c r="AK260" s="200"/>
      <c r="AL260" s="20"/>
      <c r="AM260" s="20"/>
      <c r="AN260" s="21"/>
      <c r="AO260" s="21"/>
      <c r="AP260" s="21"/>
      <c r="AQ260" s="21"/>
      <c r="AR260" s="21"/>
      <c r="AS260" s="200"/>
      <c r="AT260" s="20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3"/>
      <c r="BE260" s="20"/>
      <c r="BF260" s="23"/>
      <c r="BG260" s="20"/>
      <c r="BH260" s="23"/>
      <c r="BI260" s="20"/>
      <c r="BJ260" s="23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34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0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3"/>
      <c r="AI261" s="20"/>
      <c r="AJ261" s="21"/>
      <c r="AK261" s="200"/>
      <c r="AL261" s="20"/>
      <c r="AM261" s="20"/>
      <c r="AN261" s="21"/>
      <c r="AO261" s="21"/>
      <c r="AP261" s="21"/>
      <c r="AQ261" s="21"/>
      <c r="AR261" s="21"/>
      <c r="AS261" s="200"/>
      <c r="AT261" s="20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0"/>
      <c r="BF261" s="23"/>
      <c r="BG261" s="20"/>
      <c r="BH261" s="23"/>
      <c r="BI261" s="20"/>
      <c r="BJ261" s="23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409.6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3"/>
      <c r="AJ262" s="21"/>
      <c r="AK262" s="200"/>
      <c r="AL262" s="23"/>
      <c r="AM262" s="23"/>
      <c r="AN262" s="21"/>
      <c r="AO262" s="21"/>
      <c r="AP262" s="21"/>
      <c r="AQ262" s="21"/>
      <c r="AR262" s="21"/>
      <c r="AS262" s="200"/>
      <c r="AT262" s="23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34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00"/>
      <c r="BE263" s="20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34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00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34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0"/>
      <c r="P265" s="20"/>
      <c r="Q265" s="20"/>
      <c r="R265" s="20"/>
      <c r="S265" s="20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00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3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00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409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0"/>
      <c r="AJ267" s="23"/>
      <c r="AK267" s="20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3"/>
      <c r="BE267" s="23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2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00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2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00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409.6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69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00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6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00"/>
      <c r="BE272" s="20"/>
      <c r="BF272" s="20"/>
      <c r="BG272" s="20"/>
      <c r="BH272" s="23"/>
      <c r="BI272" s="20"/>
      <c r="BJ272" s="23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62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0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00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409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3"/>
      <c r="BE274" s="23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54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00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86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00"/>
      <c r="BE276" s="20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77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3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77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182"/>
      <c r="BE278" s="23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24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83"/>
      <c r="BD279" s="23"/>
      <c r="BE279" s="23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244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0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182"/>
      <c r="BE280" s="23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23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3"/>
      <c r="BE281" s="23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23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0"/>
      <c r="O282" s="20"/>
      <c r="P282" s="20"/>
      <c r="Q282" s="21"/>
      <c r="R282" s="20"/>
      <c r="S282" s="21"/>
      <c r="T282" s="20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0"/>
      <c r="AP282" s="20"/>
      <c r="AQ282" s="20"/>
      <c r="AR282" s="21"/>
      <c r="AS282" s="21"/>
      <c r="AT282" s="21"/>
      <c r="AU282" s="21"/>
      <c r="AV282" s="21"/>
      <c r="AW282" s="21"/>
      <c r="AX282" s="21"/>
      <c r="AY282" s="21"/>
      <c r="AZ282" s="21"/>
      <c r="BA282" s="20"/>
      <c r="BB282" s="20"/>
      <c r="BC282" s="2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59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0"/>
      <c r="O283" s="20"/>
      <c r="P283" s="20"/>
      <c r="Q283" s="21"/>
      <c r="R283" s="20"/>
      <c r="S283" s="21"/>
      <c r="T283" s="20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00"/>
      <c r="BE283" s="20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59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00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408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0"/>
      <c r="AI285" s="20"/>
      <c r="AJ285" s="21"/>
      <c r="AK285" s="200"/>
      <c r="AL285" s="21"/>
      <c r="AM285" s="20"/>
      <c r="AN285" s="21"/>
      <c r="AO285" s="20"/>
      <c r="AP285" s="21"/>
      <c r="AQ285" s="21"/>
      <c r="AR285" s="21"/>
      <c r="AS285" s="200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1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38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0"/>
      <c r="O286" s="20"/>
      <c r="P286" s="21"/>
      <c r="Q286" s="21"/>
      <c r="R286" s="21"/>
      <c r="S286" s="21"/>
      <c r="T286" s="20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00"/>
      <c r="BE286" s="20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38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00"/>
      <c r="BE287" s="20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38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3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18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3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18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00"/>
      <c r="BE290" s="20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282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1"/>
      <c r="AI291" s="20"/>
      <c r="AJ291" s="21"/>
      <c r="AK291" s="200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"/>
      <c r="BB291" s="20"/>
      <c r="BC291" s="20"/>
      <c r="BD291" s="23"/>
      <c r="BE291" s="23"/>
      <c r="BF291" s="20"/>
      <c r="BG291" s="20"/>
      <c r="BH291" s="21"/>
      <c r="BI291" s="20"/>
      <c r="BJ291" s="23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3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3"/>
      <c r="BE292" s="23"/>
      <c r="BF292" s="20"/>
      <c r="BG292" s="20"/>
      <c r="BH292" s="23"/>
      <c r="BI292" s="20"/>
      <c r="BJ292" s="23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2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3"/>
      <c r="BE293" s="23"/>
      <c r="BF293" s="20"/>
      <c r="BG293" s="20"/>
      <c r="BH293" s="23"/>
      <c r="BI293" s="20"/>
      <c r="BJ293" s="23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2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199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3"/>
      <c r="BE294" s="23"/>
      <c r="BF294" s="20"/>
      <c r="BG294" s="20"/>
      <c r="BH294" s="23"/>
      <c r="BI294" s="20"/>
      <c r="BJ294" s="23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12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3"/>
      <c r="BE295" s="23"/>
      <c r="BF295" s="20"/>
      <c r="BG295" s="20"/>
      <c r="BH295" s="23"/>
      <c r="BI295" s="20"/>
      <c r="BJ295" s="23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84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1"/>
      <c r="BE296" s="21"/>
      <c r="BF296" s="20"/>
      <c r="BG296" s="20"/>
      <c r="BH296" s="23"/>
      <c r="BI296" s="20"/>
      <c r="BJ296" s="23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4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3"/>
      <c r="BE297" s="23"/>
      <c r="BF297" s="20"/>
      <c r="BG297" s="20"/>
      <c r="BH297" s="23"/>
      <c r="BI297" s="20"/>
      <c r="BJ297" s="23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3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204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0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"/>
      <c r="BE299" s="20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201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181"/>
      <c r="AL300" s="21"/>
      <c r="AM300" s="21"/>
      <c r="AN300" s="21"/>
      <c r="AO300" s="21"/>
      <c r="AP300" s="21"/>
      <c r="AQ300" s="21"/>
      <c r="AR300" s="21"/>
      <c r="AS300" s="181"/>
      <c r="AT300" s="21"/>
      <c r="AU300" s="181"/>
      <c r="AV300" s="21"/>
      <c r="AW300" s="21"/>
      <c r="AX300" s="21"/>
      <c r="AY300" s="21"/>
      <c r="AZ300" s="21"/>
      <c r="BA300" s="21"/>
      <c r="BB300" s="21"/>
      <c r="BC300" s="200"/>
      <c r="BD300" s="23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1"/>
      <c r="AI301" s="21"/>
      <c r="AJ301" s="21"/>
      <c r="AK301" s="200"/>
      <c r="AL301" s="21"/>
      <c r="AM301" s="20"/>
      <c r="AN301" s="21"/>
      <c r="AO301" s="21"/>
      <c r="AP301" s="21"/>
      <c r="AQ301" s="21"/>
      <c r="AR301" s="21"/>
      <c r="AS301" s="200"/>
      <c r="AT301" s="21"/>
      <c r="AU301" s="181"/>
      <c r="AV301" s="21"/>
      <c r="AW301" s="21"/>
      <c r="AX301" s="21"/>
      <c r="AY301" s="21"/>
      <c r="AZ301" s="21"/>
      <c r="BA301" s="21"/>
      <c r="BB301" s="21"/>
      <c r="BC301" s="200"/>
      <c r="BD301" s="21"/>
      <c r="BE301" s="21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52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181"/>
      <c r="AL302" s="21"/>
      <c r="AM302" s="21"/>
      <c r="AN302" s="21"/>
      <c r="AO302" s="21"/>
      <c r="AP302" s="21"/>
      <c r="AQ302" s="21"/>
      <c r="AR302" s="21"/>
      <c r="AS302" s="181"/>
      <c r="AT302" s="21"/>
      <c r="AU302" s="181"/>
      <c r="AV302" s="21"/>
      <c r="AW302" s="21"/>
      <c r="AX302" s="21"/>
      <c r="AY302" s="21"/>
      <c r="AZ302" s="21"/>
      <c r="BA302" s="21"/>
      <c r="BB302" s="21"/>
      <c r="BC302" s="200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52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1"/>
      <c r="AL303" s="21"/>
      <c r="AM303" s="21"/>
      <c r="AN303" s="21"/>
      <c r="AO303" s="21"/>
      <c r="AP303" s="21"/>
      <c r="AQ303" s="21"/>
      <c r="AR303" s="21"/>
      <c r="AS303" s="181"/>
      <c r="AT303" s="21"/>
      <c r="AU303" s="181"/>
      <c r="AV303" s="21"/>
      <c r="AW303" s="21"/>
      <c r="AX303" s="21"/>
      <c r="AY303" s="21"/>
      <c r="AZ303" s="21"/>
      <c r="BA303" s="21"/>
      <c r="BB303" s="21"/>
      <c r="BC303" s="200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5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181"/>
      <c r="AL304" s="21"/>
      <c r="AM304" s="21"/>
      <c r="AN304" s="21"/>
      <c r="AO304" s="21"/>
      <c r="AP304" s="21"/>
      <c r="AQ304" s="21"/>
      <c r="AR304" s="21"/>
      <c r="AS304" s="181"/>
      <c r="AT304" s="21"/>
      <c r="AU304" s="181"/>
      <c r="AV304" s="21"/>
      <c r="AW304" s="21"/>
      <c r="AX304" s="21"/>
      <c r="AY304" s="21"/>
      <c r="AZ304" s="21"/>
      <c r="BA304" s="21"/>
      <c r="BB304" s="21"/>
      <c r="BC304" s="20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52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181"/>
      <c r="AL305" s="21"/>
      <c r="AM305" s="21"/>
      <c r="AN305" s="21"/>
      <c r="AO305" s="21"/>
      <c r="AP305" s="21"/>
      <c r="AQ305" s="21"/>
      <c r="AR305" s="21"/>
      <c r="AS305" s="181"/>
      <c r="AT305" s="21"/>
      <c r="AU305" s="181"/>
      <c r="AV305" s="21"/>
      <c r="AW305" s="21"/>
      <c r="AX305" s="21"/>
      <c r="AY305" s="21"/>
      <c r="AZ305" s="21"/>
      <c r="BA305" s="21"/>
      <c r="BB305" s="21"/>
      <c r="BC305" s="200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5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1"/>
      <c r="AL306" s="21"/>
      <c r="AM306" s="21"/>
      <c r="AN306" s="21"/>
      <c r="AO306" s="21"/>
      <c r="AP306" s="21"/>
      <c r="AQ306" s="21"/>
      <c r="AR306" s="21"/>
      <c r="AS306" s="181"/>
      <c r="AT306" s="21"/>
      <c r="AU306" s="181"/>
      <c r="AV306" s="21"/>
      <c r="AW306" s="21"/>
      <c r="AX306" s="21"/>
      <c r="AY306" s="21"/>
      <c r="AZ306" s="21"/>
      <c r="BA306" s="21"/>
      <c r="BB306" s="21"/>
      <c r="BC306" s="200"/>
      <c r="BD306" s="182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0"/>
      <c r="AH307" s="21"/>
      <c r="AI307" s="21"/>
      <c r="AJ307" s="21"/>
      <c r="AK307" s="200"/>
      <c r="AL307" s="21"/>
      <c r="AM307" s="21"/>
      <c r="AN307" s="21"/>
      <c r="AO307" s="21"/>
      <c r="AP307" s="21"/>
      <c r="AQ307" s="21"/>
      <c r="AR307" s="21"/>
      <c r="AS307" s="200"/>
      <c r="AT307" s="21"/>
      <c r="AU307" s="200"/>
      <c r="AV307" s="23"/>
      <c r="AW307" s="21"/>
      <c r="AX307" s="21"/>
      <c r="AY307" s="21"/>
      <c r="AZ307" s="21"/>
      <c r="BA307" s="21"/>
      <c r="BB307" s="21"/>
      <c r="BC307" s="200"/>
      <c r="BD307" s="21"/>
      <c r="BE307" s="21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52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0"/>
      <c r="AJ308" s="21"/>
      <c r="AK308" s="200"/>
      <c r="AL308" s="23"/>
      <c r="AM308" s="20"/>
      <c r="AN308" s="21"/>
      <c r="AO308" s="21"/>
      <c r="AP308" s="21"/>
      <c r="AQ308" s="21"/>
      <c r="AR308" s="21"/>
      <c r="AS308" s="200"/>
      <c r="AT308" s="23"/>
      <c r="AU308" s="200"/>
      <c r="AV308" s="23"/>
      <c r="AW308" s="21"/>
      <c r="AX308" s="21"/>
      <c r="AY308" s="21"/>
      <c r="AZ308" s="21"/>
      <c r="BA308" s="21"/>
      <c r="BB308" s="21"/>
      <c r="BC308" s="200"/>
      <c r="BD308" s="2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5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0"/>
      <c r="AJ309" s="21"/>
      <c r="AK309" s="200"/>
      <c r="AL309" s="23"/>
      <c r="AM309" s="20"/>
      <c r="AN309" s="21"/>
      <c r="AO309" s="21"/>
      <c r="AP309" s="21"/>
      <c r="AQ309" s="21"/>
      <c r="AR309" s="21"/>
      <c r="AS309" s="200"/>
      <c r="AT309" s="23"/>
      <c r="AU309" s="200"/>
      <c r="AV309" s="23"/>
      <c r="AW309" s="21"/>
      <c r="AX309" s="21"/>
      <c r="AY309" s="21"/>
      <c r="AZ309" s="21"/>
      <c r="BA309" s="21"/>
      <c r="BB309" s="21"/>
      <c r="BC309" s="200"/>
      <c r="BD309" s="2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5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3"/>
      <c r="AI310" s="20"/>
      <c r="AJ310" s="21"/>
      <c r="AK310" s="200"/>
      <c r="AL310" s="23"/>
      <c r="AM310" s="20"/>
      <c r="AN310" s="21"/>
      <c r="AO310" s="21"/>
      <c r="AP310" s="21"/>
      <c r="AQ310" s="21"/>
      <c r="AR310" s="21"/>
      <c r="AS310" s="200"/>
      <c r="AT310" s="23"/>
      <c r="AU310" s="200"/>
      <c r="AV310" s="23"/>
      <c r="AW310" s="21"/>
      <c r="AX310" s="21"/>
      <c r="AY310" s="21"/>
      <c r="AZ310" s="21"/>
      <c r="BA310" s="21"/>
      <c r="BB310" s="21"/>
      <c r="BC310" s="200"/>
      <c r="BD310" s="2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5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0"/>
      <c r="AH311" s="23"/>
      <c r="AI311" s="20"/>
      <c r="AJ311" s="21"/>
      <c r="AK311" s="200"/>
      <c r="AL311" s="23"/>
      <c r="AM311" s="20"/>
      <c r="AN311" s="21"/>
      <c r="AO311" s="21"/>
      <c r="AP311" s="21"/>
      <c r="AQ311" s="21"/>
      <c r="AR311" s="21"/>
      <c r="AS311" s="200"/>
      <c r="AT311" s="23"/>
      <c r="AU311" s="200"/>
      <c r="AV311" s="23"/>
      <c r="AW311" s="21"/>
      <c r="AX311" s="21"/>
      <c r="AY311" s="21"/>
      <c r="AZ311" s="21"/>
      <c r="BA311" s="21"/>
      <c r="BB311" s="21"/>
      <c r="BC311" s="200"/>
      <c r="BD311" s="2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34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0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0"/>
      <c r="AH312" s="23"/>
      <c r="AI312" s="23"/>
      <c r="AJ312" s="21"/>
      <c r="AK312" s="200"/>
      <c r="AL312" s="20"/>
      <c r="AM312" s="20"/>
      <c r="AN312" s="21"/>
      <c r="AO312" s="21"/>
      <c r="AP312" s="21"/>
      <c r="AQ312" s="21"/>
      <c r="AR312" s="21"/>
      <c r="AS312" s="200"/>
      <c r="AT312" s="23"/>
      <c r="AU312" s="200"/>
      <c r="AV312" s="20"/>
      <c r="AW312" s="21"/>
      <c r="AX312" s="21"/>
      <c r="AY312" s="21"/>
      <c r="AZ312" s="21"/>
      <c r="BA312" s="21"/>
      <c r="BB312" s="21"/>
      <c r="BC312" s="200"/>
      <c r="BD312" s="2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237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0"/>
      <c r="O313" s="20"/>
      <c r="P313" s="23"/>
      <c r="Q313" s="23"/>
      <c r="R313" s="20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6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0"/>
      <c r="BB314" s="20"/>
      <c r="BC314" s="200"/>
      <c r="BD314" s="2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80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1"/>
      <c r="BE315" s="21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80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00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80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00"/>
      <c r="BD317" s="21"/>
      <c r="BE317" s="20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80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0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00"/>
      <c r="BD319" s="21"/>
      <c r="BE319" s="21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44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00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336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0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00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2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0"/>
      <c r="BB322" s="20"/>
      <c r="BC322" s="2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2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0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29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00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52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181"/>
      <c r="AL325" s="21"/>
      <c r="AM325" s="21"/>
      <c r="AN325" s="21"/>
      <c r="AO325" s="21"/>
      <c r="AP325" s="21"/>
      <c r="AQ325" s="21"/>
      <c r="AR325" s="21"/>
      <c r="AS325" s="18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00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249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3"/>
      <c r="AI326" s="23"/>
      <c r="AJ326" s="21"/>
      <c r="AK326" s="200"/>
      <c r="AL326" s="23"/>
      <c r="AM326" s="20"/>
      <c r="AN326" s="21"/>
      <c r="AO326" s="21"/>
      <c r="AP326" s="21"/>
      <c r="AQ326" s="21"/>
      <c r="AR326" s="21"/>
      <c r="AS326" s="200"/>
      <c r="AT326" s="23"/>
      <c r="AU326" s="21"/>
      <c r="AV326" s="21"/>
      <c r="AW326" s="21"/>
      <c r="AX326" s="21"/>
      <c r="AY326" s="21"/>
      <c r="AZ326" s="21"/>
      <c r="BA326" s="21"/>
      <c r="BB326" s="21"/>
      <c r="BC326" s="200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24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0"/>
      <c r="AH327" s="23"/>
      <c r="AI327" s="23"/>
      <c r="AJ327" s="21"/>
      <c r="AK327" s="200"/>
      <c r="AL327" s="23"/>
      <c r="AM327" s="20"/>
      <c r="AN327" s="21"/>
      <c r="AO327" s="21"/>
      <c r="AP327" s="21"/>
      <c r="AQ327" s="21"/>
      <c r="AR327" s="21"/>
      <c r="AS327" s="200"/>
      <c r="AT327" s="23"/>
      <c r="AU327" s="21"/>
      <c r="AV327" s="21"/>
      <c r="AW327" s="21"/>
      <c r="AX327" s="21"/>
      <c r="AY327" s="21"/>
      <c r="AZ327" s="21"/>
      <c r="BA327" s="21"/>
      <c r="BB327" s="21"/>
      <c r="BC327" s="200"/>
      <c r="BD327" s="182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234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0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47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409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21"/>
      <c r="BE330" s="21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52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0"/>
      <c r="BD331" s="182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409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41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21"/>
      <c r="BE334" s="20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41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01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0"/>
      <c r="BB336" s="20"/>
      <c r="BC336" s="200"/>
      <c r="BD336" s="21"/>
      <c r="BE336" s="21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24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24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59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9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41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37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74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0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59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"/>
      <c r="BB345" s="20"/>
      <c r="BC345" s="20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59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9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249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23"/>
      <c r="BE348" s="23"/>
      <c r="BF348" s="20"/>
      <c r="BG348" s="20"/>
      <c r="BH348" s="23"/>
      <c r="BI348" s="20"/>
      <c r="BJ348" s="23"/>
      <c r="BK348" s="20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227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0"/>
      <c r="AP349" s="23"/>
      <c r="AQ349" s="20"/>
      <c r="AR349" s="21"/>
      <c r="AS349" s="21"/>
      <c r="AT349" s="21"/>
      <c r="AU349" s="21"/>
      <c r="AV349" s="21"/>
      <c r="AW349" s="21"/>
      <c r="AX349" s="21"/>
      <c r="AY349" s="21"/>
      <c r="AZ349" s="21"/>
      <c r="BA349" s="20"/>
      <c r="BB349" s="21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0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0"/>
      <c r="O350" s="20"/>
      <c r="P350" s="20"/>
      <c r="Q350" s="20"/>
      <c r="R350" s="20"/>
      <c r="S350" s="20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0"/>
      <c r="AP350" s="23"/>
      <c r="AQ350" s="20"/>
      <c r="AR350" s="21"/>
      <c r="AS350" s="21"/>
      <c r="AT350" s="21"/>
      <c r="AU350" s="21"/>
      <c r="AV350" s="21"/>
      <c r="AW350" s="21"/>
      <c r="AX350" s="21"/>
      <c r="AY350" s="21"/>
      <c r="AZ350" s="21"/>
      <c r="BA350" s="20"/>
      <c r="BB350" s="20"/>
      <c r="BC350" s="200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42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0"/>
      <c r="AP351" s="23"/>
      <c r="AQ351" s="20"/>
      <c r="AR351" s="21"/>
      <c r="AS351" s="21"/>
      <c r="AT351" s="21"/>
      <c r="AU351" s="21"/>
      <c r="AV351" s="21"/>
      <c r="AW351" s="21"/>
      <c r="AX351" s="21"/>
      <c r="AY351" s="21"/>
      <c r="AZ351" s="21"/>
      <c r="BA351" s="20"/>
      <c r="BB351" s="20"/>
      <c r="BC351" s="20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59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00"/>
      <c r="AT352" s="20"/>
      <c r="AU352" s="21"/>
      <c r="AV352" s="21"/>
      <c r="AW352" s="21"/>
      <c r="AX352" s="21"/>
      <c r="AY352" s="21"/>
      <c r="AZ352" s="21"/>
      <c r="BA352" s="21"/>
      <c r="BB352" s="21"/>
      <c r="BC352" s="20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9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5"/>
      <c r="M353" s="20"/>
      <c r="N353" s="20"/>
      <c r="O353" s="20"/>
      <c r="P353" s="20"/>
      <c r="Q353" s="20"/>
      <c r="R353" s="20"/>
      <c r="S353" s="20"/>
      <c r="T353" s="20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59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6"/>
      <c r="M354" s="2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409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6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21"/>
      <c r="BE357" s="21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2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09.2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21"/>
      <c r="BE359" s="21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209.2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181"/>
      <c r="AL360" s="21"/>
      <c r="AM360" s="21"/>
      <c r="AN360" s="21"/>
      <c r="AO360" s="21"/>
      <c r="AP360" s="21"/>
      <c r="AQ360" s="21"/>
      <c r="AR360" s="21"/>
      <c r="AS360" s="18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89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0"/>
      <c r="AH361" s="23"/>
      <c r="AI361" s="23"/>
      <c r="AJ361" s="21"/>
      <c r="AK361" s="200"/>
      <c r="AL361" s="20"/>
      <c r="AM361" s="20"/>
      <c r="AN361" s="21"/>
      <c r="AO361" s="21"/>
      <c r="AP361" s="21"/>
      <c r="AQ361" s="21"/>
      <c r="AR361" s="21"/>
      <c r="AS361" s="200"/>
      <c r="AT361" s="23"/>
      <c r="AU361" s="21"/>
      <c r="AV361" s="21"/>
      <c r="AW361" s="21"/>
      <c r="AX361" s="21"/>
      <c r="AY361" s="21"/>
      <c r="AZ361" s="21"/>
      <c r="BA361" s="21"/>
      <c r="BB361" s="21"/>
      <c r="BC361" s="200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89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0"/>
      <c r="AH362" s="23"/>
      <c r="AI362" s="23"/>
      <c r="AJ362" s="21"/>
      <c r="AK362" s="200"/>
      <c r="AL362" s="20"/>
      <c r="AM362" s="20"/>
      <c r="AN362" s="21"/>
      <c r="AO362" s="21"/>
      <c r="AP362" s="21"/>
      <c r="AQ362" s="21"/>
      <c r="AR362" s="21"/>
      <c r="AS362" s="200"/>
      <c r="AT362" s="23"/>
      <c r="AU362" s="21"/>
      <c r="AV362" s="21"/>
      <c r="AW362" s="21"/>
      <c r="AX362" s="21"/>
      <c r="AY362" s="21"/>
      <c r="AZ362" s="21"/>
      <c r="BA362" s="21"/>
      <c r="BB362" s="21"/>
      <c r="BC362" s="200"/>
      <c r="BD362" s="2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20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21"/>
      <c r="BE363" s="21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47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2.2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0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0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409.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0"/>
      <c r="AH368" s="21"/>
      <c r="AI368" s="21"/>
      <c r="AJ368" s="21"/>
      <c r="AK368" s="200"/>
      <c r="AL368" s="21"/>
      <c r="AM368" s="21"/>
      <c r="AN368" s="21"/>
      <c r="AO368" s="21"/>
      <c r="AP368" s="21"/>
      <c r="AQ368" s="21"/>
      <c r="AR368" s="21"/>
      <c r="AS368" s="200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21"/>
      <c r="BE373" s="21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0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21"/>
      <c r="BE376" s="20"/>
      <c r="BF376" s="20"/>
      <c r="BG376" s="20"/>
      <c r="BH376" s="23"/>
      <c r="BI376" s="20"/>
      <c r="BJ376" s="21"/>
      <c r="BK376" s="21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0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1"/>
      <c r="AI379" s="21"/>
      <c r="AJ379" s="21"/>
      <c r="AK379" s="200"/>
      <c r="AL379" s="21"/>
      <c r="AM379" s="20"/>
      <c r="AN379" s="21"/>
      <c r="AO379" s="21"/>
      <c r="AP379" s="21"/>
      <c r="AQ379" s="21"/>
      <c r="AR379" s="21"/>
      <c r="AS379" s="200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21"/>
      <c r="BE379" s="21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0"/>
      <c r="N384" s="20"/>
      <c r="O384" s="20"/>
      <c r="P384" s="20"/>
      <c r="Q384" s="20"/>
      <c r="R384" s="20"/>
      <c r="S384" s="20"/>
      <c r="T384" s="20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00"/>
      <c r="AL386" s="21"/>
      <c r="AM386" s="20"/>
      <c r="AN386" s="21"/>
      <c r="AO386" s="21"/>
      <c r="AP386" s="21"/>
      <c r="AQ386" s="21"/>
      <c r="AR386" s="21"/>
      <c r="AS386" s="200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21"/>
      <c r="BE386" s="21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0"/>
      <c r="O388" s="20"/>
      <c r="P388" s="20"/>
      <c r="Q388" s="20"/>
      <c r="R388" s="20"/>
      <c r="S388" s="20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0"/>
      <c r="N390" s="20"/>
      <c r="O390" s="20"/>
      <c r="P390" s="20"/>
      <c r="Q390" s="20"/>
      <c r="R390" s="20"/>
      <c r="S390" s="20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0"/>
      <c r="N392" s="20"/>
      <c r="O392" s="20"/>
      <c r="P392" s="20"/>
      <c r="Q392" s="20"/>
      <c r="R392" s="20"/>
      <c r="S392" s="20"/>
      <c r="T392" s="20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0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23"/>
      <c r="BE393" s="23"/>
      <c r="BF393" s="20"/>
      <c r="BG393" s="20"/>
      <c r="BH393" s="23"/>
      <c r="BI393" s="20"/>
      <c r="BJ393" s="23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6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51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0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2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214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2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409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0"/>
      <c r="AH397" s="23"/>
      <c r="AI397" s="20"/>
      <c r="AJ397" s="21"/>
      <c r="AK397" s="200"/>
      <c r="AL397" s="23"/>
      <c r="AM397" s="20"/>
      <c r="AN397" s="21"/>
      <c r="AO397" s="21"/>
      <c r="AP397" s="21"/>
      <c r="AQ397" s="21"/>
      <c r="AR397" s="21"/>
      <c r="AS397" s="200"/>
      <c r="AT397" s="23"/>
      <c r="AU397" s="21"/>
      <c r="AV397" s="21"/>
      <c r="AW397" s="21"/>
      <c r="AX397" s="21"/>
      <c r="AY397" s="21"/>
      <c r="AZ397" s="21"/>
      <c r="BA397" s="21"/>
      <c r="BB397" s="21"/>
      <c r="BC397" s="200"/>
      <c r="BD397" s="2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26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26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26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66"/>
      <c r="L400" s="66"/>
      <c r="M400" s="66"/>
      <c r="N400" s="28"/>
      <c r="O400" s="66"/>
      <c r="P400" s="66"/>
      <c r="Q400" s="66"/>
      <c r="R400" s="66"/>
      <c r="S400" s="66"/>
      <c r="T400" s="28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26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39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2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54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18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19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0"/>
      <c r="AH404" s="23"/>
      <c r="AI404" s="23"/>
      <c r="AJ404" s="21"/>
      <c r="AK404" s="200"/>
      <c r="AL404" s="20"/>
      <c r="AM404" s="20"/>
      <c r="AN404" s="21"/>
      <c r="AO404" s="21"/>
      <c r="AP404" s="21"/>
      <c r="AQ404" s="21"/>
      <c r="AR404" s="21"/>
      <c r="AS404" s="200"/>
      <c r="AT404" s="23"/>
      <c r="AU404" s="21"/>
      <c r="AV404" s="21"/>
      <c r="AW404" s="21"/>
      <c r="AX404" s="21"/>
      <c r="AY404" s="21"/>
      <c r="AZ404" s="21"/>
      <c r="BA404" s="21"/>
      <c r="BB404" s="21"/>
      <c r="BC404" s="200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409.6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0"/>
      <c r="AH405" s="21"/>
      <c r="AI405" s="21"/>
      <c r="AJ405" s="21"/>
      <c r="AK405" s="200"/>
      <c r="AL405" s="21"/>
      <c r="AM405" s="21"/>
      <c r="AN405" s="21"/>
      <c r="AO405" s="21"/>
      <c r="AP405" s="21"/>
      <c r="AQ405" s="21"/>
      <c r="AR405" s="21"/>
      <c r="AS405" s="200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21"/>
      <c r="BE405" s="21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6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2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51.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36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23"/>
      <c r="BE408" s="23"/>
      <c r="BF408" s="20"/>
      <c r="BG408" s="20"/>
      <c r="BH408" s="23"/>
      <c r="BI408" s="20"/>
      <c r="BJ408" s="23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49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211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14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89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0"/>
      <c r="BB412" s="20"/>
      <c r="BC412" s="200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94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00"/>
      <c r="AT413" s="20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94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00"/>
      <c r="AT414" s="20"/>
      <c r="AU414" s="21"/>
      <c r="AV414" s="21"/>
      <c r="AW414" s="21"/>
      <c r="AX414" s="21"/>
      <c r="AY414" s="21"/>
      <c r="AZ414" s="21"/>
      <c r="BA414" s="21"/>
      <c r="BB414" s="21"/>
      <c r="BC414" s="20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64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2"/>
      <c r="BE415" s="23"/>
      <c r="BF415" s="20"/>
      <c r="BG415" s="20"/>
      <c r="BH415" s="23"/>
      <c r="BI415" s="20"/>
      <c r="BJ415" s="21"/>
      <c r="BK415" s="20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94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00"/>
      <c r="AT416" s="20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94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31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0"/>
      <c r="BB418" s="20"/>
      <c r="BC418" s="20"/>
      <c r="BD418" s="182"/>
      <c r="BE418" s="23"/>
      <c r="BF418" s="20"/>
      <c r="BG418" s="20"/>
      <c r="BH418" s="29"/>
      <c r="BI418" s="20"/>
      <c r="BJ418" s="29"/>
      <c r="BK418" s="20"/>
      <c r="BL418" s="20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3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9"/>
      <c r="BI419" s="20"/>
      <c r="BJ419" s="29"/>
      <c r="BK419" s="20"/>
      <c r="BL419" s="20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82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0"/>
      <c r="BB420" s="20"/>
      <c r="BC420" s="200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82.2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18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0"/>
      <c r="BB421" s="20"/>
      <c r="BC421" s="200"/>
      <c r="BD421" s="182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77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18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0"/>
      <c r="BB422" s="20"/>
      <c r="BC422" s="200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77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18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77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67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0"/>
      <c r="BB425" s="20"/>
      <c r="BC425" s="200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67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18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6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408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0"/>
      <c r="AH428" s="20"/>
      <c r="AI428" s="20"/>
      <c r="AJ428" s="21"/>
      <c r="AK428" s="200"/>
      <c r="AL428" s="20"/>
      <c r="AM428" s="20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23"/>
      <c r="BE428" s="20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38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181"/>
      <c r="AD429" s="21"/>
      <c r="AE429" s="21"/>
      <c r="AF429" s="21"/>
      <c r="AG429" s="20"/>
      <c r="AH429" s="20"/>
      <c r="AI429" s="20"/>
      <c r="AJ429" s="21"/>
      <c r="AK429" s="200"/>
      <c r="AL429" s="20"/>
      <c r="AM429" s="20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0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53.7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181"/>
      <c r="AD430" s="21"/>
      <c r="AE430" s="21"/>
      <c r="AF430" s="21"/>
      <c r="AG430" s="20"/>
      <c r="AH430" s="20"/>
      <c r="AI430" s="20"/>
      <c r="AJ430" s="21"/>
      <c r="AK430" s="200"/>
      <c r="AL430" s="20"/>
      <c r="AM430" s="20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408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0"/>
      <c r="N431" s="20"/>
      <c r="O431" s="20"/>
      <c r="P431" s="20"/>
      <c r="Q431" s="20"/>
      <c r="R431" s="20"/>
      <c r="S431" s="20"/>
      <c r="T431" s="20"/>
      <c r="U431" s="21"/>
      <c r="V431" s="21"/>
      <c r="W431" s="21"/>
      <c r="X431" s="21"/>
      <c r="Y431" s="21"/>
      <c r="Z431" s="21"/>
      <c r="AA431" s="21"/>
      <c r="AB431" s="21"/>
      <c r="AC431" s="181"/>
      <c r="AD431" s="21"/>
      <c r="AE431" s="21"/>
      <c r="AF431" s="21"/>
      <c r="AG431" s="21"/>
      <c r="AH431" s="21"/>
      <c r="AI431" s="21"/>
      <c r="AJ431" s="21"/>
      <c r="AK431" s="18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0"/>
      <c r="BD431" s="182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408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0"/>
      <c r="N432" s="23"/>
      <c r="O432" s="20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00"/>
      <c r="AD432" s="23"/>
      <c r="AE432" s="23"/>
      <c r="AF432" s="23"/>
      <c r="AG432" s="20"/>
      <c r="AH432" s="21"/>
      <c r="AI432" s="21"/>
      <c r="AJ432" s="21"/>
      <c r="AK432" s="200"/>
      <c r="AL432" s="20"/>
      <c r="AM432" s="20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408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0"/>
      <c r="BB433" s="20"/>
      <c r="BC433" s="200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59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59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41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408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00"/>
      <c r="AD437" s="23"/>
      <c r="AE437" s="23"/>
      <c r="AF437" s="23"/>
      <c r="AG437" s="23"/>
      <c r="AH437" s="21"/>
      <c r="AI437" s="21"/>
      <c r="AJ437" s="21"/>
      <c r="AK437" s="200"/>
      <c r="AL437" s="20"/>
      <c r="AM437" s="20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00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63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00"/>
      <c r="AD438" s="23"/>
      <c r="AE438" s="23"/>
      <c r="AF438" s="23"/>
      <c r="AG438" s="23"/>
      <c r="AH438" s="21"/>
      <c r="AI438" s="21"/>
      <c r="AJ438" s="21"/>
      <c r="AK438" s="200"/>
      <c r="AL438" s="20"/>
      <c r="AM438" s="20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0"/>
      <c r="BD438" s="20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0"/>
      <c r="AH439" s="23"/>
      <c r="AI439" s="23"/>
      <c r="AJ439" s="21"/>
      <c r="AK439" s="200"/>
      <c r="AL439" s="23"/>
      <c r="AM439" s="23"/>
      <c r="AN439" s="21"/>
      <c r="AO439" s="21"/>
      <c r="AP439" s="21"/>
      <c r="AQ439" s="21"/>
      <c r="AR439" s="21"/>
      <c r="AS439" s="200"/>
      <c r="AT439" s="23"/>
      <c r="AU439" s="21"/>
      <c r="AV439" s="21"/>
      <c r="AW439" s="21"/>
      <c r="AX439" s="21"/>
      <c r="AY439" s="21"/>
      <c r="AZ439" s="21"/>
      <c r="BA439" s="21"/>
      <c r="BB439" s="21"/>
      <c r="BC439" s="200"/>
      <c r="BD439" s="20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32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20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32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20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3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20"/>
      <c r="BE442" s="20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32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20"/>
      <c r="BE443" s="20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54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2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19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3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49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23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52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23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7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20"/>
      <c r="BE449" s="20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9.6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69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1"/>
      <c r="AL451" s="21"/>
      <c r="AM451" s="21"/>
      <c r="AN451" s="21"/>
      <c r="AO451" s="21"/>
      <c r="AP451" s="21"/>
      <c r="AQ451" s="21"/>
      <c r="AR451" s="21"/>
      <c r="AS451" s="181"/>
      <c r="AT451" s="21"/>
      <c r="AU451" s="181"/>
      <c r="AV451" s="21"/>
      <c r="AW451" s="21"/>
      <c r="AX451" s="21"/>
      <c r="AY451" s="21"/>
      <c r="AZ451" s="21"/>
      <c r="BA451" s="21"/>
      <c r="BB451" s="21"/>
      <c r="BC451" s="200"/>
      <c r="BD451" s="182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34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181"/>
      <c r="AL452" s="21"/>
      <c r="AM452" s="21"/>
      <c r="AN452" s="21"/>
      <c r="AO452" s="21"/>
      <c r="AP452" s="21"/>
      <c r="AQ452" s="21"/>
      <c r="AR452" s="21"/>
      <c r="AS452" s="181"/>
      <c r="AT452" s="21"/>
      <c r="AU452" s="181"/>
      <c r="AV452" s="21"/>
      <c r="AW452" s="21"/>
      <c r="AX452" s="21"/>
      <c r="AY452" s="21"/>
      <c r="AZ452" s="21"/>
      <c r="BA452" s="21"/>
      <c r="BB452" s="21"/>
      <c r="BC452" s="200"/>
      <c r="BD452" s="23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82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181"/>
      <c r="AL453" s="21"/>
      <c r="AM453" s="21"/>
      <c r="AN453" s="21"/>
      <c r="AO453" s="21"/>
      <c r="AP453" s="21"/>
      <c r="AQ453" s="21"/>
      <c r="AR453" s="21"/>
      <c r="AS453" s="181"/>
      <c r="AT453" s="21"/>
      <c r="AU453" s="181"/>
      <c r="AV453" s="21"/>
      <c r="AW453" s="21"/>
      <c r="AX453" s="21"/>
      <c r="AY453" s="21"/>
      <c r="AZ453" s="21"/>
      <c r="BA453" s="21"/>
      <c r="BB453" s="21"/>
      <c r="BC453" s="200"/>
      <c r="BD453" s="200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57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181"/>
      <c r="AL454" s="21"/>
      <c r="AM454" s="21"/>
      <c r="AN454" s="21"/>
      <c r="AO454" s="21"/>
      <c r="AP454" s="21"/>
      <c r="AQ454" s="21"/>
      <c r="AR454" s="21"/>
      <c r="AS454" s="181"/>
      <c r="AT454" s="21"/>
      <c r="AU454" s="181"/>
      <c r="AV454" s="21"/>
      <c r="AW454" s="21"/>
      <c r="AX454" s="21"/>
      <c r="AY454" s="21"/>
      <c r="AZ454" s="21"/>
      <c r="BA454" s="20"/>
      <c r="BB454" s="20"/>
      <c r="BC454" s="200"/>
      <c r="BD454" s="23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4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181"/>
      <c r="AL455" s="21"/>
      <c r="AM455" s="21"/>
      <c r="AN455" s="21"/>
      <c r="AO455" s="21"/>
      <c r="AP455" s="21"/>
      <c r="AQ455" s="21"/>
      <c r="AR455" s="21"/>
      <c r="AS455" s="181"/>
      <c r="AT455" s="21"/>
      <c r="AU455" s="181"/>
      <c r="AV455" s="21"/>
      <c r="AW455" s="21"/>
      <c r="AX455" s="21"/>
      <c r="AY455" s="21"/>
      <c r="AZ455" s="21"/>
      <c r="BA455" s="20"/>
      <c r="BB455" s="20"/>
      <c r="BC455" s="200"/>
      <c r="BD455" s="200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52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1"/>
      <c r="AL456" s="21"/>
      <c r="AM456" s="21"/>
      <c r="AN456" s="21"/>
      <c r="AO456" s="21"/>
      <c r="AP456" s="21"/>
      <c r="AQ456" s="21"/>
      <c r="AR456" s="21"/>
      <c r="AS456" s="181"/>
      <c r="AT456" s="21"/>
      <c r="AU456" s="181"/>
      <c r="AV456" s="21"/>
      <c r="AW456" s="21"/>
      <c r="AX456" s="21"/>
      <c r="AY456" s="21"/>
      <c r="AZ456" s="21"/>
      <c r="BA456" s="21"/>
      <c r="BB456" s="21"/>
      <c r="BC456" s="200"/>
      <c r="BD456" s="2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6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1"/>
      <c r="AL457" s="21"/>
      <c r="AM457" s="21"/>
      <c r="AN457" s="21"/>
      <c r="AO457" s="21"/>
      <c r="AP457" s="21"/>
      <c r="AQ457" s="21"/>
      <c r="AR457" s="21"/>
      <c r="AS457" s="181"/>
      <c r="AT457" s="21"/>
      <c r="AU457" s="181"/>
      <c r="AV457" s="21"/>
      <c r="AW457" s="21"/>
      <c r="AX457" s="21"/>
      <c r="AY457" s="21"/>
      <c r="AZ457" s="21"/>
      <c r="BA457" s="21"/>
      <c r="BB457" s="21"/>
      <c r="BC457" s="200"/>
      <c r="BD457" s="182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1"/>
      <c r="AL458" s="21"/>
      <c r="AM458" s="21"/>
      <c r="AN458" s="21"/>
      <c r="AO458" s="21"/>
      <c r="AP458" s="21"/>
      <c r="AQ458" s="21"/>
      <c r="AR458" s="21"/>
      <c r="AS458" s="181"/>
      <c r="AT458" s="21"/>
      <c r="AU458" s="181"/>
      <c r="AV458" s="21"/>
      <c r="AW458" s="21"/>
      <c r="AX458" s="21"/>
      <c r="AY458" s="21"/>
      <c r="AZ458" s="21"/>
      <c r="BA458" s="21"/>
      <c r="BB458" s="21"/>
      <c r="BC458" s="200"/>
      <c r="BD458" s="23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66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1"/>
      <c r="AL459" s="21"/>
      <c r="AM459" s="21"/>
      <c r="AN459" s="21"/>
      <c r="AO459" s="21"/>
      <c r="AP459" s="21"/>
      <c r="AQ459" s="21"/>
      <c r="AR459" s="21"/>
      <c r="AS459" s="181"/>
      <c r="AT459" s="21"/>
      <c r="AU459" s="181"/>
      <c r="AV459" s="21"/>
      <c r="AW459" s="21"/>
      <c r="AX459" s="21"/>
      <c r="AY459" s="21"/>
      <c r="AZ459" s="21"/>
      <c r="BA459" s="21"/>
      <c r="BB459" s="21"/>
      <c r="BC459" s="200"/>
      <c r="BD459" s="182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81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0"/>
      <c r="S460" s="20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1"/>
      <c r="AL460" s="21"/>
      <c r="AM460" s="21"/>
      <c r="AN460" s="21"/>
      <c r="AO460" s="21"/>
      <c r="AP460" s="21"/>
      <c r="AQ460" s="21"/>
      <c r="AR460" s="21"/>
      <c r="AS460" s="181"/>
      <c r="AT460" s="21"/>
      <c r="AU460" s="181"/>
      <c r="AV460" s="21"/>
      <c r="AW460" s="21"/>
      <c r="AX460" s="21"/>
      <c r="AY460" s="21"/>
      <c r="AZ460" s="21"/>
      <c r="BA460" s="21"/>
      <c r="BB460" s="21"/>
      <c r="BC460" s="200"/>
      <c r="BD460" s="182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71" customFormat="1" ht="197.25" customHeight="1" x14ac:dyDescent="0.25">
      <c r="A461" s="17"/>
      <c r="B461" s="18"/>
      <c r="C461" s="19"/>
      <c r="D461" s="19"/>
      <c r="E461" s="66"/>
      <c r="F461" s="18"/>
      <c r="G461" s="18"/>
      <c r="H461" s="18"/>
      <c r="I461" s="18"/>
      <c r="J461" s="18"/>
      <c r="K461" s="66"/>
      <c r="L461" s="66"/>
      <c r="M461" s="66"/>
      <c r="N461" s="19"/>
      <c r="O461" s="19"/>
      <c r="P461" s="19"/>
      <c r="Q461" s="19"/>
      <c r="R461" s="19"/>
      <c r="S461" s="19"/>
      <c r="T461" s="19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  <c r="AX461" s="27"/>
      <c r="AY461" s="27"/>
      <c r="AZ461" s="27"/>
      <c r="BA461" s="27"/>
      <c r="BB461" s="27"/>
      <c r="BC461" s="183"/>
      <c r="BD461" s="183"/>
      <c r="BE461" s="66"/>
      <c r="BF461" s="66"/>
      <c r="BG461" s="66"/>
      <c r="BH461" s="28"/>
      <c r="BI461" s="66"/>
      <c r="BJ461" s="66"/>
      <c r="BK461" s="28"/>
      <c r="BL461" s="27"/>
      <c r="BM461" s="27"/>
      <c r="BN461" s="17"/>
      <c r="BO461" s="27"/>
      <c r="BP461" s="27"/>
      <c r="BQ461" s="28"/>
      <c r="BR461" s="28"/>
      <c r="BS461" s="17"/>
      <c r="BT461" s="70"/>
    </row>
    <row r="462" spans="1:72" s="22" customFormat="1" ht="136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3"/>
      <c r="Q462" s="23"/>
      <c r="R462" s="23"/>
      <c r="S462" s="23"/>
      <c r="T462" s="20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0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3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0"/>
      <c r="O463" s="20"/>
      <c r="P463" s="23"/>
      <c r="Q463" s="23"/>
      <c r="R463" s="23"/>
      <c r="S463" s="23"/>
      <c r="T463" s="20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0"/>
      <c r="BE463" s="20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43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0"/>
      <c r="O464" s="20"/>
      <c r="P464" s="23"/>
      <c r="Q464" s="23"/>
      <c r="R464" s="23"/>
      <c r="S464" s="23"/>
      <c r="T464" s="20"/>
      <c r="U464" s="21"/>
      <c r="V464" s="21"/>
      <c r="W464" s="21"/>
      <c r="X464" s="21"/>
      <c r="Y464" s="21"/>
      <c r="Z464" s="21"/>
      <c r="AA464" s="21"/>
      <c r="AB464" s="21"/>
      <c r="AC464" s="18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181"/>
      <c r="AT464" s="21"/>
      <c r="AU464" s="181"/>
      <c r="AV464" s="21"/>
      <c r="AW464" s="21"/>
      <c r="AX464" s="21"/>
      <c r="AY464" s="21"/>
      <c r="AZ464" s="21"/>
      <c r="BA464" s="21"/>
      <c r="BB464" s="21"/>
      <c r="BC464" s="200"/>
      <c r="BD464" s="200"/>
      <c r="BE464" s="20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79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0"/>
      <c r="N465" s="28"/>
      <c r="O465" s="18"/>
      <c r="P465" s="28"/>
      <c r="Q465" s="28"/>
      <c r="R465" s="28"/>
      <c r="S465" s="28"/>
      <c r="T465" s="28"/>
      <c r="U465" s="21"/>
      <c r="V465" s="21"/>
      <c r="W465" s="21"/>
      <c r="X465" s="21"/>
      <c r="Y465" s="21"/>
      <c r="Z465" s="21"/>
      <c r="AA465" s="21"/>
      <c r="AB465" s="21"/>
      <c r="AC465" s="181"/>
      <c r="AD465" s="21"/>
      <c r="AE465" s="21"/>
      <c r="AF465" s="21"/>
      <c r="AG465" s="20"/>
      <c r="AH465" s="29"/>
      <c r="AI465" s="29"/>
      <c r="AJ465" s="21"/>
      <c r="AK465" s="200"/>
      <c r="AL465" s="29"/>
      <c r="AM465" s="29"/>
      <c r="AN465" s="21"/>
      <c r="AO465" s="21"/>
      <c r="AP465" s="21"/>
      <c r="AQ465" s="21"/>
      <c r="AR465" s="21"/>
      <c r="AS465" s="200"/>
      <c r="AT465" s="29"/>
      <c r="AU465" s="200"/>
      <c r="AV465" s="29"/>
      <c r="AW465" s="21"/>
      <c r="AX465" s="21"/>
      <c r="AY465" s="21"/>
      <c r="AZ465" s="21"/>
      <c r="BA465" s="20"/>
      <c r="BB465" s="23"/>
      <c r="BC465" s="200"/>
      <c r="BD465" s="29"/>
      <c r="BE465" s="29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64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9"/>
      <c r="O466" s="29"/>
      <c r="P466" s="29"/>
      <c r="Q466" s="29"/>
      <c r="R466" s="29"/>
      <c r="S466" s="29"/>
      <c r="T466" s="29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0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49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0"/>
      <c r="BD467" s="182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46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0"/>
      <c r="BB468" s="29"/>
      <c r="BC468" s="29"/>
      <c r="BD468" s="29"/>
      <c r="BE468" s="29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2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0"/>
      <c r="AD469" s="23"/>
      <c r="AE469" s="23"/>
      <c r="AF469" s="23"/>
      <c r="AG469" s="23"/>
      <c r="AH469" s="29"/>
      <c r="AI469" s="29"/>
      <c r="AJ469" s="21"/>
      <c r="AK469" s="200"/>
      <c r="AL469" s="23"/>
      <c r="AM469" s="23"/>
      <c r="AN469" s="21"/>
      <c r="AO469" s="21"/>
      <c r="AP469" s="21"/>
      <c r="AQ469" s="21"/>
      <c r="AR469" s="21"/>
      <c r="AS469" s="200"/>
      <c r="AT469" s="23"/>
      <c r="AU469" s="200"/>
      <c r="AV469" s="23"/>
      <c r="AW469" s="21"/>
      <c r="AX469" s="21"/>
      <c r="AY469" s="21"/>
      <c r="AZ469" s="21"/>
      <c r="BA469" s="20"/>
      <c r="BB469" s="23"/>
      <c r="BC469" s="200"/>
      <c r="BD469" s="23"/>
      <c r="BE469" s="23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23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181"/>
      <c r="AD470" s="21"/>
      <c r="AE470" s="21"/>
      <c r="AF470" s="21"/>
      <c r="AG470" s="20"/>
      <c r="AH470" s="29"/>
      <c r="AI470" s="29"/>
      <c r="AJ470" s="21"/>
      <c r="AK470" s="200"/>
      <c r="AL470" s="29"/>
      <c r="AM470" s="29"/>
      <c r="AN470" s="21"/>
      <c r="AO470" s="21"/>
      <c r="AP470" s="21"/>
      <c r="AQ470" s="21"/>
      <c r="AR470" s="21"/>
      <c r="AS470" s="200"/>
      <c r="AT470" s="29"/>
      <c r="AU470" s="200"/>
      <c r="AV470" s="29"/>
      <c r="AW470" s="21"/>
      <c r="AX470" s="21"/>
      <c r="AY470" s="21"/>
      <c r="AZ470" s="21"/>
      <c r="BA470" s="20"/>
      <c r="BB470" s="23"/>
      <c r="BC470" s="200"/>
      <c r="BD470" s="23"/>
      <c r="BE470" s="23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23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181"/>
      <c r="AD471" s="21"/>
      <c r="AE471" s="21"/>
      <c r="AF471" s="21"/>
      <c r="AG471" s="20"/>
      <c r="AH471" s="29"/>
      <c r="AI471" s="29"/>
      <c r="AJ471" s="21"/>
      <c r="AK471" s="200"/>
      <c r="AL471" s="29"/>
      <c r="AM471" s="29"/>
      <c r="AN471" s="21"/>
      <c r="AO471" s="21"/>
      <c r="AP471" s="21"/>
      <c r="AQ471" s="21"/>
      <c r="AR471" s="21"/>
      <c r="AS471" s="200"/>
      <c r="AT471" s="29"/>
      <c r="AU471" s="200"/>
      <c r="AV471" s="29"/>
      <c r="AW471" s="21"/>
      <c r="AX471" s="21"/>
      <c r="AY471" s="21"/>
      <c r="AZ471" s="21"/>
      <c r="BA471" s="20"/>
      <c r="BB471" s="23"/>
      <c r="BC471" s="200"/>
      <c r="BD471" s="29"/>
      <c r="BE471" s="29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408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181"/>
      <c r="AD472" s="21"/>
      <c r="AE472" s="21"/>
      <c r="AF472" s="21"/>
      <c r="AG472" s="20"/>
      <c r="AH472" s="29"/>
      <c r="AI472" s="29"/>
      <c r="AJ472" s="21"/>
      <c r="AK472" s="200"/>
      <c r="AL472" s="29"/>
      <c r="AM472" s="29"/>
      <c r="AN472" s="21"/>
      <c r="AO472" s="21"/>
      <c r="AP472" s="21"/>
      <c r="AQ472" s="21"/>
      <c r="AR472" s="21"/>
      <c r="AS472" s="200"/>
      <c r="AT472" s="29"/>
      <c r="AU472" s="200"/>
      <c r="AV472" s="29"/>
      <c r="AW472" s="21"/>
      <c r="AX472" s="21"/>
      <c r="AY472" s="21"/>
      <c r="AZ472" s="21"/>
      <c r="BA472" s="20"/>
      <c r="BB472" s="23"/>
      <c r="BC472" s="200"/>
      <c r="BD472" s="23"/>
      <c r="BE472" s="23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86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181"/>
      <c r="AD473" s="21"/>
      <c r="AE473" s="21"/>
      <c r="AF473" s="21"/>
      <c r="AG473" s="20"/>
      <c r="AH473" s="29"/>
      <c r="AI473" s="29"/>
      <c r="AJ473" s="21"/>
      <c r="AK473" s="200"/>
      <c r="AL473" s="29"/>
      <c r="AM473" s="29"/>
      <c r="AN473" s="21"/>
      <c r="AO473" s="21"/>
      <c r="AP473" s="21"/>
      <c r="AQ473" s="21"/>
      <c r="AR473" s="21"/>
      <c r="AS473" s="200"/>
      <c r="AT473" s="29"/>
      <c r="AU473" s="200"/>
      <c r="AV473" s="29"/>
      <c r="AW473" s="21"/>
      <c r="AX473" s="21"/>
      <c r="AY473" s="21"/>
      <c r="AZ473" s="21"/>
      <c r="BA473" s="20"/>
      <c r="BB473" s="23"/>
      <c r="BC473" s="200"/>
      <c r="BD473" s="29"/>
      <c r="BE473" s="29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409.6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0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181"/>
      <c r="AD474" s="21"/>
      <c r="AE474" s="21"/>
      <c r="AF474" s="21"/>
      <c r="AG474" s="20"/>
      <c r="AH474" s="29"/>
      <c r="AI474" s="29"/>
      <c r="AJ474" s="21"/>
      <c r="AK474" s="200"/>
      <c r="AL474" s="29"/>
      <c r="AM474" s="29"/>
      <c r="AN474" s="21"/>
      <c r="AO474" s="21"/>
      <c r="AP474" s="21"/>
      <c r="AQ474" s="21"/>
      <c r="AR474" s="21"/>
      <c r="AS474" s="200"/>
      <c r="AT474" s="29"/>
      <c r="AU474" s="200"/>
      <c r="AV474" s="29"/>
      <c r="AW474" s="21"/>
      <c r="AX474" s="21"/>
      <c r="AY474" s="21"/>
      <c r="AZ474" s="21"/>
      <c r="BA474" s="20"/>
      <c r="BB474" s="23"/>
      <c r="BC474" s="200"/>
      <c r="BD474" s="29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16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0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181"/>
      <c r="AD475" s="21"/>
      <c r="AE475" s="21"/>
      <c r="AF475" s="21"/>
      <c r="AG475" s="20"/>
      <c r="AH475" s="29"/>
      <c r="AI475" s="29"/>
      <c r="AJ475" s="21"/>
      <c r="AK475" s="200"/>
      <c r="AL475" s="29"/>
      <c r="AM475" s="29"/>
      <c r="AN475" s="21"/>
      <c r="AO475" s="21"/>
      <c r="AP475" s="21"/>
      <c r="AQ475" s="21"/>
      <c r="AR475" s="21"/>
      <c r="AS475" s="200"/>
      <c r="AT475" s="29"/>
      <c r="AU475" s="200"/>
      <c r="AV475" s="29"/>
      <c r="AW475" s="21"/>
      <c r="AX475" s="21"/>
      <c r="AY475" s="21"/>
      <c r="AZ475" s="21"/>
      <c r="BA475" s="20"/>
      <c r="BB475" s="23"/>
      <c r="BC475" s="200"/>
      <c r="BD475" s="29"/>
      <c r="BE475" s="29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54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00"/>
      <c r="AD476" s="29"/>
      <c r="AE476" s="29"/>
      <c r="AF476" s="29"/>
      <c r="AG476" s="29"/>
      <c r="AH476" s="21"/>
      <c r="AI476" s="21"/>
      <c r="AJ476" s="21"/>
      <c r="AK476" s="200"/>
      <c r="AL476" s="29"/>
      <c r="AM476" s="29"/>
      <c r="AN476" s="21"/>
      <c r="AO476" s="21"/>
      <c r="AP476" s="21"/>
      <c r="AQ476" s="21"/>
      <c r="AR476" s="21"/>
      <c r="AS476" s="200"/>
      <c r="AT476" s="29"/>
      <c r="AU476" s="200"/>
      <c r="AV476" s="29"/>
      <c r="AW476" s="21"/>
      <c r="AX476" s="21"/>
      <c r="AY476" s="21"/>
      <c r="AZ476" s="21"/>
      <c r="BA476" s="20"/>
      <c r="BB476" s="23"/>
      <c r="BC476" s="200"/>
      <c r="BD476" s="23"/>
      <c r="BE476" s="23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47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00"/>
      <c r="AD477" s="29"/>
      <c r="AE477" s="29"/>
      <c r="AF477" s="29"/>
      <c r="AG477" s="29"/>
      <c r="AH477" s="21"/>
      <c r="AI477" s="21"/>
      <c r="AJ477" s="21"/>
      <c r="AK477" s="200"/>
      <c r="AL477" s="29"/>
      <c r="AM477" s="29"/>
      <c r="AN477" s="21"/>
      <c r="AO477" s="21"/>
      <c r="AP477" s="21"/>
      <c r="AQ477" s="21"/>
      <c r="AR477" s="21"/>
      <c r="AS477" s="200"/>
      <c r="AT477" s="29"/>
      <c r="AU477" s="200"/>
      <c r="AV477" s="29"/>
      <c r="AW477" s="21"/>
      <c r="AX477" s="21"/>
      <c r="AY477" s="21"/>
      <c r="AZ477" s="21"/>
      <c r="BA477" s="20"/>
      <c r="BB477" s="23"/>
      <c r="BC477" s="200"/>
      <c r="BD477" s="29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44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3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00"/>
      <c r="AD478" s="63"/>
      <c r="AE478" s="63"/>
      <c r="AF478" s="63"/>
      <c r="AG478" s="63"/>
      <c r="AH478" s="21"/>
      <c r="AI478" s="21"/>
      <c r="AJ478" s="21"/>
      <c r="AK478" s="200"/>
      <c r="AL478" s="63"/>
      <c r="AM478" s="63"/>
      <c r="AN478" s="21"/>
      <c r="AO478" s="21"/>
      <c r="AP478" s="21"/>
      <c r="AQ478" s="21"/>
      <c r="AR478" s="21"/>
      <c r="AS478" s="200"/>
      <c r="AT478" s="29"/>
      <c r="AU478" s="200"/>
      <c r="AV478" s="23"/>
      <c r="AW478" s="21"/>
      <c r="AX478" s="21"/>
      <c r="AY478" s="21"/>
      <c r="AZ478" s="21"/>
      <c r="BA478" s="20"/>
      <c r="BB478" s="23"/>
      <c r="BC478" s="200"/>
      <c r="BD478" s="23"/>
      <c r="BE478" s="23"/>
      <c r="BF478" s="21"/>
      <c r="BG478" s="20"/>
      <c r="BH478" s="23"/>
      <c r="BI478" s="20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44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0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00"/>
      <c r="AD479" s="63"/>
      <c r="AE479" s="63"/>
      <c r="AF479" s="63"/>
      <c r="AG479" s="63"/>
      <c r="AH479" s="21"/>
      <c r="AI479" s="21"/>
      <c r="AJ479" s="21"/>
      <c r="AK479" s="200"/>
      <c r="AL479" s="63"/>
      <c r="AM479" s="63"/>
      <c r="AN479" s="21"/>
      <c r="AO479" s="21"/>
      <c r="AP479" s="21"/>
      <c r="AQ479" s="21"/>
      <c r="AR479" s="21"/>
      <c r="AS479" s="200"/>
      <c r="AT479" s="29"/>
      <c r="AU479" s="200"/>
      <c r="AV479" s="23"/>
      <c r="AW479" s="21"/>
      <c r="AX479" s="21"/>
      <c r="AY479" s="21"/>
      <c r="AZ479" s="21"/>
      <c r="BA479" s="20"/>
      <c r="BB479" s="23"/>
      <c r="BC479" s="200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4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00"/>
      <c r="AD480" s="63"/>
      <c r="AE480" s="63"/>
      <c r="AF480" s="63"/>
      <c r="AG480" s="63"/>
      <c r="AH480" s="21"/>
      <c r="AI480" s="21"/>
      <c r="AJ480" s="21"/>
      <c r="AK480" s="200"/>
      <c r="AL480" s="63"/>
      <c r="AM480" s="63"/>
      <c r="AN480" s="21"/>
      <c r="AO480" s="21"/>
      <c r="AP480" s="21"/>
      <c r="AQ480" s="21"/>
      <c r="AR480" s="21"/>
      <c r="AS480" s="200"/>
      <c r="AT480" s="29"/>
      <c r="AU480" s="200"/>
      <c r="AV480" s="23"/>
      <c r="AW480" s="21"/>
      <c r="AX480" s="21"/>
      <c r="AY480" s="21"/>
      <c r="AZ480" s="21"/>
      <c r="BA480" s="20"/>
      <c r="BB480" s="23"/>
      <c r="BC480" s="200"/>
      <c r="BD480" s="23"/>
      <c r="BE480" s="23"/>
      <c r="BF480" s="21"/>
      <c r="BG480" s="20"/>
      <c r="BH480" s="23"/>
      <c r="BI480" s="23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44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0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00"/>
      <c r="AD481" s="63"/>
      <c r="AE481" s="63"/>
      <c r="AF481" s="63"/>
      <c r="AG481" s="63"/>
      <c r="AH481" s="21"/>
      <c r="AI481" s="21"/>
      <c r="AJ481" s="21"/>
      <c r="AK481" s="200"/>
      <c r="AL481" s="63"/>
      <c r="AM481" s="63"/>
      <c r="AN481" s="21"/>
      <c r="AO481" s="21"/>
      <c r="AP481" s="21"/>
      <c r="AQ481" s="21"/>
      <c r="AR481" s="21"/>
      <c r="AS481" s="200"/>
      <c r="AT481" s="29"/>
      <c r="AU481" s="200"/>
      <c r="AV481" s="23"/>
      <c r="AW481" s="21"/>
      <c r="AX481" s="21"/>
      <c r="AY481" s="21"/>
      <c r="AZ481" s="21"/>
      <c r="BA481" s="20"/>
      <c r="BB481" s="23"/>
      <c r="BC481" s="200"/>
      <c r="BD481" s="23"/>
      <c r="BE481" s="23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40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0"/>
      <c r="Q482" s="20"/>
      <c r="R482" s="20"/>
      <c r="S482" s="20"/>
      <c r="T482" s="23"/>
      <c r="U482" s="21"/>
      <c r="V482" s="21"/>
      <c r="W482" s="21"/>
      <c r="X482" s="21"/>
      <c r="Y482" s="21"/>
      <c r="Z482" s="21"/>
      <c r="AA482" s="21"/>
      <c r="AB482" s="21"/>
      <c r="AC482" s="200"/>
      <c r="AD482" s="63"/>
      <c r="AE482" s="63"/>
      <c r="AF482" s="63"/>
      <c r="AG482" s="63"/>
      <c r="AH482" s="21"/>
      <c r="AI482" s="21"/>
      <c r="AJ482" s="21"/>
      <c r="AK482" s="200"/>
      <c r="AL482" s="63"/>
      <c r="AM482" s="63"/>
      <c r="AN482" s="21"/>
      <c r="AO482" s="21"/>
      <c r="AP482" s="21"/>
      <c r="AQ482" s="21"/>
      <c r="AR482" s="21"/>
      <c r="AS482" s="200"/>
      <c r="AT482" s="29"/>
      <c r="AU482" s="200"/>
      <c r="AV482" s="23"/>
      <c r="AW482" s="21"/>
      <c r="AX482" s="21"/>
      <c r="AY482" s="21"/>
      <c r="AZ482" s="21"/>
      <c r="BA482" s="20"/>
      <c r="BB482" s="23"/>
      <c r="BC482" s="200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46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00"/>
      <c r="AD483" s="63"/>
      <c r="AE483" s="63"/>
      <c r="AF483" s="63"/>
      <c r="AG483" s="63"/>
      <c r="AH483" s="21"/>
      <c r="AI483" s="21"/>
      <c r="AJ483" s="21"/>
      <c r="AK483" s="200"/>
      <c r="AL483" s="63"/>
      <c r="AM483" s="63"/>
      <c r="AN483" s="21"/>
      <c r="AO483" s="21"/>
      <c r="AP483" s="21"/>
      <c r="AQ483" s="21"/>
      <c r="AR483" s="21"/>
      <c r="AS483" s="200"/>
      <c r="AT483" s="29"/>
      <c r="AU483" s="200"/>
      <c r="AV483" s="23"/>
      <c r="AW483" s="21"/>
      <c r="AX483" s="21"/>
      <c r="AY483" s="21"/>
      <c r="AZ483" s="21"/>
      <c r="BA483" s="20"/>
      <c r="BB483" s="23"/>
      <c r="BC483" s="200"/>
      <c r="BD483" s="23"/>
      <c r="BE483" s="20"/>
      <c r="BF483" s="21"/>
      <c r="BG483" s="20"/>
      <c r="BH483" s="23"/>
      <c r="BI483" s="23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58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00"/>
      <c r="AD484" s="63"/>
      <c r="AE484" s="63"/>
      <c r="AF484" s="63"/>
      <c r="AG484" s="20"/>
      <c r="AH484" s="21"/>
      <c r="AI484" s="21"/>
      <c r="AJ484" s="21"/>
      <c r="AK484" s="200"/>
      <c r="AL484" s="63"/>
      <c r="AM484" s="20"/>
      <c r="AN484" s="21"/>
      <c r="AO484" s="21"/>
      <c r="AP484" s="21"/>
      <c r="AQ484" s="21"/>
      <c r="AR484" s="21"/>
      <c r="AS484" s="200"/>
      <c r="AT484" s="23"/>
      <c r="AU484" s="200"/>
      <c r="AV484" s="23"/>
      <c r="AW484" s="21"/>
      <c r="AX484" s="21"/>
      <c r="AY484" s="21"/>
      <c r="AZ484" s="21"/>
      <c r="BA484" s="20"/>
      <c r="BB484" s="23"/>
      <c r="BC484" s="200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01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00"/>
      <c r="AD485" s="63"/>
      <c r="AE485" s="63"/>
      <c r="AF485" s="63"/>
      <c r="AG485" s="20"/>
      <c r="AH485" s="21"/>
      <c r="AI485" s="21"/>
      <c r="AJ485" s="21"/>
      <c r="AK485" s="200"/>
      <c r="AL485" s="63"/>
      <c r="AM485" s="20"/>
      <c r="AN485" s="21"/>
      <c r="AO485" s="21"/>
      <c r="AP485" s="21"/>
      <c r="AQ485" s="21"/>
      <c r="AR485" s="21"/>
      <c r="AS485" s="200"/>
      <c r="AT485" s="23"/>
      <c r="AU485" s="200"/>
      <c r="AV485" s="23"/>
      <c r="AW485" s="21"/>
      <c r="AX485" s="21"/>
      <c r="AY485" s="21"/>
      <c r="AZ485" s="21"/>
      <c r="BA485" s="20"/>
      <c r="BB485" s="23"/>
      <c r="BC485" s="200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91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00"/>
      <c r="AD486" s="63"/>
      <c r="AE486" s="63"/>
      <c r="AF486" s="63"/>
      <c r="AG486" s="20"/>
      <c r="AH486" s="21"/>
      <c r="AI486" s="21"/>
      <c r="AJ486" s="21"/>
      <c r="AK486" s="200"/>
      <c r="AL486" s="63"/>
      <c r="AM486" s="20"/>
      <c r="AN486" s="21"/>
      <c r="AO486" s="21"/>
      <c r="AP486" s="21"/>
      <c r="AQ486" s="21"/>
      <c r="AR486" s="21"/>
      <c r="AS486" s="200"/>
      <c r="AT486" s="23"/>
      <c r="AU486" s="200"/>
      <c r="AV486" s="23"/>
      <c r="AW486" s="21"/>
      <c r="AX486" s="21"/>
      <c r="AY486" s="21"/>
      <c r="AZ486" s="21"/>
      <c r="BA486" s="20"/>
      <c r="BB486" s="23"/>
      <c r="BC486" s="200"/>
      <c r="BD486" s="23"/>
      <c r="BE486" s="23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91.2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0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200"/>
      <c r="AD487" s="63"/>
      <c r="AE487" s="63"/>
      <c r="AF487" s="63"/>
      <c r="AG487" s="20"/>
      <c r="AH487" s="21"/>
      <c r="AI487" s="21"/>
      <c r="AJ487" s="21"/>
      <c r="AK487" s="200"/>
      <c r="AL487" s="63"/>
      <c r="AM487" s="20"/>
      <c r="AN487" s="21"/>
      <c r="AO487" s="21"/>
      <c r="AP487" s="21"/>
      <c r="AQ487" s="21"/>
      <c r="AR487" s="21"/>
      <c r="AS487" s="200"/>
      <c r="AT487" s="23"/>
      <c r="AU487" s="200"/>
      <c r="AV487" s="23"/>
      <c r="AW487" s="21"/>
      <c r="AX487" s="21"/>
      <c r="AY487" s="21"/>
      <c r="AZ487" s="21"/>
      <c r="BA487" s="20"/>
      <c r="BB487" s="23"/>
      <c r="BC487" s="200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7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0"/>
      <c r="N488" s="23"/>
      <c r="O488" s="23"/>
      <c r="P488" s="23"/>
      <c r="Q488" s="23"/>
      <c r="R488" s="23"/>
      <c r="S488" s="23"/>
      <c r="T488" s="28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0"/>
      <c r="BB488" s="23"/>
      <c r="BC488" s="200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71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0"/>
      <c r="N489" s="28"/>
      <c r="O489" s="18"/>
      <c r="P489" s="28"/>
      <c r="Q489" s="28"/>
      <c r="R489" s="28"/>
      <c r="S489" s="28"/>
      <c r="T489" s="28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1"/>
      <c r="AL489" s="21"/>
      <c r="AM489" s="21"/>
      <c r="AN489" s="21"/>
      <c r="AO489" s="21"/>
      <c r="AP489" s="21"/>
      <c r="AQ489" s="21"/>
      <c r="AR489" s="21"/>
      <c r="AS489" s="181"/>
      <c r="AT489" s="21"/>
      <c r="AU489" s="181"/>
      <c r="AV489" s="21"/>
      <c r="AW489" s="21"/>
      <c r="AX489" s="21"/>
      <c r="AY489" s="21"/>
      <c r="AZ489" s="21"/>
      <c r="BA489" s="20"/>
      <c r="BB489" s="23"/>
      <c r="BC489" s="200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61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1"/>
      <c r="AL490" s="21"/>
      <c r="AM490" s="21"/>
      <c r="AN490" s="21"/>
      <c r="AO490" s="21"/>
      <c r="AP490" s="21"/>
      <c r="AQ490" s="21"/>
      <c r="AR490" s="21"/>
      <c r="AS490" s="181"/>
      <c r="AT490" s="21"/>
      <c r="AU490" s="181"/>
      <c r="AV490" s="21"/>
      <c r="AW490" s="21"/>
      <c r="AX490" s="21"/>
      <c r="AY490" s="21"/>
      <c r="AZ490" s="21"/>
      <c r="BA490" s="20"/>
      <c r="BB490" s="23"/>
      <c r="BC490" s="200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1"/>
      <c r="AL491" s="21"/>
      <c r="AM491" s="21"/>
      <c r="AN491" s="21"/>
      <c r="AO491" s="21"/>
      <c r="AP491" s="21"/>
      <c r="AQ491" s="21"/>
      <c r="AR491" s="21"/>
      <c r="AS491" s="181"/>
      <c r="AT491" s="21"/>
      <c r="AU491" s="181"/>
      <c r="AV491" s="21"/>
      <c r="AW491" s="21"/>
      <c r="AX491" s="21"/>
      <c r="AY491" s="21"/>
      <c r="AZ491" s="21"/>
      <c r="BA491" s="20"/>
      <c r="BB491" s="23"/>
      <c r="BC491" s="200"/>
      <c r="BD491" s="20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04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1"/>
      <c r="AL492" s="21"/>
      <c r="AM492" s="21"/>
      <c r="AN492" s="21"/>
      <c r="AO492" s="21"/>
      <c r="AP492" s="21"/>
      <c r="AQ492" s="21"/>
      <c r="AR492" s="21"/>
      <c r="AS492" s="181"/>
      <c r="AT492" s="21"/>
      <c r="AU492" s="181"/>
      <c r="AV492" s="21"/>
      <c r="AW492" s="21"/>
      <c r="AX492" s="21"/>
      <c r="AY492" s="21"/>
      <c r="AZ492" s="21"/>
      <c r="BA492" s="20"/>
      <c r="BB492" s="23"/>
      <c r="BC492" s="200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04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0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1"/>
      <c r="AL493" s="21"/>
      <c r="AM493" s="21"/>
      <c r="AN493" s="21"/>
      <c r="AO493" s="21"/>
      <c r="AP493" s="21"/>
      <c r="AQ493" s="21"/>
      <c r="AR493" s="21"/>
      <c r="AS493" s="181"/>
      <c r="AT493" s="21"/>
      <c r="AU493" s="181"/>
      <c r="AV493" s="21"/>
      <c r="AW493" s="21"/>
      <c r="AX493" s="21"/>
      <c r="AY493" s="21"/>
      <c r="AZ493" s="21"/>
      <c r="BA493" s="20"/>
      <c r="BB493" s="23"/>
      <c r="BC493" s="200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83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1"/>
      <c r="AL494" s="21"/>
      <c r="AM494" s="21"/>
      <c r="AN494" s="21"/>
      <c r="AO494" s="21"/>
      <c r="AP494" s="21"/>
      <c r="AQ494" s="21"/>
      <c r="AR494" s="21"/>
      <c r="AS494" s="181"/>
      <c r="AT494" s="21"/>
      <c r="AU494" s="181"/>
      <c r="AV494" s="21"/>
      <c r="AW494" s="21"/>
      <c r="AX494" s="21"/>
      <c r="AY494" s="21"/>
      <c r="AZ494" s="21"/>
      <c r="BA494" s="20"/>
      <c r="BB494" s="23"/>
      <c r="BC494" s="200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409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200"/>
      <c r="AL495" s="23"/>
      <c r="AM495" s="23"/>
      <c r="AN495" s="21"/>
      <c r="AO495" s="21"/>
      <c r="AP495" s="21"/>
      <c r="AQ495" s="21"/>
      <c r="AR495" s="21"/>
      <c r="AS495" s="200"/>
      <c r="AT495" s="23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14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1"/>
      <c r="AL496" s="21"/>
      <c r="AM496" s="21"/>
      <c r="AN496" s="21"/>
      <c r="AO496" s="21"/>
      <c r="AP496" s="21"/>
      <c r="AQ496" s="21"/>
      <c r="AR496" s="21"/>
      <c r="AS496" s="181"/>
      <c r="AT496" s="21"/>
      <c r="AU496" s="181"/>
      <c r="AV496" s="21"/>
      <c r="AW496" s="21"/>
      <c r="AX496" s="21"/>
      <c r="AY496" s="21"/>
      <c r="AZ496" s="21"/>
      <c r="BA496" s="20"/>
      <c r="BB496" s="23"/>
      <c r="BC496" s="200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14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0"/>
      <c r="N497" s="28"/>
      <c r="O497" s="1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200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14.7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0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20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14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200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14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0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1"/>
      <c r="AL500" s="21"/>
      <c r="AM500" s="21"/>
      <c r="AN500" s="21"/>
      <c r="AO500" s="21"/>
      <c r="AP500" s="21"/>
      <c r="AQ500" s="21"/>
      <c r="AR500" s="21"/>
      <c r="AS500" s="181"/>
      <c r="AT500" s="21"/>
      <c r="AU500" s="181"/>
      <c r="AV500" s="21"/>
      <c r="AW500" s="21"/>
      <c r="AX500" s="21"/>
      <c r="AY500" s="21"/>
      <c r="AZ500" s="21"/>
      <c r="BA500" s="20"/>
      <c r="BB500" s="23"/>
      <c r="BC500" s="200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04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1"/>
      <c r="AL501" s="21"/>
      <c r="AM501" s="21"/>
      <c r="AN501" s="21"/>
      <c r="AO501" s="21"/>
      <c r="AP501" s="21"/>
      <c r="AQ501" s="21"/>
      <c r="AR501" s="21"/>
      <c r="AS501" s="181"/>
      <c r="AT501" s="21"/>
      <c r="AU501" s="181"/>
      <c r="AV501" s="21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04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1"/>
      <c r="AL502" s="21"/>
      <c r="AM502" s="21"/>
      <c r="AN502" s="21"/>
      <c r="AO502" s="21"/>
      <c r="AP502" s="21"/>
      <c r="AQ502" s="21"/>
      <c r="AR502" s="21"/>
      <c r="AS502" s="181"/>
      <c r="AT502" s="21"/>
      <c r="AU502" s="181"/>
      <c r="AV502" s="21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16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0"/>
      <c r="AJ503" s="63"/>
      <c r="AK503" s="181"/>
      <c r="AL503" s="21"/>
      <c r="AM503" s="21"/>
      <c r="AN503" s="21"/>
      <c r="AO503" s="21"/>
      <c r="AP503" s="21"/>
      <c r="AQ503" s="21"/>
      <c r="AR503" s="21"/>
      <c r="AS503" s="181"/>
      <c r="AT503" s="21"/>
      <c r="AU503" s="181"/>
      <c r="AV503" s="21"/>
      <c r="AW503" s="21"/>
      <c r="AX503" s="21"/>
      <c r="AY503" s="21"/>
      <c r="AZ503" s="21"/>
      <c r="BA503" s="20"/>
      <c r="BB503" s="63"/>
      <c r="BC503" s="200"/>
      <c r="BD503" s="6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58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63"/>
      <c r="O504" s="63"/>
      <c r="P504" s="63"/>
      <c r="Q504" s="63"/>
      <c r="R504" s="63"/>
      <c r="S504" s="63"/>
      <c r="T504" s="6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0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41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63"/>
      <c r="O505" s="63"/>
      <c r="P505" s="63"/>
      <c r="Q505" s="63"/>
      <c r="R505" s="63"/>
      <c r="S505" s="63"/>
      <c r="T505" s="6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0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56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0"/>
      <c r="AH506" s="23"/>
      <c r="AI506" s="23"/>
      <c r="AJ506" s="21"/>
      <c r="AK506" s="200"/>
      <c r="AL506" s="23"/>
      <c r="AM506" s="23"/>
      <c r="AN506" s="21"/>
      <c r="AO506" s="21"/>
      <c r="AP506" s="21"/>
      <c r="AQ506" s="21"/>
      <c r="AR506" s="21"/>
      <c r="AS506" s="200"/>
      <c r="AT506" s="29"/>
      <c r="AU506" s="200"/>
      <c r="AV506" s="23"/>
      <c r="AW506" s="21"/>
      <c r="AX506" s="21"/>
      <c r="AY506" s="21"/>
      <c r="AZ506" s="21"/>
      <c r="BA506" s="20"/>
      <c r="BB506" s="23"/>
      <c r="BC506" s="200"/>
      <c r="BD506" s="23"/>
      <c r="BE506" s="23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53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3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0"/>
      <c r="AH507" s="23"/>
      <c r="AI507" s="23"/>
      <c r="AJ507" s="21"/>
      <c r="AK507" s="200"/>
      <c r="AL507" s="23"/>
      <c r="AM507" s="23"/>
      <c r="AN507" s="21"/>
      <c r="AO507" s="21"/>
      <c r="AP507" s="21"/>
      <c r="AQ507" s="21"/>
      <c r="AR507" s="21"/>
      <c r="AS507" s="200"/>
      <c r="AT507" s="29"/>
      <c r="AU507" s="200"/>
      <c r="AV507" s="23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64.2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0"/>
      <c r="AH508" s="23"/>
      <c r="AI508" s="23"/>
      <c r="AJ508" s="21"/>
      <c r="AK508" s="200"/>
      <c r="AL508" s="23"/>
      <c r="AM508" s="23"/>
      <c r="AN508" s="21"/>
      <c r="AO508" s="21"/>
      <c r="AP508" s="21"/>
      <c r="AQ508" s="21"/>
      <c r="AR508" s="21"/>
      <c r="AS508" s="200"/>
      <c r="AT508" s="29"/>
      <c r="AU508" s="200"/>
      <c r="AV508" s="23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38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9"/>
      <c r="O509" s="29"/>
      <c r="P509" s="29"/>
      <c r="Q509" s="29"/>
      <c r="R509" s="29"/>
      <c r="S509" s="29"/>
      <c r="T509" s="29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0"/>
      <c r="AH509" s="29"/>
      <c r="AI509" s="29"/>
      <c r="AJ509" s="21"/>
      <c r="AK509" s="200"/>
      <c r="AL509" s="29"/>
      <c r="AM509" s="29"/>
      <c r="AN509" s="21"/>
      <c r="AO509" s="21"/>
      <c r="AP509" s="21"/>
      <c r="AQ509" s="21"/>
      <c r="AR509" s="21"/>
      <c r="AS509" s="200"/>
      <c r="AT509" s="29"/>
      <c r="AU509" s="200"/>
      <c r="AV509" s="29"/>
      <c r="AW509" s="21"/>
      <c r="AX509" s="21"/>
      <c r="AY509" s="21"/>
      <c r="AZ509" s="21"/>
      <c r="BA509" s="20"/>
      <c r="BB509" s="23"/>
      <c r="BC509" s="200"/>
      <c r="BD509" s="29"/>
      <c r="BE509" s="29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21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9"/>
      <c r="O510" s="29"/>
      <c r="P510" s="29"/>
      <c r="Q510" s="29"/>
      <c r="R510" s="29"/>
      <c r="S510" s="29"/>
      <c r="T510" s="29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3"/>
      <c r="AI510" s="23"/>
      <c r="AJ510" s="21"/>
      <c r="AK510" s="200"/>
      <c r="AL510" s="23"/>
      <c r="AM510" s="23"/>
      <c r="AN510" s="21"/>
      <c r="AO510" s="21"/>
      <c r="AP510" s="21"/>
      <c r="AQ510" s="21"/>
      <c r="AR510" s="21"/>
      <c r="AS510" s="200"/>
      <c r="AT510" s="23"/>
      <c r="AU510" s="200"/>
      <c r="AV510" s="23"/>
      <c r="AW510" s="21"/>
      <c r="AX510" s="21"/>
      <c r="AY510" s="21"/>
      <c r="AZ510" s="21"/>
      <c r="BA510" s="20"/>
      <c r="BB510" s="23"/>
      <c r="BC510" s="200"/>
      <c r="BD510" s="23"/>
      <c r="BE510" s="23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21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9"/>
      <c r="O511" s="29"/>
      <c r="P511" s="29"/>
      <c r="Q511" s="29"/>
      <c r="R511" s="29"/>
      <c r="S511" s="29"/>
      <c r="T511" s="29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0"/>
      <c r="AH511" s="23"/>
      <c r="AI511" s="23"/>
      <c r="AJ511" s="21"/>
      <c r="AK511" s="200"/>
      <c r="AL511" s="23"/>
      <c r="AM511" s="23"/>
      <c r="AN511" s="21"/>
      <c r="AO511" s="21"/>
      <c r="AP511" s="21"/>
      <c r="AQ511" s="21"/>
      <c r="AR511" s="21"/>
      <c r="AS511" s="200"/>
      <c r="AT511" s="23"/>
      <c r="AU511" s="200"/>
      <c r="AV511" s="23"/>
      <c r="AW511" s="21"/>
      <c r="AX511" s="21"/>
      <c r="AY511" s="21"/>
      <c r="AZ511" s="21"/>
      <c r="BA511" s="20"/>
      <c r="BB511" s="23"/>
      <c r="BC511" s="200"/>
      <c r="BD511" s="23"/>
      <c r="BE511" s="23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21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0"/>
      <c r="AH512" s="23"/>
      <c r="AI512" s="23"/>
      <c r="AJ512" s="21"/>
      <c r="AK512" s="200"/>
      <c r="AL512" s="23"/>
      <c r="AM512" s="23"/>
      <c r="AN512" s="21"/>
      <c r="AO512" s="21"/>
      <c r="AP512" s="21"/>
      <c r="AQ512" s="21"/>
      <c r="AR512" s="21"/>
      <c r="AS512" s="200"/>
      <c r="AT512" s="23"/>
      <c r="AU512" s="200"/>
      <c r="AV512" s="23"/>
      <c r="AW512" s="21"/>
      <c r="AX512" s="21"/>
      <c r="AY512" s="21"/>
      <c r="AZ512" s="21"/>
      <c r="BA512" s="20"/>
      <c r="BB512" s="23"/>
      <c r="BC512" s="200"/>
      <c r="BD512" s="23"/>
      <c r="BE512" s="23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21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0"/>
      <c r="AH513" s="23"/>
      <c r="AI513" s="23"/>
      <c r="AJ513" s="21"/>
      <c r="AK513" s="200"/>
      <c r="AL513" s="23"/>
      <c r="AM513" s="23"/>
      <c r="AN513" s="21"/>
      <c r="AO513" s="21"/>
      <c r="AP513" s="21"/>
      <c r="AQ513" s="21"/>
      <c r="AR513" s="21"/>
      <c r="AS513" s="200"/>
      <c r="AT513" s="23"/>
      <c r="AU513" s="200"/>
      <c r="AV513" s="23"/>
      <c r="AW513" s="21"/>
      <c r="AX513" s="21"/>
      <c r="AY513" s="21"/>
      <c r="AZ513" s="21"/>
      <c r="BA513" s="20"/>
      <c r="BB513" s="23"/>
      <c r="BC513" s="200"/>
      <c r="BD513" s="23"/>
      <c r="BE513" s="23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21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0"/>
      <c r="AH514" s="23"/>
      <c r="AI514" s="23"/>
      <c r="AJ514" s="21"/>
      <c r="AK514" s="200"/>
      <c r="AL514" s="23"/>
      <c r="AM514" s="23"/>
      <c r="AN514" s="21"/>
      <c r="AO514" s="21"/>
      <c r="AP514" s="21"/>
      <c r="AQ514" s="21"/>
      <c r="AR514" s="21"/>
      <c r="AS514" s="200"/>
      <c r="AT514" s="23"/>
      <c r="AU514" s="200"/>
      <c r="AV514" s="23"/>
      <c r="AW514" s="21"/>
      <c r="AX514" s="21"/>
      <c r="AY514" s="21"/>
      <c r="AZ514" s="21"/>
      <c r="BA514" s="20"/>
      <c r="BB514" s="23"/>
      <c r="BC514" s="200"/>
      <c r="BD514" s="23"/>
      <c r="BE514" s="23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409.6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3"/>
      <c r="Q515" s="23"/>
      <c r="R515" s="23"/>
      <c r="S515" s="23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409.6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0"/>
      <c r="N516" s="63"/>
      <c r="O516" s="63"/>
      <c r="P516" s="63"/>
      <c r="Q516" s="63"/>
      <c r="R516" s="63"/>
      <c r="S516" s="63"/>
      <c r="T516" s="6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9.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9"/>
      <c r="BE517" s="29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409.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00"/>
      <c r="BD518" s="20"/>
      <c r="BE518" s="20"/>
      <c r="BF518" s="20"/>
      <c r="BG518" s="20"/>
      <c r="BH518" s="23"/>
      <c r="BI518" s="20"/>
      <c r="BJ518" s="20"/>
      <c r="BK518" s="23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71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00"/>
      <c r="BD519" s="200"/>
      <c r="BE519" s="20"/>
      <c r="BF519" s="20"/>
      <c r="BG519" s="20"/>
      <c r="BH519" s="23"/>
      <c r="BI519" s="20"/>
      <c r="BJ519" s="20"/>
      <c r="BK519" s="23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51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0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200"/>
      <c r="AL520" s="23"/>
      <c r="AM520" s="23"/>
      <c r="AN520" s="21"/>
      <c r="AO520" s="21"/>
      <c r="AP520" s="21"/>
      <c r="AQ520" s="21"/>
      <c r="AR520" s="21"/>
      <c r="AS520" s="200"/>
      <c r="AT520" s="23"/>
      <c r="AU520" s="200"/>
      <c r="AV520" s="23"/>
      <c r="AW520" s="21"/>
      <c r="AX520" s="21"/>
      <c r="AY520" s="21"/>
      <c r="AZ520" s="21"/>
      <c r="BA520" s="20"/>
      <c r="BB520" s="23"/>
      <c r="BC520" s="200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409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3"/>
      <c r="O521" s="20"/>
      <c r="P521" s="23"/>
      <c r="Q521" s="23"/>
      <c r="R521" s="23"/>
      <c r="S521" s="23"/>
      <c r="T521" s="2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200"/>
      <c r="AL521" s="23"/>
      <c r="AM521" s="23"/>
      <c r="AN521" s="21"/>
      <c r="AO521" s="21"/>
      <c r="AP521" s="21"/>
      <c r="AQ521" s="21"/>
      <c r="AR521" s="21"/>
      <c r="AS521" s="200"/>
      <c r="AT521" s="23"/>
      <c r="AU521" s="200"/>
      <c r="AV521" s="23"/>
      <c r="AW521" s="21"/>
      <c r="AX521" s="21"/>
      <c r="AY521" s="21"/>
      <c r="AZ521" s="21"/>
      <c r="BA521" s="20"/>
      <c r="BB521" s="23"/>
      <c r="BC521" s="200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09.2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0"/>
      <c r="N522" s="28"/>
      <c r="O522" s="18"/>
      <c r="P522" s="28"/>
      <c r="Q522" s="28"/>
      <c r="R522" s="28"/>
      <c r="S522" s="28"/>
      <c r="T522" s="28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3"/>
      <c r="AI522" s="23"/>
      <c r="AJ522" s="21"/>
      <c r="AK522" s="200"/>
      <c r="AL522" s="23"/>
      <c r="AM522" s="23"/>
      <c r="AN522" s="21"/>
      <c r="AO522" s="21"/>
      <c r="AP522" s="21"/>
      <c r="AQ522" s="21"/>
      <c r="AR522" s="21"/>
      <c r="AS522" s="200"/>
      <c r="AT522" s="23"/>
      <c r="AU522" s="200"/>
      <c r="AV522" s="23"/>
      <c r="AW522" s="21"/>
      <c r="AX522" s="21"/>
      <c r="AY522" s="21"/>
      <c r="AZ522" s="21"/>
      <c r="BA522" s="20"/>
      <c r="BB522" s="23"/>
      <c r="BC522" s="200"/>
      <c r="BD522" s="23"/>
      <c r="BE522" s="23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98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0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3"/>
      <c r="BC523" s="20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408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0"/>
      <c r="N524" s="28"/>
      <c r="O524" s="18"/>
      <c r="P524" s="28"/>
      <c r="Q524" s="28"/>
      <c r="R524" s="28"/>
      <c r="S524" s="28"/>
      <c r="T524" s="28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54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0"/>
      <c r="N525" s="28"/>
      <c r="O525" s="18"/>
      <c r="P525" s="28"/>
      <c r="Q525" s="28"/>
      <c r="R525" s="28"/>
      <c r="S525" s="28"/>
      <c r="T525" s="28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61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00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9.2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8"/>
      <c r="O527" s="18"/>
      <c r="P527" s="28"/>
      <c r="Q527" s="28"/>
      <c r="R527" s="28"/>
      <c r="S527" s="28"/>
      <c r="T527" s="28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23"/>
      <c r="BC527" s="200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49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0"/>
      <c r="N528" s="28"/>
      <c r="O528" s="18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200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49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0"/>
      <c r="N529" s="23"/>
      <c r="O529" s="23"/>
      <c r="P529" s="23"/>
      <c r="Q529" s="23"/>
      <c r="R529" s="23"/>
      <c r="S529" s="23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00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9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0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200"/>
      <c r="BD530" s="23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49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0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200"/>
      <c r="BD531" s="23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267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00"/>
      <c r="BD532" s="23"/>
      <c r="BE532" s="23"/>
      <c r="BF532" s="21"/>
      <c r="BG532" s="21"/>
      <c r="BH532" s="21"/>
      <c r="BI532" s="20"/>
      <c r="BJ532" s="23"/>
      <c r="BK532" s="23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5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0"/>
      <c r="BD533" s="63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0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409.6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0"/>
      <c r="BC535" s="20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52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00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220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00"/>
      <c r="BD537" s="29"/>
      <c r="BE537" s="29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20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00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20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409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0"/>
      <c r="AH540" s="29"/>
      <c r="AI540" s="29"/>
      <c r="AJ540" s="21"/>
      <c r="AK540" s="200"/>
      <c r="AL540" s="29"/>
      <c r="AM540" s="29"/>
      <c r="AN540" s="21"/>
      <c r="AO540" s="21"/>
      <c r="AP540" s="21"/>
      <c r="AQ540" s="21"/>
      <c r="AR540" s="21"/>
      <c r="AS540" s="200"/>
      <c r="AT540" s="29"/>
      <c r="AU540" s="200"/>
      <c r="AV540" s="29"/>
      <c r="AW540" s="21"/>
      <c r="AX540" s="21"/>
      <c r="AY540" s="21"/>
      <c r="AZ540" s="21"/>
      <c r="BA540" s="20"/>
      <c r="BB540" s="23"/>
      <c r="BC540" s="200"/>
      <c r="BD540" s="29"/>
      <c r="BE540" s="29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44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9"/>
      <c r="O541" s="29"/>
      <c r="P541" s="29"/>
      <c r="Q541" s="29"/>
      <c r="R541" s="29"/>
      <c r="S541" s="29"/>
      <c r="T541" s="29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0"/>
      <c r="AH541" s="29"/>
      <c r="AI541" s="29"/>
      <c r="AJ541" s="21"/>
      <c r="AK541" s="200"/>
      <c r="AL541" s="29"/>
      <c r="AM541" s="29"/>
      <c r="AN541" s="21"/>
      <c r="AO541" s="21"/>
      <c r="AP541" s="21"/>
      <c r="AQ541" s="21"/>
      <c r="AR541" s="21"/>
      <c r="AS541" s="200"/>
      <c r="AT541" s="29"/>
      <c r="AU541" s="200"/>
      <c r="AV541" s="29"/>
      <c r="AW541" s="21"/>
      <c r="AX541" s="21"/>
      <c r="AY541" s="21"/>
      <c r="AZ541" s="21"/>
      <c r="BA541" s="20"/>
      <c r="BB541" s="23"/>
      <c r="BC541" s="200"/>
      <c r="BD541" s="29"/>
      <c r="BE541" s="29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44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0"/>
      <c r="AH542" s="29"/>
      <c r="AI542" s="29"/>
      <c r="AJ542" s="21"/>
      <c r="AK542" s="200"/>
      <c r="AL542" s="29"/>
      <c r="AM542" s="29"/>
      <c r="AN542" s="21"/>
      <c r="AO542" s="21"/>
      <c r="AP542" s="21"/>
      <c r="AQ542" s="21"/>
      <c r="AR542" s="21"/>
      <c r="AS542" s="200"/>
      <c r="AT542" s="29"/>
      <c r="AU542" s="200"/>
      <c r="AV542" s="29"/>
      <c r="AW542" s="21"/>
      <c r="AX542" s="21"/>
      <c r="AY542" s="21"/>
      <c r="AZ542" s="21"/>
      <c r="BA542" s="20"/>
      <c r="BB542" s="23"/>
      <c r="BC542" s="200"/>
      <c r="BD542" s="29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4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0"/>
      <c r="AH543" s="29"/>
      <c r="AI543" s="29"/>
      <c r="AJ543" s="21"/>
      <c r="AK543" s="200"/>
      <c r="AL543" s="29"/>
      <c r="AM543" s="29"/>
      <c r="AN543" s="21"/>
      <c r="AO543" s="21"/>
      <c r="AP543" s="21"/>
      <c r="AQ543" s="21"/>
      <c r="AR543" s="21"/>
      <c r="AS543" s="200"/>
      <c r="AT543" s="29"/>
      <c r="AU543" s="200"/>
      <c r="AV543" s="29"/>
      <c r="AW543" s="21"/>
      <c r="AX543" s="21"/>
      <c r="AY543" s="21"/>
      <c r="AZ543" s="21"/>
      <c r="BA543" s="20"/>
      <c r="BB543" s="23"/>
      <c r="BC543" s="200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4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0"/>
      <c r="AH544" s="29"/>
      <c r="AI544" s="29"/>
      <c r="AJ544" s="21"/>
      <c r="AK544" s="200"/>
      <c r="AL544" s="29"/>
      <c r="AM544" s="29"/>
      <c r="AN544" s="21"/>
      <c r="AO544" s="21"/>
      <c r="AP544" s="21"/>
      <c r="AQ544" s="21"/>
      <c r="AR544" s="21"/>
      <c r="AS544" s="200"/>
      <c r="AT544" s="29"/>
      <c r="AU544" s="200"/>
      <c r="AV544" s="29"/>
      <c r="AW544" s="21"/>
      <c r="AX544" s="21"/>
      <c r="AY544" s="21"/>
      <c r="AZ544" s="21"/>
      <c r="BA544" s="20"/>
      <c r="BB544" s="23"/>
      <c r="BC544" s="200"/>
      <c r="BD544" s="29"/>
      <c r="BE544" s="29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44.7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9"/>
      <c r="AI545" s="29"/>
      <c r="AJ545" s="21"/>
      <c r="AK545" s="200"/>
      <c r="AL545" s="29"/>
      <c r="AM545" s="29"/>
      <c r="AN545" s="21"/>
      <c r="AO545" s="21"/>
      <c r="AP545" s="21"/>
      <c r="AQ545" s="21"/>
      <c r="AR545" s="21"/>
      <c r="AS545" s="200"/>
      <c r="AT545" s="29"/>
      <c r="AU545" s="200"/>
      <c r="AV545" s="29"/>
      <c r="AW545" s="21"/>
      <c r="AX545" s="21"/>
      <c r="AY545" s="21"/>
      <c r="AZ545" s="21"/>
      <c r="BA545" s="20"/>
      <c r="BB545" s="23"/>
      <c r="BC545" s="200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409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63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408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0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46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63"/>
      <c r="BE548" s="29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8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0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56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63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3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29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3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63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46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84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3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3"/>
      <c r="BC554" s="184"/>
      <c r="BD554" s="185"/>
      <c r="BE554" s="29"/>
      <c r="BF554" s="21"/>
      <c r="BG554" s="21"/>
      <c r="BH554" s="21"/>
      <c r="BI554" s="21"/>
      <c r="BJ554" s="21"/>
      <c r="BK554" s="21"/>
      <c r="BL554" s="21"/>
      <c r="BM554" s="197"/>
      <c r="BN554" s="24"/>
      <c r="BO554" s="21"/>
      <c r="BP554" s="21"/>
      <c r="BQ554" s="23"/>
      <c r="BR554" s="23"/>
      <c r="BS554" s="24"/>
      <c r="BT554" s="25"/>
    </row>
    <row r="555" spans="1:72" s="22" customFormat="1" ht="184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0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184"/>
      <c r="BD555" s="185"/>
      <c r="BE555" s="29"/>
      <c r="BF555" s="21"/>
      <c r="BG555" s="21"/>
      <c r="BH555" s="21"/>
      <c r="BI555" s="21"/>
      <c r="BJ555" s="21"/>
      <c r="BK555" s="21"/>
      <c r="BL555" s="21"/>
      <c r="BM555" s="197"/>
      <c r="BN555" s="24"/>
      <c r="BO555" s="21"/>
      <c r="BP555" s="21"/>
      <c r="BQ555" s="23"/>
      <c r="BR555" s="23"/>
      <c r="BS555" s="24"/>
      <c r="BT555" s="25"/>
    </row>
    <row r="556" spans="1:72" s="22" customFormat="1" ht="184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0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84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184"/>
      <c r="BD557" s="185"/>
      <c r="BE557" s="20"/>
      <c r="BF557" s="21"/>
      <c r="BG557" s="21"/>
      <c r="BH557" s="21"/>
      <c r="BI557" s="21"/>
      <c r="BJ557" s="21"/>
      <c r="BK557" s="21"/>
      <c r="BL557" s="21"/>
      <c r="BM557" s="197"/>
      <c r="BN557" s="24"/>
      <c r="BO557" s="21"/>
      <c r="BP557" s="21"/>
      <c r="BQ557" s="23"/>
      <c r="BR557" s="23"/>
      <c r="BS557" s="24"/>
      <c r="BT557" s="25"/>
    </row>
    <row r="558" spans="1:72" s="22" customFormat="1" ht="189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63"/>
      <c r="O558" s="63"/>
      <c r="P558" s="63"/>
      <c r="Q558" s="63"/>
      <c r="R558" s="63"/>
      <c r="S558" s="63"/>
      <c r="T558" s="6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184"/>
      <c r="BD558" s="185"/>
      <c r="BE558" s="20"/>
      <c r="BF558" s="21"/>
      <c r="BG558" s="21"/>
      <c r="BH558" s="21"/>
      <c r="BI558" s="21"/>
      <c r="BJ558" s="21"/>
      <c r="BK558" s="21"/>
      <c r="BL558" s="21"/>
      <c r="BM558" s="197"/>
      <c r="BN558" s="24"/>
      <c r="BO558" s="21"/>
      <c r="BP558" s="21"/>
      <c r="BQ558" s="23"/>
      <c r="BR558" s="23"/>
      <c r="BS558" s="24"/>
      <c r="BT558" s="25"/>
    </row>
    <row r="559" spans="1:72" s="22" customFormat="1" ht="184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0"/>
      <c r="BD559" s="20"/>
      <c r="BE559" s="20"/>
      <c r="BF559" s="21"/>
      <c r="BG559" s="21"/>
      <c r="BH559" s="21"/>
      <c r="BI559" s="20"/>
      <c r="BJ559" s="23"/>
      <c r="BK559" s="23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84.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186"/>
      <c r="BD560" s="185"/>
      <c r="BE560" s="20"/>
      <c r="BF560" s="21"/>
      <c r="BG560" s="21"/>
      <c r="BH560" s="21"/>
      <c r="BI560" s="20"/>
      <c r="BJ560" s="23"/>
      <c r="BK560" s="23"/>
      <c r="BL560" s="21"/>
      <c r="BM560" s="197"/>
      <c r="BN560" s="24"/>
      <c r="BO560" s="21"/>
      <c r="BP560" s="21"/>
      <c r="BQ560" s="23"/>
      <c r="BR560" s="23"/>
      <c r="BS560" s="24"/>
      <c r="BT560" s="25"/>
    </row>
    <row r="561" spans="1:72" s="22" customFormat="1" ht="184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84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23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84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29"/>
      <c r="BE563" s="29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8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200"/>
      <c r="BD564" s="23"/>
      <c r="BE564" s="20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12.2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3"/>
      <c r="P565" s="23"/>
      <c r="Q565" s="23"/>
      <c r="R565" s="23"/>
      <c r="S565" s="23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00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9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3"/>
      <c r="Q566" s="23"/>
      <c r="R566" s="23"/>
      <c r="S566" s="23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00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86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0"/>
      <c r="N567" s="28"/>
      <c r="O567" s="18"/>
      <c r="P567" s="28"/>
      <c r="Q567" s="28"/>
      <c r="R567" s="28"/>
      <c r="S567" s="28"/>
      <c r="T567" s="28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22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00"/>
      <c r="BD568" s="23"/>
      <c r="BE568" s="23"/>
      <c r="BF568" s="21"/>
      <c r="BG568" s="21"/>
      <c r="BH568" s="21"/>
      <c r="BI568" s="21"/>
      <c r="BJ568" s="21"/>
      <c r="BK568" s="20"/>
      <c r="BL568" s="23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22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3"/>
      <c r="Q569" s="23"/>
      <c r="R569" s="23"/>
      <c r="S569" s="23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22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0"/>
      <c r="O570" s="20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57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3"/>
      <c r="O571" s="20"/>
      <c r="P571" s="23"/>
      <c r="Q571" s="23"/>
      <c r="R571" s="23"/>
      <c r="S571" s="23"/>
      <c r="T571" s="2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00"/>
      <c r="BD571" s="23"/>
      <c r="BE571" s="23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82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0"/>
      <c r="N572" s="28"/>
      <c r="O572" s="1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229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409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0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0"/>
      <c r="AH574" s="23"/>
      <c r="AI574" s="23"/>
      <c r="AJ574" s="23"/>
      <c r="AK574" s="200"/>
      <c r="AL574" s="23"/>
      <c r="AM574" s="23"/>
      <c r="AN574" s="21"/>
      <c r="AO574" s="21"/>
      <c r="AP574" s="21"/>
      <c r="AQ574" s="21"/>
      <c r="AR574" s="21"/>
      <c r="AS574" s="200"/>
      <c r="AT574" s="23"/>
      <c r="AU574" s="200"/>
      <c r="AV574" s="23"/>
      <c r="AW574" s="21"/>
      <c r="AX574" s="21"/>
      <c r="AY574" s="21"/>
      <c r="AZ574" s="21"/>
      <c r="BA574" s="20"/>
      <c r="BB574" s="23"/>
      <c r="BC574" s="200"/>
      <c r="BD574" s="23"/>
      <c r="BE574" s="2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4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8"/>
      <c r="O575" s="18"/>
      <c r="P575" s="28"/>
      <c r="Q575" s="28"/>
      <c r="R575" s="28"/>
      <c r="S575" s="28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0"/>
      <c r="AJ575" s="23"/>
      <c r="AK575" s="23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0"/>
      <c r="BB575" s="23"/>
      <c r="BC575" s="200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4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0"/>
      <c r="N576" s="28"/>
      <c r="O576" s="18"/>
      <c r="P576" s="28"/>
      <c r="Q576" s="28"/>
      <c r="R576" s="28"/>
      <c r="S576" s="28"/>
      <c r="T576" s="28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0"/>
      <c r="AJ576" s="23"/>
      <c r="AK576" s="23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0"/>
      <c r="BB576" s="23"/>
      <c r="BC576" s="200"/>
      <c r="BD576" s="23"/>
      <c r="BE576" s="23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4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0"/>
      <c r="N577" s="23"/>
      <c r="O577" s="23"/>
      <c r="P577" s="23"/>
      <c r="Q577" s="23"/>
      <c r="R577" s="23"/>
      <c r="S577" s="23"/>
      <c r="T577" s="28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0"/>
      <c r="AJ577" s="23"/>
      <c r="AK577" s="23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0"/>
      <c r="BB577" s="23"/>
      <c r="BC577" s="200"/>
      <c r="BD577" s="23"/>
      <c r="BE577" s="23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4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0"/>
      <c r="N578" s="28"/>
      <c r="O578" s="1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0"/>
      <c r="AJ578" s="23"/>
      <c r="AK578" s="23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0"/>
      <c r="BB578" s="23"/>
      <c r="BC578" s="200"/>
      <c r="BD578" s="23"/>
      <c r="BE578" s="23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41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0"/>
      <c r="N579" s="28"/>
      <c r="O579" s="18"/>
      <c r="P579" s="28"/>
      <c r="Q579" s="28"/>
      <c r="R579" s="28"/>
      <c r="S579" s="28"/>
      <c r="T579" s="28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0"/>
      <c r="AJ579" s="23"/>
      <c r="AK579" s="23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0"/>
      <c r="BB579" s="23"/>
      <c r="BC579" s="200"/>
      <c r="BD579" s="23"/>
      <c r="BE579" s="23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201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0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00"/>
      <c r="BD580" s="23"/>
      <c r="BE580" s="23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01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0"/>
      <c r="N581" s="28"/>
      <c r="O581" s="18"/>
      <c r="P581" s="28"/>
      <c r="Q581" s="28"/>
      <c r="R581" s="28"/>
      <c r="S581" s="28"/>
      <c r="T581" s="28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01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3"/>
      <c r="O582" s="20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00"/>
      <c r="BD582" s="23"/>
      <c r="BE582" s="23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201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0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0"/>
      <c r="P584" s="20"/>
      <c r="Q584" s="20"/>
      <c r="R584" s="20"/>
      <c r="S584" s="20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8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20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0"/>
      <c r="P585" s="20"/>
      <c r="Q585" s="20"/>
      <c r="R585" s="20"/>
      <c r="S585" s="20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0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0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0"/>
      <c r="AJ586" s="23"/>
      <c r="AK586" s="23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0"/>
      <c r="BB586" s="23"/>
      <c r="BC586" s="200"/>
      <c r="BD586" s="23"/>
      <c r="BE586" s="23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201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0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20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0"/>
      <c r="P588" s="20"/>
      <c r="Q588" s="20"/>
      <c r="R588" s="20"/>
      <c r="S588" s="20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0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0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59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9"/>
      <c r="O590" s="29"/>
      <c r="P590" s="29"/>
      <c r="Q590" s="29"/>
      <c r="R590" s="29"/>
      <c r="S590" s="29"/>
      <c r="T590" s="29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00"/>
      <c r="BD590" s="29"/>
      <c r="BE590" s="29"/>
      <c r="BF590" s="21"/>
      <c r="BG590" s="21"/>
      <c r="BH590" s="21"/>
      <c r="BI590" s="20"/>
      <c r="BJ590" s="63"/>
      <c r="BK590" s="29"/>
      <c r="BL590" s="21"/>
      <c r="BM590" s="197"/>
      <c r="BN590" s="24"/>
      <c r="BO590" s="21"/>
      <c r="BP590" s="21"/>
      <c r="BQ590" s="23"/>
      <c r="BR590" s="23"/>
      <c r="BS590" s="24"/>
      <c r="BT590" s="25"/>
    </row>
    <row r="591" spans="1:72" s="22" customFormat="1" ht="244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0"/>
      <c r="O591" s="20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00"/>
      <c r="BD591" s="187"/>
      <c r="BE591" s="29"/>
      <c r="BF591" s="21"/>
      <c r="BG591" s="21"/>
      <c r="BH591" s="21"/>
      <c r="BI591" s="20"/>
      <c r="BJ591" s="63"/>
      <c r="BK591" s="29"/>
      <c r="BL591" s="21"/>
      <c r="BM591" s="197"/>
      <c r="BN591" s="24"/>
      <c r="BO591" s="21"/>
      <c r="BP591" s="21"/>
      <c r="BQ591" s="23"/>
      <c r="BR591" s="23"/>
      <c r="BS591" s="24"/>
      <c r="BT591" s="25"/>
    </row>
    <row r="592" spans="1:72" s="22" customFormat="1" ht="219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63"/>
      <c r="O592" s="63"/>
      <c r="P592" s="63"/>
      <c r="Q592" s="63"/>
      <c r="R592" s="63"/>
      <c r="S592" s="63"/>
      <c r="T592" s="6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6"/>
      <c r="BD592" s="188"/>
      <c r="BE592" s="189"/>
      <c r="BF592" s="21"/>
      <c r="BG592" s="21"/>
      <c r="BH592" s="21"/>
      <c r="BI592" s="21"/>
      <c r="BJ592" s="21"/>
      <c r="BK592" s="21"/>
      <c r="BL592" s="21"/>
      <c r="BM592" s="197"/>
      <c r="BN592" s="24"/>
      <c r="BO592" s="21"/>
      <c r="BP592" s="21"/>
      <c r="BQ592" s="23"/>
      <c r="BR592" s="23"/>
      <c r="BS592" s="24"/>
      <c r="BT592" s="25"/>
    </row>
    <row r="593" spans="1:72" s="22" customFormat="1" ht="219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9"/>
      <c r="O593" s="29"/>
      <c r="P593" s="29"/>
      <c r="Q593" s="29"/>
      <c r="R593" s="29"/>
      <c r="S593" s="29"/>
      <c r="T593" s="29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00"/>
      <c r="BD593" s="29"/>
      <c r="BE593" s="29"/>
      <c r="BF593" s="21"/>
      <c r="BG593" s="21"/>
      <c r="BH593" s="21"/>
      <c r="BI593" s="21"/>
      <c r="BJ593" s="21"/>
      <c r="BK593" s="21"/>
      <c r="BL593" s="21"/>
      <c r="BM593" s="197"/>
      <c r="BN593" s="24"/>
      <c r="BO593" s="21"/>
      <c r="BP593" s="21"/>
      <c r="BQ593" s="23"/>
      <c r="BR593" s="23"/>
      <c r="BS593" s="24"/>
      <c r="BT593" s="25"/>
    </row>
    <row r="594" spans="1:72" s="22" customFormat="1" ht="219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9"/>
      <c r="O594" s="29"/>
      <c r="P594" s="29"/>
      <c r="Q594" s="29"/>
      <c r="R594" s="29"/>
      <c r="S594" s="29"/>
      <c r="T594" s="29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6"/>
      <c r="BD594" s="188"/>
      <c r="BE594" s="189"/>
      <c r="BF594" s="21"/>
      <c r="BG594" s="21"/>
      <c r="BH594" s="21"/>
      <c r="BI594" s="21"/>
      <c r="BJ594" s="21"/>
      <c r="BK594" s="21"/>
      <c r="BL594" s="21"/>
      <c r="BM594" s="197"/>
      <c r="BN594" s="24"/>
      <c r="BO594" s="21"/>
      <c r="BP594" s="21"/>
      <c r="BQ594" s="23"/>
      <c r="BR594" s="23"/>
      <c r="BS594" s="24"/>
      <c r="BT594" s="25"/>
    </row>
    <row r="595" spans="1:72" s="22" customFormat="1" ht="409.6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9"/>
      <c r="O595" s="29"/>
      <c r="P595" s="29"/>
      <c r="Q595" s="29"/>
      <c r="R595" s="29"/>
      <c r="S595" s="29"/>
      <c r="T595" s="29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00"/>
      <c r="BD595" s="29"/>
      <c r="BE595" s="20"/>
      <c r="BF595" s="21"/>
      <c r="BG595" s="21"/>
      <c r="BH595" s="21"/>
      <c r="BI595" s="21"/>
      <c r="BJ595" s="21"/>
      <c r="BK595" s="21"/>
      <c r="BL595" s="21"/>
      <c r="BM595" s="197"/>
      <c r="BN595" s="24"/>
      <c r="BO595" s="21"/>
      <c r="BP595" s="21"/>
      <c r="BQ595" s="23"/>
      <c r="BR595" s="23"/>
      <c r="BS595" s="24"/>
      <c r="BT595" s="25"/>
    </row>
    <row r="596" spans="1:72" s="22" customFormat="1" ht="409.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9"/>
      <c r="O596" s="29"/>
      <c r="P596" s="29"/>
      <c r="Q596" s="29"/>
      <c r="R596" s="29"/>
      <c r="S596" s="29"/>
      <c r="T596" s="29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0"/>
      <c r="AH596" s="29"/>
      <c r="AI596" s="29"/>
      <c r="AJ596" s="21"/>
      <c r="AK596" s="200"/>
      <c r="AL596" s="29"/>
      <c r="AM596" s="29"/>
      <c r="AN596" s="21"/>
      <c r="AO596" s="21"/>
      <c r="AP596" s="21"/>
      <c r="AQ596" s="21"/>
      <c r="AR596" s="21"/>
      <c r="AS596" s="200"/>
      <c r="AT596" s="29"/>
      <c r="AU596" s="200"/>
      <c r="AV596" s="29"/>
      <c r="AW596" s="21"/>
      <c r="AX596" s="21"/>
      <c r="AY596" s="21"/>
      <c r="AZ596" s="21"/>
      <c r="BA596" s="21"/>
      <c r="BB596" s="21"/>
      <c r="BC596" s="200"/>
      <c r="BD596" s="29"/>
      <c r="BE596" s="29"/>
      <c r="BF596" s="21"/>
      <c r="BG596" s="21"/>
      <c r="BH596" s="21"/>
      <c r="BI596" s="21"/>
      <c r="BJ596" s="21"/>
      <c r="BK596" s="21"/>
      <c r="BL596" s="21"/>
      <c r="BM596" s="197"/>
      <c r="BN596" s="24"/>
      <c r="BO596" s="21"/>
      <c r="BP596" s="21"/>
      <c r="BQ596" s="23"/>
      <c r="BR596" s="23"/>
      <c r="BS596" s="24"/>
      <c r="BT596" s="25"/>
    </row>
    <row r="597" spans="1:72" s="22" customFormat="1" ht="137.2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6"/>
      <c r="BD597" s="188"/>
      <c r="BE597" s="189"/>
      <c r="BF597" s="21"/>
      <c r="BG597" s="21"/>
      <c r="BH597" s="21"/>
      <c r="BI597" s="21"/>
      <c r="BJ597" s="21"/>
      <c r="BK597" s="21"/>
      <c r="BL597" s="21"/>
      <c r="BM597" s="197"/>
      <c r="BN597" s="24"/>
      <c r="BO597" s="21"/>
      <c r="BP597" s="21"/>
      <c r="BQ597" s="23"/>
      <c r="BR597" s="23"/>
      <c r="BS597" s="24"/>
      <c r="BT597" s="25"/>
    </row>
    <row r="598" spans="1:72" s="22" customFormat="1" ht="137.2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9"/>
      <c r="O598" s="29"/>
      <c r="P598" s="29"/>
      <c r="Q598" s="29"/>
      <c r="R598" s="29"/>
      <c r="S598" s="29"/>
      <c r="T598" s="29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6"/>
      <c r="BD598" s="188"/>
      <c r="BE598" s="189"/>
      <c r="BF598" s="21"/>
      <c r="BG598" s="21"/>
      <c r="BH598" s="21"/>
      <c r="BI598" s="21"/>
      <c r="BJ598" s="21"/>
      <c r="BK598" s="21"/>
      <c r="BL598" s="21"/>
      <c r="BM598" s="197"/>
      <c r="BN598" s="24"/>
      <c r="BO598" s="21"/>
      <c r="BP598" s="21"/>
      <c r="BQ598" s="23"/>
      <c r="BR598" s="23"/>
      <c r="BS598" s="24"/>
      <c r="BT598" s="25"/>
    </row>
    <row r="599" spans="1:72" s="22" customFormat="1" ht="137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9"/>
      <c r="O599" s="29"/>
      <c r="P599" s="29"/>
      <c r="Q599" s="29"/>
      <c r="R599" s="29"/>
      <c r="S599" s="29"/>
      <c r="T599" s="29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186"/>
      <c r="BD599" s="188"/>
      <c r="BE599" s="189"/>
      <c r="BF599" s="21"/>
      <c r="BG599" s="21"/>
      <c r="BH599" s="21"/>
      <c r="BI599" s="21"/>
      <c r="BJ599" s="21"/>
      <c r="BK599" s="21"/>
      <c r="BL599" s="21"/>
      <c r="BM599" s="197"/>
      <c r="BN599" s="24"/>
      <c r="BO599" s="21"/>
      <c r="BP599" s="21"/>
      <c r="BQ599" s="23"/>
      <c r="BR599" s="23"/>
      <c r="BS599" s="24"/>
      <c r="BT599" s="25"/>
    </row>
    <row r="600" spans="1:72" s="22" customFormat="1" ht="13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9"/>
      <c r="O600" s="29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6"/>
      <c r="BD600" s="188"/>
      <c r="BE600" s="189"/>
      <c r="BF600" s="21"/>
      <c r="BG600" s="21"/>
      <c r="BH600" s="21"/>
      <c r="BI600" s="21"/>
      <c r="BJ600" s="21"/>
      <c r="BK600" s="21"/>
      <c r="BL600" s="21"/>
      <c r="BM600" s="197"/>
      <c r="BN600" s="24"/>
      <c r="BO600" s="21"/>
      <c r="BP600" s="21"/>
      <c r="BQ600" s="23"/>
      <c r="BR600" s="23"/>
      <c r="BS600" s="24"/>
      <c r="BT600" s="25"/>
    </row>
    <row r="601" spans="1:72" s="22" customFormat="1" ht="13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9"/>
      <c r="O601" s="29"/>
      <c r="P601" s="29"/>
      <c r="Q601" s="29"/>
      <c r="R601" s="29"/>
      <c r="S601" s="29"/>
      <c r="T601" s="29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6"/>
      <c r="BD601" s="188"/>
      <c r="BE601" s="189"/>
      <c r="BF601" s="21"/>
      <c r="BG601" s="21"/>
      <c r="BH601" s="21"/>
      <c r="BI601" s="21"/>
      <c r="BJ601" s="21"/>
      <c r="BK601" s="21"/>
      <c r="BL601" s="21"/>
      <c r="BM601" s="197"/>
      <c r="BN601" s="24"/>
      <c r="BO601" s="21"/>
      <c r="BP601" s="21"/>
      <c r="BQ601" s="23"/>
      <c r="BR601" s="23"/>
      <c r="BS601" s="24"/>
      <c r="BT601" s="25"/>
    </row>
    <row r="602" spans="1:72" s="22" customFormat="1" ht="29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9"/>
      <c r="O602" s="29"/>
      <c r="P602" s="29"/>
      <c r="Q602" s="29"/>
      <c r="R602" s="29"/>
      <c r="S602" s="29"/>
      <c r="T602" s="29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0"/>
      <c r="BB602" s="21"/>
      <c r="BC602" s="200"/>
      <c r="BD602" s="29"/>
      <c r="BE602" s="20"/>
      <c r="BF602" s="23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9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0"/>
      <c r="BB603" s="21"/>
      <c r="BC603" s="200"/>
      <c r="BD603" s="182"/>
      <c r="BE603" s="20"/>
      <c r="BF603" s="23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197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3"/>
      <c r="P604" s="23"/>
      <c r="Q604" s="23"/>
      <c r="R604" s="23"/>
      <c r="S604" s="23"/>
      <c r="T604" s="20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00"/>
      <c r="BD604" s="20"/>
      <c r="BE604" s="20"/>
      <c r="BF604" s="21"/>
      <c r="BG604" s="21"/>
      <c r="BH604" s="21"/>
      <c r="BI604" s="21"/>
      <c r="BJ604" s="21"/>
      <c r="BK604" s="21"/>
      <c r="BL604" s="21"/>
      <c r="BM604" s="197"/>
      <c r="BN604" s="24"/>
      <c r="BO604" s="21"/>
      <c r="BP604" s="21"/>
      <c r="BQ604" s="23"/>
      <c r="BR604" s="23"/>
      <c r="BS604" s="24"/>
      <c r="BT604" s="25"/>
    </row>
    <row r="605" spans="1:72" s="22" customFormat="1" ht="197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3"/>
      <c r="O605" s="23"/>
      <c r="P605" s="23"/>
      <c r="Q605" s="23"/>
      <c r="R605" s="23"/>
      <c r="S605" s="23"/>
      <c r="T605" s="20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4"/>
      <c r="BD605" s="189"/>
      <c r="BE605" s="189"/>
      <c r="BF605" s="21"/>
      <c r="BG605" s="21"/>
      <c r="BH605" s="21"/>
      <c r="BI605" s="21"/>
      <c r="BJ605" s="21"/>
      <c r="BK605" s="21"/>
      <c r="BL605" s="21"/>
      <c r="BM605" s="197"/>
      <c r="BN605" s="24"/>
      <c r="BO605" s="21"/>
      <c r="BP605" s="21"/>
      <c r="BQ605" s="23"/>
      <c r="BR605" s="23"/>
      <c r="BS605" s="24"/>
      <c r="BT605" s="25"/>
    </row>
    <row r="606" spans="1:72" s="22" customFormat="1" ht="279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190"/>
      <c r="O606" s="190"/>
      <c r="P606" s="190"/>
      <c r="Q606" s="190"/>
      <c r="R606" s="190"/>
      <c r="S606" s="190"/>
      <c r="T606" s="190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00"/>
      <c r="BD606" s="63"/>
      <c r="BE606" s="63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17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3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00"/>
      <c r="BD607" s="23"/>
      <c r="BE607" s="23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129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91"/>
      <c r="BD608" s="29"/>
      <c r="BE608" s="29"/>
      <c r="BF608" s="21"/>
      <c r="BG608" s="21"/>
      <c r="BH608" s="21"/>
      <c r="BI608" s="21"/>
      <c r="BJ608" s="21"/>
      <c r="BK608" s="21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4" s="22" customFormat="1" ht="187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9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00"/>
      <c r="BD609" s="23"/>
      <c r="BE609" s="23"/>
      <c r="BF609" s="21"/>
      <c r="BG609" s="21"/>
      <c r="BH609" s="21"/>
      <c r="BI609" s="21"/>
      <c r="BJ609" s="21"/>
      <c r="BK609" s="21"/>
      <c r="BL609" s="23"/>
      <c r="BM609" s="21"/>
      <c r="BN609" s="24"/>
      <c r="BO609" s="21"/>
      <c r="BP609" s="21"/>
      <c r="BQ609" s="21"/>
      <c r="BR609" s="21"/>
      <c r="BS609" s="23"/>
      <c r="BT609" s="24"/>
      <c r="BU609" s="25"/>
      <c r="BV609" s="30"/>
    </row>
    <row r="610" spans="1:74" s="22" customFormat="1" ht="187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0"/>
      <c r="N610" s="28"/>
      <c r="O610" s="18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3"/>
      <c r="BM610" s="21"/>
      <c r="BN610" s="24"/>
      <c r="BO610" s="25"/>
      <c r="BP610" s="21"/>
      <c r="BQ610" s="21"/>
      <c r="BR610" s="21"/>
      <c r="BS610" s="23"/>
      <c r="BT610" s="24"/>
      <c r="BU610" s="25"/>
      <c r="BV610" s="30"/>
    </row>
    <row r="611" spans="1:74" s="22" customFormat="1" ht="409.6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3"/>
      <c r="AU611" s="21"/>
      <c r="AV611" s="23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3"/>
      <c r="BM611" s="21"/>
      <c r="BN611" s="24"/>
      <c r="BO611" s="25"/>
      <c r="BP611" s="21"/>
      <c r="BQ611" s="21"/>
      <c r="BR611" s="21"/>
      <c r="BS611" s="23"/>
      <c r="BT611" s="24"/>
      <c r="BU611" s="25"/>
      <c r="BV611" s="30"/>
    </row>
    <row r="612" spans="1:74" s="22" customFormat="1" ht="409.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3"/>
      <c r="O612" s="23"/>
      <c r="P612" s="23"/>
      <c r="Q612" s="23"/>
      <c r="R612" s="23"/>
      <c r="S612" s="23"/>
      <c r="T612" s="23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00"/>
      <c r="BD612" s="23"/>
      <c r="BE612" s="23"/>
      <c r="BF612" s="21"/>
      <c r="BG612" s="21"/>
      <c r="BH612" s="21"/>
      <c r="BI612" s="21"/>
      <c r="BJ612" s="21"/>
      <c r="BK612" s="21"/>
      <c r="BL612" s="23"/>
      <c r="BM612" s="21"/>
      <c r="BN612" s="24"/>
      <c r="BO612" s="25"/>
      <c r="BP612" s="21"/>
      <c r="BQ612" s="21"/>
      <c r="BR612" s="21"/>
      <c r="BS612" s="23"/>
      <c r="BT612" s="24"/>
      <c r="BU612" s="25"/>
      <c r="BV612" s="30"/>
    </row>
    <row r="613" spans="1:74" s="22" customFormat="1" ht="194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0"/>
      <c r="N613" s="28"/>
      <c r="O613" s="1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3"/>
      <c r="BM613" s="21"/>
      <c r="BN613" s="24"/>
      <c r="BO613" s="25"/>
      <c r="BP613" s="36"/>
      <c r="BQ613" s="36"/>
      <c r="BR613" s="36"/>
      <c r="BS613" s="40"/>
      <c r="BT613" s="26"/>
      <c r="BU613" s="36"/>
      <c r="BV613" s="30"/>
    </row>
    <row r="614" spans="1:74" s="22" customFormat="1" ht="219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5"/>
      <c r="BP614" s="36"/>
      <c r="BQ614" s="36"/>
      <c r="BR614" s="36"/>
      <c r="BS614" s="40"/>
      <c r="BT614" s="26"/>
      <c r="BU614" s="36"/>
      <c r="BV614" s="30"/>
    </row>
    <row r="615" spans="1:74" s="22" customFormat="1" ht="198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182"/>
      <c r="O615" s="182"/>
      <c r="P615" s="182"/>
      <c r="Q615" s="182"/>
      <c r="R615" s="182"/>
      <c r="S615" s="182"/>
      <c r="T615" s="182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3"/>
      <c r="BM615" s="21"/>
      <c r="BN615" s="24"/>
      <c r="BO615" s="25"/>
      <c r="BP615" s="21"/>
      <c r="BQ615" s="21"/>
      <c r="BR615" s="21"/>
      <c r="BS615" s="23"/>
      <c r="BT615" s="24"/>
      <c r="BU615" s="25"/>
      <c r="BV615" s="30"/>
    </row>
    <row r="616" spans="1:74" s="22" customFormat="1" ht="198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3"/>
      <c r="BM616" s="21"/>
      <c r="BN616" s="24"/>
      <c r="BO616" s="25"/>
      <c r="BP616" s="21"/>
      <c r="BQ616" s="21"/>
      <c r="BR616" s="21"/>
      <c r="BS616" s="23"/>
      <c r="BT616" s="24"/>
      <c r="BU616" s="25"/>
      <c r="BV616" s="30"/>
    </row>
    <row r="617" spans="1:74" s="22" customFormat="1" ht="198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28"/>
      <c r="O617" s="18"/>
      <c r="P617" s="28"/>
      <c r="Q617" s="28"/>
      <c r="R617" s="28"/>
      <c r="S617" s="28"/>
      <c r="T617" s="2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3"/>
      <c r="BM617" s="21"/>
      <c r="BN617" s="24"/>
      <c r="BO617" s="25"/>
      <c r="BP617" s="21"/>
      <c r="BQ617" s="21"/>
      <c r="BR617" s="21"/>
      <c r="BS617" s="23"/>
      <c r="BT617" s="24"/>
      <c r="BU617" s="25"/>
      <c r="BV617" s="30"/>
    </row>
    <row r="618" spans="1:74" s="22" customFormat="1" ht="146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28"/>
      <c r="O618" s="18"/>
      <c r="P618" s="28"/>
      <c r="Q618" s="28"/>
      <c r="R618" s="28"/>
      <c r="S618" s="28"/>
      <c r="T618" s="28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3"/>
      <c r="BM618" s="21"/>
      <c r="BN618" s="24"/>
      <c r="BO618" s="25"/>
      <c r="BP618" s="21"/>
      <c r="BQ618" s="21"/>
      <c r="BR618" s="21"/>
      <c r="BS618" s="23"/>
      <c r="BT618" s="24"/>
      <c r="BU618" s="25"/>
      <c r="BV618" s="30"/>
    </row>
    <row r="619" spans="1:74" s="22" customFormat="1" ht="22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28"/>
      <c r="O619" s="18"/>
      <c r="P619" s="28"/>
      <c r="Q619" s="28"/>
      <c r="R619" s="28"/>
      <c r="S619" s="28"/>
      <c r="T619" s="2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3"/>
      <c r="BM619" s="21"/>
      <c r="BN619" s="24"/>
      <c r="BO619" s="25"/>
      <c r="BP619" s="21"/>
      <c r="BQ619" s="21"/>
      <c r="BR619" s="21"/>
      <c r="BS619" s="23"/>
      <c r="BT619" s="24"/>
      <c r="BU619" s="25"/>
      <c r="BV619" s="30"/>
    </row>
    <row r="620" spans="1:74" s="22" customFormat="1" ht="154.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28"/>
      <c r="O620" s="28"/>
      <c r="P620" s="28"/>
      <c r="Q620" s="28"/>
      <c r="R620" s="28"/>
      <c r="S620" s="28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3"/>
      <c r="BM620" s="21"/>
      <c r="BN620" s="24"/>
      <c r="BO620" s="25"/>
      <c r="BP620" s="21"/>
      <c r="BQ620" s="21"/>
      <c r="BR620" s="21"/>
      <c r="BS620" s="23"/>
      <c r="BT620" s="24"/>
      <c r="BU620" s="25"/>
      <c r="BV620" s="30"/>
    </row>
    <row r="621" spans="1:74" s="22" customFormat="1" ht="154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8"/>
      <c r="O621" s="18"/>
      <c r="P621" s="28"/>
      <c r="Q621" s="28"/>
      <c r="R621" s="28"/>
      <c r="S621" s="28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3"/>
      <c r="BM621" s="21"/>
      <c r="BN621" s="24"/>
      <c r="BO621" s="25"/>
      <c r="BP621" s="36"/>
      <c r="BQ621" s="36"/>
      <c r="BR621" s="36"/>
      <c r="BS621" s="40"/>
      <c r="BT621" s="26"/>
      <c r="BU621" s="36"/>
      <c r="BV621" s="30"/>
    </row>
    <row r="622" spans="1:74" s="22" customFormat="1" ht="182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18"/>
      <c r="L622" s="20"/>
      <c r="M622" s="21"/>
      <c r="N622" s="23"/>
      <c r="O622" s="23"/>
      <c r="P622" s="23"/>
      <c r="Q622" s="23"/>
      <c r="R622" s="23"/>
      <c r="S622" s="23"/>
      <c r="T622" s="23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3"/>
      <c r="BL622" s="21"/>
      <c r="BM622" s="21"/>
      <c r="BN622" s="24"/>
      <c r="BO622" s="25"/>
      <c r="BP622" s="36"/>
      <c r="BQ622" s="36"/>
      <c r="BR622" s="36"/>
      <c r="BS622" s="40"/>
      <c r="BT622" s="26"/>
      <c r="BU622" s="36"/>
      <c r="BV622" s="30"/>
    </row>
    <row r="623" spans="1:74" s="22" customFormat="1" ht="182.2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20"/>
      <c r="M623" s="21"/>
      <c r="N623" s="23"/>
      <c r="O623" s="23"/>
      <c r="P623" s="23"/>
      <c r="Q623" s="23"/>
      <c r="R623" s="23"/>
      <c r="S623" s="23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4"/>
      <c r="BO623" s="25"/>
      <c r="BP623" s="36"/>
      <c r="BQ623" s="36"/>
      <c r="BR623" s="36"/>
      <c r="BS623" s="40"/>
      <c r="BT623" s="26"/>
      <c r="BU623" s="36"/>
      <c r="BV623" s="30"/>
    </row>
    <row r="624" spans="1:74" s="22" customFormat="1" ht="312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21"/>
      <c r="N624" s="28"/>
      <c r="O624" s="28"/>
      <c r="P624" s="28"/>
      <c r="Q624" s="28"/>
      <c r="R624" s="28"/>
      <c r="S624" s="28"/>
      <c r="T624" s="28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1"/>
      <c r="BD624" s="21"/>
      <c r="BE624" s="21"/>
      <c r="BF624" s="23"/>
      <c r="BG624" s="21"/>
      <c r="BH624" s="21"/>
      <c r="BI624" s="21"/>
      <c r="BJ624" s="21"/>
      <c r="BK624" s="23"/>
      <c r="BL624" s="21"/>
      <c r="BM624" s="21"/>
      <c r="BN624" s="24"/>
      <c r="BO624" s="25"/>
      <c r="BP624" s="26"/>
    </row>
    <row r="625" spans="1:72" s="22" customFormat="1" ht="174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28"/>
      <c r="O625" s="18"/>
      <c r="P625" s="28"/>
      <c r="Q625" s="28"/>
      <c r="R625" s="28"/>
      <c r="S625" s="28"/>
      <c r="T625" s="28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3"/>
      <c r="BG625" s="21"/>
      <c r="BH625" s="21"/>
      <c r="BI625" s="21"/>
      <c r="BJ625" s="21"/>
      <c r="BK625" s="23"/>
      <c r="BL625" s="21"/>
      <c r="BM625" s="21"/>
      <c r="BN625" s="24"/>
      <c r="BO625" s="25"/>
      <c r="BP625" s="26"/>
    </row>
    <row r="626" spans="1:72" s="22" customFormat="1" ht="167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23"/>
      <c r="O626" s="23"/>
      <c r="P626" s="23"/>
      <c r="Q626" s="23"/>
      <c r="R626" s="23"/>
      <c r="S626" s="23"/>
      <c r="T626" s="23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181"/>
      <c r="BD626" s="21"/>
      <c r="BE626" s="21"/>
      <c r="BF626" s="23"/>
      <c r="BG626" s="21"/>
      <c r="BH626" s="21"/>
      <c r="BI626" s="21"/>
      <c r="BJ626" s="21"/>
      <c r="BK626" s="23"/>
      <c r="BL626" s="21"/>
      <c r="BM626" s="21"/>
      <c r="BN626" s="24"/>
      <c r="BO626" s="25"/>
      <c r="BP626" s="26"/>
    </row>
    <row r="627" spans="1:72" s="22" customFormat="1" ht="167.2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20"/>
      <c r="M627" s="21"/>
      <c r="N627" s="23"/>
      <c r="O627" s="23"/>
      <c r="P627" s="23"/>
      <c r="Q627" s="23"/>
      <c r="R627" s="23"/>
      <c r="S627" s="23"/>
      <c r="T627" s="23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3"/>
      <c r="BG627" s="21"/>
      <c r="BH627" s="21"/>
      <c r="BI627" s="21"/>
      <c r="BJ627" s="21"/>
      <c r="BK627" s="23"/>
      <c r="BL627" s="21"/>
      <c r="BM627" s="21"/>
      <c r="BN627" s="24"/>
      <c r="BO627" s="25"/>
      <c r="BP627" s="26"/>
    </row>
    <row r="628" spans="1:72" s="22" customFormat="1" ht="167.2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23"/>
      <c r="O628" s="23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3"/>
      <c r="BG628" s="21"/>
      <c r="BH628" s="21"/>
      <c r="BI628" s="21"/>
      <c r="BJ628" s="21"/>
      <c r="BK628" s="23"/>
      <c r="BL628" s="21"/>
      <c r="BM628" s="21"/>
      <c r="BN628" s="24"/>
      <c r="BO628" s="25"/>
      <c r="BP628" s="26"/>
    </row>
    <row r="629" spans="1:72" s="22" customFormat="1" ht="372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18"/>
      <c r="O629" s="18"/>
      <c r="P629" s="18"/>
      <c r="Q629" s="18"/>
      <c r="R629" s="18"/>
      <c r="S629" s="18"/>
      <c r="T629" s="1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1"/>
      <c r="BM629" s="21"/>
      <c r="BN629" s="24"/>
      <c r="BO629" s="21"/>
      <c r="BP629" s="21"/>
      <c r="BQ629" s="21"/>
      <c r="BR629" s="21"/>
    </row>
    <row r="630" spans="1:72" s="22" customFormat="1" ht="257.2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18"/>
      <c r="O630" s="18"/>
      <c r="P630" s="27"/>
      <c r="Q630" s="27"/>
      <c r="R630" s="27"/>
      <c r="S630" s="27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1"/>
      <c r="BM630" s="21"/>
      <c r="BN630" s="24"/>
      <c r="BO630" s="21"/>
      <c r="BP630" s="21"/>
      <c r="BQ630" s="21"/>
      <c r="BR630" s="21"/>
    </row>
    <row r="631" spans="1:72" s="22" customFormat="1" ht="254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18"/>
      <c r="O631" s="18"/>
      <c r="P631" s="27"/>
      <c r="Q631" s="27"/>
      <c r="R631" s="27"/>
      <c r="S631" s="27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1"/>
      <c r="BM631" s="21"/>
      <c r="BN631" s="24"/>
      <c r="BO631" s="21"/>
      <c r="BP631" s="21"/>
      <c r="BQ631" s="21"/>
      <c r="BR631" s="21"/>
    </row>
    <row r="632" spans="1:72" s="22" customFormat="1" ht="319.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3"/>
      <c r="O632" s="23"/>
      <c r="P632" s="23"/>
      <c r="Q632" s="23"/>
      <c r="R632" s="23"/>
      <c r="S632" s="23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4"/>
      <c r="BO632" s="21"/>
      <c r="BP632" s="21"/>
      <c r="BQ632" s="21"/>
      <c r="BR632" s="21"/>
    </row>
    <row r="633" spans="1:72" s="22" customFormat="1" ht="409.6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18"/>
      <c r="M633" s="18"/>
      <c r="N633" s="28"/>
      <c r="O633" s="1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4"/>
      <c r="BO633" s="21"/>
      <c r="BP633" s="21"/>
      <c r="BQ633" s="21"/>
      <c r="BR633" s="21"/>
    </row>
    <row r="634" spans="1:72" s="22" customFormat="1" ht="141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3"/>
      <c r="O634" s="23"/>
      <c r="P634" s="23"/>
      <c r="Q634" s="23"/>
      <c r="R634" s="23"/>
      <c r="S634" s="23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1"/>
      <c r="BM634" s="21"/>
      <c r="BN634" s="24"/>
      <c r="BO634" s="21"/>
      <c r="BP634" s="21"/>
      <c r="BQ634" s="21"/>
      <c r="BR634" s="21"/>
    </row>
    <row r="635" spans="1:72" s="22" customFormat="1" ht="141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18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1"/>
      <c r="BN635" s="24"/>
      <c r="BO635" s="21"/>
      <c r="BP635" s="21"/>
      <c r="BQ635" s="21"/>
      <c r="BR635" s="21"/>
    </row>
    <row r="636" spans="1:72" s="22" customFormat="1" ht="292.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7"/>
      <c r="O636" s="18"/>
      <c r="P636" s="27"/>
      <c r="Q636" s="27"/>
      <c r="R636" s="27"/>
      <c r="S636" s="27"/>
      <c r="T636" s="27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4"/>
      <c r="BO636" s="21"/>
      <c r="BP636" s="21"/>
      <c r="BQ636" s="21"/>
      <c r="BR636" s="24"/>
      <c r="BS636" s="25"/>
      <c r="BT636" s="26"/>
    </row>
    <row r="637" spans="1:72" s="22" customFormat="1" ht="177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18"/>
      <c r="O637" s="18"/>
      <c r="P637" s="27"/>
      <c r="Q637" s="27"/>
      <c r="R637" s="27"/>
      <c r="S637" s="27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1"/>
      <c r="BM637" s="21"/>
      <c r="BN637" s="21"/>
      <c r="BO637" s="21"/>
      <c r="BP637" s="21"/>
      <c r="BQ637" s="21"/>
      <c r="BR637" s="24"/>
      <c r="BS637" s="25"/>
      <c r="BT637" s="26"/>
    </row>
  </sheetData>
  <autoFilter ref="A2:BV79"/>
  <mergeCells count="4">
    <mergeCell ref="L104:L105"/>
    <mergeCell ref="L353:L354"/>
    <mergeCell ref="A1:V1"/>
    <mergeCell ref="A5:M5"/>
  </mergeCells>
  <pageMargins left="0" right="0" top="0" bottom="0" header="0" footer="0"/>
  <pageSetup paperSize="9" scale="1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2018-04-16T07:06:55Z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