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Электроизоляционные материалы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закупки'!$A$5:$P$53</definedName>
    <definedName name="_xlnm.Print_Area" localSheetId="0">'Расчет НМЦ лота закупки'!$A$1:$S$53</definedName>
  </definedNames>
  <calcPr calcId="152511"/>
</workbook>
</file>

<file path=xl/calcChain.xml><?xml version="1.0" encoding="utf-8"?>
<calcChain xmlns="http://schemas.openxmlformats.org/spreadsheetml/2006/main">
  <c r="S51" i="1" l="1"/>
  <c r="P51" i="1"/>
  <c r="M51" i="1"/>
  <c r="J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6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S6" i="1" l="1"/>
  <c r="P6" i="1"/>
  <c r="J7" i="1"/>
  <c r="M6" i="1"/>
  <c r="G6" i="1"/>
  <c r="S53" i="1" l="1"/>
  <c r="S52" i="1" s="1"/>
  <c r="P53" i="1"/>
  <c r="G53" i="1" l="1"/>
  <c r="G52" i="1" s="1"/>
  <c r="J53" i="1" l="1"/>
  <c r="J52" i="1" s="1"/>
  <c r="M53" i="1"/>
  <c r="M52" i="1" s="1"/>
</calcChain>
</file>

<file path=xl/sharedStrings.xml><?xml version="1.0" encoding="utf-8"?>
<sst xmlns="http://schemas.openxmlformats.org/spreadsheetml/2006/main" count="121" uniqueCount="67">
  <si>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</si>
  <si>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</si>
  <si>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</si>
  <si>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</si>
  <si>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</si>
  <si>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</si>
  <si>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</si>
  <si>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</si>
  <si>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</si>
  <si>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</si>
  <si>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</si>
  <si>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</si>
  <si>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</si>
  <si>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</si>
  <si>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 xml:space="preserve">КП №2 </t>
  </si>
  <si>
    <t xml:space="preserve">КП №3 </t>
  </si>
  <si>
    <t>-</t>
  </si>
  <si>
    <t>Изолента Safeline 19ммх20м желтая</t>
  </si>
  <si>
    <t>Изолента Safeline 19ммх25м желто-зеленая</t>
  </si>
  <si>
    <t>Изолента ПВХ</t>
  </si>
  <si>
    <t>Изолента ПВХ 0,2х19ммх20м красная</t>
  </si>
  <si>
    <t>Изолента ПВХ 15ммх10м желтая</t>
  </si>
  <si>
    <t>Изолента ПВХ 15ммх10м зеленая</t>
  </si>
  <si>
    <t>Изолента ПВХ 15ммх20м красная</t>
  </si>
  <si>
    <t>Изолента ПВХ 15ммх20м синяя</t>
  </si>
  <si>
    <t>Изолента ПВХ 15ммх20м черная</t>
  </si>
  <si>
    <t>Изолента ПВХ 19ммх20м желто-зеленая</t>
  </si>
  <si>
    <t>Изолента ПВХ EKF 19ммх20м желтая</t>
  </si>
  <si>
    <t>Изолента ПВХ EKF 19ммх20м зеленая</t>
  </si>
  <si>
    <t>Изолента ПВХ EKF 19ммх20м красная</t>
  </si>
  <si>
    <t>Изолента ПВХ Neomatec 19ммх25м</t>
  </si>
  <si>
    <t>Изолента ПВХ Safeline 19ммх20м желто-зел</t>
  </si>
  <si>
    <t>Изолента ПВХ Safeline 19ммх20м зеленая</t>
  </si>
  <si>
    <t>Изолента ПВХ Safeline 19ммх20м красная</t>
  </si>
  <si>
    <t>Изолента ПВХ Safeline 19ммх25м черная</t>
  </si>
  <si>
    <t>Изолента х/б</t>
  </si>
  <si>
    <t>Изолятор шинный SM30</t>
  </si>
  <si>
    <t>Изолятор шинный SM40</t>
  </si>
  <si>
    <t>Изолятор шинный SM51</t>
  </si>
  <si>
    <t>Изолятор шинный SM76</t>
  </si>
  <si>
    <t>Картон электроизоляционный ЭВ 2мм</t>
  </si>
  <si>
    <t>Комплект баз.PowerPatch устр.течи масла</t>
  </si>
  <si>
    <t>Лента герметизирующая SCT-20</t>
  </si>
  <si>
    <t>Лента термоусадочная ABBT-2 5м желтая</t>
  </si>
  <si>
    <t>Лента термоусадочная ABBT-2 5м зеленая</t>
  </si>
  <si>
    <t>Лента термоусадочная ABBT-2 5м красная</t>
  </si>
  <si>
    <t>Прокладка 8ЕС.151.002</t>
  </si>
  <si>
    <t>Прокладка под проходной изолятор ИПУ-10</t>
  </si>
  <si>
    <t>Труба гофрированная ПВХ d16</t>
  </si>
  <si>
    <t>Труба гофрированная ПВХ d25</t>
  </si>
  <si>
    <t>Труба гофрированная ПВХ d32</t>
  </si>
  <si>
    <t>Труба гофрированная ПВХ d32 с зондом</t>
  </si>
  <si>
    <t>Труба гофрированная ПВХ d40 с зондом</t>
  </si>
  <si>
    <t>Труба гофрированная ПВХ d50 с зондом</t>
  </si>
  <si>
    <t>Трубка ПВХ d12 белая</t>
  </si>
  <si>
    <t>Трубка ПВХ d4 белая</t>
  </si>
  <si>
    <t>Трубка ПВХ d5 белая</t>
  </si>
  <si>
    <t>Трубка ПВХ d6 белая</t>
  </si>
  <si>
    <t>Трубка ПВХ d7 белая</t>
  </si>
  <si>
    <t>Трубка термоусадоч. ТУТнг 20/10 зеленая</t>
  </si>
  <si>
    <t>Трубка термоусадоч. ТУТнг 20/10 красная</t>
  </si>
  <si>
    <t>Трубка термоусадочная ТУТнг 20/10 желтая</t>
  </si>
  <si>
    <t>ШТ</t>
  </si>
  <si>
    <t>КГ</t>
  </si>
  <si>
    <t>КМТ</t>
  </si>
  <si>
    <t>М</t>
  </si>
  <si>
    <t>Расчет начальной максимальной цены лота/закупки (Лот 402А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</si>
</sst>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view="pageBreakPreview" zoomScale="80" zoomScaleNormal="112" zoomScaleSheetLayoutView="80" workbookViewId="0">
      <selection activeCell="M15" sqref="M15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48.85546875" style="4" customWidth="1"/>
    <col min="4" max="4" width="4.42578125" style="1" bestFit="1" customWidth="1"/>
    <col min="5" max="5" width="9.285156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6.85546875" style="1" customWidth="1"/>
    <col min="15" max="15" width="15.28515625" style="1" customWidth="1"/>
    <col min="16" max="16" width="16.42578125" style="1" customWidth="1"/>
    <col min="17" max="17" width="7" style="12" customWidth="1"/>
    <col min="18" max="18" width="12.28515625" style="12" customWidth="1"/>
    <col min="19" max="19" width="13.5703125" style="12" customWidth="1"/>
    <col min="20" max="16384" width="9.140625" style="1"/>
  </cols>
  <sheetData>
    <row r="1" spans="1:19" x14ac:dyDescent="0.25">
      <c r="S1" s="15" t="s">
        <v>12</v>
      </c>
    </row>
    <row r="2" spans="1:19" s="3" customFormat="1" ht="27.75" customHeight="1" x14ac:dyDescent="0.2">
      <c r="A2" s="28" t="s">
        <v>66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19" x14ac:dyDescent="0.25">
      <c r="B3" s="5"/>
      <c r="C3" s="6"/>
    </row>
    <row r="4" spans="1:19" ht="15.75" customHeight="1" x14ac:dyDescent="0.25">
      <c r="A4" s="30" t="s">
        <v>2</v>
      </c>
      <c r="B4" s="29" t="s">
        <v>6</v>
      </c>
      <c r="C4" s="29" t="s">
        <v>0</v>
      </c>
      <c r="D4" s="29" t="s">
        <v>1</v>
      </c>
      <c r="E4" s="36" t="s">
        <v>8</v>
      </c>
      <c r="F4" s="37"/>
      <c r="G4" s="38"/>
      <c r="H4" s="33" t="s">
        <v>11</v>
      </c>
      <c r="I4" s="34"/>
      <c r="J4" s="35"/>
      <c r="K4" s="32" t="s">
        <v>13</v>
      </c>
      <c r="L4" s="32"/>
      <c r="M4" s="32"/>
      <c r="N4" s="32" t="s">
        <v>14</v>
      </c>
      <c r="O4" s="32"/>
      <c r="P4" s="32"/>
      <c r="Q4" s="32" t="s">
        <v>15</v>
      </c>
      <c r="R4" s="32"/>
      <c r="S4" s="32"/>
    </row>
    <row r="5" spans="1:19" s="3" customFormat="1" ht="31.5" customHeight="1" x14ac:dyDescent="0.25">
      <c r="A5" s="30"/>
      <c r="B5" s="29"/>
      <c r="C5" s="29"/>
      <c r="D5" s="29"/>
      <c r="E5" s="23" t="s">
        <v>4</v>
      </c>
      <c r="F5" s="23" t="s">
        <v>5</v>
      </c>
      <c r="G5" s="23" t="s">
        <v>7</v>
      </c>
      <c r="H5" s="23" t="s">
        <v>4</v>
      </c>
      <c r="I5" s="7" t="s">
        <v>5</v>
      </c>
      <c r="J5" s="23" t="s">
        <v>7</v>
      </c>
      <c r="K5" s="23" t="s">
        <v>4</v>
      </c>
      <c r="L5" s="23" t="s">
        <v>5</v>
      </c>
      <c r="M5" s="23" t="s">
        <v>7</v>
      </c>
      <c r="N5" s="23" t="s">
        <v>4</v>
      </c>
      <c r="O5" s="23" t="s">
        <v>5</v>
      </c>
      <c r="P5" s="23" t="s">
        <v>7</v>
      </c>
      <c r="Q5" s="23" t="s">
        <v>4</v>
      </c>
      <c r="R5" s="23" t="s">
        <v>5</v>
      </c>
      <c r="S5" s="23" t="s">
        <v>7</v>
      </c>
    </row>
    <row r="6" spans="1:19" s="3" customFormat="1" ht="15.75" customHeight="1" x14ac:dyDescent="0.25">
      <c r="A6" s="25">
        <v>1</v>
      </c>
      <c r="B6" s="16">
        <v>2374397</v>
      </c>
      <c r="C6" s="16" t="s">
        <v>17</v>
      </c>
      <c r="D6" s="17" t="s">
        <v>62</v>
      </c>
      <c r="E6" s="39">
        <v>1</v>
      </c>
      <c r="F6" s="17">
        <v>50.558333333333337</v>
      </c>
      <c r="G6" s="17">
        <f>E6*F6</f>
        <v>50.558333333333337</v>
      </c>
      <c r="H6" s="16">
        <v>1</v>
      </c>
      <c r="I6" s="17">
        <v>67.67</v>
      </c>
      <c r="J6" s="17">
        <f t="shared" ref="J6:J50" si="0">H6*I6</f>
        <v>67.67</v>
      </c>
      <c r="K6" s="16">
        <v>1</v>
      </c>
      <c r="L6" s="17">
        <v>50.558333333333337</v>
      </c>
      <c r="M6" s="17">
        <f>K6*L6</f>
        <v>50.558333333333337</v>
      </c>
      <c r="N6" s="16">
        <v>1</v>
      </c>
      <c r="O6" s="17">
        <v>52.07</v>
      </c>
      <c r="P6" s="17">
        <f>O6*N6</f>
        <v>52.07</v>
      </c>
      <c r="Q6" s="16">
        <v>1</v>
      </c>
      <c r="R6" s="17">
        <v>53.63</v>
      </c>
      <c r="S6" s="17">
        <f>Q6*R6</f>
        <v>53.63</v>
      </c>
    </row>
    <row r="7" spans="1:19" s="3" customFormat="1" ht="15.75" customHeight="1" x14ac:dyDescent="0.25">
      <c r="A7" s="25">
        <v>2</v>
      </c>
      <c r="B7" s="16">
        <v>2374470</v>
      </c>
      <c r="C7" s="16" t="s">
        <v>18</v>
      </c>
      <c r="D7" s="17" t="s">
        <v>62</v>
      </c>
      <c r="E7" s="39">
        <v>83</v>
      </c>
      <c r="F7" s="17">
        <v>60.6</v>
      </c>
      <c r="G7" s="17">
        <f t="shared" ref="G7:G50" si="1">E7*F7</f>
        <v>5029.8</v>
      </c>
      <c r="H7" s="16">
        <v>83</v>
      </c>
      <c r="I7" s="17">
        <v>64.42</v>
      </c>
      <c r="J7" s="17">
        <f t="shared" si="0"/>
        <v>5346.8600000000006</v>
      </c>
      <c r="K7" s="16">
        <v>83</v>
      </c>
      <c r="L7" s="17">
        <v>60.6</v>
      </c>
      <c r="M7" s="17">
        <f t="shared" ref="M7:M50" si="2">K7*L7</f>
        <v>5029.8</v>
      </c>
      <c r="N7" s="16">
        <v>83</v>
      </c>
      <c r="O7" s="17">
        <v>62.42</v>
      </c>
      <c r="P7" s="17">
        <f t="shared" ref="P7:P50" si="3">O7*N7</f>
        <v>5180.8600000000006</v>
      </c>
      <c r="Q7" s="16">
        <v>83</v>
      </c>
      <c r="R7" s="17">
        <v>64.290000000000006</v>
      </c>
      <c r="S7" s="17">
        <f t="shared" ref="S7:S50" si="4">Q7*R7</f>
        <v>5336.0700000000006</v>
      </c>
    </row>
    <row r="8" spans="1:19" s="3" customFormat="1" ht="15.75" customHeight="1" x14ac:dyDescent="0.25">
      <c r="A8" s="25">
        <v>3</v>
      </c>
      <c r="B8" s="16">
        <v>2114878</v>
      </c>
      <c r="C8" s="16" t="s">
        <v>19</v>
      </c>
      <c r="D8" s="17" t="s">
        <v>62</v>
      </c>
      <c r="E8" s="39">
        <v>60</v>
      </c>
      <c r="F8" s="17">
        <v>34.341666666666669</v>
      </c>
      <c r="G8" s="17">
        <f t="shared" si="1"/>
        <v>2060.5</v>
      </c>
      <c r="H8" s="16">
        <v>60</v>
      </c>
      <c r="I8" s="17">
        <v>10.92</v>
      </c>
      <c r="J8" s="17">
        <f t="shared" si="0"/>
        <v>655.20000000000005</v>
      </c>
      <c r="K8" s="16">
        <v>60</v>
      </c>
      <c r="L8" s="17">
        <v>34.341666666666669</v>
      </c>
      <c r="M8" s="17">
        <f t="shared" si="2"/>
        <v>2060.5</v>
      </c>
      <c r="N8" s="16">
        <v>60</v>
      </c>
      <c r="O8" s="17">
        <v>35.369999999999997</v>
      </c>
      <c r="P8" s="17">
        <f t="shared" si="3"/>
        <v>2122.1999999999998</v>
      </c>
      <c r="Q8" s="16">
        <v>60</v>
      </c>
      <c r="R8" s="17">
        <v>36.43</v>
      </c>
      <c r="S8" s="17">
        <f t="shared" si="4"/>
        <v>2185.8000000000002</v>
      </c>
    </row>
    <row r="9" spans="1:19" s="3" customFormat="1" ht="15.75" customHeight="1" x14ac:dyDescent="0.25">
      <c r="A9" s="25">
        <v>4</v>
      </c>
      <c r="B9" s="16">
        <v>2357710</v>
      </c>
      <c r="C9" s="16" t="s">
        <v>20</v>
      </c>
      <c r="D9" s="17" t="s">
        <v>62</v>
      </c>
      <c r="E9" s="39">
        <v>1</v>
      </c>
      <c r="F9" s="17">
        <v>50.558333333333337</v>
      </c>
      <c r="G9" s="17">
        <f t="shared" si="1"/>
        <v>50.558333333333337</v>
      </c>
      <c r="H9" s="16">
        <v>1</v>
      </c>
      <c r="I9" s="17">
        <v>37.1</v>
      </c>
      <c r="J9" s="17">
        <f t="shared" si="0"/>
        <v>37.1</v>
      </c>
      <c r="K9" s="16">
        <v>1</v>
      </c>
      <c r="L9" s="17">
        <v>50.558333333333337</v>
      </c>
      <c r="M9" s="17">
        <f t="shared" si="2"/>
        <v>50.558333333333337</v>
      </c>
      <c r="N9" s="16">
        <v>1</v>
      </c>
      <c r="O9" s="17">
        <v>52.07</v>
      </c>
      <c r="P9" s="17">
        <f t="shared" si="3"/>
        <v>52.07</v>
      </c>
      <c r="Q9" s="16">
        <v>1</v>
      </c>
      <c r="R9" s="17">
        <v>53.63</v>
      </c>
      <c r="S9" s="17">
        <f t="shared" si="4"/>
        <v>53.63</v>
      </c>
    </row>
    <row r="10" spans="1:19" s="3" customFormat="1" ht="15.75" customHeight="1" x14ac:dyDescent="0.25">
      <c r="A10" s="25">
        <v>5</v>
      </c>
      <c r="B10" s="16">
        <v>2348295</v>
      </c>
      <c r="C10" s="16" t="s">
        <v>21</v>
      </c>
      <c r="D10" s="17" t="s">
        <v>62</v>
      </c>
      <c r="E10" s="39">
        <v>100</v>
      </c>
      <c r="F10" s="17">
        <v>34.341666666666669</v>
      </c>
      <c r="G10" s="17">
        <f t="shared" si="1"/>
        <v>3434.166666666667</v>
      </c>
      <c r="H10" s="16">
        <v>100</v>
      </c>
      <c r="I10" s="17">
        <v>11.35</v>
      </c>
      <c r="J10" s="17">
        <f t="shared" si="0"/>
        <v>1135</v>
      </c>
      <c r="K10" s="16">
        <v>100</v>
      </c>
      <c r="L10" s="17">
        <v>34.341666666666669</v>
      </c>
      <c r="M10" s="17">
        <f t="shared" si="2"/>
        <v>3434.166666666667</v>
      </c>
      <c r="N10" s="16">
        <v>100</v>
      </c>
      <c r="O10" s="17">
        <v>35.369999999999997</v>
      </c>
      <c r="P10" s="17">
        <f t="shared" si="3"/>
        <v>3536.9999999999995</v>
      </c>
      <c r="Q10" s="16">
        <v>100</v>
      </c>
      <c r="R10" s="17">
        <v>36.43</v>
      </c>
      <c r="S10" s="17">
        <f t="shared" si="4"/>
        <v>3643</v>
      </c>
    </row>
    <row r="11" spans="1:19" s="3" customFormat="1" ht="15.75" customHeight="1" x14ac:dyDescent="0.25">
      <c r="A11" s="25">
        <v>6</v>
      </c>
      <c r="B11" s="16">
        <v>2348502</v>
      </c>
      <c r="C11" s="16" t="s">
        <v>22</v>
      </c>
      <c r="D11" s="17" t="s">
        <v>62</v>
      </c>
      <c r="E11" s="39">
        <v>100</v>
      </c>
      <c r="F11" s="17">
        <v>34.341666666666669</v>
      </c>
      <c r="G11" s="17">
        <f t="shared" si="1"/>
        <v>3434.166666666667</v>
      </c>
      <c r="H11" s="16">
        <v>100</v>
      </c>
      <c r="I11" s="17">
        <v>11.35</v>
      </c>
      <c r="J11" s="17">
        <f t="shared" si="0"/>
        <v>1135</v>
      </c>
      <c r="K11" s="16">
        <v>100</v>
      </c>
      <c r="L11" s="17">
        <v>34.341666666666669</v>
      </c>
      <c r="M11" s="17">
        <f t="shared" si="2"/>
        <v>3434.166666666667</v>
      </c>
      <c r="N11" s="16">
        <v>100</v>
      </c>
      <c r="O11" s="17">
        <v>35.369999999999997</v>
      </c>
      <c r="P11" s="17">
        <f t="shared" si="3"/>
        <v>3536.9999999999995</v>
      </c>
      <c r="Q11" s="16">
        <v>100</v>
      </c>
      <c r="R11" s="17">
        <v>36.43</v>
      </c>
      <c r="S11" s="17">
        <f t="shared" si="4"/>
        <v>3643</v>
      </c>
    </row>
    <row r="12" spans="1:19" s="3" customFormat="1" ht="15.75" customHeight="1" x14ac:dyDescent="0.25">
      <c r="A12" s="25">
        <v>7</v>
      </c>
      <c r="B12" s="16">
        <v>2355456</v>
      </c>
      <c r="C12" s="16" t="s">
        <v>23</v>
      </c>
      <c r="D12" s="17" t="s">
        <v>62</v>
      </c>
      <c r="E12" s="39">
        <v>100</v>
      </c>
      <c r="F12" s="17">
        <v>34.341666666666669</v>
      </c>
      <c r="G12" s="17">
        <f t="shared" si="1"/>
        <v>3434.166666666667</v>
      </c>
      <c r="H12" s="16">
        <v>100</v>
      </c>
      <c r="I12" s="17">
        <v>11.72</v>
      </c>
      <c r="J12" s="17">
        <f t="shared" si="0"/>
        <v>1172</v>
      </c>
      <c r="K12" s="16">
        <v>100</v>
      </c>
      <c r="L12" s="17">
        <v>34.341666666666669</v>
      </c>
      <c r="M12" s="17">
        <f t="shared" si="2"/>
        <v>3434.166666666667</v>
      </c>
      <c r="N12" s="16">
        <v>100</v>
      </c>
      <c r="O12" s="17">
        <v>35.369999999999997</v>
      </c>
      <c r="P12" s="17">
        <f t="shared" si="3"/>
        <v>3536.9999999999995</v>
      </c>
      <c r="Q12" s="16">
        <v>100</v>
      </c>
      <c r="R12" s="17">
        <v>36.43</v>
      </c>
      <c r="S12" s="17">
        <f t="shared" si="4"/>
        <v>3643</v>
      </c>
    </row>
    <row r="13" spans="1:19" s="3" customFormat="1" ht="15.75" customHeight="1" x14ac:dyDescent="0.25">
      <c r="A13" s="25">
        <v>8</v>
      </c>
      <c r="B13" s="16">
        <v>2358603</v>
      </c>
      <c r="C13" s="16" t="s">
        <v>24</v>
      </c>
      <c r="D13" s="17" t="s">
        <v>62</v>
      </c>
      <c r="E13" s="39">
        <v>100</v>
      </c>
      <c r="F13" s="17">
        <v>34.341666666666669</v>
      </c>
      <c r="G13" s="17">
        <f t="shared" si="1"/>
        <v>3434.166666666667</v>
      </c>
      <c r="H13" s="16">
        <v>100</v>
      </c>
      <c r="I13" s="17">
        <v>50</v>
      </c>
      <c r="J13" s="17">
        <f t="shared" si="0"/>
        <v>5000</v>
      </c>
      <c r="K13" s="16">
        <v>100</v>
      </c>
      <c r="L13" s="17">
        <v>34.341666666666669</v>
      </c>
      <c r="M13" s="17">
        <f t="shared" si="2"/>
        <v>3434.166666666667</v>
      </c>
      <c r="N13" s="16">
        <v>100</v>
      </c>
      <c r="O13" s="17">
        <v>35.369999999999997</v>
      </c>
      <c r="P13" s="17">
        <f t="shared" si="3"/>
        <v>3536.9999999999995</v>
      </c>
      <c r="Q13" s="16">
        <v>100</v>
      </c>
      <c r="R13" s="17">
        <v>36.43</v>
      </c>
      <c r="S13" s="17">
        <f t="shared" si="4"/>
        <v>3643</v>
      </c>
    </row>
    <row r="14" spans="1:19" s="3" customFormat="1" ht="15.75" customHeight="1" x14ac:dyDescent="0.25">
      <c r="A14" s="25">
        <v>9</v>
      </c>
      <c r="B14" s="16">
        <v>2364290</v>
      </c>
      <c r="C14" s="16" t="s">
        <v>25</v>
      </c>
      <c r="D14" s="17" t="s">
        <v>62</v>
      </c>
      <c r="E14" s="39">
        <v>60</v>
      </c>
      <c r="F14" s="17">
        <v>34.341666666666669</v>
      </c>
      <c r="G14" s="17">
        <f t="shared" si="1"/>
        <v>2060.5</v>
      </c>
      <c r="H14" s="16">
        <v>60</v>
      </c>
      <c r="I14" s="17">
        <v>11.72</v>
      </c>
      <c r="J14" s="17">
        <f t="shared" si="0"/>
        <v>703.2</v>
      </c>
      <c r="K14" s="16">
        <v>60</v>
      </c>
      <c r="L14" s="17">
        <v>34.341666666666669</v>
      </c>
      <c r="M14" s="17">
        <f t="shared" si="2"/>
        <v>2060.5</v>
      </c>
      <c r="N14" s="16">
        <v>60</v>
      </c>
      <c r="O14" s="17">
        <v>35.369999999999997</v>
      </c>
      <c r="P14" s="17">
        <f t="shared" si="3"/>
        <v>2122.1999999999998</v>
      </c>
      <c r="Q14" s="16">
        <v>60</v>
      </c>
      <c r="R14" s="17">
        <v>36.43</v>
      </c>
      <c r="S14" s="17">
        <f t="shared" si="4"/>
        <v>2185.8000000000002</v>
      </c>
    </row>
    <row r="15" spans="1:19" s="3" customFormat="1" ht="15.75" customHeight="1" x14ac:dyDescent="0.25">
      <c r="A15" s="25">
        <v>10</v>
      </c>
      <c r="B15" s="16">
        <v>2357042</v>
      </c>
      <c r="C15" s="16" t="s">
        <v>26</v>
      </c>
      <c r="D15" s="17" t="s">
        <v>62</v>
      </c>
      <c r="E15" s="39">
        <v>83</v>
      </c>
      <c r="F15" s="17">
        <v>60.6</v>
      </c>
      <c r="G15" s="17">
        <f t="shared" si="1"/>
        <v>5029.8</v>
      </c>
      <c r="H15" s="16">
        <v>83</v>
      </c>
      <c r="I15" s="17">
        <v>110.38</v>
      </c>
      <c r="J15" s="17">
        <f t="shared" si="0"/>
        <v>9161.5399999999991</v>
      </c>
      <c r="K15" s="16">
        <v>83</v>
      </c>
      <c r="L15" s="17">
        <v>60.6</v>
      </c>
      <c r="M15" s="17">
        <f t="shared" si="2"/>
        <v>5029.8</v>
      </c>
      <c r="N15" s="16">
        <v>83</v>
      </c>
      <c r="O15" s="17">
        <v>62.42</v>
      </c>
      <c r="P15" s="17">
        <f t="shared" si="3"/>
        <v>5180.8600000000006</v>
      </c>
      <c r="Q15" s="16">
        <v>83</v>
      </c>
      <c r="R15" s="17">
        <v>64.290000000000006</v>
      </c>
      <c r="S15" s="17">
        <f t="shared" si="4"/>
        <v>5336.0700000000006</v>
      </c>
    </row>
    <row r="16" spans="1:19" s="3" customFormat="1" ht="15.75" customHeight="1" x14ac:dyDescent="0.25">
      <c r="A16" s="25">
        <v>11</v>
      </c>
      <c r="B16" s="16">
        <v>2339665</v>
      </c>
      <c r="C16" s="16" t="s">
        <v>27</v>
      </c>
      <c r="D16" s="17" t="s">
        <v>62</v>
      </c>
      <c r="E16" s="39">
        <v>1</v>
      </c>
      <c r="F16" s="17">
        <v>50.558333333333337</v>
      </c>
      <c r="G16" s="17">
        <f t="shared" si="1"/>
        <v>50.558333333333337</v>
      </c>
      <c r="H16" s="16">
        <v>1</v>
      </c>
      <c r="I16" s="17">
        <v>82.78</v>
      </c>
      <c r="J16" s="17">
        <f t="shared" si="0"/>
        <v>82.78</v>
      </c>
      <c r="K16" s="16">
        <v>1</v>
      </c>
      <c r="L16" s="17">
        <v>50.558333333333337</v>
      </c>
      <c r="M16" s="17">
        <f t="shared" si="2"/>
        <v>50.558333333333337</v>
      </c>
      <c r="N16" s="16">
        <v>1</v>
      </c>
      <c r="O16" s="17">
        <v>52.07</v>
      </c>
      <c r="P16" s="17">
        <f t="shared" si="3"/>
        <v>52.07</v>
      </c>
      <c r="Q16" s="16">
        <v>1</v>
      </c>
      <c r="R16" s="17">
        <v>53.63</v>
      </c>
      <c r="S16" s="17">
        <f t="shared" si="4"/>
        <v>53.63</v>
      </c>
    </row>
    <row r="17" spans="1:19" s="3" customFormat="1" ht="15.75" customHeight="1" x14ac:dyDescent="0.25">
      <c r="A17" s="25">
        <v>12</v>
      </c>
      <c r="B17" s="16">
        <v>2347778</v>
      </c>
      <c r="C17" s="16" t="s">
        <v>28</v>
      </c>
      <c r="D17" s="17" t="s">
        <v>62</v>
      </c>
      <c r="E17" s="39">
        <v>96</v>
      </c>
      <c r="F17" s="17">
        <v>50.558333333333337</v>
      </c>
      <c r="G17" s="17">
        <f t="shared" si="1"/>
        <v>4853.6000000000004</v>
      </c>
      <c r="H17" s="16">
        <v>96</v>
      </c>
      <c r="I17" s="17">
        <v>86.01</v>
      </c>
      <c r="J17" s="17">
        <f t="shared" si="0"/>
        <v>8256.9600000000009</v>
      </c>
      <c r="K17" s="16">
        <v>96</v>
      </c>
      <c r="L17" s="17">
        <v>50.558333333333337</v>
      </c>
      <c r="M17" s="17">
        <f t="shared" si="2"/>
        <v>4853.6000000000004</v>
      </c>
      <c r="N17" s="16">
        <v>96</v>
      </c>
      <c r="O17" s="17">
        <v>52.07</v>
      </c>
      <c r="P17" s="17">
        <f t="shared" si="3"/>
        <v>4998.72</v>
      </c>
      <c r="Q17" s="16">
        <v>96</v>
      </c>
      <c r="R17" s="17">
        <v>53.63</v>
      </c>
      <c r="S17" s="17">
        <f t="shared" si="4"/>
        <v>5148.4800000000005</v>
      </c>
    </row>
    <row r="18" spans="1:19" s="3" customFormat="1" ht="15.75" customHeight="1" x14ac:dyDescent="0.25">
      <c r="A18" s="25">
        <v>13</v>
      </c>
      <c r="B18" s="16">
        <v>2347871</v>
      </c>
      <c r="C18" s="16" t="s">
        <v>29</v>
      </c>
      <c r="D18" s="17" t="s">
        <v>62</v>
      </c>
      <c r="E18" s="39">
        <v>1</v>
      </c>
      <c r="F18" s="17">
        <v>50.558333333333337</v>
      </c>
      <c r="G18" s="17">
        <f t="shared" si="1"/>
        <v>50.558333333333337</v>
      </c>
      <c r="H18" s="16">
        <v>1</v>
      </c>
      <c r="I18" s="17">
        <v>64.77</v>
      </c>
      <c r="J18" s="17">
        <f t="shared" si="0"/>
        <v>64.77</v>
      </c>
      <c r="K18" s="16">
        <v>1</v>
      </c>
      <c r="L18" s="17">
        <v>50.558333333333337</v>
      </c>
      <c r="M18" s="17">
        <f t="shared" si="2"/>
        <v>50.558333333333337</v>
      </c>
      <c r="N18" s="16">
        <v>1</v>
      </c>
      <c r="O18" s="17">
        <v>52.07</v>
      </c>
      <c r="P18" s="17">
        <f t="shared" si="3"/>
        <v>52.07</v>
      </c>
      <c r="Q18" s="16">
        <v>1</v>
      </c>
      <c r="R18" s="17">
        <v>53.63</v>
      </c>
      <c r="S18" s="17">
        <f t="shared" si="4"/>
        <v>53.63</v>
      </c>
    </row>
    <row r="19" spans="1:19" s="3" customFormat="1" ht="15.75" customHeight="1" x14ac:dyDescent="0.25">
      <c r="A19" s="25">
        <v>14</v>
      </c>
      <c r="B19" s="16">
        <v>2321195</v>
      </c>
      <c r="C19" s="16" t="s">
        <v>30</v>
      </c>
      <c r="D19" s="17" t="s">
        <v>62</v>
      </c>
      <c r="E19" s="39">
        <v>95</v>
      </c>
      <c r="F19" s="17">
        <v>50.558333333333337</v>
      </c>
      <c r="G19" s="17">
        <f t="shared" si="1"/>
        <v>4803.041666666667</v>
      </c>
      <c r="H19" s="16">
        <v>95</v>
      </c>
      <c r="I19" s="17">
        <v>52.81</v>
      </c>
      <c r="J19" s="17">
        <f t="shared" si="0"/>
        <v>5016.95</v>
      </c>
      <c r="K19" s="16">
        <v>95</v>
      </c>
      <c r="L19" s="17">
        <v>50.558333333333337</v>
      </c>
      <c r="M19" s="17">
        <f t="shared" si="2"/>
        <v>4803.041666666667</v>
      </c>
      <c r="N19" s="16">
        <v>95</v>
      </c>
      <c r="O19" s="17">
        <v>52.07</v>
      </c>
      <c r="P19" s="17">
        <f t="shared" si="3"/>
        <v>4946.6499999999996</v>
      </c>
      <c r="Q19" s="16">
        <v>95</v>
      </c>
      <c r="R19" s="17">
        <v>53.63</v>
      </c>
      <c r="S19" s="17">
        <f t="shared" si="4"/>
        <v>5094.8500000000004</v>
      </c>
    </row>
    <row r="20" spans="1:19" s="3" customFormat="1" ht="15.75" customHeight="1" x14ac:dyDescent="0.25">
      <c r="A20" s="25">
        <v>15</v>
      </c>
      <c r="B20" s="16">
        <v>2388473</v>
      </c>
      <c r="C20" s="16" t="s">
        <v>31</v>
      </c>
      <c r="D20" s="17" t="s">
        <v>62</v>
      </c>
      <c r="E20" s="39">
        <v>83</v>
      </c>
      <c r="F20" s="17">
        <v>60.6</v>
      </c>
      <c r="G20" s="17">
        <f t="shared" si="1"/>
        <v>5029.8</v>
      </c>
      <c r="H20" s="16">
        <v>83</v>
      </c>
      <c r="I20" s="17">
        <v>72.12</v>
      </c>
      <c r="J20" s="17">
        <f t="shared" si="0"/>
        <v>5985.96</v>
      </c>
      <c r="K20" s="16">
        <v>83</v>
      </c>
      <c r="L20" s="17">
        <v>60.6</v>
      </c>
      <c r="M20" s="17">
        <f t="shared" si="2"/>
        <v>5029.8</v>
      </c>
      <c r="N20" s="16">
        <v>83</v>
      </c>
      <c r="O20" s="17">
        <v>62.42</v>
      </c>
      <c r="P20" s="17">
        <f t="shared" si="3"/>
        <v>5180.8600000000006</v>
      </c>
      <c r="Q20" s="16">
        <v>83</v>
      </c>
      <c r="R20" s="17">
        <v>64.290000000000006</v>
      </c>
      <c r="S20" s="17">
        <f t="shared" si="4"/>
        <v>5336.0700000000006</v>
      </c>
    </row>
    <row r="21" spans="1:19" s="3" customFormat="1" ht="15.75" customHeight="1" x14ac:dyDescent="0.25">
      <c r="A21" s="25">
        <v>16</v>
      </c>
      <c r="B21" s="16">
        <v>2319762</v>
      </c>
      <c r="C21" s="16" t="s">
        <v>32</v>
      </c>
      <c r="D21" s="17" t="s">
        <v>62</v>
      </c>
      <c r="E21" s="39">
        <v>96</v>
      </c>
      <c r="F21" s="17">
        <v>50.558333333333337</v>
      </c>
      <c r="G21" s="17">
        <f t="shared" si="1"/>
        <v>4853.6000000000004</v>
      </c>
      <c r="H21" s="16">
        <v>96</v>
      </c>
      <c r="I21" s="17">
        <v>62.34</v>
      </c>
      <c r="J21" s="17">
        <f t="shared" si="0"/>
        <v>5984.64</v>
      </c>
      <c r="K21" s="16">
        <v>96</v>
      </c>
      <c r="L21" s="17">
        <v>50.558333333333337</v>
      </c>
      <c r="M21" s="17">
        <f t="shared" si="2"/>
        <v>4853.6000000000004</v>
      </c>
      <c r="N21" s="16">
        <v>96</v>
      </c>
      <c r="O21" s="17">
        <v>52.07</v>
      </c>
      <c r="P21" s="17">
        <f t="shared" si="3"/>
        <v>4998.72</v>
      </c>
      <c r="Q21" s="16">
        <v>96</v>
      </c>
      <c r="R21" s="17">
        <v>53.63</v>
      </c>
      <c r="S21" s="17">
        <f t="shared" si="4"/>
        <v>5148.4800000000005</v>
      </c>
    </row>
    <row r="22" spans="1:19" s="3" customFormat="1" ht="15.75" customHeight="1" x14ac:dyDescent="0.25">
      <c r="A22" s="25">
        <v>17</v>
      </c>
      <c r="B22" s="16">
        <v>2319647</v>
      </c>
      <c r="C22" s="16" t="s">
        <v>33</v>
      </c>
      <c r="D22" s="17" t="s">
        <v>62</v>
      </c>
      <c r="E22" s="39">
        <v>1</v>
      </c>
      <c r="F22" s="17">
        <v>50.558333333333337</v>
      </c>
      <c r="G22" s="17">
        <f t="shared" si="1"/>
        <v>50.558333333333337</v>
      </c>
      <c r="H22" s="16">
        <v>1</v>
      </c>
      <c r="I22" s="17">
        <v>83.33</v>
      </c>
      <c r="J22" s="17">
        <f t="shared" si="0"/>
        <v>83.33</v>
      </c>
      <c r="K22" s="16">
        <v>1</v>
      </c>
      <c r="L22" s="17">
        <v>50.558333333333337</v>
      </c>
      <c r="M22" s="17">
        <f t="shared" si="2"/>
        <v>50.558333333333337</v>
      </c>
      <c r="N22" s="16">
        <v>1</v>
      </c>
      <c r="O22" s="17">
        <v>52.07</v>
      </c>
      <c r="P22" s="17">
        <f t="shared" si="3"/>
        <v>52.07</v>
      </c>
      <c r="Q22" s="16">
        <v>1</v>
      </c>
      <c r="R22" s="17">
        <v>53.63</v>
      </c>
      <c r="S22" s="17">
        <f t="shared" si="4"/>
        <v>53.63</v>
      </c>
    </row>
    <row r="23" spans="1:19" s="3" customFormat="1" ht="15.75" customHeight="1" x14ac:dyDescent="0.25">
      <c r="A23" s="25">
        <v>18</v>
      </c>
      <c r="B23" s="16">
        <v>2354595</v>
      </c>
      <c r="C23" s="16" t="s">
        <v>34</v>
      </c>
      <c r="D23" s="17" t="s">
        <v>62</v>
      </c>
      <c r="E23" s="39">
        <v>95</v>
      </c>
      <c r="F23" s="17">
        <v>50.558333333333337</v>
      </c>
      <c r="G23" s="17">
        <f t="shared" si="1"/>
        <v>4803.041666666667</v>
      </c>
      <c r="H23" s="16">
        <v>95</v>
      </c>
      <c r="I23" s="17">
        <v>82</v>
      </c>
      <c r="J23" s="17">
        <f t="shared" si="0"/>
        <v>7790</v>
      </c>
      <c r="K23" s="16">
        <v>95</v>
      </c>
      <c r="L23" s="17">
        <v>50.558333333333337</v>
      </c>
      <c r="M23" s="17">
        <f t="shared" si="2"/>
        <v>4803.041666666667</v>
      </c>
      <c r="N23" s="16">
        <v>95</v>
      </c>
      <c r="O23" s="17">
        <v>52.07</v>
      </c>
      <c r="P23" s="17">
        <f t="shared" si="3"/>
        <v>4946.6499999999996</v>
      </c>
      <c r="Q23" s="16">
        <v>95</v>
      </c>
      <c r="R23" s="17">
        <v>53.63</v>
      </c>
      <c r="S23" s="17">
        <f t="shared" si="4"/>
        <v>5094.8500000000004</v>
      </c>
    </row>
    <row r="24" spans="1:19" s="3" customFormat="1" ht="15.75" customHeight="1" x14ac:dyDescent="0.25">
      <c r="A24" s="25">
        <v>19</v>
      </c>
      <c r="B24" s="16">
        <v>2221287</v>
      </c>
      <c r="C24" s="16" t="s">
        <v>35</v>
      </c>
      <c r="D24" s="17" t="s">
        <v>63</v>
      </c>
      <c r="E24" s="39">
        <v>120</v>
      </c>
      <c r="F24" s="17">
        <v>98.766666666666666</v>
      </c>
      <c r="G24" s="17">
        <f t="shared" si="1"/>
        <v>11852</v>
      </c>
      <c r="H24" s="16">
        <v>120</v>
      </c>
      <c r="I24" s="17">
        <v>274.83999999999997</v>
      </c>
      <c r="J24" s="17">
        <f t="shared" si="0"/>
        <v>32980.799999999996</v>
      </c>
      <c r="K24" s="16">
        <v>120</v>
      </c>
      <c r="L24" s="17">
        <v>98.766666666666666</v>
      </c>
      <c r="M24" s="17">
        <f t="shared" si="2"/>
        <v>11852</v>
      </c>
      <c r="N24" s="16">
        <v>120</v>
      </c>
      <c r="O24" s="17">
        <v>101.73</v>
      </c>
      <c r="P24" s="17">
        <f t="shared" si="3"/>
        <v>12207.6</v>
      </c>
      <c r="Q24" s="16">
        <v>120</v>
      </c>
      <c r="R24" s="17">
        <v>104.78</v>
      </c>
      <c r="S24" s="17">
        <f t="shared" si="4"/>
        <v>12573.6</v>
      </c>
    </row>
    <row r="25" spans="1:19" s="3" customFormat="1" ht="15.75" customHeight="1" x14ac:dyDescent="0.25">
      <c r="A25" s="25">
        <v>20</v>
      </c>
      <c r="B25" s="16">
        <v>2339227</v>
      </c>
      <c r="C25" s="16" t="s">
        <v>36</v>
      </c>
      <c r="D25" s="17" t="s">
        <v>62</v>
      </c>
      <c r="E25" s="39">
        <v>4</v>
      </c>
      <c r="F25" s="17">
        <v>40.650000000000006</v>
      </c>
      <c r="G25" s="17">
        <f t="shared" si="1"/>
        <v>162.60000000000002</v>
      </c>
      <c r="H25" s="16">
        <v>4</v>
      </c>
      <c r="I25" s="17">
        <v>44.16</v>
      </c>
      <c r="J25" s="17">
        <f t="shared" si="0"/>
        <v>176.64</v>
      </c>
      <c r="K25" s="16">
        <v>4</v>
      </c>
      <c r="L25" s="17">
        <v>40.650000000000006</v>
      </c>
      <c r="M25" s="17">
        <f t="shared" si="2"/>
        <v>162.60000000000002</v>
      </c>
      <c r="N25" s="16">
        <v>4</v>
      </c>
      <c r="O25" s="17">
        <v>41.87</v>
      </c>
      <c r="P25" s="17">
        <f t="shared" si="3"/>
        <v>167.48</v>
      </c>
      <c r="Q25" s="16">
        <v>4</v>
      </c>
      <c r="R25" s="17">
        <v>43.13</v>
      </c>
      <c r="S25" s="17">
        <f t="shared" si="4"/>
        <v>172.52</v>
      </c>
    </row>
    <row r="26" spans="1:19" s="3" customFormat="1" ht="15.75" customHeight="1" x14ac:dyDescent="0.25">
      <c r="A26" s="25">
        <v>21</v>
      </c>
      <c r="B26" s="16">
        <v>2255171</v>
      </c>
      <c r="C26" s="16" t="s">
        <v>37</v>
      </c>
      <c r="D26" s="17" t="s">
        <v>62</v>
      </c>
      <c r="E26" s="39">
        <v>4</v>
      </c>
      <c r="F26" s="17">
        <v>56.550000000000004</v>
      </c>
      <c r="G26" s="17">
        <f t="shared" si="1"/>
        <v>226.20000000000002</v>
      </c>
      <c r="H26" s="16">
        <v>4</v>
      </c>
      <c r="I26" s="17">
        <v>66</v>
      </c>
      <c r="J26" s="17">
        <f t="shared" si="0"/>
        <v>264</v>
      </c>
      <c r="K26" s="16">
        <v>4</v>
      </c>
      <c r="L26" s="17">
        <v>56.550000000000004</v>
      </c>
      <c r="M26" s="17">
        <f t="shared" si="2"/>
        <v>226.20000000000002</v>
      </c>
      <c r="N26" s="16">
        <v>4</v>
      </c>
      <c r="O26" s="17">
        <v>58.25</v>
      </c>
      <c r="P26" s="17">
        <f t="shared" si="3"/>
        <v>233</v>
      </c>
      <c r="Q26" s="16">
        <v>4</v>
      </c>
      <c r="R26" s="17">
        <v>60</v>
      </c>
      <c r="S26" s="17">
        <f t="shared" si="4"/>
        <v>240</v>
      </c>
    </row>
    <row r="27" spans="1:19" s="3" customFormat="1" ht="15.75" customHeight="1" x14ac:dyDescent="0.25">
      <c r="A27" s="25">
        <v>22</v>
      </c>
      <c r="B27" s="16">
        <v>2255353</v>
      </c>
      <c r="C27" s="16" t="s">
        <v>38</v>
      </c>
      <c r="D27" s="17" t="s">
        <v>62</v>
      </c>
      <c r="E27" s="39">
        <v>4</v>
      </c>
      <c r="F27" s="17">
        <v>65.391666666666666</v>
      </c>
      <c r="G27" s="17">
        <f t="shared" si="1"/>
        <v>261.56666666666666</v>
      </c>
      <c r="H27" s="16">
        <v>4</v>
      </c>
      <c r="I27" s="17">
        <v>67.84</v>
      </c>
      <c r="J27" s="17">
        <f t="shared" si="0"/>
        <v>271.36</v>
      </c>
      <c r="K27" s="16">
        <v>4</v>
      </c>
      <c r="L27" s="17">
        <v>65.391666666666666</v>
      </c>
      <c r="M27" s="17">
        <f t="shared" si="2"/>
        <v>261.56666666666666</v>
      </c>
      <c r="N27" s="16">
        <v>4</v>
      </c>
      <c r="O27" s="17">
        <v>67.349999999999994</v>
      </c>
      <c r="P27" s="17">
        <f t="shared" si="3"/>
        <v>269.39999999999998</v>
      </c>
      <c r="Q27" s="16">
        <v>4</v>
      </c>
      <c r="R27" s="17">
        <v>69.37</v>
      </c>
      <c r="S27" s="17">
        <f t="shared" si="4"/>
        <v>277.48</v>
      </c>
    </row>
    <row r="28" spans="1:19" s="3" customFormat="1" ht="15.75" customHeight="1" x14ac:dyDescent="0.25">
      <c r="A28" s="25">
        <v>23</v>
      </c>
      <c r="B28" s="16" t="s">
        <v>16</v>
      </c>
      <c r="C28" s="16" t="s">
        <v>39</v>
      </c>
      <c r="D28" s="17" t="s">
        <v>62</v>
      </c>
      <c r="E28" s="39">
        <v>4</v>
      </c>
      <c r="F28" s="17">
        <v>145.89166666666668</v>
      </c>
      <c r="G28" s="17">
        <f t="shared" si="1"/>
        <v>583.56666666666672</v>
      </c>
      <c r="H28" s="16">
        <v>4</v>
      </c>
      <c r="I28" s="17" t="s">
        <v>16</v>
      </c>
      <c r="J28" s="17">
        <v>0</v>
      </c>
      <c r="K28" s="16">
        <v>4</v>
      </c>
      <c r="L28" s="17">
        <v>145.89166666666668</v>
      </c>
      <c r="M28" s="17">
        <f t="shared" si="2"/>
        <v>583.56666666666672</v>
      </c>
      <c r="N28" s="16">
        <v>4</v>
      </c>
      <c r="O28" s="17">
        <v>150.27000000000001</v>
      </c>
      <c r="P28" s="17">
        <f t="shared" si="3"/>
        <v>601.08000000000004</v>
      </c>
      <c r="Q28" s="16">
        <v>4</v>
      </c>
      <c r="R28" s="17">
        <v>154.78</v>
      </c>
      <c r="S28" s="17">
        <f t="shared" si="4"/>
        <v>619.12</v>
      </c>
    </row>
    <row r="29" spans="1:19" s="3" customFormat="1" ht="15.75" customHeight="1" x14ac:dyDescent="0.25">
      <c r="A29" s="25">
        <v>24</v>
      </c>
      <c r="B29" s="16">
        <v>2069897</v>
      </c>
      <c r="C29" s="16" t="s">
        <v>40</v>
      </c>
      <c r="D29" s="17" t="s">
        <v>63</v>
      </c>
      <c r="E29" s="39">
        <v>10</v>
      </c>
      <c r="F29" s="17">
        <v>325.31666666666666</v>
      </c>
      <c r="G29" s="17">
        <f t="shared" si="1"/>
        <v>3253.1666666666665</v>
      </c>
      <c r="H29" s="16">
        <v>10</v>
      </c>
      <c r="I29" s="17">
        <v>308.33</v>
      </c>
      <c r="J29" s="17">
        <f t="shared" si="0"/>
        <v>3083.2999999999997</v>
      </c>
      <c r="K29" s="16">
        <v>10</v>
      </c>
      <c r="L29" s="17">
        <v>325.31666666666666</v>
      </c>
      <c r="M29" s="17">
        <f t="shared" si="2"/>
        <v>3253.1666666666665</v>
      </c>
      <c r="N29" s="16">
        <v>10</v>
      </c>
      <c r="O29" s="17">
        <v>335.07</v>
      </c>
      <c r="P29" s="17">
        <f t="shared" si="3"/>
        <v>3350.7</v>
      </c>
      <c r="Q29" s="16">
        <v>10</v>
      </c>
      <c r="R29" s="17">
        <v>345.12</v>
      </c>
      <c r="S29" s="17">
        <f t="shared" si="4"/>
        <v>3451.2</v>
      </c>
    </row>
    <row r="30" spans="1:19" s="3" customFormat="1" ht="15.75" customHeight="1" x14ac:dyDescent="0.25">
      <c r="A30" s="25">
        <v>25</v>
      </c>
      <c r="B30" s="16">
        <v>2330102</v>
      </c>
      <c r="C30" s="24" t="s">
        <v>41</v>
      </c>
      <c r="D30" s="17" t="s">
        <v>64</v>
      </c>
      <c r="E30" s="39">
        <v>5</v>
      </c>
      <c r="F30" s="17">
        <v>8333.3333333333339</v>
      </c>
      <c r="G30" s="17">
        <f t="shared" si="1"/>
        <v>41666.666666666672</v>
      </c>
      <c r="H30" s="16">
        <v>5</v>
      </c>
      <c r="I30" s="17">
        <v>687.85</v>
      </c>
      <c r="J30" s="17">
        <f t="shared" si="0"/>
        <v>3439.25</v>
      </c>
      <c r="K30" s="16">
        <v>5</v>
      </c>
      <c r="L30" s="17">
        <v>8333.3333333333339</v>
      </c>
      <c r="M30" s="17">
        <f t="shared" si="2"/>
        <v>41666.666666666672</v>
      </c>
      <c r="N30" s="16">
        <v>5</v>
      </c>
      <c r="O30" s="17">
        <v>10300</v>
      </c>
      <c r="P30" s="17">
        <f t="shared" si="3"/>
        <v>51500</v>
      </c>
      <c r="Q30" s="16">
        <v>5</v>
      </c>
      <c r="R30" s="17">
        <v>10600</v>
      </c>
      <c r="S30" s="17">
        <f t="shared" si="4"/>
        <v>53000</v>
      </c>
    </row>
    <row r="31" spans="1:19" s="3" customFormat="1" ht="15.75" customHeight="1" x14ac:dyDescent="0.25">
      <c r="A31" s="25">
        <v>26</v>
      </c>
      <c r="B31" s="16">
        <v>2017806</v>
      </c>
      <c r="C31" s="27" t="s">
        <v>42</v>
      </c>
      <c r="D31" s="17" t="s">
        <v>62</v>
      </c>
      <c r="E31" s="39">
        <v>15</v>
      </c>
      <c r="F31" s="17">
        <v>155.15833333333333</v>
      </c>
      <c r="G31" s="17">
        <f t="shared" si="1"/>
        <v>2327.375</v>
      </c>
      <c r="H31" s="16">
        <v>15</v>
      </c>
      <c r="I31" s="17">
        <v>987.92</v>
      </c>
      <c r="J31" s="17">
        <f t="shared" si="0"/>
        <v>14818.8</v>
      </c>
      <c r="K31" s="16">
        <v>15</v>
      </c>
      <c r="L31" s="17">
        <v>155.15833333333333</v>
      </c>
      <c r="M31" s="17">
        <f t="shared" si="2"/>
        <v>2327.375</v>
      </c>
      <c r="N31" s="16">
        <v>15</v>
      </c>
      <c r="O31" s="17">
        <v>159.82</v>
      </c>
      <c r="P31" s="17">
        <f t="shared" si="3"/>
        <v>2397.2999999999997</v>
      </c>
      <c r="Q31" s="16">
        <v>15</v>
      </c>
      <c r="R31" s="17">
        <v>164.61</v>
      </c>
      <c r="S31" s="17">
        <f t="shared" si="4"/>
        <v>2469.15</v>
      </c>
    </row>
    <row r="32" spans="1:19" s="3" customFormat="1" ht="15.75" customHeight="1" x14ac:dyDescent="0.25">
      <c r="A32" s="25">
        <v>27</v>
      </c>
      <c r="B32" s="16">
        <v>2349805</v>
      </c>
      <c r="C32" s="27" t="s">
        <v>43</v>
      </c>
      <c r="D32" s="17" t="s">
        <v>62</v>
      </c>
      <c r="E32" s="39">
        <v>23</v>
      </c>
      <c r="F32" s="17">
        <v>829.66666666666674</v>
      </c>
      <c r="G32" s="17">
        <f t="shared" si="1"/>
        <v>19082.333333333336</v>
      </c>
      <c r="H32" s="16">
        <v>23</v>
      </c>
      <c r="I32" s="17">
        <v>1037.18</v>
      </c>
      <c r="J32" s="17">
        <f t="shared" si="0"/>
        <v>23855.140000000003</v>
      </c>
      <c r="K32" s="16">
        <v>23</v>
      </c>
      <c r="L32" s="17">
        <v>829.66666666666674</v>
      </c>
      <c r="M32" s="17">
        <f t="shared" si="2"/>
        <v>19082.333333333336</v>
      </c>
      <c r="N32" s="16">
        <v>23</v>
      </c>
      <c r="O32" s="17">
        <v>854.56</v>
      </c>
      <c r="P32" s="17">
        <f t="shared" si="3"/>
        <v>19654.879999999997</v>
      </c>
      <c r="Q32" s="16">
        <v>23</v>
      </c>
      <c r="R32" s="17">
        <v>880.2</v>
      </c>
      <c r="S32" s="17">
        <f t="shared" si="4"/>
        <v>20244.600000000002</v>
      </c>
    </row>
    <row r="33" spans="1:19" s="3" customFormat="1" ht="15.75" customHeight="1" x14ac:dyDescent="0.25">
      <c r="A33" s="25">
        <v>28</v>
      </c>
      <c r="B33" s="16">
        <v>2349729</v>
      </c>
      <c r="C33" s="27" t="s">
        <v>44</v>
      </c>
      <c r="D33" s="17" t="s">
        <v>62</v>
      </c>
      <c r="E33" s="39">
        <v>23</v>
      </c>
      <c r="F33" s="17">
        <v>1157.1666666666667</v>
      </c>
      <c r="G33" s="17">
        <f t="shared" si="1"/>
        <v>26614.833333333336</v>
      </c>
      <c r="H33" s="16">
        <v>23</v>
      </c>
      <c r="I33" s="17">
        <v>1037.18</v>
      </c>
      <c r="J33" s="17">
        <f t="shared" si="0"/>
        <v>23855.140000000003</v>
      </c>
      <c r="K33" s="16">
        <v>23</v>
      </c>
      <c r="L33" s="17">
        <v>1157.1666666666667</v>
      </c>
      <c r="M33" s="17">
        <f t="shared" si="2"/>
        <v>26614.833333333336</v>
      </c>
      <c r="N33" s="16">
        <v>23</v>
      </c>
      <c r="O33" s="17">
        <v>1191.8800000000001</v>
      </c>
      <c r="P33" s="17">
        <f t="shared" si="3"/>
        <v>27413.24</v>
      </c>
      <c r="Q33" s="16">
        <v>23</v>
      </c>
      <c r="R33" s="17">
        <v>1227.6400000000001</v>
      </c>
      <c r="S33" s="17">
        <f t="shared" si="4"/>
        <v>28235.72</v>
      </c>
    </row>
    <row r="34" spans="1:19" s="3" customFormat="1" ht="15.75" customHeight="1" x14ac:dyDescent="0.25">
      <c r="A34" s="25">
        <v>29</v>
      </c>
      <c r="B34" s="16">
        <v>2350007</v>
      </c>
      <c r="C34" s="27" t="s">
        <v>45</v>
      </c>
      <c r="D34" s="17" t="s">
        <v>62</v>
      </c>
      <c r="E34" s="39">
        <v>23</v>
      </c>
      <c r="F34" s="17">
        <v>829.66666666666674</v>
      </c>
      <c r="G34" s="17">
        <f t="shared" si="1"/>
        <v>19082.333333333336</v>
      </c>
      <c r="H34" s="16">
        <v>23</v>
      </c>
      <c r="I34" s="17">
        <v>1037.18</v>
      </c>
      <c r="J34" s="17">
        <f t="shared" si="0"/>
        <v>23855.140000000003</v>
      </c>
      <c r="K34" s="16">
        <v>23</v>
      </c>
      <c r="L34" s="17">
        <v>829.66666666666674</v>
      </c>
      <c r="M34" s="17">
        <f t="shared" si="2"/>
        <v>19082.333333333336</v>
      </c>
      <c r="N34" s="16">
        <v>23</v>
      </c>
      <c r="O34" s="17">
        <v>854.56</v>
      </c>
      <c r="P34" s="17">
        <f t="shared" si="3"/>
        <v>19654.879999999997</v>
      </c>
      <c r="Q34" s="16">
        <v>23</v>
      </c>
      <c r="R34" s="17">
        <v>880.2</v>
      </c>
      <c r="S34" s="17">
        <f t="shared" si="4"/>
        <v>20244.600000000002</v>
      </c>
    </row>
    <row r="35" spans="1:19" s="3" customFormat="1" ht="15.75" customHeight="1" x14ac:dyDescent="0.25">
      <c r="A35" s="25">
        <v>30</v>
      </c>
      <c r="B35" s="16">
        <v>2348908</v>
      </c>
      <c r="C35" s="27" t="s">
        <v>46</v>
      </c>
      <c r="D35" s="17" t="s">
        <v>62</v>
      </c>
      <c r="E35" s="39">
        <v>96</v>
      </c>
      <c r="F35" s="17">
        <v>890.80000000000007</v>
      </c>
      <c r="G35" s="17">
        <f t="shared" si="1"/>
        <v>85516.800000000003</v>
      </c>
      <c r="H35" s="16">
        <v>96</v>
      </c>
      <c r="I35" s="17">
        <v>747.67</v>
      </c>
      <c r="J35" s="17">
        <f t="shared" si="0"/>
        <v>71776.319999999992</v>
      </c>
      <c r="K35" s="16">
        <v>96</v>
      </c>
      <c r="L35" s="17">
        <v>890.80000000000007</v>
      </c>
      <c r="M35" s="17">
        <f t="shared" si="2"/>
        <v>85516.800000000003</v>
      </c>
      <c r="N35" s="16">
        <v>96</v>
      </c>
      <c r="O35" s="17">
        <v>917.52</v>
      </c>
      <c r="P35" s="17">
        <f t="shared" si="3"/>
        <v>88081.919999999998</v>
      </c>
      <c r="Q35" s="16">
        <v>96</v>
      </c>
      <c r="R35" s="17">
        <v>945.05</v>
      </c>
      <c r="S35" s="17">
        <f t="shared" si="4"/>
        <v>90724.799999999988</v>
      </c>
    </row>
    <row r="36" spans="1:19" s="3" customFormat="1" ht="15.75" customHeight="1" x14ac:dyDescent="0.25">
      <c r="A36" s="25">
        <v>31</v>
      </c>
      <c r="B36" s="16">
        <v>2313222</v>
      </c>
      <c r="C36" s="27" t="s">
        <v>47</v>
      </c>
      <c r="D36" s="17" t="s">
        <v>62</v>
      </c>
      <c r="E36" s="39">
        <v>150</v>
      </c>
      <c r="F36" s="17">
        <v>890.80000000000007</v>
      </c>
      <c r="G36" s="17">
        <f t="shared" si="1"/>
        <v>133620</v>
      </c>
      <c r="H36" s="16">
        <v>150</v>
      </c>
      <c r="I36" s="17">
        <v>479.17</v>
      </c>
      <c r="J36" s="17">
        <f t="shared" si="0"/>
        <v>71875.5</v>
      </c>
      <c r="K36" s="16">
        <v>150</v>
      </c>
      <c r="L36" s="17">
        <v>890.80000000000007</v>
      </c>
      <c r="M36" s="17">
        <f t="shared" si="2"/>
        <v>133620</v>
      </c>
      <c r="N36" s="16">
        <v>150</v>
      </c>
      <c r="O36" s="17">
        <v>917.52</v>
      </c>
      <c r="P36" s="17">
        <f t="shared" si="3"/>
        <v>137628</v>
      </c>
      <c r="Q36" s="16">
        <v>150</v>
      </c>
      <c r="R36" s="17">
        <v>945.05</v>
      </c>
      <c r="S36" s="17">
        <f t="shared" si="4"/>
        <v>141757.5</v>
      </c>
    </row>
    <row r="37" spans="1:19" s="3" customFormat="1" ht="15.75" customHeight="1" x14ac:dyDescent="0.25">
      <c r="A37" s="25">
        <v>32</v>
      </c>
      <c r="B37" s="16">
        <v>2013713</v>
      </c>
      <c r="C37" s="27" t="s">
        <v>48</v>
      </c>
      <c r="D37" s="17" t="s">
        <v>65</v>
      </c>
      <c r="E37" s="39">
        <v>200</v>
      </c>
      <c r="F37" s="17">
        <v>9.1583333333333332</v>
      </c>
      <c r="G37" s="17">
        <f t="shared" si="1"/>
        <v>1831.6666666666667</v>
      </c>
      <c r="H37" s="16">
        <v>200</v>
      </c>
      <c r="I37" s="17">
        <v>9.18</v>
      </c>
      <c r="J37" s="17">
        <f t="shared" si="0"/>
        <v>1836</v>
      </c>
      <c r="K37" s="16">
        <v>200</v>
      </c>
      <c r="L37" s="17">
        <v>9.1583333333333332</v>
      </c>
      <c r="M37" s="17">
        <f t="shared" si="2"/>
        <v>1831.6666666666667</v>
      </c>
      <c r="N37" s="16">
        <v>200</v>
      </c>
      <c r="O37" s="17">
        <v>9.43</v>
      </c>
      <c r="P37" s="17">
        <f t="shared" si="3"/>
        <v>1886</v>
      </c>
      <c r="Q37" s="16">
        <v>200</v>
      </c>
      <c r="R37" s="17">
        <v>9.7100000000000009</v>
      </c>
      <c r="S37" s="17">
        <f t="shared" si="4"/>
        <v>1942.0000000000002</v>
      </c>
    </row>
    <row r="38" spans="1:19" s="3" customFormat="1" ht="15.75" customHeight="1" x14ac:dyDescent="0.25">
      <c r="A38" s="25">
        <v>33</v>
      </c>
      <c r="B38" s="16">
        <v>2017877</v>
      </c>
      <c r="C38" s="27" t="s">
        <v>49</v>
      </c>
      <c r="D38" s="17" t="s">
        <v>65</v>
      </c>
      <c r="E38" s="39">
        <v>1200</v>
      </c>
      <c r="F38" s="17">
        <v>13.208333333333334</v>
      </c>
      <c r="G38" s="17">
        <f t="shared" si="1"/>
        <v>15850</v>
      </c>
      <c r="H38" s="16">
        <v>1200</v>
      </c>
      <c r="I38" s="17">
        <v>18.57</v>
      </c>
      <c r="J38" s="17">
        <f t="shared" si="0"/>
        <v>22284</v>
      </c>
      <c r="K38" s="16">
        <v>1200</v>
      </c>
      <c r="L38" s="17">
        <v>13.208333333333334</v>
      </c>
      <c r="M38" s="17">
        <f t="shared" si="2"/>
        <v>15850</v>
      </c>
      <c r="N38" s="16">
        <v>1200</v>
      </c>
      <c r="O38" s="17">
        <v>13.61</v>
      </c>
      <c r="P38" s="17">
        <f t="shared" si="3"/>
        <v>16332</v>
      </c>
      <c r="Q38" s="16">
        <v>1200</v>
      </c>
      <c r="R38" s="17">
        <v>14.02</v>
      </c>
      <c r="S38" s="17">
        <f t="shared" si="4"/>
        <v>16824</v>
      </c>
    </row>
    <row r="39" spans="1:19" s="3" customFormat="1" ht="15.75" customHeight="1" x14ac:dyDescent="0.25">
      <c r="A39" s="25">
        <v>34</v>
      </c>
      <c r="B39" s="16">
        <v>2028193</v>
      </c>
      <c r="C39" s="27" t="s">
        <v>50</v>
      </c>
      <c r="D39" s="17" t="s">
        <v>65</v>
      </c>
      <c r="E39" s="39">
        <v>550</v>
      </c>
      <c r="F39" s="17">
        <v>28.533333333333335</v>
      </c>
      <c r="G39" s="17">
        <f t="shared" si="1"/>
        <v>15693.333333333334</v>
      </c>
      <c r="H39" s="16">
        <v>550</v>
      </c>
      <c r="I39" s="17">
        <v>26.39</v>
      </c>
      <c r="J39" s="17">
        <f t="shared" si="0"/>
        <v>14514.5</v>
      </c>
      <c r="K39" s="16">
        <v>550</v>
      </c>
      <c r="L39" s="17">
        <v>28.533333333333335</v>
      </c>
      <c r="M39" s="17">
        <f t="shared" si="2"/>
        <v>15693.333333333334</v>
      </c>
      <c r="N39" s="16">
        <v>550</v>
      </c>
      <c r="O39" s="17">
        <v>29.39</v>
      </c>
      <c r="P39" s="17">
        <f t="shared" si="3"/>
        <v>16164.5</v>
      </c>
      <c r="Q39" s="16">
        <v>550</v>
      </c>
      <c r="R39" s="17">
        <v>30.27</v>
      </c>
      <c r="S39" s="17">
        <f t="shared" si="4"/>
        <v>16648.5</v>
      </c>
    </row>
    <row r="40" spans="1:19" s="3" customFormat="1" ht="15.75" customHeight="1" x14ac:dyDescent="0.25">
      <c r="A40" s="25">
        <v>35</v>
      </c>
      <c r="B40" s="16">
        <v>2003263</v>
      </c>
      <c r="C40" s="27" t="s">
        <v>51</v>
      </c>
      <c r="D40" s="17" t="s">
        <v>65</v>
      </c>
      <c r="E40" s="39">
        <v>550</v>
      </c>
      <c r="F40" s="17">
        <v>28.533333333333335</v>
      </c>
      <c r="G40" s="17">
        <f t="shared" si="1"/>
        <v>15693.333333333334</v>
      </c>
      <c r="H40" s="16">
        <v>550</v>
      </c>
      <c r="I40" s="17">
        <v>30.83</v>
      </c>
      <c r="J40" s="17">
        <f t="shared" si="0"/>
        <v>16956.5</v>
      </c>
      <c r="K40" s="16">
        <v>550</v>
      </c>
      <c r="L40" s="17">
        <v>28.533333333333335</v>
      </c>
      <c r="M40" s="17">
        <f t="shared" si="2"/>
        <v>15693.333333333334</v>
      </c>
      <c r="N40" s="16">
        <v>550</v>
      </c>
      <c r="O40" s="17">
        <v>29.39</v>
      </c>
      <c r="P40" s="17">
        <f t="shared" si="3"/>
        <v>16164.5</v>
      </c>
      <c r="Q40" s="16">
        <v>550</v>
      </c>
      <c r="R40" s="17">
        <v>30.27</v>
      </c>
      <c r="S40" s="17">
        <f t="shared" si="4"/>
        <v>16648.5</v>
      </c>
    </row>
    <row r="41" spans="1:19" s="3" customFormat="1" ht="15.75" customHeight="1" x14ac:dyDescent="0.25">
      <c r="A41" s="25">
        <v>36</v>
      </c>
      <c r="B41" s="16">
        <v>2015768</v>
      </c>
      <c r="C41" s="27" t="s">
        <v>52</v>
      </c>
      <c r="D41" s="17" t="s">
        <v>65</v>
      </c>
      <c r="E41" s="39">
        <v>300</v>
      </c>
      <c r="F41" s="17">
        <v>46.56666666666667</v>
      </c>
      <c r="G41" s="17">
        <f t="shared" si="1"/>
        <v>13970.000000000002</v>
      </c>
      <c r="H41" s="16">
        <v>300</v>
      </c>
      <c r="I41" s="17">
        <v>31.8</v>
      </c>
      <c r="J41" s="17">
        <f t="shared" si="0"/>
        <v>9540</v>
      </c>
      <c r="K41" s="16">
        <v>300</v>
      </c>
      <c r="L41" s="17">
        <v>46.56666666666667</v>
      </c>
      <c r="M41" s="17">
        <f t="shared" si="2"/>
        <v>13970.000000000002</v>
      </c>
      <c r="N41" s="16">
        <v>300</v>
      </c>
      <c r="O41" s="17">
        <v>47.97</v>
      </c>
      <c r="P41" s="17">
        <f t="shared" si="3"/>
        <v>14391</v>
      </c>
      <c r="Q41" s="16">
        <v>300</v>
      </c>
      <c r="R41" s="17">
        <v>49.41</v>
      </c>
      <c r="S41" s="17">
        <f t="shared" si="4"/>
        <v>14822.999999999998</v>
      </c>
    </row>
    <row r="42" spans="1:19" s="3" customFormat="1" ht="15.75" customHeight="1" x14ac:dyDescent="0.25">
      <c r="A42" s="25">
        <v>37</v>
      </c>
      <c r="B42" s="16">
        <v>2072830</v>
      </c>
      <c r="C42" s="27" t="s">
        <v>53</v>
      </c>
      <c r="D42" s="17" t="s">
        <v>65</v>
      </c>
      <c r="E42" s="39">
        <v>1900</v>
      </c>
      <c r="F42" s="17">
        <v>60.174999999999997</v>
      </c>
      <c r="G42" s="17">
        <f t="shared" si="1"/>
        <v>114332.5</v>
      </c>
      <c r="H42" s="16">
        <v>1900</v>
      </c>
      <c r="I42" s="17">
        <v>57.02</v>
      </c>
      <c r="J42" s="17">
        <f t="shared" si="0"/>
        <v>108338</v>
      </c>
      <c r="K42" s="16">
        <v>1900</v>
      </c>
      <c r="L42" s="17">
        <v>60.174999999999997</v>
      </c>
      <c r="M42" s="17">
        <f t="shared" si="2"/>
        <v>114332.5</v>
      </c>
      <c r="N42" s="16">
        <v>1900</v>
      </c>
      <c r="O42" s="17">
        <v>61.98</v>
      </c>
      <c r="P42" s="17">
        <f t="shared" si="3"/>
        <v>117762</v>
      </c>
      <c r="Q42" s="16">
        <v>1900</v>
      </c>
      <c r="R42" s="17">
        <v>63.84</v>
      </c>
      <c r="S42" s="17">
        <f t="shared" si="4"/>
        <v>121296</v>
      </c>
    </row>
    <row r="43" spans="1:19" s="3" customFormat="1" ht="15.75" customHeight="1" x14ac:dyDescent="0.25">
      <c r="A43" s="25">
        <v>38</v>
      </c>
      <c r="B43" s="16">
        <v>2358525</v>
      </c>
      <c r="C43" s="27" t="s">
        <v>54</v>
      </c>
      <c r="D43" s="17" t="s">
        <v>65</v>
      </c>
      <c r="E43" s="39">
        <v>90</v>
      </c>
      <c r="F43" s="17">
        <v>14.291666666666666</v>
      </c>
      <c r="G43" s="17">
        <f t="shared" si="1"/>
        <v>1286.25</v>
      </c>
      <c r="H43" s="16">
        <v>90</v>
      </c>
      <c r="I43" s="17">
        <v>10.39</v>
      </c>
      <c r="J43" s="17">
        <f t="shared" si="0"/>
        <v>935.1</v>
      </c>
      <c r="K43" s="16">
        <v>90</v>
      </c>
      <c r="L43" s="17">
        <v>14.291666666666666</v>
      </c>
      <c r="M43" s="17">
        <f t="shared" si="2"/>
        <v>1286.25</v>
      </c>
      <c r="N43" s="16">
        <v>90</v>
      </c>
      <c r="O43" s="17">
        <v>14.72</v>
      </c>
      <c r="P43" s="17">
        <f t="shared" si="3"/>
        <v>1324.8</v>
      </c>
      <c r="Q43" s="16">
        <v>90</v>
      </c>
      <c r="R43" s="17">
        <v>15.16</v>
      </c>
      <c r="S43" s="17">
        <f t="shared" si="4"/>
        <v>1364.4</v>
      </c>
    </row>
    <row r="44" spans="1:19" s="3" customFormat="1" ht="15.75" customHeight="1" x14ac:dyDescent="0.25">
      <c r="A44" s="25">
        <v>39</v>
      </c>
      <c r="B44" s="16">
        <v>2358566</v>
      </c>
      <c r="C44" s="27" t="s">
        <v>55</v>
      </c>
      <c r="D44" s="17" t="s">
        <v>65</v>
      </c>
      <c r="E44" s="39">
        <v>293</v>
      </c>
      <c r="F44" s="17">
        <v>3.9749999999999996</v>
      </c>
      <c r="G44" s="17">
        <f t="shared" si="1"/>
        <v>1164.675</v>
      </c>
      <c r="H44" s="16">
        <v>293</v>
      </c>
      <c r="I44" s="17">
        <v>3.01</v>
      </c>
      <c r="J44" s="17">
        <f t="shared" si="0"/>
        <v>881.93</v>
      </c>
      <c r="K44" s="16">
        <v>293</v>
      </c>
      <c r="L44" s="17">
        <v>3.9749999999999996</v>
      </c>
      <c r="M44" s="17">
        <f t="shared" si="2"/>
        <v>1164.675</v>
      </c>
      <c r="N44" s="16">
        <v>293</v>
      </c>
      <c r="O44" s="17">
        <v>4.09</v>
      </c>
      <c r="P44" s="17">
        <f t="shared" si="3"/>
        <v>1198.3699999999999</v>
      </c>
      <c r="Q44" s="16">
        <v>293</v>
      </c>
      <c r="R44" s="17">
        <v>4.21</v>
      </c>
      <c r="S44" s="17">
        <f t="shared" si="4"/>
        <v>1233.53</v>
      </c>
    </row>
    <row r="45" spans="1:19" s="3" customFormat="1" ht="15.75" customHeight="1" x14ac:dyDescent="0.25">
      <c r="A45" s="25">
        <v>40</v>
      </c>
      <c r="B45" s="16">
        <v>2358449</v>
      </c>
      <c r="C45" s="27" t="s">
        <v>56</v>
      </c>
      <c r="D45" s="17" t="s">
        <v>65</v>
      </c>
      <c r="E45" s="39">
        <v>64</v>
      </c>
      <c r="F45" s="17">
        <v>5.375</v>
      </c>
      <c r="G45" s="17">
        <f t="shared" si="1"/>
        <v>344</v>
      </c>
      <c r="H45" s="16">
        <v>64</v>
      </c>
      <c r="I45" s="17">
        <v>5.83</v>
      </c>
      <c r="J45" s="17">
        <f t="shared" si="0"/>
        <v>373.12</v>
      </c>
      <c r="K45" s="16">
        <v>64</v>
      </c>
      <c r="L45" s="17">
        <v>5.375</v>
      </c>
      <c r="M45" s="17">
        <f t="shared" si="2"/>
        <v>344</v>
      </c>
      <c r="N45" s="16">
        <v>64</v>
      </c>
      <c r="O45" s="17">
        <v>5.53</v>
      </c>
      <c r="P45" s="17">
        <f t="shared" si="3"/>
        <v>353.92</v>
      </c>
      <c r="Q45" s="16">
        <v>64</v>
      </c>
      <c r="R45" s="17">
        <v>5.7</v>
      </c>
      <c r="S45" s="17">
        <f t="shared" si="4"/>
        <v>364.8</v>
      </c>
    </row>
    <row r="46" spans="1:19" s="3" customFormat="1" ht="15.75" customHeight="1" x14ac:dyDescent="0.25">
      <c r="A46" s="25">
        <v>41</v>
      </c>
      <c r="B46" s="16">
        <v>2358399</v>
      </c>
      <c r="C46" s="27" t="s">
        <v>57</v>
      </c>
      <c r="D46" s="17" t="s">
        <v>65</v>
      </c>
      <c r="E46" s="39">
        <v>69</v>
      </c>
      <c r="F46" s="17">
        <v>6.4833333333333334</v>
      </c>
      <c r="G46" s="17">
        <f t="shared" si="1"/>
        <v>447.35</v>
      </c>
      <c r="H46" s="16">
        <v>69</v>
      </c>
      <c r="I46" s="17">
        <v>9.5299999999999994</v>
      </c>
      <c r="J46" s="17">
        <f t="shared" si="0"/>
        <v>657.56999999999994</v>
      </c>
      <c r="K46" s="16">
        <v>69</v>
      </c>
      <c r="L46" s="17">
        <v>6.4833333333333334</v>
      </c>
      <c r="M46" s="17">
        <f t="shared" si="2"/>
        <v>447.35</v>
      </c>
      <c r="N46" s="16">
        <v>69</v>
      </c>
      <c r="O46" s="17">
        <v>6.67</v>
      </c>
      <c r="P46" s="17">
        <f t="shared" si="3"/>
        <v>460.23</v>
      </c>
      <c r="Q46" s="16">
        <v>69</v>
      </c>
      <c r="R46" s="17">
        <v>6.87</v>
      </c>
      <c r="S46" s="17">
        <f t="shared" si="4"/>
        <v>474.03000000000003</v>
      </c>
    </row>
    <row r="47" spans="1:19" s="3" customFormat="1" ht="15.75" customHeight="1" x14ac:dyDescent="0.25">
      <c r="A47" s="25">
        <v>42</v>
      </c>
      <c r="B47" s="16">
        <v>2358419</v>
      </c>
      <c r="C47" s="27" t="s">
        <v>58</v>
      </c>
      <c r="D47" s="17" t="s">
        <v>65</v>
      </c>
      <c r="E47" s="39">
        <v>35</v>
      </c>
      <c r="F47" s="17">
        <v>11.791666666666668</v>
      </c>
      <c r="G47" s="17">
        <f t="shared" si="1"/>
        <v>412.70833333333337</v>
      </c>
      <c r="H47" s="16">
        <v>35</v>
      </c>
      <c r="I47" s="17">
        <v>5.4</v>
      </c>
      <c r="J47" s="17">
        <f t="shared" si="0"/>
        <v>189</v>
      </c>
      <c r="K47" s="16">
        <v>35</v>
      </c>
      <c r="L47" s="17">
        <v>11.791666666666668</v>
      </c>
      <c r="M47" s="17">
        <f t="shared" si="2"/>
        <v>412.70833333333337</v>
      </c>
      <c r="N47" s="16">
        <v>35</v>
      </c>
      <c r="O47" s="17">
        <v>12.14</v>
      </c>
      <c r="P47" s="17">
        <f t="shared" si="3"/>
        <v>424.90000000000003</v>
      </c>
      <c r="Q47" s="16">
        <v>35</v>
      </c>
      <c r="R47" s="17">
        <v>12.5</v>
      </c>
      <c r="S47" s="17">
        <f t="shared" si="4"/>
        <v>437.5</v>
      </c>
    </row>
    <row r="48" spans="1:19" s="3" customFormat="1" ht="15.75" customHeight="1" x14ac:dyDescent="0.25">
      <c r="A48" s="25">
        <v>43</v>
      </c>
      <c r="B48" s="16">
        <v>2348265</v>
      </c>
      <c r="C48" s="27" t="s">
        <v>59</v>
      </c>
      <c r="D48" s="17" t="s">
        <v>65</v>
      </c>
      <c r="E48" s="39">
        <v>45</v>
      </c>
      <c r="F48" s="17">
        <v>58.883333333333333</v>
      </c>
      <c r="G48" s="17">
        <f t="shared" si="1"/>
        <v>2649.75</v>
      </c>
      <c r="H48" s="16">
        <v>45</v>
      </c>
      <c r="I48" s="17">
        <v>41.19</v>
      </c>
      <c r="J48" s="17">
        <f t="shared" si="0"/>
        <v>1853.55</v>
      </c>
      <c r="K48" s="16">
        <v>45</v>
      </c>
      <c r="L48" s="17">
        <v>58.883333333333333</v>
      </c>
      <c r="M48" s="17">
        <f t="shared" si="2"/>
        <v>2649.75</v>
      </c>
      <c r="N48" s="16">
        <v>45</v>
      </c>
      <c r="O48" s="17">
        <v>60.65</v>
      </c>
      <c r="P48" s="17">
        <f t="shared" si="3"/>
        <v>2729.25</v>
      </c>
      <c r="Q48" s="16">
        <v>45</v>
      </c>
      <c r="R48" s="17">
        <v>62.47</v>
      </c>
      <c r="S48" s="17">
        <f t="shared" si="4"/>
        <v>2811.15</v>
      </c>
    </row>
    <row r="49" spans="1:19" s="3" customFormat="1" ht="15.75" customHeight="1" x14ac:dyDescent="0.25">
      <c r="A49" s="25">
        <v>44</v>
      </c>
      <c r="B49" s="16">
        <v>2348209</v>
      </c>
      <c r="C49" s="27" t="s">
        <v>60</v>
      </c>
      <c r="D49" s="17" t="s">
        <v>65</v>
      </c>
      <c r="E49" s="39">
        <v>45</v>
      </c>
      <c r="F49" s="17">
        <v>58.883333333333333</v>
      </c>
      <c r="G49" s="17">
        <f t="shared" si="1"/>
        <v>2649.75</v>
      </c>
      <c r="H49" s="16">
        <v>45</v>
      </c>
      <c r="I49" s="17">
        <v>41.19</v>
      </c>
      <c r="J49" s="17">
        <f t="shared" si="0"/>
        <v>1853.55</v>
      </c>
      <c r="K49" s="16">
        <v>45</v>
      </c>
      <c r="L49" s="17">
        <v>58.883333333333333</v>
      </c>
      <c r="M49" s="17">
        <f t="shared" si="2"/>
        <v>2649.75</v>
      </c>
      <c r="N49" s="16">
        <v>45</v>
      </c>
      <c r="O49" s="17">
        <v>60.65</v>
      </c>
      <c r="P49" s="17">
        <f t="shared" si="3"/>
        <v>2729.25</v>
      </c>
      <c r="Q49" s="16">
        <v>45</v>
      </c>
      <c r="R49" s="17">
        <v>62.47</v>
      </c>
      <c r="S49" s="17">
        <f t="shared" si="4"/>
        <v>2811.15</v>
      </c>
    </row>
    <row r="50" spans="1:19" s="3" customFormat="1" ht="15.75" customHeight="1" x14ac:dyDescent="0.25">
      <c r="A50" s="25">
        <v>45</v>
      </c>
      <c r="B50" s="16">
        <v>2348311</v>
      </c>
      <c r="C50" s="27" t="s">
        <v>61</v>
      </c>
      <c r="D50" s="17" t="s">
        <v>65</v>
      </c>
      <c r="E50" s="39">
        <v>45</v>
      </c>
      <c r="F50" s="17">
        <v>58.883333333333333</v>
      </c>
      <c r="G50" s="17">
        <f t="shared" si="1"/>
        <v>2649.75</v>
      </c>
      <c r="H50" s="16">
        <v>45</v>
      </c>
      <c r="I50" s="17">
        <v>41.19</v>
      </c>
      <c r="J50" s="17">
        <f t="shared" si="0"/>
        <v>1853.55</v>
      </c>
      <c r="K50" s="16">
        <v>45</v>
      </c>
      <c r="L50" s="17">
        <v>58.883333333333333</v>
      </c>
      <c r="M50" s="17">
        <f t="shared" si="2"/>
        <v>2649.75</v>
      </c>
      <c r="N50" s="16">
        <v>45</v>
      </c>
      <c r="O50" s="17">
        <v>60.65</v>
      </c>
      <c r="P50" s="17">
        <f t="shared" si="3"/>
        <v>2729.25</v>
      </c>
      <c r="Q50" s="16">
        <v>45</v>
      </c>
      <c r="R50" s="17">
        <v>62.47</v>
      </c>
      <c r="S50" s="17">
        <f t="shared" si="4"/>
        <v>2811.15</v>
      </c>
    </row>
    <row r="51" spans="1:19" s="9" customFormat="1" ht="14.25" x14ac:dyDescent="0.25">
      <c r="A51" s="31" t="s">
        <v>9</v>
      </c>
      <c r="B51" s="31"/>
      <c r="C51" s="31"/>
      <c r="D51" s="7"/>
      <c r="E51" s="18"/>
      <c r="F51" s="21"/>
      <c r="G51" s="21">
        <f>SUM(G6:G50)</f>
        <v>585737.65000000014</v>
      </c>
      <c r="H51" s="19"/>
      <c r="I51" s="19"/>
      <c r="J51" s="26">
        <f>SUM(J6:J50)</f>
        <v>509996.72</v>
      </c>
      <c r="K51" s="19"/>
      <c r="L51" s="19"/>
      <c r="M51" s="26">
        <f>SUM(M6:M50)</f>
        <v>585737.65000000014</v>
      </c>
      <c r="N51" s="19"/>
      <c r="O51" s="19"/>
      <c r="P51" s="26">
        <f>SUM(P6:P50)</f>
        <v>611895.52000000014</v>
      </c>
      <c r="Q51" s="19"/>
      <c r="R51" s="19"/>
      <c r="S51" s="26">
        <f>SUM(S6:S50)</f>
        <v>630206.62000000011</v>
      </c>
    </row>
    <row r="52" spans="1:19" s="11" customFormat="1" x14ac:dyDescent="0.25">
      <c r="A52" s="31" t="s">
        <v>10</v>
      </c>
      <c r="B52" s="31"/>
      <c r="C52" s="31"/>
      <c r="D52" s="10"/>
      <c r="E52" s="18"/>
      <c r="F52" s="21"/>
      <c r="G52" s="21">
        <f>G53-G51</f>
        <v>117147.53000000003</v>
      </c>
      <c r="H52" s="8"/>
      <c r="I52" s="8"/>
      <c r="J52" s="21">
        <f>J53-J51</f>
        <v>101999.34399999992</v>
      </c>
      <c r="K52" s="18"/>
      <c r="L52" s="18"/>
      <c r="M52" s="18">
        <f>M53-M51</f>
        <v>117147.53000000003</v>
      </c>
      <c r="N52" s="18"/>
      <c r="O52" s="18"/>
      <c r="P52" s="20">
        <v>90373.85</v>
      </c>
      <c r="Q52" s="18"/>
      <c r="R52" s="18"/>
      <c r="S52" s="20">
        <f>S53-S51</f>
        <v>126041.32400000002</v>
      </c>
    </row>
    <row r="53" spans="1:19" s="11" customFormat="1" x14ac:dyDescent="0.25">
      <c r="A53" s="31" t="s">
        <v>3</v>
      </c>
      <c r="B53" s="31"/>
      <c r="C53" s="31"/>
      <c r="D53" s="14"/>
      <c r="E53" s="18"/>
      <c r="F53" s="21"/>
      <c r="G53" s="21">
        <f>G51*1.2</f>
        <v>702885.18000000017</v>
      </c>
      <c r="H53" s="13"/>
      <c r="I53" s="13"/>
      <c r="J53" s="21">
        <f>J51*1.2</f>
        <v>611996.0639999999</v>
      </c>
      <c r="K53" s="18"/>
      <c r="L53" s="18"/>
      <c r="M53" s="18">
        <f>M51*1.2</f>
        <v>702885.18000000017</v>
      </c>
      <c r="N53" s="18"/>
      <c r="O53" s="18"/>
      <c r="P53" s="22">
        <f>P51*1.2</f>
        <v>734274.62400000019</v>
      </c>
      <c r="Q53" s="18"/>
      <c r="R53" s="18"/>
      <c r="S53" s="22">
        <f>S51*1.2</f>
        <v>756247.94400000013</v>
      </c>
    </row>
  </sheetData>
  <mergeCells count="13">
    <mergeCell ref="A53:C53"/>
    <mergeCell ref="A52:C52"/>
    <mergeCell ref="Q4:S4"/>
    <mergeCell ref="N4:P4"/>
    <mergeCell ref="H4:J4"/>
    <mergeCell ref="E4:G4"/>
    <mergeCell ref="D4:D5"/>
    <mergeCell ref="K4:M4"/>
    <mergeCell ref="A2:S2"/>
    <mergeCell ref="C4:C5"/>
    <mergeCell ref="B4:B5"/>
    <mergeCell ref="A4:A5"/>
    <mergeCell ref="A51:C51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2022-03-18T06:06:43Z</dcterms:modified>
</cp:coreProperties>
</file>