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ТЗП\ТЗП 2022\Заявка № 0217-КР-22 Поставка СММ\Приложение №1 - Техническое задание\"/>
    </mc:Choice>
  </mc:AlternateContent>
  <xr:revisionPtr revIDLastSave="0" documentId="13_ncr:1_{72C464D4-518D-4E32-AAAE-A5A77E0C9B0B}" xr6:coauthVersionLast="36" xr6:coauthVersionMax="36" xr10:uidLastSave="{00000000-0000-0000-0000-000000000000}"/>
  <bookViews>
    <workbookView xWindow="0" yWindow="0" windowWidth="28800" windowHeight="10425" xr2:uid="{00000000-000D-0000-FFFF-FFFF00000000}"/>
  </bookViews>
  <sheets>
    <sheet name="Расчет НМЦ лота закупки" sheetId="1" r:id="rId1"/>
  </sheets>
  <definedNames>
    <definedName name="_xlnm._FilterDatabase" localSheetId="0" hidden="1">'Расчет НМЦ лота закупки'!$A$6:$E$38</definedName>
    <definedName name="_xlnm.Print_Area" localSheetId="0">'Расчет НМЦ лота закупки'!$A$2:$E$39</definedName>
  </definedNames>
  <calcPr calcId="191029"/>
</workbook>
</file>

<file path=xl/calcChain.xml><?xml version="1.0" encoding="utf-8"?>
<calcChain xmlns="http://schemas.openxmlformats.org/spreadsheetml/2006/main">
  <c r="E36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7" i="1"/>
  <c r="E38" i="1" l="1"/>
  <c r="E37" i="1" l="1"/>
</calcChain>
</file>

<file path=xl/sharedStrings.xml><?xml version="1.0" encoding="utf-8"?>
<sst xmlns="http://schemas.openxmlformats.org/spreadsheetml/2006/main" count="98" uniqueCount="71">
  <si>
    <t>ЕИ</t>
  </si>
  <si>
    <t>№</t>
  </si>
  <si>
    <t>ИТОГО с НДС</t>
  </si>
  <si>
    <t>Цена, руб. без НДС</t>
  </si>
  <si>
    <t>ИТОГО без НДС</t>
  </si>
  <si>
    <t>НДС - 20%</t>
  </si>
  <si>
    <t>ШТ</t>
  </si>
  <si>
    <t>Головка триммера Husqvarna T35 M10</t>
  </si>
  <si>
    <t>Головка триммера Husqvarna Т45 М12</t>
  </si>
  <si>
    <t>Диск триммера Husqvarna Grass 255-4Т</t>
  </si>
  <si>
    <t>Леска GENERAL 2.4мм 96м кругл. Rezer</t>
  </si>
  <si>
    <t>Леска триммера d2,4х15м</t>
  </si>
  <si>
    <t>Леска триммера d3х15м</t>
  </si>
  <si>
    <t>Леска GENERAL 3.0мм168м кругл. Rezer</t>
  </si>
  <si>
    <t>Леска PROFESSIONAL 3.0мм200м семиуг. Rezer</t>
  </si>
  <si>
    <t>Леска PROFESSIONAL 3.0мм290м звезд. Rezer</t>
  </si>
  <si>
    <t>Масло Husqvarna HP для 2-тактн. двиг. 1л</t>
  </si>
  <si>
    <t>Масло минеральное PATRIOT G-Motion 2Т GARDEN 1л</t>
  </si>
  <si>
    <t>Л</t>
  </si>
  <si>
    <t>Нож PATRIOT TBS-8, D=230*25,4мм, толщина 1,6 мм 8 - зубый</t>
  </si>
  <si>
    <t>Свеча зажигания Husqvarna RCJ6Y</t>
  </si>
  <si>
    <t>Свеча зажигания Stihl 00004007016</t>
  </si>
  <si>
    <t>Смазка Husqvarna 5025127-01 225г</t>
  </si>
  <si>
    <t xml:space="preserve">Цепь BPX85PRO-64 Rezer </t>
  </si>
  <si>
    <t>Цепь пильная TUSCAR 3/8"-1,5mm-68/322(LG)</t>
  </si>
  <si>
    <t>Цепь пильная TUSCAR 3/8"-1,3mm-50/111(VS)</t>
  </si>
  <si>
    <t>Цепь SUPER VXL93PRO-55 Rezer</t>
  </si>
  <si>
    <t>Цепь VXL93PRO-64 Rezer</t>
  </si>
  <si>
    <t>Шина TUSCAR 15-.325"-1,5mm-64, POH(K095), Premium</t>
  </si>
  <si>
    <t>Шина TUSCAR 18-.325"-1,5mm-72, POH(K095), Premium</t>
  </si>
  <si>
    <t>Шина TUSCAR 14-3/8"-1,3mm-50, SW(A074), Premium</t>
  </si>
  <si>
    <t>Шина CHAMPION 16" 3/8-1,3mm-55 зв</t>
  </si>
  <si>
    <t>Шина бензопилы Husqvarna 15" 3/8" 1,5мм</t>
  </si>
  <si>
    <t>Шина TUSCAR 18-3/8"-1,5mm-68, HV(D009), Premium</t>
  </si>
  <si>
    <t>БЕНЗОПИЛА CHAMPION 254-18</t>
  </si>
  <si>
    <t>ТРИММЕР БЕНЗИНОВЫЙ CHAMPION T528S-2</t>
  </si>
  <si>
    <t>Нож для мотокосы BB1054, Premium, 230x25,4x36T </t>
  </si>
  <si>
    <t>1</t>
  </si>
  <si>
    <t>4</t>
  </si>
  <si>
    <t>15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</si>
  <si>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</si>
  <si>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</si>
  <si>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</si>
  <si>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</si>
  <si>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</si>
  <si>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</si>
  <si>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</si>
  <si>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</si>
  <si>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</si>
  <si>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</si>
  <si>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</si>
  <si>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</si>
  <si>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</si>
  <si>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</si>
  <si>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</si>
  <si>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</si>
  <si>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</si>
  <si>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</si>
  <si>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</si>
  <si>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</si>
  <si>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</si>
  <si>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</si>
  <si>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</si>
  <si>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</si>
  <si>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</si>
  <si>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</si>
  <si>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Цена, руб. с НДС</t>
  </si>
  <si>
    <t>Предельная стоимость единицы товара</t>
  </si>
  <si>
    <t>Наименование материала</t>
  </si>
  <si>
    <t xml:space="preserve">Стоимость единичных расценок на товар (лот 310С Средства малой механизации) </t>
  </si>
  <si>
    <t>Приложение №1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</si>
</sst>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;[Red]#,##0.00\ _₽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33">
    <xf numFmtId="0" fontId="0" fillId="0" borderId="0" xfId="0"/>
    <xf numFmtId="2" fontId="3" fillId="0" borderId="0" xfId="0" applyNumberFormat="1" applyFont="1"/>
    <xf numFmtId="2" fontId="3" fillId="0" borderId="0" xfId="0" applyNumberFormat="1" applyFont="1" applyBorder="1"/>
    <xf numFmtId="2" fontId="4" fillId="0" borderId="0" xfId="0" applyNumberFormat="1" applyFont="1" applyBorder="1"/>
    <xf numFmtId="2" fontId="3" fillId="0" borderId="1" xfId="0" applyNumberFormat="1" applyFont="1" applyFill="1" applyBorder="1" applyAlignment="1">
      <alignment vertical="center" wrapText="1"/>
    </xf>
    <xf numFmtId="2" fontId="3" fillId="0" borderId="0" xfId="0" applyNumberFormat="1" applyFont="1" applyAlignment="1">
      <alignment horizontal="left" wrapText="1"/>
    </xf>
    <xf numFmtId="2" fontId="4" fillId="0" borderId="0" xfId="0" applyNumberFormat="1" applyFont="1" applyAlignment="1">
      <alignment vertical="center" wrapText="1"/>
    </xf>
    <xf numFmtId="2" fontId="4" fillId="0" borderId="0" xfId="0" applyNumberFormat="1" applyFont="1"/>
    <xf numFmtId="2" fontId="4" fillId="0" borderId="0" xfId="0" applyNumberFormat="1" applyFont="1" applyAlignment="1">
      <alignment horizontal="left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 wrapText="1"/>
    </xf>
    <xf numFmtId="2" fontId="4" fillId="0" borderId="0" xfId="0" applyNumberFormat="1" applyFont="1" applyFill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2" fontId="3" fillId="0" borderId="0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39"/>
  <sheetViews>
    <sheetView tabSelected="1" view="pageBreakPreview" zoomScale="112" zoomScaleNormal="112" zoomScaleSheetLayoutView="112" workbookViewId="0">
      <selection activeCell="A3" sqref="A3:E3"/>
    </sheetView>
  </sheetViews>
  <sheetFormatPr defaultColWidth="9.140625" defaultRowHeight="12" x14ac:dyDescent="0.2"/>
  <cols>
    <col min="1" max="1" width="5.5703125" style="1" customWidth="1"/>
    <col min="2" max="2" width="49" style="5" customWidth="1"/>
    <col min="3" max="3" width="3.7109375" style="1" customWidth="1"/>
    <col min="4" max="4" width="10.42578125" style="1" customWidth="1"/>
    <col min="5" max="5" width="11.85546875" style="2" customWidth="1"/>
    <col min="6" max="16384" width="9.140625" style="1"/>
  </cols>
  <sheetData>
    <row r="2" spans="1:5" ht="15" customHeight="1" x14ac:dyDescent="0.2">
      <c r="D2" s="26" t="s">
        <v>70</v>
      </c>
      <c r="E2" s="26"/>
    </row>
    <row r="3" spans="1:5" s="6" customFormat="1" ht="24" customHeight="1" x14ac:dyDescent="0.25">
      <c r="A3" s="31" t="s">
        <v>69</v>
      </c>
      <c r="B3" s="31"/>
      <c r="C3" s="31"/>
      <c r="D3" s="31"/>
      <c r="E3" s="31"/>
    </row>
    <row r="4" spans="1:5" s="7" customFormat="1" x14ac:dyDescent="0.2">
      <c r="B4" s="8"/>
      <c r="E4" s="3"/>
    </row>
    <row r="5" spans="1:5" s="7" customFormat="1" ht="51" customHeight="1" x14ac:dyDescent="0.2">
      <c r="A5" s="32" t="s">
        <v>1</v>
      </c>
      <c r="B5" s="28" t="s">
        <v>68</v>
      </c>
      <c r="C5" s="28" t="s">
        <v>0</v>
      </c>
      <c r="D5" s="29" t="s">
        <v>67</v>
      </c>
      <c r="E5" s="30"/>
    </row>
    <row r="6" spans="1:5" s="6" customFormat="1" ht="74.25" customHeight="1" x14ac:dyDescent="0.25">
      <c r="A6" s="32"/>
      <c r="B6" s="28"/>
      <c r="C6" s="28"/>
      <c r="D6" s="13" t="s">
        <v>3</v>
      </c>
      <c r="E6" s="13" t="s">
        <v>66</v>
      </c>
    </row>
    <row r="7" spans="1:5" s="6" customFormat="1" ht="25.5" x14ac:dyDescent="0.25">
      <c r="A7" s="17" t="s">
        <v>37</v>
      </c>
      <c r="B7" s="25" t="s">
        <v>7</v>
      </c>
      <c r="C7" s="18" t="s">
        <v>6</v>
      </c>
      <c r="D7" s="19">
        <v>2515</v>
      </c>
      <c r="E7" s="20">
        <f>D7*1.2</f>
        <v>3018</v>
      </c>
    </row>
    <row r="8" spans="1:5" s="6" customFormat="1" ht="25.5" x14ac:dyDescent="0.25">
      <c r="A8" s="17" t="s">
        <v>40</v>
      </c>
      <c r="B8" s="21" t="s">
        <v>8</v>
      </c>
      <c r="C8" s="18" t="s">
        <v>6</v>
      </c>
      <c r="D8" s="19">
        <v>4140</v>
      </c>
      <c r="E8" s="20">
        <f t="shared" ref="E8:E35" si="0">D8*1.2</f>
        <v>4968</v>
      </c>
    </row>
    <row r="9" spans="1:5" s="6" customFormat="1" ht="25.5" x14ac:dyDescent="0.25">
      <c r="A9" s="17" t="s">
        <v>41</v>
      </c>
      <c r="B9" s="21" t="s">
        <v>9</v>
      </c>
      <c r="C9" s="18" t="s">
        <v>6</v>
      </c>
      <c r="D9" s="19">
        <v>2027</v>
      </c>
      <c r="E9" s="20">
        <f t="shared" si="0"/>
        <v>2432.4</v>
      </c>
    </row>
    <row r="10" spans="1:5" s="6" customFormat="1" ht="25.5" x14ac:dyDescent="0.25">
      <c r="A10" s="17" t="s">
        <v>38</v>
      </c>
      <c r="B10" s="21" t="s">
        <v>10</v>
      </c>
      <c r="C10" s="18" t="s">
        <v>6</v>
      </c>
      <c r="D10" s="19">
        <v>508</v>
      </c>
      <c r="E10" s="20">
        <f t="shared" si="0"/>
        <v>609.6</v>
      </c>
    </row>
    <row r="11" spans="1:5" s="6" customFormat="1" ht="25.5" x14ac:dyDescent="0.25">
      <c r="A11" s="17" t="s">
        <v>42</v>
      </c>
      <c r="B11" s="21" t="s">
        <v>11</v>
      </c>
      <c r="C11" s="18" t="s">
        <v>6</v>
      </c>
      <c r="D11" s="19">
        <v>87</v>
      </c>
      <c r="E11" s="20">
        <f t="shared" si="0"/>
        <v>104.39999999999999</v>
      </c>
    </row>
    <row r="12" spans="1:5" s="6" customFormat="1" ht="25.5" x14ac:dyDescent="0.25">
      <c r="A12" s="17" t="s">
        <v>43</v>
      </c>
      <c r="B12" s="21" t="s">
        <v>12</v>
      </c>
      <c r="C12" s="18" t="s">
        <v>6</v>
      </c>
      <c r="D12" s="19">
        <v>128</v>
      </c>
      <c r="E12" s="20">
        <f t="shared" si="0"/>
        <v>153.6</v>
      </c>
    </row>
    <row r="13" spans="1:5" s="6" customFormat="1" ht="25.5" x14ac:dyDescent="0.25">
      <c r="A13" s="17" t="s">
        <v>44</v>
      </c>
      <c r="B13" s="21" t="s">
        <v>13</v>
      </c>
      <c r="C13" s="18" t="s">
        <v>6</v>
      </c>
      <c r="D13" s="19">
        <v>1340</v>
      </c>
      <c r="E13" s="20">
        <f t="shared" si="0"/>
        <v>1608</v>
      </c>
    </row>
    <row r="14" spans="1:5" s="6" customFormat="1" ht="25.5" x14ac:dyDescent="0.25">
      <c r="A14" s="17" t="s">
        <v>45</v>
      </c>
      <c r="B14" s="21" t="s">
        <v>14</v>
      </c>
      <c r="C14" s="18" t="s">
        <v>6</v>
      </c>
      <c r="D14" s="19">
        <v>1565</v>
      </c>
      <c r="E14" s="20">
        <f t="shared" si="0"/>
        <v>1878</v>
      </c>
    </row>
    <row r="15" spans="1:5" s="6" customFormat="1" ht="25.5" x14ac:dyDescent="0.25">
      <c r="A15" s="17" t="s">
        <v>46</v>
      </c>
      <c r="B15" s="21" t="s">
        <v>15</v>
      </c>
      <c r="C15" s="18" t="s">
        <v>6</v>
      </c>
      <c r="D15" s="19">
        <v>2570</v>
      </c>
      <c r="E15" s="20">
        <f t="shared" si="0"/>
        <v>3084</v>
      </c>
    </row>
    <row r="16" spans="1:5" s="6" customFormat="1" ht="25.5" x14ac:dyDescent="0.25">
      <c r="A16" s="17" t="s">
        <v>47</v>
      </c>
      <c r="B16" s="21" t="s">
        <v>16</v>
      </c>
      <c r="C16" s="18" t="s">
        <v>6</v>
      </c>
      <c r="D16" s="19">
        <v>1585</v>
      </c>
      <c r="E16" s="20">
        <f t="shared" si="0"/>
        <v>1902</v>
      </c>
    </row>
    <row r="17" spans="1:5" s="6" customFormat="1" ht="12.75" x14ac:dyDescent="0.25">
      <c r="A17" s="17" t="s">
        <v>48</v>
      </c>
      <c r="B17" s="21" t="s">
        <v>17</v>
      </c>
      <c r="C17" s="22" t="s">
        <v>18</v>
      </c>
      <c r="D17" s="19">
        <v>442</v>
      </c>
      <c r="E17" s="20">
        <f t="shared" si="0"/>
        <v>530.4</v>
      </c>
    </row>
    <row r="18" spans="1:5" s="6" customFormat="1" ht="25.5" x14ac:dyDescent="0.25">
      <c r="A18" s="17" t="s">
        <v>49</v>
      </c>
      <c r="B18" s="21" t="s">
        <v>19</v>
      </c>
      <c r="C18" s="18" t="s">
        <v>6</v>
      </c>
      <c r="D18" s="19">
        <v>500</v>
      </c>
      <c r="E18" s="20">
        <f t="shared" si="0"/>
        <v>600</v>
      </c>
    </row>
    <row r="19" spans="1:5" s="6" customFormat="1" ht="25.5" x14ac:dyDescent="0.25">
      <c r="A19" s="17" t="s">
        <v>50</v>
      </c>
      <c r="B19" s="21" t="s">
        <v>20</v>
      </c>
      <c r="C19" s="18" t="s">
        <v>6</v>
      </c>
      <c r="D19" s="19">
        <v>345</v>
      </c>
      <c r="E19" s="20">
        <f t="shared" si="0"/>
        <v>414</v>
      </c>
    </row>
    <row r="20" spans="1:5" s="6" customFormat="1" ht="25.5" x14ac:dyDescent="0.25">
      <c r="A20" s="17" t="s">
        <v>51</v>
      </c>
      <c r="B20" s="21" t="s">
        <v>21</v>
      </c>
      <c r="C20" s="18" t="s">
        <v>6</v>
      </c>
      <c r="D20" s="19">
        <v>543</v>
      </c>
      <c r="E20" s="20">
        <f t="shared" si="0"/>
        <v>651.6</v>
      </c>
    </row>
    <row r="21" spans="1:5" s="6" customFormat="1" ht="25.5" x14ac:dyDescent="0.25">
      <c r="A21" s="17" t="s">
        <v>39</v>
      </c>
      <c r="B21" s="21" t="s">
        <v>22</v>
      </c>
      <c r="C21" s="18" t="s">
        <v>6</v>
      </c>
      <c r="D21" s="19">
        <v>1108</v>
      </c>
      <c r="E21" s="20">
        <f t="shared" si="0"/>
        <v>1329.6</v>
      </c>
    </row>
    <row r="22" spans="1:5" s="24" customFormat="1" ht="25.5" x14ac:dyDescent="0.25">
      <c r="A22" s="17" t="s">
        <v>52</v>
      </c>
      <c r="B22" s="21" t="s">
        <v>23</v>
      </c>
      <c r="C22" s="22" t="s">
        <v>6</v>
      </c>
      <c r="D22" s="23">
        <v>852</v>
      </c>
      <c r="E22" s="20">
        <f t="shared" si="0"/>
        <v>1022.4</v>
      </c>
    </row>
    <row r="23" spans="1:5" s="6" customFormat="1" ht="25.5" x14ac:dyDescent="0.25">
      <c r="A23" s="17" t="s">
        <v>53</v>
      </c>
      <c r="B23" s="21" t="s">
        <v>24</v>
      </c>
      <c r="C23" s="18" t="s">
        <v>6</v>
      </c>
      <c r="D23" s="19">
        <v>1157</v>
      </c>
      <c r="E23" s="20">
        <f t="shared" si="0"/>
        <v>1388.3999999999999</v>
      </c>
    </row>
    <row r="24" spans="1:5" s="6" customFormat="1" ht="25.5" x14ac:dyDescent="0.25">
      <c r="A24" s="17" t="s">
        <v>54</v>
      </c>
      <c r="B24" s="21" t="s">
        <v>25</v>
      </c>
      <c r="C24" s="18" t="s">
        <v>6</v>
      </c>
      <c r="D24" s="19">
        <v>675</v>
      </c>
      <c r="E24" s="20">
        <f t="shared" si="0"/>
        <v>810</v>
      </c>
    </row>
    <row r="25" spans="1:5" s="6" customFormat="1" ht="25.5" x14ac:dyDescent="0.25">
      <c r="A25" s="17" t="s">
        <v>55</v>
      </c>
      <c r="B25" s="21" t="s">
        <v>26</v>
      </c>
      <c r="C25" s="18" t="s">
        <v>6</v>
      </c>
      <c r="D25" s="19">
        <v>720</v>
      </c>
      <c r="E25" s="20">
        <f t="shared" si="0"/>
        <v>864</v>
      </c>
    </row>
    <row r="26" spans="1:5" s="6" customFormat="1" ht="25.5" x14ac:dyDescent="0.25">
      <c r="A26" s="17" t="s">
        <v>56</v>
      </c>
      <c r="B26" s="21" t="s">
        <v>27</v>
      </c>
      <c r="C26" s="18" t="s">
        <v>6</v>
      </c>
      <c r="D26" s="19">
        <v>757</v>
      </c>
      <c r="E26" s="20">
        <f t="shared" si="0"/>
        <v>908.4</v>
      </c>
    </row>
    <row r="27" spans="1:5" s="6" customFormat="1" ht="25.5" x14ac:dyDescent="0.25">
      <c r="A27" s="17" t="s">
        <v>57</v>
      </c>
      <c r="B27" s="21" t="s">
        <v>28</v>
      </c>
      <c r="C27" s="18" t="s">
        <v>6</v>
      </c>
      <c r="D27" s="19">
        <v>930</v>
      </c>
      <c r="E27" s="20">
        <f t="shared" si="0"/>
        <v>1116</v>
      </c>
    </row>
    <row r="28" spans="1:5" s="6" customFormat="1" ht="25.5" x14ac:dyDescent="0.25">
      <c r="A28" s="17" t="s">
        <v>58</v>
      </c>
      <c r="B28" s="21" t="s">
        <v>29</v>
      </c>
      <c r="C28" s="18" t="s">
        <v>6</v>
      </c>
      <c r="D28" s="19">
        <v>1080</v>
      </c>
      <c r="E28" s="20">
        <f t="shared" si="0"/>
        <v>1296</v>
      </c>
    </row>
    <row r="29" spans="1:5" s="6" customFormat="1" ht="25.5" x14ac:dyDescent="0.25">
      <c r="A29" s="17" t="s">
        <v>59</v>
      </c>
      <c r="B29" s="21" t="s">
        <v>30</v>
      </c>
      <c r="C29" s="18" t="s">
        <v>6</v>
      </c>
      <c r="D29" s="19">
        <v>810</v>
      </c>
      <c r="E29" s="20">
        <f t="shared" si="0"/>
        <v>972</v>
      </c>
    </row>
    <row r="30" spans="1:5" s="6" customFormat="1" ht="25.5" x14ac:dyDescent="0.25">
      <c r="A30" s="17" t="s">
        <v>60</v>
      </c>
      <c r="B30" s="21" t="s">
        <v>31</v>
      </c>
      <c r="C30" s="18" t="s">
        <v>6</v>
      </c>
      <c r="D30" s="19">
        <v>630</v>
      </c>
      <c r="E30" s="20">
        <f t="shared" si="0"/>
        <v>756</v>
      </c>
    </row>
    <row r="31" spans="1:5" s="6" customFormat="1" ht="25.5" x14ac:dyDescent="0.25">
      <c r="A31" s="17" t="s">
        <v>61</v>
      </c>
      <c r="B31" s="21" t="s">
        <v>32</v>
      </c>
      <c r="C31" s="18" t="s">
        <v>6</v>
      </c>
      <c r="D31" s="19">
        <v>3645</v>
      </c>
      <c r="E31" s="20">
        <f t="shared" si="0"/>
        <v>4374</v>
      </c>
    </row>
    <row r="32" spans="1:5" s="6" customFormat="1" ht="25.5" x14ac:dyDescent="0.25">
      <c r="A32" s="17" t="s">
        <v>62</v>
      </c>
      <c r="B32" s="21" t="s">
        <v>33</v>
      </c>
      <c r="C32" s="18" t="s">
        <v>6</v>
      </c>
      <c r="D32" s="19">
        <v>1080</v>
      </c>
      <c r="E32" s="20">
        <f t="shared" si="0"/>
        <v>1296</v>
      </c>
    </row>
    <row r="33" spans="1:5" s="6" customFormat="1" ht="25.5" x14ac:dyDescent="0.25">
      <c r="A33" s="17" t="s">
        <v>63</v>
      </c>
      <c r="B33" s="21" t="s">
        <v>34</v>
      </c>
      <c r="C33" s="18" t="s">
        <v>6</v>
      </c>
      <c r="D33" s="19">
        <v>13740</v>
      </c>
      <c r="E33" s="20">
        <f t="shared" si="0"/>
        <v>16488</v>
      </c>
    </row>
    <row r="34" spans="1:5" s="6" customFormat="1" ht="25.5" x14ac:dyDescent="0.25">
      <c r="A34" s="17" t="s">
        <v>64</v>
      </c>
      <c r="B34" s="21" t="s">
        <v>35</v>
      </c>
      <c r="C34" s="18" t="s">
        <v>6</v>
      </c>
      <c r="D34" s="19">
        <v>9258</v>
      </c>
      <c r="E34" s="20">
        <f t="shared" si="0"/>
        <v>11109.6</v>
      </c>
    </row>
    <row r="35" spans="1:5" s="6" customFormat="1" ht="25.5" x14ac:dyDescent="0.25">
      <c r="A35" s="17" t="s">
        <v>65</v>
      </c>
      <c r="B35" s="21" t="s">
        <v>36</v>
      </c>
      <c r="C35" s="18" t="s">
        <v>6</v>
      </c>
      <c r="D35" s="19">
        <v>675</v>
      </c>
      <c r="E35" s="20">
        <f t="shared" si="0"/>
        <v>810</v>
      </c>
    </row>
    <row r="36" spans="1:5" s="10" customFormat="1" x14ac:dyDescent="0.25">
      <c r="A36" s="27" t="s">
        <v>4</v>
      </c>
      <c r="B36" s="27"/>
      <c r="C36" s="9"/>
      <c r="D36" s="12"/>
      <c r="E36" s="14">
        <f>SUM(D7:D35)</f>
        <v>55412</v>
      </c>
    </row>
    <row r="37" spans="1:5" s="10" customFormat="1" x14ac:dyDescent="0.25">
      <c r="A37" s="27" t="s">
        <v>5</v>
      </c>
      <c r="B37" s="27"/>
      <c r="C37" s="11"/>
      <c r="D37" s="4"/>
      <c r="E37" s="15">
        <f>E36*0.2</f>
        <v>11082.400000000001</v>
      </c>
    </row>
    <row r="38" spans="1:5" s="10" customFormat="1" x14ac:dyDescent="0.25">
      <c r="A38" s="27" t="s">
        <v>2</v>
      </c>
      <c r="B38" s="27"/>
      <c r="C38" s="11"/>
      <c r="D38" s="4"/>
      <c r="E38" s="16">
        <f>E36*1.2</f>
        <v>66494.399999999994</v>
      </c>
    </row>
    <row r="39" spans="1:5" x14ac:dyDescent="0.2">
      <c r="D39" s="2"/>
    </row>
  </sheetData>
  <autoFilter ref="A6:E38" xr:uid="{00000000-0009-0000-0000-000001000000}"/>
  <mergeCells count="9">
    <mergeCell ref="D2:E2"/>
    <mergeCell ref="A38:B38"/>
    <mergeCell ref="A37:B37"/>
    <mergeCell ref="C5:C6"/>
    <mergeCell ref="D5:E5"/>
    <mergeCell ref="A3:E3"/>
    <mergeCell ref="A5:A6"/>
    <mergeCell ref="B5:B6"/>
    <mergeCell ref="A36:B36"/>
  </mergeCells>
  <printOptions horizontalCentered="1"/>
  <pageMargins left="0.25" right="0.25" top="0.75" bottom="0.75" header="0.3" footer="0.3"/>
  <pageSetup paperSize="9" scale="63" fitToHeight="7" orientation="landscape" r:id="rId1"/>
  <rowBreaks count="1" manualBreakCount="1">
    <brk id="2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Крупенникова Юлия Николаевна</cp:lastModifiedBy>
  <cp:lastPrinted>2022-06-21T10:24:56Z</cp:lastPrinted>
  <dcterms:created xsi:type="dcterms:W3CDTF">2014-06-26T05:52:50Z</dcterms:created>
  <dcterms:modified xsi:type="dcterms:W3CDTF">2022-08-30T05:49:41Z</dcterms:modified>
</cp:coreProperties>
</file>