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robkov.SA\Рабочий стол\МФУ 2023\"/>
    </mc:Choice>
  </mc:AlternateContent>
  <bookViews>
    <workbookView xWindow="0" yWindow="0" windowWidth="28800" windowHeight="11985"/>
  </bookViews>
  <sheets>
    <sheet name="Расчет НМЦ лота закупки" sheetId="1" r:id="rId1"/>
  </sheets>
  <definedNames>
    <definedName name="_xlnm._FilterDatabase" localSheetId="0" hidden="1">'Расчет НМЦ лота закупки'!$A$5:$Q$11</definedName>
    <definedName name="_xlnm.Print_Area" localSheetId="0">'Расчет НМЦ лота закупки'!$A$1:$S$26</definedName>
  </definedNames>
  <calcPr calcId="152511"/>
</workbook>
</file>

<file path=xl/calcChain.xml><?xml version="1.0" encoding="utf-8"?>
<calcChain xmlns="http://schemas.openxmlformats.org/spreadsheetml/2006/main">
  <c r="S7" i="1" l="1"/>
  <c r="S8" i="1"/>
  <c r="S9" i="1" s="1"/>
  <c r="S6" i="1"/>
  <c r="P7" i="1"/>
  <c r="P8" i="1"/>
  <c r="P6" i="1"/>
  <c r="G8" i="1"/>
  <c r="G7" i="1"/>
  <c r="G6" i="1"/>
  <c r="J8" i="1"/>
  <c r="J7" i="1"/>
  <c r="J6" i="1"/>
  <c r="M7" i="1"/>
  <c r="M8" i="1"/>
  <c r="M6" i="1"/>
  <c r="G9" i="1" l="1"/>
  <c r="P9" i="1"/>
  <c r="J9" i="1"/>
  <c r="J10" i="1" s="1"/>
  <c r="M9" i="1"/>
  <c r="G11" i="1"/>
  <c r="G10" i="1"/>
  <c r="J11" i="1"/>
  <c r="S11" i="1" l="1"/>
  <c r="P11" i="1"/>
  <c r="M11" i="1"/>
  <c r="S10" i="1" l="1"/>
  <c r="P10" i="1"/>
  <c r="M10" i="1"/>
</calcChain>
</file>

<file path=xl/sharedStrings.xml><?xml version="1.0" encoding="utf-8"?>
<sst xmlns="http://schemas.openxmlformats.org/spreadsheetml/2006/main" count="46" uniqueCount="32">
  <si>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</si>
  <si>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</si>
  <si>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</si>
  <si>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</si>
  <si>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</si>
  <si>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</si>
  <si>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</si>
  <si>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Отчет: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</si>
  <si>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</si>
  <si>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</si>
  <si>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</si>
  <si>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</si>
  <si>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</si>
  <si>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2. В стоимости лота/заукпки материалов/оборудования включены доставка и все дополнительные расходы.</t>
  </si>
  <si>
    <t>Справочник МТР</t>
  </si>
  <si>
    <t>________________________ /Р.В. Солянин/</t>
  </si>
  <si>
    <t>шт.</t>
  </si>
  <si>
    <t>Начальник УЛиМТО филиала Смоленскэнерго ПАО "Россети Центр"</t>
  </si>
  <si>
    <t>________________________ /Д.М. Ковалев/</t>
  </si>
  <si>
    <t>Руководитель дирекции по логистике и МТО ПАО "Россети Центр"</t>
  </si>
  <si>
    <t>Вед. специалист ОЛ филиала Смоленскэнерго ПАО "Россети Центр"</t>
  </si>
  <si>
    <t xml:space="preserve">КОД ИПР СМ-3640 </t>
  </si>
  <si>
    <t>________________________ /С.А. Коробков/</t>
  </si>
  <si>
    <t>Номер материала SAP</t>
  </si>
  <si>
    <t>МФУ Катюша М130 (1Gb) + картридж ТНМ130</t>
  </si>
  <si>
    <t>МФУ Sindoh D332e</t>
  </si>
  <si>
    <t>МФУ Sindoh C300</t>
  </si>
  <si>
    <t>КП №б/н от 03.07.2023</t>
  </si>
  <si>
    <t>За расчетную стоимость лота/закупки принять стоимоть из КП №б/н от 03.07.2023</t>
  </si>
  <si>
    <t>КП №17 от 03.07.2023</t>
  </si>
  <si>
    <t>КП №57  от 03.07.2023</t>
  </si>
  <si>
    <t>Расчет начальной максимальной цены лота/закупки офисной оргтехники (МФУ). (Лот 310Е, Вычислит. и офисная оргтехника) от 04.07.2023г.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</si>
</sst>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Border="1"/>
    <xf numFmtId="0" fontId="5" fillId="0" borderId="0" xfId="0" applyFont="1" applyFill="1"/>
    <xf numFmtId="0" fontId="6" fillId="0" borderId="0" xfId="0" applyFont="1" applyFill="1"/>
    <xf numFmtId="164" fontId="6" fillId="0" borderId="0" xfId="3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right" vertical="center" wrapText="1"/>
    </xf>
    <xf numFmtId="4" fontId="3" fillId="0" borderId="15" xfId="0" applyNumberFormat="1" applyFont="1" applyBorder="1" applyAlignment="1">
      <alignment vertical="center" wrapText="1"/>
    </xf>
    <xf numFmtId="4" fontId="3" fillId="0" borderId="20" xfId="0" applyNumberFormat="1" applyFont="1" applyBorder="1" applyAlignment="1">
      <alignment vertical="center" wrapText="1"/>
    </xf>
    <xf numFmtId="4" fontId="3" fillId="0" borderId="20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17" xfId="0" applyNumberFormat="1" applyFont="1" applyFill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right" vertical="center" wrapText="1"/>
    </xf>
    <xf numFmtId="4" fontId="3" fillId="0" borderId="19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7" fillId="0" borderId="0" xfId="0" applyNumberFormat="1" applyFont="1" applyBorder="1"/>
  </cellXfs>
  <cellStyles count="4">
    <cellStyle name="Обычный" xfId="0" builtinId="0"/>
    <cellStyle name="Обычный 12" xfId="1"/>
    <cellStyle name="Обычный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tabSelected="1" view="pageBreakPreview" zoomScale="90" zoomScaleNormal="112" zoomScaleSheetLayoutView="90" workbookViewId="0">
      <selection activeCell="J24" sqref="J24"/>
    </sheetView>
  </sheetViews>
  <sheetFormatPr defaultColWidth="9.140625" defaultRowHeight="16.5" x14ac:dyDescent="0.25"/>
  <cols>
    <col min="1" max="1" width="5.42578125" style="1" customWidth="1"/>
    <col min="2" max="2" width="13.5703125" style="1" customWidth="1"/>
    <col min="3" max="3" width="35.42578125" style="1" customWidth="1"/>
    <col min="4" max="4" width="6.42578125" style="2" customWidth="1"/>
    <col min="5" max="5" width="9.42578125" style="1" customWidth="1"/>
    <col min="6" max="6" width="12.42578125" style="1" customWidth="1"/>
    <col min="7" max="7" width="15.85546875" style="3" customWidth="1"/>
    <col min="8" max="8" width="9.42578125" style="1" customWidth="1"/>
    <col min="9" max="9" width="12.42578125" style="1" customWidth="1"/>
    <col min="10" max="10" width="16.7109375" style="3" customWidth="1"/>
    <col min="11" max="11" width="12" style="1" customWidth="1"/>
    <col min="12" max="12" width="14.7109375" style="1" customWidth="1"/>
    <col min="13" max="13" width="15.28515625" style="1" customWidth="1"/>
    <col min="14" max="14" width="11.28515625" style="1" customWidth="1"/>
    <col min="15" max="15" width="12.5703125" style="1" customWidth="1"/>
    <col min="16" max="16" width="15.7109375" style="6" customWidth="1"/>
    <col min="17" max="17" width="11.7109375" style="6" customWidth="1"/>
    <col min="18" max="18" width="13" style="6" customWidth="1"/>
    <col min="19" max="19" width="14.140625" style="6" customWidth="1"/>
    <col min="20" max="16384" width="9.140625" style="1"/>
  </cols>
  <sheetData>
    <row r="1" spans="1:19" x14ac:dyDescent="0.25">
      <c r="P1" s="55"/>
      <c r="Q1" s="55"/>
      <c r="R1" s="55"/>
      <c r="S1" s="55"/>
    </row>
    <row r="2" spans="1:19" s="4" customFormat="1" ht="27.75" customHeight="1" x14ac:dyDescent="0.25">
      <c r="A2" s="58" t="s">
        <v>31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19" ht="17.25" thickBot="1" x14ac:dyDescent="0.3">
      <c r="C3" s="5" t="s">
        <v>21</v>
      </c>
    </row>
    <row r="4" spans="1:19" ht="27.75" customHeight="1" x14ac:dyDescent="0.25">
      <c r="A4" s="60" t="s">
        <v>2</v>
      </c>
      <c r="B4" s="62" t="s">
        <v>23</v>
      </c>
      <c r="C4" s="47" t="s">
        <v>0</v>
      </c>
      <c r="D4" s="47" t="s">
        <v>1</v>
      </c>
      <c r="E4" s="47" t="s">
        <v>9</v>
      </c>
      <c r="F4" s="47"/>
      <c r="G4" s="47"/>
      <c r="H4" s="47" t="s">
        <v>14</v>
      </c>
      <c r="I4" s="47"/>
      <c r="J4" s="47"/>
      <c r="K4" s="44" t="s">
        <v>27</v>
      </c>
      <c r="L4" s="45"/>
      <c r="M4" s="46"/>
      <c r="N4" s="44" t="s">
        <v>29</v>
      </c>
      <c r="O4" s="45"/>
      <c r="P4" s="46"/>
      <c r="Q4" s="44" t="s">
        <v>30</v>
      </c>
      <c r="R4" s="45"/>
      <c r="S4" s="57"/>
    </row>
    <row r="5" spans="1:19" s="4" customFormat="1" ht="54.75" customHeight="1" x14ac:dyDescent="0.25">
      <c r="A5" s="61"/>
      <c r="B5" s="63"/>
      <c r="C5" s="48"/>
      <c r="D5" s="48"/>
      <c r="E5" s="7" t="s">
        <v>5</v>
      </c>
      <c r="F5" s="7" t="s">
        <v>6</v>
      </c>
      <c r="G5" s="7" t="s">
        <v>8</v>
      </c>
      <c r="H5" s="7" t="s">
        <v>5</v>
      </c>
      <c r="I5" s="7" t="s">
        <v>6</v>
      </c>
      <c r="J5" s="7" t="s">
        <v>8</v>
      </c>
      <c r="K5" s="7" t="s">
        <v>5</v>
      </c>
      <c r="L5" s="7" t="s">
        <v>6</v>
      </c>
      <c r="M5" s="7" t="s">
        <v>8</v>
      </c>
      <c r="N5" s="7" t="s">
        <v>5</v>
      </c>
      <c r="O5" s="7" t="s">
        <v>6</v>
      </c>
      <c r="P5" s="7" t="s">
        <v>8</v>
      </c>
      <c r="Q5" s="7" t="s">
        <v>5</v>
      </c>
      <c r="R5" s="7" t="s">
        <v>6</v>
      </c>
      <c r="S5" s="31" t="s">
        <v>8</v>
      </c>
    </row>
    <row r="6" spans="1:19" s="11" customFormat="1" ht="33" x14ac:dyDescent="0.25">
      <c r="A6" s="32">
        <v>1</v>
      </c>
      <c r="B6" s="39">
        <v>804008398</v>
      </c>
      <c r="C6" s="8" t="s">
        <v>24</v>
      </c>
      <c r="D6" s="38" t="s">
        <v>16</v>
      </c>
      <c r="E6" s="40">
        <v>25</v>
      </c>
      <c r="F6" s="41">
        <v>42500</v>
      </c>
      <c r="G6" s="41">
        <f>F6*E6</f>
        <v>1062500</v>
      </c>
      <c r="H6" s="40">
        <v>25</v>
      </c>
      <c r="I6" s="41">
        <v>42500</v>
      </c>
      <c r="J6" s="41">
        <f>I6*H6</f>
        <v>1062500</v>
      </c>
      <c r="K6" s="40">
        <v>25</v>
      </c>
      <c r="L6" s="41">
        <v>42500</v>
      </c>
      <c r="M6" s="41">
        <f>L6*K6</f>
        <v>1062500</v>
      </c>
      <c r="N6" s="40">
        <v>25</v>
      </c>
      <c r="O6" s="41">
        <v>43000</v>
      </c>
      <c r="P6" s="41">
        <f>O6*N6</f>
        <v>1075000</v>
      </c>
      <c r="Q6" s="40">
        <v>25</v>
      </c>
      <c r="R6" s="41">
        <v>43125</v>
      </c>
      <c r="S6" s="42">
        <f>R6*Q6</f>
        <v>1078125</v>
      </c>
    </row>
    <row r="7" spans="1:19" s="11" customFormat="1" x14ac:dyDescent="0.25">
      <c r="A7" s="32">
        <v>2</v>
      </c>
      <c r="B7" s="39">
        <v>804008650</v>
      </c>
      <c r="C7" s="8" t="s">
        <v>25</v>
      </c>
      <c r="D7" s="38" t="s">
        <v>16</v>
      </c>
      <c r="E7" s="40">
        <v>2</v>
      </c>
      <c r="F7" s="41">
        <v>562835</v>
      </c>
      <c r="G7" s="41">
        <f t="shared" ref="G7:G8" si="0">F7*E7</f>
        <v>1125670</v>
      </c>
      <c r="H7" s="40">
        <v>2</v>
      </c>
      <c r="I7" s="41">
        <v>562835</v>
      </c>
      <c r="J7" s="41">
        <f t="shared" ref="J7:J8" si="1">I7*H7</f>
        <v>1125670</v>
      </c>
      <c r="K7" s="40">
        <v>2</v>
      </c>
      <c r="L7" s="41">
        <v>562835</v>
      </c>
      <c r="M7" s="41">
        <f t="shared" ref="M7:M8" si="2">L7*K7</f>
        <v>1125670</v>
      </c>
      <c r="N7" s="40">
        <v>2</v>
      </c>
      <c r="O7" s="41">
        <v>572292</v>
      </c>
      <c r="P7" s="41">
        <f>O7*N7</f>
        <v>1144584</v>
      </c>
      <c r="Q7" s="40">
        <v>2</v>
      </c>
      <c r="R7" s="41">
        <v>577250</v>
      </c>
      <c r="S7" s="42">
        <f t="shared" ref="S7:S8" si="3">R7*Q7</f>
        <v>1154500</v>
      </c>
    </row>
    <row r="8" spans="1:19" s="11" customFormat="1" x14ac:dyDescent="0.25">
      <c r="A8" s="32">
        <v>3</v>
      </c>
      <c r="B8" s="30">
        <v>804008651</v>
      </c>
      <c r="C8" s="8" t="s">
        <v>26</v>
      </c>
      <c r="D8" s="30" t="s">
        <v>16</v>
      </c>
      <c r="E8" s="9">
        <v>2</v>
      </c>
      <c r="F8" s="10">
        <v>146225</v>
      </c>
      <c r="G8" s="41">
        <f t="shared" si="0"/>
        <v>292450</v>
      </c>
      <c r="H8" s="9">
        <v>2</v>
      </c>
      <c r="I8" s="10">
        <v>146225</v>
      </c>
      <c r="J8" s="41">
        <f t="shared" si="1"/>
        <v>292450</v>
      </c>
      <c r="K8" s="9">
        <v>2</v>
      </c>
      <c r="L8" s="10">
        <v>146225</v>
      </c>
      <c r="M8" s="41">
        <f t="shared" si="2"/>
        <v>292450</v>
      </c>
      <c r="N8" s="9">
        <v>2</v>
      </c>
      <c r="O8" s="10">
        <v>161500</v>
      </c>
      <c r="P8" s="41">
        <f>O8*N8</f>
        <v>323000</v>
      </c>
      <c r="Q8" s="9">
        <v>2</v>
      </c>
      <c r="R8" s="10">
        <v>162080</v>
      </c>
      <c r="S8" s="42">
        <f t="shared" si="3"/>
        <v>324160</v>
      </c>
    </row>
    <row r="9" spans="1:19" s="14" customFormat="1" x14ac:dyDescent="0.25">
      <c r="A9" s="49" t="s">
        <v>10</v>
      </c>
      <c r="B9" s="50"/>
      <c r="C9" s="50"/>
      <c r="D9" s="51"/>
      <c r="E9" s="12"/>
      <c r="F9" s="13"/>
      <c r="G9" s="13">
        <f>SUM(G6:G8)</f>
        <v>2480620</v>
      </c>
      <c r="H9" s="12"/>
      <c r="I9" s="13"/>
      <c r="J9" s="13">
        <f>SUM(J6:J8)</f>
        <v>2480620</v>
      </c>
      <c r="K9" s="13"/>
      <c r="L9" s="13"/>
      <c r="M9" s="13">
        <f>SUM(M6:M8)</f>
        <v>2480620</v>
      </c>
      <c r="N9" s="13"/>
      <c r="O9" s="13"/>
      <c r="P9" s="13">
        <f>SUM(P6:P8)</f>
        <v>2542584</v>
      </c>
      <c r="Q9" s="13"/>
      <c r="R9" s="13"/>
      <c r="S9" s="33">
        <f>SUM(S6:S8)</f>
        <v>2556785</v>
      </c>
    </row>
    <row r="10" spans="1:19" s="14" customFormat="1" x14ac:dyDescent="0.25">
      <c r="A10" s="49" t="s">
        <v>11</v>
      </c>
      <c r="B10" s="50"/>
      <c r="C10" s="50"/>
      <c r="D10" s="51"/>
      <c r="E10" s="15"/>
      <c r="F10" s="10"/>
      <c r="G10" s="15">
        <f>G9/100*20</f>
        <v>496124</v>
      </c>
      <c r="H10" s="15"/>
      <c r="I10" s="10"/>
      <c r="J10" s="15">
        <f>J9/100*20</f>
        <v>496124</v>
      </c>
      <c r="K10" s="15"/>
      <c r="L10" s="10"/>
      <c r="M10" s="15">
        <f>M9/100*20</f>
        <v>496124</v>
      </c>
      <c r="N10" s="15"/>
      <c r="O10" s="10"/>
      <c r="P10" s="15">
        <f>P9/100*20</f>
        <v>508516.8</v>
      </c>
      <c r="Q10" s="15"/>
      <c r="R10" s="10"/>
      <c r="S10" s="34">
        <f>S9/100*20</f>
        <v>511357</v>
      </c>
    </row>
    <row r="11" spans="1:19" s="14" customFormat="1" ht="17.25" thickBot="1" x14ac:dyDescent="0.3">
      <c r="A11" s="52" t="s">
        <v>3</v>
      </c>
      <c r="B11" s="53"/>
      <c r="C11" s="53"/>
      <c r="D11" s="54"/>
      <c r="E11" s="35"/>
      <c r="F11" s="36"/>
      <c r="G11" s="36">
        <f>G9*1.2</f>
        <v>2976744</v>
      </c>
      <c r="H11" s="35"/>
      <c r="I11" s="36"/>
      <c r="J11" s="36">
        <f>J9*1.2</f>
        <v>2976744</v>
      </c>
      <c r="K11" s="36"/>
      <c r="L11" s="36"/>
      <c r="M11" s="36">
        <f>M9*1.2</f>
        <v>2976744</v>
      </c>
      <c r="N11" s="36"/>
      <c r="O11" s="36"/>
      <c r="P11" s="36">
        <f>P9*1.2</f>
        <v>3051100.8</v>
      </c>
      <c r="Q11" s="36"/>
      <c r="R11" s="36"/>
      <c r="S11" s="37">
        <f>S9*1.2</f>
        <v>3068142</v>
      </c>
    </row>
    <row r="13" spans="1:19" x14ac:dyDescent="0.25">
      <c r="C13" s="59" t="s">
        <v>7</v>
      </c>
      <c r="D13" s="59"/>
      <c r="E13" s="59"/>
      <c r="F13" s="59"/>
      <c r="G13" s="59"/>
      <c r="H13" s="59"/>
      <c r="I13" s="59"/>
      <c r="J13" s="59"/>
      <c r="K13" s="59"/>
      <c r="L13" s="16"/>
      <c r="M13" s="16"/>
      <c r="N13" s="16"/>
      <c r="O13" s="16"/>
      <c r="P13" s="16"/>
      <c r="Q13" s="16"/>
      <c r="R13" s="16"/>
      <c r="S13" s="16"/>
    </row>
    <row r="14" spans="1:19" s="6" customFormat="1" x14ac:dyDescent="0.25">
      <c r="C14" s="56" t="s">
        <v>28</v>
      </c>
      <c r="D14" s="56"/>
      <c r="E14" s="56"/>
      <c r="F14" s="56"/>
      <c r="G14" s="56"/>
      <c r="H14" s="56"/>
      <c r="I14" s="56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x14ac:dyDescent="0.25">
      <c r="C15" s="43" t="s">
        <v>12</v>
      </c>
      <c r="D15" s="43"/>
      <c r="E15" s="43"/>
      <c r="F15" s="43"/>
      <c r="G15" s="43"/>
      <c r="H15" s="43"/>
      <c r="I15" s="43"/>
      <c r="J15" s="43"/>
      <c r="K15" s="43"/>
      <c r="L15" s="16"/>
      <c r="M15" s="16"/>
      <c r="N15" s="16"/>
      <c r="O15" s="16"/>
      <c r="P15" s="16"/>
      <c r="Q15" s="16"/>
      <c r="R15" s="16"/>
      <c r="S15" s="16"/>
    </row>
    <row r="16" spans="1:19" ht="15" customHeight="1" x14ac:dyDescent="0.25">
      <c r="C16" s="1" t="s">
        <v>13</v>
      </c>
      <c r="D16" s="1"/>
      <c r="F16" s="18"/>
      <c r="G16" s="18"/>
      <c r="I16" s="18"/>
      <c r="J16" s="18"/>
      <c r="L16" s="16"/>
      <c r="M16" s="16"/>
      <c r="N16" s="16"/>
      <c r="O16" s="16"/>
      <c r="P16" s="16"/>
      <c r="Q16" s="16"/>
      <c r="R16" s="16"/>
      <c r="S16" s="16"/>
    </row>
    <row r="17" spans="1:19" x14ac:dyDescent="0.25"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16"/>
      <c r="Q17" s="16"/>
      <c r="R17" s="16"/>
      <c r="S17" s="16"/>
    </row>
    <row r="18" spans="1:19" s="19" customFormat="1" x14ac:dyDescent="0.25">
      <c r="A18" s="1"/>
      <c r="B18" s="1"/>
      <c r="C18" s="1" t="s">
        <v>20</v>
      </c>
      <c r="D18" s="1"/>
      <c r="E18" s="1"/>
      <c r="F18" s="18"/>
      <c r="G18" s="18"/>
      <c r="H18" s="1"/>
      <c r="I18" s="1" t="s">
        <v>22</v>
      </c>
      <c r="J18" s="18"/>
      <c r="K18" s="1"/>
      <c r="L18" s="16"/>
      <c r="M18" s="16"/>
      <c r="N18" s="16"/>
      <c r="O18" s="16"/>
      <c r="P18" s="16"/>
      <c r="Q18" s="16"/>
      <c r="R18" s="16"/>
      <c r="S18" s="16"/>
    </row>
    <row r="19" spans="1:19" s="19" customFormat="1" x14ac:dyDescent="0.25">
      <c r="A19" s="1"/>
      <c r="B19" s="1"/>
      <c r="C19" s="1"/>
      <c r="D19" s="1"/>
      <c r="E19" s="1"/>
      <c r="F19" s="18"/>
      <c r="G19" s="18"/>
      <c r="H19" s="1"/>
      <c r="I19" s="1"/>
      <c r="J19" s="18"/>
      <c r="K19" s="1"/>
      <c r="L19" s="16"/>
      <c r="M19" s="16"/>
      <c r="N19" s="16"/>
      <c r="O19" s="16"/>
      <c r="P19" s="16"/>
      <c r="Q19" s="16"/>
      <c r="R19" s="16"/>
      <c r="S19" s="16"/>
    </row>
    <row r="20" spans="1:19" s="19" customFormat="1" x14ac:dyDescent="0.25">
      <c r="A20" s="1"/>
      <c r="B20" s="1"/>
      <c r="C20" s="1"/>
      <c r="D20" s="1"/>
      <c r="E20" s="1"/>
      <c r="F20" s="18"/>
      <c r="G20" s="18"/>
      <c r="H20" s="1"/>
      <c r="I20" s="18"/>
      <c r="J20" s="18"/>
      <c r="K20" s="1"/>
      <c r="L20" s="16"/>
      <c r="M20" s="16"/>
      <c r="N20" s="16"/>
      <c r="O20" s="16"/>
      <c r="P20" s="16"/>
      <c r="Q20" s="16"/>
      <c r="R20" s="16"/>
      <c r="S20" s="16"/>
    </row>
    <row r="21" spans="1:19" s="19" customFormat="1" x14ac:dyDescent="0.25">
      <c r="C21" s="19" t="s">
        <v>17</v>
      </c>
      <c r="E21" s="20"/>
      <c r="F21" s="21"/>
      <c r="G21" s="22"/>
      <c r="H21" s="20"/>
      <c r="I21" s="1" t="s">
        <v>18</v>
      </c>
      <c r="J21" s="22"/>
      <c r="L21" s="16"/>
      <c r="M21" s="16"/>
      <c r="N21" s="16"/>
      <c r="O21" s="16"/>
      <c r="P21" s="16"/>
      <c r="Q21" s="16"/>
      <c r="R21" s="16"/>
      <c r="S21" s="16"/>
    </row>
    <row r="22" spans="1:19" s="19" customFormat="1" x14ac:dyDescent="0.25">
      <c r="C22" s="20"/>
      <c r="E22" s="20"/>
      <c r="F22" s="21"/>
      <c r="G22" s="22"/>
      <c r="H22" s="20"/>
      <c r="I22" s="21"/>
      <c r="J22" s="22"/>
      <c r="L22" s="16"/>
      <c r="M22" s="16"/>
      <c r="N22" s="16"/>
      <c r="O22" s="16"/>
      <c r="P22" s="16"/>
      <c r="Q22" s="16"/>
      <c r="R22" s="16"/>
      <c r="S22" s="16"/>
    </row>
    <row r="23" spans="1:19" s="19" customFormat="1" x14ac:dyDescent="0.25">
      <c r="C23" s="20" t="s">
        <v>4</v>
      </c>
      <c r="D23" s="20"/>
      <c r="E23" s="20"/>
      <c r="F23" s="23"/>
      <c r="G23" s="23"/>
      <c r="H23" s="20"/>
      <c r="I23" s="23"/>
      <c r="J23" s="23"/>
      <c r="L23" s="16"/>
      <c r="M23" s="16"/>
      <c r="N23" s="16"/>
      <c r="O23" s="16"/>
      <c r="P23" s="16"/>
      <c r="Q23" s="16"/>
      <c r="R23" s="16"/>
      <c r="S23" s="16"/>
    </row>
    <row r="24" spans="1:19" x14ac:dyDescent="0.25">
      <c r="A24" s="19"/>
      <c r="B24" s="19"/>
      <c r="C24" s="20" t="s">
        <v>19</v>
      </c>
      <c r="D24" s="20"/>
      <c r="E24" s="23"/>
      <c r="F24" s="23"/>
      <c r="G24" s="19"/>
      <c r="I24" s="1" t="s">
        <v>15</v>
      </c>
      <c r="J24" s="19"/>
      <c r="K24" s="24"/>
      <c r="L24" s="24"/>
      <c r="M24" s="24"/>
      <c r="N24" s="24"/>
      <c r="O24" s="6"/>
    </row>
    <row r="25" spans="1:19" x14ac:dyDescent="0.25">
      <c r="F25" s="3"/>
      <c r="I25" s="3"/>
      <c r="J25" s="64">
        <v>45113</v>
      </c>
      <c r="L25" s="16"/>
      <c r="M25" s="16"/>
      <c r="N25" s="16"/>
      <c r="O25" s="16"/>
      <c r="P25" s="16"/>
      <c r="Q25" s="16"/>
      <c r="R25" s="16"/>
      <c r="S25" s="16"/>
    </row>
    <row r="26" spans="1:19" x14ac:dyDescent="0.25">
      <c r="F26" s="3"/>
      <c r="I26" s="3"/>
      <c r="L26" s="16"/>
      <c r="M26" s="16"/>
      <c r="N26" s="16"/>
      <c r="O26" s="16"/>
      <c r="P26" s="16"/>
      <c r="Q26" s="16"/>
      <c r="R26" s="16"/>
      <c r="S26" s="16"/>
    </row>
    <row r="27" spans="1:19" x14ac:dyDescent="0.25">
      <c r="E27" s="25"/>
      <c r="F27" s="25"/>
      <c r="G27" s="26"/>
      <c r="H27" s="25"/>
      <c r="I27" s="25"/>
      <c r="J27" s="26"/>
      <c r="K27" s="25"/>
      <c r="L27" s="25"/>
      <c r="M27" s="25"/>
    </row>
    <row r="28" spans="1:19" ht="17.25" x14ac:dyDescent="0.3">
      <c r="E28" s="27"/>
      <c r="F28" s="28"/>
      <c r="G28" s="28"/>
      <c r="H28" s="29"/>
      <c r="I28" s="29"/>
      <c r="J28" s="29"/>
      <c r="K28" s="29"/>
      <c r="L28" s="29"/>
      <c r="M28" s="29"/>
    </row>
    <row r="29" spans="1:19" ht="17.25" x14ac:dyDescent="0.3">
      <c r="E29" s="27"/>
      <c r="F29" s="28"/>
      <c r="G29" s="28"/>
      <c r="H29" s="29"/>
      <c r="I29" s="29"/>
      <c r="J29" s="29"/>
      <c r="K29" s="29"/>
      <c r="L29" s="29"/>
      <c r="M29" s="29"/>
    </row>
    <row r="30" spans="1:19" ht="17.25" x14ac:dyDescent="0.3">
      <c r="E30" s="27"/>
      <c r="F30" s="28"/>
      <c r="G30" s="28"/>
      <c r="H30" s="29"/>
      <c r="I30" s="29"/>
      <c r="J30" s="29"/>
      <c r="K30" s="29"/>
      <c r="L30" s="29"/>
      <c r="M30" s="29"/>
    </row>
    <row r="31" spans="1:19" x14ac:dyDescent="0.25">
      <c r="E31" s="25"/>
      <c r="F31" s="25"/>
      <c r="G31" s="26"/>
      <c r="H31" s="25"/>
      <c r="I31" s="25"/>
      <c r="J31" s="26"/>
      <c r="K31" s="25"/>
      <c r="L31" s="25"/>
      <c r="M31" s="25"/>
    </row>
    <row r="32" spans="1:19" x14ac:dyDescent="0.25">
      <c r="E32" s="25"/>
      <c r="F32" s="25"/>
      <c r="G32" s="26"/>
      <c r="H32" s="25"/>
      <c r="I32" s="25"/>
      <c r="J32" s="26"/>
      <c r="K32" s="25"/>
      <c r="L32" s="25"/>
      <c r="M32" s="25"/>
    </row>
  </sheetData>
  <mergeCells count="18">
    <mergeCell ref="P1:S1"/>
    <mergeCell ref="C14:I14"/>
    <mergeCell ref="Q4:S4"/>
    <mergeCell ref="A2:S2"/>
    <mergeCell ref="C13:K13"/>
    <mergeCell ref="A4:A5"/>
    <mergeCell ref="B4:B5"/>
    <mergeCell ref="C17:O17"/>
    <mergeCell ref="K4:M4"/>
    <mergeCell ref="N4:P4"/>
    <mergeCell ref="E4:G4"/>
    <mergeCell ref="D4:D5"/>
    <mergeCell ref="C4:C5"/>
    <mergeCell ref="A9:D9"/>
    <mergeCell ref="A11:D11"/>
    <mergeCell ref="A10:D10"/>
    <mergeCell ref="C15:K15"/>
    <mergeCell ref="H4:J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Коробков Сергей Анатольевич</cp:lastModifiedBy>
  <cp:lastPrinted>2023-07-04T07:07:06Z</cp:lastPrinted>
  <dcterms:created xsi:type="dcterms:W3CDTF">2014-06-26T05:52:50Z</dcterms:created>
  <dcterms:modified xsi:type="dcterms:W3CDTF">2023-07-11T06:04:25Z</dcterms:modified>
</cp:coreProperties>
</file>