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шаблон!$A$2:$BT$2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шаблон!$A$1:$BM$9</definedName>
  </definedNames>
  <calcPr calcId="145621"/>
</workbook>
</file>

<file path=xl/calcChain.xml><?xml version="1.0" encoding="utf-8"?>
<calcChain xmlns="http://schemas.openxmlformats.org/spreadsheetml/2006/main">
  <c r="S5" i="4" l="1"/>
  <c r="R5" i="4"/>
  <c r="Q5" i="4"/>
  <c r="P5" i="4"/>
  <c r="U9" i="4" l="1"/>
  <c r="V9" i="4"/>
  <c r="W9" i="4"/>
  <c r="X9" i="4"/>
  <c r="Y9" i="4"/>
  <c r="Z9" i="4"/>
  <c r="AA9" i="4"/>
  <c r="AB9" i="4"/>
  <c r="AC9" i="4"/>
  <c r="AD9" i="4"/>
  <c r="AE9" i="4"/>
  <c r="AG9" i="4"/>
  <c r="AH9" i="4"/>
  <c r="AI9" i="4"/>
  <c r="AK9" i="4"/>
  <c r="AM9" i="4"/>
  <c r="AN9" i="4"/>
  <c r="AO9" i="4"/>
  <c r="AP9" i="4"/>
  <c r="AQ9" i="4"/>
  <c r="AS9" i="4"/>
  <c r="AT9" i="4"/>
  <c r="AU9" i="4"/>
  <c r="AV9" i="4"/>
  <c r="AW9" i="4"/>
  <c r="AX9" i="4"/>
  <c r="AY9" i="4"/>
  <c r="AZ9" i="4"/>
  <c r="BA9" i="4"/>
  <c r="BC9" i="4"/>
  <c r="BD9" i="4"/>
  <c r="BE9" i="4"/>
  <c r="BF9" i="4"/>
  <c r="BG9" i="4"/>
  <c r="BH9" i="4"/>
  <c r="BI9" i="4"/>
  <c r="BJ9" i="4"/>
  <c r="O3" i="4"/>
  <c r="O9" i="4" s="1"/>
  <c r="R3" i="4"/>
  <c r="R9" i="4" s="1"/>
  <c r="N4" i="4"/>
  <c r="S4" i="4" s="1"/>
  <c r="T7" i="4"/>
  <c r="N7" i="4" s="1"/>
  <c r="Q4" i="4" l="1"/>
  <c r="P4" i="4"/>
  <c r="N8" i="4"/>
  <c r="S8" i="4"/>
  <c r="N6" i="4"/>
  <c r="S6" i="4" s="1"/>
  <c r="S3" i="4" s="1"/>
  <c r="S9" i="4" s="1"/>
  <c r="T5" i="4"/>
  <c r="T4" i="4" l="1"/>
  <c r="N5" i="4"/>
  <c r="N3" i="4" s="1"/>
  <c r="N9" i="4" s="1"/>
  <c r="Q8" i="4"/>
  <c r="P8" i="4"/>
  <c r="Q6" i="4"/>
  <c r="Q3" i="4" s="1"/>
  <c r="Q9" i="4" s="1"/>
  <c r="P6" i="4"/>
  <c r="P3" i="4" s="1"/>
  <c r="P9" i="4" s="1"/>
  <c r="T8" i="4" l="1"/>
  <c r="T6" i="4"/>
  <c r="T3" i="4" l="1"/>
  <c r="T9" i="4" s="1"/>
  <c r="BB3" i="4"/>
  <c r="BB9" i="4" s="1"/>
  <c r="M8" i="4"/>
  <c r="AR3" i="4"/>
  <c r="AR9" i="4" s="1"/>
  <c r="M7" i="4"/>
  <c r="AL3" i="4"/>
  <c r="AL9" i="4" s="1"/>
  <c r="M6" i="4"/>
  <c r="AJ3" i="4"/>
  <c r="AJ9" i="4" s="1"/>
  <c r="AF3" i="4"/>
  <c r="AF9" i="4" s="1"/>
  <c r="M5" i="4"/>
  <c r="M4" i="4"/>
  <c r="BK3" i="4" l="1"/>
  <c r="BK9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Q42" i="2"/>
  <c r="Q41" i="2" s="1"/>
  <c r="P42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S42" i="2"/>
  <c r="S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68" i="2" l="1"/>
  <c r="BB64" i="2" s="1"/>
  <c r="T42" i="2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N19" i="2"/>
  <c r="N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<sst xmlns="http://schemas.openxmlformats.org/spreadsheetml/2006/main" count="469" uniqueCount="343">
  <si>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</si>
  <si>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</si>
  <si>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</si>
  <si>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</si>
  <si>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</si>
  <si>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</si>
  <si>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</si>
  <si>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</si>
  <si>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</si>
  <si>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</si>
  <si>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</si>
  <si>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</si>
  <si>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</si>
  <si>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</si>
  <si>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</si>
  <si>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</si>
  <si>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</si>
  <si>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</si>
  <si>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</si>
  <si>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</si>
  <si>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</si>
  <si>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</si>
  <si>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</si>
  <si>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</si>
  <si>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</si>
  <si>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</si>
  <si>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</si>
  <si>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</si>
  <si>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</si>
  <si>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</si>
  <si>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</si>
  <si>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</si>
  <si>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</si>
  <si>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</si>
  <si>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</si>
  <si>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</si>
  <si>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</si>
  <si>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</si>
  <si>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</si>
  <si>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</si>
  <si>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</si>
  <si>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</si>
  <si>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</si>
  <si>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</si>
  <si>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</si>
  <si>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</si>
  <si>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</si>
  <si>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</si>
  <si>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</si>
  <si>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</si>
  <si>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</si>
  <si>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</si>
  <si>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</si>
  <si>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</si>
  <si>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</si>
  <si>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</si>
  <si>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</si>
  <si>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</si>
  <si>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</si>
  <si>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</si>
  <si>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</si>
  <si>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</si>
  <si>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</si>
  <si>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</si>
  <si>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</si>
  <si>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</si>
  <si>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</si>
  <si>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</si>
  <si>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</si>
  <si>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</si>
  <si>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</si>
  <si>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</si>
  <si>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</si>
  <si>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</si>
  <si>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</si>
  <si>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</si>
  <si>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</si>
  <si>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</si>
  <si>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</si>
  <si>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</si>
  <si>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</si>
  <si>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</si>
  <si>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</si>
  <si>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</si>
  <si>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</si>
  <si>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</si>
  <si>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</si>
  <si>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</si>
  <si>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</si>
  <si>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</si>
  <si>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</si>
  <si>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</si>
  <si>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</si>
  <si>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</si>
  <si>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</si>
  <si>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</si>
  <si>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</si>
  <si>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</si>
  <si>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</si>
  <si>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</si>
  <si>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</si>
  <si>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</si>
  <si>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</si>
  <si>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</si>
  <si>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</si>
  <si>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</si>
  <si>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</si>
  <si>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</si>
  <si>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</si>
  <si>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</si>
  <si>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</si>
  <si>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</si>
  <si>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</si>
  <si>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</si>
  <si>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</si>
  <si>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</si>
  <si>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</si>
  <si>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</si>
  <si>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</si>
  <si>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</si>
  <si>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</si>
  <si>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</si>
  <si>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</si>
  <si>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</si>
  <si>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</si>
  <si>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</si>
  <si>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</si>
  <si>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</si>
  <si>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</si>
  <si>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</si>
  <si>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</si>
  <si>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</si>
  <si>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</si>
  <si>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</si>
  <si>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</si>
  <si>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</si>
  <si>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</si>
  <si>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</si>
  <si>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</si>
  <si>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</si>
  <si>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</si>
  <si>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</si>
  <si>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</si>
  <si>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</si>
  <si>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</si>
  <si>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</si>
  <si>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</si>
  <si>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</si>
  <si>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</si>
  <si>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</si>
  <si>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</si>
  <si>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</si>
  <si>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</si>
  <si>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</si>
  <si>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</si>
  <si>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</si>
  <si>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</si>
  <si>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</si>
  <si>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</si>
  <si>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</si>
  <si>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</si>
  <si>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</si>
  <si>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</si>
  <si>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</si>
  <si>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</si>
  <si>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</si>
  <si>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</si>
  <si>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</si>
  <si>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</si>
  <si>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</si>
  <si>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</si>
  <si>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</si>
  <si>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</si>
  <si>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</si>
  <si>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</si>
  <si>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</si>
  <si>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</si>
  <si>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</si>
  <si>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</si>
  <si>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</si>
  <si>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</si>
  <si>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</si>
  <si>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</si>
  <si>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</si>
  <si>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</si>
  <si>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</si>
  <si>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</si>
  <si>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</si>
  <si>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</si>
  <si>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</si>
  <si>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</si>
  <si>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</si>
  <si>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</si>
  <si>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</si>
  <si>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</si>
  <si>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</si>
  <si>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</si>
  <si>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</si>
  <si>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</si>
  <si>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</si>
  <si>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</si>
  <si>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</si>
  <si>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</si>
  <si>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</si>
  <si>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</si>
  <si>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</si>
  <si>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</si>
  <si>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</si>
  <si>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</si>
  <si>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</si>
  <si>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</si>
  <si>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</si>
  <si>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</si>
  <si>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</si>
  <si>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</si>
  <si>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</si>
  <si>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</si>
  <si>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</si>
  <si>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</si>
  <si>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</si>
  <si>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</si>
  <si>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</si>
  <si>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</si>
  <si>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</si>
  <si>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</si>
  <si>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</si>
  <si>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</si>
  <si>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</si>
  <si>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</si>
  <si>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</si>
  <si>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</si>
  <si>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</si>
  <si>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</si>
  <si>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</si>
  <si>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</si>
  <si>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</si>
  <si>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</si>
  <si>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</si>
  <si>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</si>
  <si>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</si>
  <si>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</si>
  <si>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</si>
  <si>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</si>
  <si>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</si>
  <si>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</si>
  <si>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</si>
  <si>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</si>
  <si>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</si>
  <si>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</si>
  <si>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</si>
  <si>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</si>
  <si>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</si>
  <si>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</si>
  <si>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</si>
  <si>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</si>
  <si>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</si>
  <si>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</si>
  <si>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</si>
  <si>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</si>
  <si>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</si>
  <si>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</si>
  <si>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</si>
  <si>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</si>
  <si>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</si>
  <si>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</si>
  <si>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</si>
  <si>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</si>
  <si>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</si>
  <si>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</si>
  <si>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</si>
  <si>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</si>
  <si>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</si>
  <si>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</si>
  <si>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</si>
  <si>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</si>
  <si>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</si>
  <si>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</si>
  <si>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</si>
  <si>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</si>
  <si>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</si>
  <si>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</si>
  <si>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</si>
  <si>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</si>
  <si>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</si>
  <si>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</si>
  <si>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</si>
  <si>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</si>
  <si>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</si>
  <si>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</si>
  <si>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</si>
  <si>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</si>
  <si>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</si>
  <si>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</si>
  <si>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</si>
  <si>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</si>
  <si>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</si>
  <si>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</si>
  <si>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</si>
  <si>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</si>
  <si>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</si>
  <si>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</si>
  <si>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</si>
  <si>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</si>
  <si>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</si>
  <si>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</si>
  <si>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</si>
  <si>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</si>
  <si>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</si>
  <si>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</si>
  <si>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</si>
  <si>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</si>
  <si>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</si>
  <si>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</si>
  <si>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</si>
  <si>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</si>
  <si>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</si>
  <si>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</si>
  <si>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</si>
  <si>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</si>
  <si>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</si>
  <si>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</si>
  <si>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</si>
  <si>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</si>
  <si>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</si>
  <si>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</si>
  <si>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</si>
  <si>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</si>
  <si>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</si>
  <si>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</si>
  <si>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</si>
  <si>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(ВЭС-3361/2017)</t>
  </si>
  <si>
    <t>14 795 280.00</t>
  </si>
  <si>
    <t>1 479 528.00</t>
  </si>
  <si>
    <t>ООО "Курская Зерновая Компания"</t>
  </si>
  <si>
    <t>ГРЭС</t>
  </si>
  <si>
    <t>Курская область, Горшеченский район, Солдатский сельсовет, кадастровый номер земельного участка 46:04:100702:57</t>
  </si>
  <si>
    <t xml:space="preserve">Строительство воздушной линии 10 кВ защищенным проводом - ответвления протяженностью 0,05 км  от опоры № 122 ВЛ-10 кВ № 3 (инв. № 12012317-00) ПС 110/10 кВ «Бекетово» до проектируемой ТП-10/0,4 кВ. 
 Строительство воздушной линии 10 кВ защищенным проводом (ВЛЗ-10 кВ) протяженностью 6,2 км от ячейки № 12 2-й секции шин 10 кВ ПС 110/10 кВ «Бекетово» до проектируемой ТП-10/0,4 кВ. 
Монтаж двух разъединителей 10 кВ на концевых опорах проектируемого ответвления от ВЛ-10 кВ № 3 и проектируемой ВЛ-10 кВ. 
. Реконструкция существующей ВЛ-10 кВ № 3 (инв. № 12012317-00) в части монтажа ответвительной арматуры в точке врезки. 
Строительство ТП-10/0,4 кВ с двумя силовыми трансформаторами мощностью 630 кВА каждый, двумя секциями шин 10 кВ и 0,4 кВ, секционными коммутационными аппаратами 10 кВ и 0,4 кВ. 
 Строительство двух ВЛ-0,4 кВ от разных секций шин 0,4 кВ проектируемой ТП-10/0,4 кВ до границы земельного участка заявителя (провода СИП 3х(4х95 мм2))  протяженностью 0,04 км каждая. 
</t>
  </si>
  <si>
    <t>ВЛ-10 кВ № 3 (инв. № 12012317-00)</t>
  </si>
  <si>
    <t>6 км</t>
  </si>
  <si>
    <t>0,25 км</t>
  </si>
  <si>
    <t>КТП 2*630 кВА</t>
  </si>
  <si>
    <t>2 ВЛИ-0,4 кВ по 0,04 км каждая в трехцепном исполнении 
СИП 2 3х(4х95 мм2)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</si>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</sst>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28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8"/>
      <color rgb="FF000000"/>
      <name val="Arial"/>
      <family val="2"/>
      <charset val="204"/>
    </font>
    <font>
      <sz val="26"/>
      <color theme="1"/>
      <name val="Arial"/>
      <family val="2"/>
      <charset val="204"/>
    </font>
    <font>
      <b/>
      <sz val="28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8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8" fontId="21" fillId="0" borderId="5" xfId="0" applyNumberFormat="1" applyFont="1" applyFill="1" applyBorder="1" applyAlignment="1" applyProtection="1">
      <alignment horizontal="right" vertical="center" wrapText="1"/>
    </xf>
    <xf numFmtId="0" fontId="21" fillId="0" borderId="5" xfId="0" applyFont="1" applyFill="1" applyBorder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8" fontId="15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1"/>
  <sheetViews>
    <sheetView tabSelected="1" view="pageBreakPreview" topLeftCell="P1" zoomScale="30" zoomScaleNormal="70" zoomScaleSheetLayoutView="30" workbookViewId="0">
      <pane ySplit="2" topLeftCell="A3" activePane="bottomLeft" state="frozen"/>
      <selection pane="bottomLeft" activeCell="BA9" sqref="BA9"/>
    </sheetView>
  </sheetViews>
  <sheetFormatPr defaultColWidth="9.140625" defaultRowHeight="34.5" x14ac:dyDescent="0.45"/>
  <cols>
    <col min="1" max="1" width="36" style="176" customWidth="1"/>
    <col min="2" max="2" width="28.85546875" style="176" customWidth="1"/>
    <col min="3" max="3" width="46.42578125" style="176" customWidth="1"/>
    <col min="4" max="4" width="36.85546875" style="176" customWidth="1"/>
    <col min="5" max="5" width="19.7109375" style="176" customWidth="1"/>
    <col min="6" max="6" width="53.85546875" style="176" customWidth="1"/>
    <col min="7" max="7" width="23.5703125" style="176" customWidth="1"/>
    <col min="8" max="8" width="55.85546875" style="176" customWidth="1"/>
    <col min="9" max="9" width="87.42578125" style="176" customWidth="1"/>
    <col min="10" max="10" width="60" style="176" customWidth="1"/>
    <col min="11" max="11" width="38.140625" style="176" customWidth="1"/>
    <col min="12" max="12" width="42.5703125" style="176" customWidth="1"/>
    <col min="13" max="13" width="4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customWidth="1"/>
    <col min="22" max="22" width="16.28515625" style="176" customWidth="1"/>
    <col min="23" max="23" width="17.7109375" style="176" customWidth="1"/>
    <col min="24" max="24" width="20.140625" style="176" customWidth="1"/>
    <col min="25" max="25" width="24.5703125" style="176" customWidth="1"/>
    <col min="26" max="26" width="17" style="176" customWidth="1"/>
    <col min="27" max="27" width="23.85546875" style="176" customWidth="1"/>
    <col min="28" max="28" width="24.85546875" style="176" customWidth="1"/>
    <col min="29" max="29" width="25.7109375" style="176" customWidth="1"/>
    <col min="30" max="30" width="19.7109375" style="176" customWidth="1"/>
    <col min="31" max="31" width="21" style="176" customWidth="1"/>
    <col min="32" max="32" width="31.140625" style="176" customWidth="1"/>
    <col min="33" max="33" width="0.140625" style="176" customWidth="1"/>
    <col min="34" max="34" width="21" style="176" customWidth="1"/>
    <col min="35" max="35" width="26.7109375" style="176" customWidth="1"/>
    <col min="36" max="36" width="27.7109375" style="176" customWidth="1"/>
    <col min="37" max="37" width="26" style="176" customWidth="1"/>
    <col min="38" max="38" width="32.5703125" style="176" customWidth="1"/>
    <col min="39" max="42" width="21" style="176" hidden="1" customWidth="1"/>
    <col min="43" max="43" width="32.42578125" style="176" customWidth="1"/>
    <col min="44" max="44" width="27.28515625" style="176" customWidth="1"/>
    <col min="45" max="45" width="21.42578125" style="176" hidden="1" customWidth="1"/>
    <col min="46" max="46" width="23.42578125" style="176" hidden="1" customWidth="1"/>
    <col min="47" max="47" width="38.7109375" style="176" hidden="1" customWidth="1"/>
    <col min="48" max="48" width="23.85546875" style="176" hidden="1" customWidth="1"/>
    <col min="49" max="49" width="22" style="176" hidden="1" customWidth="1"/>
    <col min="50" max="50" width="21" style="176" hidden="1" customWidth="1"/>
    <col min="51" max="51" width="32" style="176" hidden="1" customWidth="1"/>
    <col min="52" max="52" width="24.28515625" style="176" hidden="1" customWidth="1"/>
    <col min="53" max="53" width="80.42578125" style="176" customWidth="1"/>
    <col min="54" max="54" width="32" style="176" customWidth="1"/>
    <col min="55" max="55" width="33.5703125" style="176" hidden="1" customWidth="1"/>
    <col min="56" max="56" width="18.140625" style="176" hidden="1" customWidth="1"/>
    <col min="57" max="57" width="41.5703125" style="176" hidden="1" customWidth="1"/>
    <col min="58" max="58" width="24.140625" style="176" hidden="1" customWidth="1"/>
    <col min="59" max="59" width="55.28515625" style="176" hidden="1" customWidth="1"/>
    <col min="60" max="60" width="18.5703125" style="176" hidden="1" customWidth="1"/>
    <col min="61" max="61" width="46.42578125" style="176" hidden="1" customWidth="1"/>
    <col min="62" max="62" width="17.28515625" style="176" hidden="1" customWidth="1"/>
    <col min="63" max="63" width="31.5703125" style="178" customWidth="1"/>
    <col min="64" max="64" width="37.28515625" style="179" customWidth="1"/>
    <col min="65" max="65" width="68.7109375" style="176" customWidth="1"/>
    <col min="66" max="66" width="32" style="180" customWidth="1"/>
    <col min="67" max="67" width="22.42578125" style="176" customWidth="1"/>
    <col min="68" max="68" width="16.42578125" style="176" bestFit="1" customWidth="1"/>
    <col min="69" max="69" width="35.28515625" style="176" customWidth="1"/>
    <col min="70" max="16384" width="9.140625" style="176"/>
  </cols>
  <sheetData>
    <row r="1" spans="1:69" ht="69" x14ac:dyDescent="0.95">
      <c r="B1" s="197"/>
      <c r="C1" s="177"/>
    </row>
    <row r="2" spans="1:69" s="22" customFormat="1" ht="256.89999999999998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314</v>
      </c>
      <c r="AF2" s="20" t="s">
        <v>313</v>
      </c>
      <c r="AG2" s="20" t="s">
        <v>315</v>
      </c>
      <c r="AH2" s="20"/>
      <c r="AI2" s="20" t="s">
        <v>316</v>
      </c>
      <c r="AJ2" s="20" t="s">
        <v>313</v>
      </c>
      <c r="AK2" s="20" t="s">
        <v>317</v>
      </c>
      <c r="AL2" s="20" t="s">
        <v>313</v>
      </c>
      <c r="AM2" s="20" t="s">
        <v>11</v>
      </c>
      <c r="AN2" s="20"/>
      <c r="AO2" s="20" t="s">
        <v>10</v>
      </c>
      <c r="AP2" s="20"/>
      <c r="AQ2" s="20" t="s">
        <v>318</v>
      </c>
      <c r="AR2" s="20" t="s">
        <v>313</v>
      </c>
      <c r="AS2" s="20" t="s">
        <v>326</v>
      </c>
      <c r="AT2" s="20" t="s">
        <v>313</v>
      </c>
      <c r="AU2" s="20" t="s">
        <v>328</v>
      </c>
      <c r="AV2" s="20" t="s">
        <v>313</v>
      </c>
      <c r="AW2" s="20" t="s">
        <v>327</v>
      </c>
      <c r="AX2" s="20" t="s">
        <v>313</v>
      </c>
      <c r="AY2" s="20" t="s">
        <v>311</v>
      </c>
      <c r="AZ2" s="20" t="s">
        <v>313</v>
      </c>
      <c r="BA2" s="20" t="s">
        <v>310</v>
      </c>
      <c r="BB2" s="20" t="s">
        <v>313</v>
      </c>
      <c r="BC2" s="20" t="s">
        <v>320</v>
      </c>
      <c r="BD2" s="20" t="s">
        <v>313</v>
      </c>
      <c r="BE2" s="20" t="s">
        <v>329</v>
      </c>
      <c r="BF2" s="20" t="s">
        <v>313</v>
      </c>
      <c r="BG2" s="20" t="s">
        <v>319</v>
      </c>
      <c r="BH2" s="20" t="s">
        <v>313</v>
      </c>
      <c r="BI2" s="20" t="s">
        <v>321</v>
      </c>
      <c r="BJ2" s="20" t="s">
        <v>313</v>
      </c>
      <c r="BK2" s="29" t="s">
        <v>21</v>
      </c>
      <c r="BL2" s="24" t="s">
        <v>312</v>
      </c>
      <c r="BM2" s="181" t="s">
        <v>18</v>
      </c>
      <c r="BN2" s="182"/>
    </row>
    <row r="3" spans="1:69" s="22" customFormat="1" ht="246" customHeight="1" x14ac:dyDescent="0.25">
      <c r="A3" s="20" t="s">
        <v>330</v>
      </c>
      <c r="B3" s="210">
        <v>41386457</v>
      </c>
      <c r="C3" s="29" t="s">
        <v>331</v>
      </c>
      <c r="D3" s="29" t="s">
        <v>332</v>
      </c>
      <c r="E3" s="20">
        <v>450</v>
      </c>
      <c r="F3" s="20" t="s">
        <v>333</v>
      </c>
      <c r="G3" s="20" t="s">
        <v>334</v>
      </c>
      <c r="H3" s="20" t="s">
        <v>335</v>
      </c>
      <c r="I3" s="212" t="s">
        <v>336</v>
      </c>
      <c r="J3" s="20"/>
      <c r="K3" s="20" t="s">
        <v>337</v>
      </c>
      <c r="L3" s="20"/>
      <c r="M3" s="20"/>
      <c r="N3" s="23">
        <f>SUM(N4:N8)</f>
        <v>10098.889719999999</v>
      </c>
      <c r="O3" s="23">
        <f t="shared" ref="O3:T3" si="0">SUM(O4:O8)</f>
        <v>0</v>
      </c>
      <c r="P3" s="23">
        <f t="shared" si="0"/>
        <v>712.42597760000001</v>
      </c>
      <c r="Q3" s="23">
        <f t="shared" si="0"/>
        <v>7205.4422092000004</v>
      </c>
      <c r="R3" s="23">
        <f t="shared" si="0"/>
        <v>1722.95</v>
      </c>
      <c r="S3" s="23">
        <f t="shared" si="0"/>
        <v>458.07153320000003</v>
      </c>
      <c r="T3" s="23">
        <f t="shared" si="0"/>
        <v>10098.889719999999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 t="s">
        <v>338</v>
      </c>
      <c r="AF3" s="20">
        <f>T4</f>
        <v>7230</v>
      </c>
      <c r="AG3" s="20"/>
      <c r="AH3" s="20"/>
      <c r="AI3" s="209">
        <v>2</v>
      </c>
      <c r="AJ3" s="20">
        <f>T5</f>
        <v>166.92</v>
      </c>
      <c r="AK3" s="20" t="s">
        <v>339</v>
      </c>
      <c r="AL3" s="29">
        <f>T6</f>
        <v>556.51499999999999</v>
      </c>
      <c r="AM3" s="20"/>
      <c r="AN3" s="20"/>
      <c r="AO3" s="20"/>
      <c r="AP3" s="20"/>
      <c r="AQ3" s="209" t="s">
        <v>340</v>
      </c>
      <c r="AR3" s="29">
        <f>T7</f>
        <v>2005.5200000000002</v>
      </c>
      <c r="AS3" s="20"/>
      <c r="AT3" s="20"/>
      <c r="AU3" s="20"/>
      <c r="AV3" s="20"/>
      <c r="AW3" s="20"/>
      <c r="AX3" s="20"/>
      <c r="AY3" s="20"/>
      <c r="AZ3" s="20"/>
      <c r="BA3" s="209" t="s">
        <v>341</v>
      </c>
      <c r="BB3" s="29">
        <f>T8</f>
        <v>139.93472</v>
      </c>
      <c r="BC3" s="20"/>
      <c r="BD3" s="20"/>
      <c r="BE3" s="20"/>
      <c r="BF3" s="29"/>
      <c r="BG3" s="29"/>
      <c r="BH3" s="20"/>
      <c r="BI3" s="20"/>
      <c r="BJ3" s="20"/>
      <c r="BK3" s="196">
        <f>AF3+AJ3+AL3+AR3+BB3</f>
        <v>10098.889719999999</v>
      </c>
      <c r="BL3" s="24">
        <v>43182</v>
      </c>
      <c r="BM3" s="181"/>
      <c r="BN3" s="24"/>
      <c r="BO3" s="211"/>
      <c r="BQ3" s="205"/>
    </row>
    <row r="4" spans="1:69" s="22" customFormat="1" ht="115.9" customHeight="1" x14ac:dyDescent="0.25">
      <c r="A4" s="20"/>
      <c r="B4" s="200"/>
      <c r="C4" s="20"/>
      <c r="D4" s="20"/>
      <c r="E4" s="20"/>
      <c r="F4" s="20"/>
      <c r="G4" s="20"/>
      <c r="H4" s="20"/>
      <c r="I4" s="207"/>
      <c r="J4" s="20"/>
      <c r="K4" s="20"/>
      <c r="L4" s="20" t="s">
        <v>314</v>
      </c>
      <c r="M4" s="20" t="str">
        <f>AE3</f>
        <v>6 км</v>
      </c>
      <c r="N4" s="20">
        <f>6*1205</f>
        <v>7230</v>
      </c>
      <c r="O4" s="20"/>
      <c r="P4" s="20">
        <f>N4*0.08</f>
        <v>578.4</v>
      </c>
      <c r="Q4" s="20">
        <f>N4*0.87</f>
        <v>6290.1</v>
      </c>
      <c r="R4" s="20">
        <v>0</v>
      </c>
      <c r="S4" s="20">
        <f>N4*0.05</f>
        <v>361.5</v>
      </c>
      <c r="T4" s="213">
        <f t="shared" ref="T4:T5" si="1">SUM(P4:S4)</f>
        <v>7230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8"/>
      <c r="AJ4" s="20"/>
      <c r="AK4" s="20"/>
      <c r="AL4" s="20"/>
      <c r="AM4" s="20"/>
      <c r="AN4" s="20"/>
      <c r="AO4" s="20"/>
      <c r="AP4" s="20"/>
      <c r="AQ4" s="208"/>
      <c r="AR4" s="20"/>
      <c r="AS4" s="20"/>
      <c r="AT4" s="20"/>
      <c r="AU4" s="20"/>
      <c r="AV4" s="20"/>
      <c r="AW4" s="20"/>
      <c r="AX4" s="20"/>
      <c r="AY4" s="20"/>
      <c r="AZ4" s="20"/>
      <c r="BA4" s="208"/>
      <c r="BB4" s="20"/>
      <c r="BC4" s="20"/>
      <c r="BD4" s="20"/>
      <c r="BE4" s="20"/>
      <c r="BF4" s="20"/>
      <c r="BG4" s="20"/>
      <c r="BH4" s="20"/>
      <c r="BI4" s="20"/>
      <c r="BJ4" s="20"/>
      <c r="BK4" s="196"/>
      <c r="BL4" s="24"/>
      <c r="BM4" s="181"/>
      <c r="BN4" s="203"/>
      <c r="BO4" s="204"/>
      <c r="BQ4" s="205"/>
    </row>
    <row r="5" spans="1:69" s="22" customFormat="1" ht="115.9" customHeight="1" x14ac:dyDescent="0.25">
      <c r="A5" s="20"/>
      <c r="B5" s="200"/>
      <c r="C5" s="20"/>
      <c r="D5" s="20"/>
      <c r="E5" s="20"/>
      <c r="F5" s="20"/>
      <c r="G5" s="20"/>
      <c r="H5" s="20"/>
      <c r="I5" s="207"/>
      <c r="J5" s="20"/>
      <c r="K5" s="20"/>
      <c r="L5" s="20" t="s">
        <v>316</v>
      </c>
      <c r="M5" s="20">
        <f>AI3</f>
        <v>2</v>
      </c>
      <c r="N5" s="213">
        <f>T5</f>
        <v>166.92</v>
      </c>
      <c r="O5" s="213"/>
      <c r="P5" s="213">
        <f>2*6.18</f>
        <v>12.36</v>
      </c>
      <c r="Q5" s="213">
        <f>2*10.34</f>
        <v>20.68</v>
      </c>
      <c r="R5" s="213">
        <f>2*64.91</f>
        <v>129.82</v>
      </c>
      <c r="S5" s="213">
        <f>2*2.03</f>
        <v>4.0599999999999996</v>
      </c>
      <c r="T5" s="213">
        <f t="shared" si="1"/>
        <v>166.92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8"/>
      <c r="AJ5" s="20"/>
      <c r="AK5" s="20"/>
      <c r="AL5" s="20"/>
      <c r="AM5" s="20"/>
      <c r="AN5" s="20"/>
      <c r="AO5" s="20"/>
      <c r="AP5" s="20"/>
      <c r="AQ5" s="208"/>
      <c r="AR5" s="20"/>
      <c r="AS5" s="20"/>
      <c r="AT5" s="20"/>
      <c r="AU5" s="20"/>
      <c r="AV5" s="20"/>
      <c r="AW5" s="20"/>
      <c r="AX5" s="20"/>
      <c r="AY5" s="20"/>
      <c r="AZ5" s="20"/>
      <c r="BA5" s="208"/>
      <c r="BB5" s="20"/>
      <c r="BC5" s="20"/>
      <c r="BD5" s="20"/>
      <c r="BE5" s="20"/>
      <c r="BF5" s="20"/>
      <c r="BG5" s="20"/>
      <c r="BH5" s="20"/>
      <c r="BI5" s="20"/>
      <c r="BJ5" s="20"/>
      <c r="BK5" s="196"/>
      <c r="BL5" s="24"/>
      <c r="BM5" s="181"/>
      <c r="BN5" s="203"/>
      <c r="BO5" s="204"/>
      <c r="BQ5" s="205"/>
    </row>
    <row r="6" spans="1:69" s="22" customFormat="1" ht="115.9" customHeight="1" x14ac:dyDescent="0.25">
      <c r="A6" s="20"/>
      <c r="B6" s="200"/>
      <c r="C6" s="20"/>
      <c r="D6" s="20"/>
      <c r="E6" s="20"/>
      <c r="F6" s="20"/>
      <c r="G6" s="20"/>
      <c r="H6" s="20"/>
      <c r="I6" s="207"/>
      <c r="J6" s="20"/>
      <c r="K6" s="20"/>
      <c r="L6" s="20" t="s">
        <v>317</v>
      </c>
      <c r="M6" s="20" t="str">
        <f>AK3</f>
        <v>0,25 км</v>
      </c>
      <c r="N6" s="214">
        <f>0.25*2226.06</f>
        <v>556.51499999999999</v>
      </c>
      <c r="O6" s="214"/>
      <c r="P6" s="214">
        <f>N6*0.08</f>
        <v>44.5212</v>
      </c>
      <c r="Q6" s="214">
        <f>N6*0.89</f>
        <v>495.29834999999997</v>
      </c>
      <c r="R6" s="214">
        <v>0</v>
      </c>
      <c r="S6" s="214">
        <f>N6*0.03</f>
        <v>16.695449999999997</v>
      </c>
      <c r="T6" s="214">
        <f>SUM(P6:S6)</f>
        <v>556.51499999999999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8"/>
      <c r="AJ6" s="20"/>
      <c r="AK6" s="20"/>
      <c r="AL6" s="20"/>
      <c r="AM6" s="20"/>
      <c r="AN6" s="20"/>
      <c r="AO6" s="20"/>
      <c r="AP6" s="20"/>
      <c r="AQ6" s="208"/>
      <c r="AR6" s="20"/>
      <c r="AS6" s="20"/>
      <c r="AT6" s="20"/>
      <c r="AU6" s="20"/>
      <c r="AV6" s="20"/>
      <c r="AW6" s="20"/>
      <c r="AX6" s="20"/>
      <c r="AY6" s="20"/>
      <c r="AZ6" s="20"/>
      <c r="BA6" s="208"/>
      <c r="BB6" s="29"/>
      <c r="BC6" s="20"/>
      <c r="BD6" s="20"/>
      <c r="BE6" s="20"/>
      <c r="BF6" s="20"/>
      <c r="BG6" s="20"/>
      <c r="BH6" s="20"/>
      <c r="BI6" s="20"/>
      <c r="BJ6" s="20"/>
      <c r="BK6" s="196"/>
      <c r="BL6" s="24"/>
      <c r="BM6" s="181"/>
      <c r="BN6" s="203"/>
      <c r="BO6" s="204"/>
      <c r="BQ6" s="205"/>
    </row>
    <row r="7" spans="1:69" s="22" customFormat="1" ht="127.9" customHeight="1" x14ac:dyDescent="0.25">
      <c r="A7" s="20"/>
      <c r="B7" s="200"/>
      <c r="C7" s="20"/>
      <c r="D7" s="20"/>
      <c r="E7" s="20"/>
      <c r="F7" s="20"/>
      <c r="G7" s="20"/>
      <c r="H7" s="20"/>
      <c r="I7" s="207"/>
      <c r="J7" s="20"/>
      <c r="K7" s="20"/>
      <c r="L7" s="20" t="s">
        <v>318</v>
      </c>
      <c r="M7" s="20" t="str">
        <f>AQ3</f>
        <v>КТП 2*630 кВА</v>
      </c>
      <c r="N7" s="29">
        <f>T7</f>
        <v>2005.5200000000002</v>
      </c>
      <c r="O7" s="29"/>
      <c r="P7" s="29">
        <v>65.95</v>
      </c>
      <c r="Q7" s="29">
        <v>279.02</v>
      </c>
      <c r="R7" s="29">
        <v>1593.13</v>
      </c>
      <c r="S7" s="29">
        <v>67.42</v>
      </c>
      <c r="T7" s="214">
        <f>SUM(P7:S7)</f>
        <v>2005.5200000000002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8"/>
      <c r="AJ7" s="20"/>
      <c r="AK7" s="20"/>
      <c r="AL7" s="20"/>
      <c r="AM7" s="20"/>
      <c r="AN7" s="20"/>
      <c r="AO7" s="20"/>
      <c r="AP7" s="20"/>
      <c r="AQ7" s="208"/>
      <c r="AR7" s="20"/>
      <c r="AS7" s="20"/>
      <c r="AT7" s="20"/>
      <c r="AU7" s="20"/>
      <c r="AV7" s="20"/>
      <c r="AW7" s="20"/>
      <c r="AX7" s="20"/>
      <c r="AY7" s="20"/>
      <c r="AZ7" s="20"/>
      <c r="BA7" s="208"/>
      <c r="BB7" s="20"/>
      <c r="BC7" s="20"/>
      <c r="BD7" s="20"/>
      <c r="BE7" s="20"/>
      <c r="BF7" s="20"/>
      <c r="BG7" s="20"/>
      <c r="BH7" s="20"/>
      <c r="BI7" s="20"/>
      <c r="BJ7" s="20"/>
      <c r="BK7" s="196"/>
      <c r="BL7" s="24"/>
      <c r="BM7" s="181"/>
      <c r="BN7" s="203"/>
      <c r="BO7" s="204"/>
      <c r="BQ7" s="205"/>
    </row>
    <row r="8" spans="1:69" s="22" customFormat="1" ht="176.45" customHeight="1" x14ac:dyDescent="0.25">
      <c r="A8" s="20"/>
      <c r="B8" s="200"/>
      <c r="C8" s="20"/>
      <c r="D8" s="20"/>
      <c r="E8" s="20"/>
      <c r="F8" s="20"/>
      <c r="G8" s="20"/>
      <c r="H8" s="20"/>
      <c r="I8" s="207"/>
      <c r="J8" s="20"/>
      <c r="K8" s="20"/>
      <c r="L8" s="20" t="s">
        <v>310</v>
      </c>
      <c r="M8" s="20" t="str">
        <f>BA3</f>
        <v>2 ВЛИ-0,4 кВ по 0,04 км каждая в трехцепном исполнении 
СИП 2 3х(4х95 мм2)</v>
      </c>
      <c r="N8" s="215">
        <f>((2*0.04)*1058.82)+((2*0.04)*690.364)</f>
        <v>139.93472</v>
      </c>
      <c r="O8" s="215"/>
      <c r="P8" s="215">
        <f>N8*0.08</f>
        <v>11.1947776</v>
      </c>
      <c r="Q8" s="215">
        <f>N8*0.86</f>
        <v>120.3438592</v>
      </c>
      <c r="R8" s="215">
        <v>0</v>
      </c>
      <c r="S8" s="215">
        <f>N8*0.06</f>
        <v>8.3960831999999996</v>
      </c>
      <c r="T8" s="215">
        <f>SUM(P8:S8)</f>
        <v>139.93472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8"/>
      <c r="AJ8" s="20"/>
      <c r="AK8" s="20"/>
      <c r="AL8" s="20"/>
      <c r="AM8" s="20"/>
      <c r="AN8" s="20"/>
      <c r="AO8" s="20"/>
      <c r="AP8" s="20"/>
      <c r="AQ8" s="208"/>
      <c r="AR8" s="20"/>
      <c r="AS8" s="20"/>
      <c r="AT8" s="20"/>
      <c r="AU8" s="20"/>
      <c r="AV8" s="20"/>
      <c r="AW8" s="20"/>
      <c r="AX8" s="20"/>
      <c r="AY8" s="20"/>
      <c r="AZ8" s="20"/>
      <c r="BA8" s="208"/>
      <c r="BB8" s="29"/>
      <c r="BC8" s="20"/>
      <c r="BD8" s="20"/>
      <c r="BE8" s="20"/>
      <c r="BF8" s="20"/>
      <c r="BG8" s="20"/>
      <c r="BH8" s="20"/>
      <c r="BI8" s="20"/>
      <c r="BJ8" s="20"/>
      <c r="BK8" s="196"/>
      <c r="BL8" s="24"/>
      <c r="BM8" s="181"/>
      <c r="BN8" s="203"/>
      <c r="BO8" s="204"/>
      <c r="BQ8" s="205"/>
    </row>
    <row r="9" spans="1:69" s="225" customFormat="1" ht="195" customHeight="1" x14ac:dyDescent="0.25">
      <c r="A9" s="216"/>
      <c r="B9" s="217"/>
      <c r="C9" s="216"/>
      <c r="D9" s="216"/>
      <c r="E9" s="216"/>
      <c r="F9" s="216"/>
      <c r="G9" s="216"/>
      <c r="H9" s="216"/>
      <c r="I9" s="218"/>
      <c r="J9" s="216"/>
      <c r="K9" s="219"/>
      <c r="L9" s="219"/>
      <c r="M9" s="219" t="s">
        <v>342</v>
      </c>
      <c r="N9" s="220">
        <f>N3</f>
        <v>10098.889719999999</v>
      </c>
      <c r="O9" s="220">
        <f t="shared" ref="O9:BK9" si="2">O3</f>
        <v>0</v>
      </c>
      <c r="P9" s="220">
        <f t="shared" si="2"/>
        <v>712.42597760000001</v>
      </c>
      <c r="Q9" s="220">
        <f t="shared" si="2"/>
        <v>7205.4422092000004</v>
      </c>
      <c r="R9" s="220">
        <f t="shared" si="2"/>
        <v>1722.95</v>
      </c>
      <c r="S9" s="220">
        <f t="shared" si="2"/>
        <v>458.07153320000003</v>
      </c>
      <c r="T9" s="220">
        <f t="shared" si="2"/>
        <v>10098.889719999999</v>
      </c>
      <c r="U9" s="220">
        <f t="shared" si="2"/>
        <v>0</v>
      </c>
      <c r="V9" s="220">
        <f t="shared" si="2"/>
        <v>0</v>
      </c>
      <c r="W9" s="220">
        <f t="shared" si="2"/>
        <v>0</v>
      </c>
      <c r="X9" s="220">
        <f t="shared" si="2"/>
        <v>0</v>
      </c>
      <c r="Y9" s="220">
        <f t="shared" si="2"/>
        <v>0</v>
      </c>
      <c r="Z9" s="220">
        <f t="shared" si="2"/>
        <v>0</v>
      </c>
      <c r="AA9" s="220">
        <f t="shared" si="2"/>
        <v>0</v>
      </c>
      <c r="AB9" s="220">
        <f t="shared" si="2"/>
        <v>0</v>
      </c>
      <c r="AC9" s="220">
        <f t="shared" si="2"/>
        <v>0</v>
      </c>
      <c r="AD9" s="220">
        <f t="shared" si="2"/>
        <v>0</v>
      </c>
      <c r="AE9" s="220" t="str">
        <f t="shared" si="2"/>
        <v>6 км</v>
      </c>
      <c r="AF9" s="220">
        <f t="shared" si="2"/>
        <v>7230</v>
      </c>
      <c r="AG9" s="220">
        <f t="shared" si="2"/>
        <v>0</v>
      </c>
      <c r="AH9" s="220">
        <f t="shared" si="2"/>
        <v>0</v>
      </c>
      <c r="AI9" s="220">
        <f t="shared" si="2"/>
        <v>2</v>
      </c>
      <c r="AJ9" s="220">
        <f t="shared" si="2"/>
        <v>166.92</v>
      </c>
      <c r="AK9" s="220" t="str">
        <f t="shared" si="2"/>
        <v>0,25 км</v>
      </c>
      <c r="AL9" s="220">
        <f t="shared" si="2"/>
        <v>556.51499999999999</v>
      </c>
      <c r="AM9" s="220">
        <f t="shared" si="2"/>
        <v>0</v>
      </c>
      <c r="AN9" s="220">
        <f t="shared" si="2"/>
        <v>0</v>
      </c>
      <c r="AO9" s="220">
        <f t="shared" si="2"/>
        <v>0</v>
      </c>
      <c r="AP9" s="220">
        <f t="shared" si="2"/>
        <v>0</v>
      </c>
      <c r="AQ9" s="220" t="str">
        <f t="shared" si="2"/>
        <v>КТП 2*630 кВА</v>
      </c>
      <c r="AR9" s="220">
        <f t="shared" si="2"/>
        <v>2005.5200000000002</v>
      </c>
      <c r="AS9" s="220">
        <f t="shared" si="2"/>
        <v>0</v>
      </c>
      <c r="AT9" s="220">
        <f t="shared" si="2"/>
        <v>0</v>
      </c>
      <c r="AU9" s="220">
        <f t="shared" si="2"/>
        <v>0</v>
      </c>
      <c r="AV9" s="220">
        <f t="shared" si="2"/>
        <v>0</v>
      </c>
      <c r="AW9" s="220">
        <f t="shared" si="2"/>
        <v>0</v>
      </c>
      <c r="AX9" s="220">
        <f t="shared" si="2"/>
        <v>0</v>
      </c>
      <c r="AY9" s="220">
        <f t="shared" si="2"/>
        <v>0</v>
      </c>
      <c r="AZ9" s="220">
        <f t="shared" si="2"/>
        <v>0</v>
      </c>
      <c r="BA9" s="220" t="str">
        <f t="shared" si="2"/>
        <v>2 ВЛИ-0,4 кВ по 0,04 км каждая в трехцепном исполнении 
СИП 2 3х(4х95 мм2)</v>
      </c>
      <c r="BB9" s="220">
        <f t="shared" si="2"/>
        <v>139.93472</v>
      </c>
      <c r="BC9" s="220">
        <f t="shared" si="2"/>
        <v>0</v>
      </c>
      <c r="BD9" s="220">
        <f t="shared" si="2"/>
        <v>0</v>
      </c>
      <c r="BE9" s="220">
        <f t="shared" si="2"/>
        <v>0</v>
      </c>
      <c r="BF9" s="220">
        <f t="shared" si="2"/>
        <v>0</v>
      </c>
      <c r="BG9" s="220">
        <f t="shared" si="2"/>
        <v>0</v>
      </c>
      <c r="BH9" s="220">
        <f t="shared" si="2"/>
        <v>0</v>
      </c>
      <c r="BI9" s="220">
        <f t="shared" si="2"/>
        <v>0</v>
      </c>
      <c r="BJ9" s="220">
        <f t="shared" si="2"/>
        <v>0</v>
      </c>
      <c r="BK9" s="220">
        <f t="shared" si="2"/>
        <v>10098.889719999999</v>
      </c>
      <c r="BL9" s="221"/>
      <c r="BM9" s="222"/>
      <c r="BN9" s="223"/>
      <c r="BO9" s="224"/>
      <c r="BQ9" s="226"/>
    </row>
    <row r="10" spans="1:69" s="22" customFormat="1" ht="223.5" customHeight="1" x14ac:dyDescent="0.25">
      <c r="A10" s="20"/>
      <c r="B10" s="200"/>
      <c r="C10" s="20"/>
      <c r="D10" s="20"/>
      <c r="E10" s="20"/>
      <c r="F10" s="20"/>
      <c r="G10" s="20"/>
      <c r="H10" s="20"/>
      <c r="I10" s="207"/>
      <c r="J10" s="20"/>
      <c r="K10" s="20"/>
      <c r="L10" s="20"/>
      <c r="M10" s="20"/>
      <c r="N10" s="29"/>
      <c r="O10" s="29"/>
      <c r="P10" s="29"/>
      <c r="Q10" s="29"/>
      <c r="R10" s="29"/>
      <c r="S10" s="29"/>
      <c r="T10" s="29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8"/>
      <c r="AJ10" s="20"/>
      <c r="AK10" s="20"/>
      <c r="AL10" s="20"/>
      <c r="AM10" s="20"/>
      <c r="AN10" s="20"/>
      <c r="AO10" s="20"/>
      <c r="AP10" s="20"/>
      <c r="AQ10" s="208"/>
      <c r="AR10" s="20"/>
      <c r="AS10" s="20"/>
      <c r="AT10" s="20"/>
      <c r="AU10" s="20"/>
      <c r="AV10" s="20"/>
      <c r="AW10" s="20"/>
      <c r="AX10" s="20"/>
      <c r="AY10" s="20"/>
      <c r="AZ10" s="20"/>
      <c r="BA10" s="208"/>
      <c r="BB10" s="29"/>
      <c r="BC10" s="20"/>
      <c r="BD10" s="20"/>
      <c r="BE10" s="20"/>
      <c r="BF10" s="20"/>
      <c r="BG10" s="20"/>
      <c r="BH10" s="20"/>
      <c r="BI10" s="20"/>
      <c r="BJ10" s="20"/>
      <c r="BK10" s="196"/>
      <c r="BL10" s="24"/>
      <c r="BM10" s="181"/>
      <c r="BN10" s="203"/>
      <c r="BO10" s="204"/>
      <c r="BQ10" s="205"/>
    </row>
    <row r="11" spans="1:69" s="22" customFormat="1" ht="178.5" customHeight="1" x14ac:dyDescent="0.25">
      <c r="A11" s="20"/>
      <c r="B11" s="200"/>
      <c r="C11" s="20"/>
      <c r="D11" s="20"/>
      <c r="E11" s="20"/>
      <c r="F11" s="20"/>
      <c r="G11" s="20"/>
      <c r="H11" s="20"/>
      <c r="I11" s="207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8"/>
      <c r="AJ11" s="20"/>
      <c r="AK11" s="20"/>
      <c r="AL11" s="20"/>
      <c r="AM11" s="20"/>
      <c r="AN11" s="20"/>
      <c r="AO11" s="20"/>
      <c r="AP11" s="20"/>
      <c r="AQ11" s="208"/>
      <c r="AR11" s="20"/>
      <c r="AS11" s="20"/>
      <c r="AT11" s="20"/>
      <c r="AU11" s="20"/>
      <c r="AV11" s="20"/>
      <c r="AW11" s="20"/>
      <c r="AX11" s="20"/>
      <c r="AY11" s="20"/>
      <c r="AZ11" s="20"/>
      <c r="BA11" s="208"/>
      <c r="BB11" s="20"/>
      <c r="BC11" s="20"/>
      <c r="BD11" s="20"/>
      <c r="BE11" s="20"/>
      <c r="BF11" s="20"/>
      <c r="BG11" s="20"/>
      <c r="BH11" s="20"/>
      <c r="BI11" s="20"/>
      <c r="BJ11" s="20"/>
      <c r="BK11" s="196"/>
      <c r="BL11" s="24"/>
      <c r="BM11" s="181"/>
      <c r="BN11" s="203"/>
      <c r="BO11" s="204"/>
      <c r="BQ11" s="205"/>
    </row>
    <row r="12" spans="1:69" s="22" customFormat="1" ht="176.25" customHeight="1" x14ac:dyDescent="0.25">
      <c r="A12" s="20"/>
      <c r="B12" s="200"/>
      <c r="C12" s="20"/>
      <c r="D12" s="20"/>
      <c r="E12" s="20"/>
      <c r="F12" s="20"/>
      <c r="G12" s="20"/>
      <c r="H12" s="20"/>
      <c r="I12" s="207"/>
      <c r="J12" s="20"/>
      <c r="K12" s="20"/>
      <c r="L12" s="20"/>
      <c r="M12" s="20"/>
      <c r="N12" s="29"/>
      <c r="O12" s="29"/>
      <c r="P12" s="29"/>
      <c r="Q12" s="29"/>
      <c r="R12" s="29"/>
      <c r="S12" s="29"/>
      <c r="T12" s="29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8"/>
      <c r="AJ12" s="20"/>
      <c r="AK12" s="20"/>
      <c r="AL12" s="20"/>
      <c r="AM12" s="20"/>
      <c r="AN12" s="20"/>
      <c r="AO12" s="20"/>
      <c r="AP12" s="20"/>
      <c r="AQ12" s="208"/>
      <c r="AR12" s="20"/>
      <c r="AS12" s="20"/>
      <c r="AT12" s="20"/>
      <c r="AU12" s="20"/>
      <c r="AV12" s="20"/>
      <c r="AW12" s="20"/>
      <c r="AX12" s="20"/>
      <c r="AY12" s="20"/>
      <c r="AZ12" s="20"/>
      <c r="BA12" s="208"/>
      <c r="BB12" s="20"/>
      <c r="BC12" s="20"/>
      <c r="BD12" s="20"/>
      <c r="BE12" s="20"/>
      <c r="BF12" s="20"/>
      <c r="BG12" s="20"/>
      <c r="BH12" s="20"/>
      <c r="BI12" s="20"/>
      <c r="BJ12" s="20"/>
      <c r="BK12" s="196"/>
      <c r="BL12" s="24"/>
      <c r="BM12" s="181"/>
      <c r="BN12" s="203"/>
      <c r="BO12" s="204"/>
      <c r="BQ12" s="205"/>
    </row>
    <row r="13" spans="1:69" s="22" customFormat="1" ht="326.25" customHeight="1" x14ac:dyDescent="0.25">
      <c r="A13" s="20"/>
      <c r="B13" s="200"/>
      <c r="C13" s="20"/>
      <c r="D13" s="20"/>
      <c r="E13" s="20"/>
      <c r="F13" s="20"/>
      <c r="G13" s="20"/>
      <c r="H13" s="20"/>
      <c r="I13" s="207"/>
      <c r="J13" s="20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8"/>
      <c r="AJ13" s="20"/>
      <c r="AK13" s="20"/>
      <c r="AL13" s="20"/>
      <c r="AM13" s="20"/>
      <c r="AN13" s="20"/>
      <c r="AO13" s="20"/>
      <c r="AP13" s="20"/>
      <c r="AQ13" s="208"/>
      <c r="AR13" s="20"/>
      <c r="AS13" s="20"/>
      <c r="AT13" s="20"/>
      <c r="AU13" s="20"/>
      <c r="AV13" s="20"/>
      <c r="AW13" s="20"/>
      <c r="AX13" s="20"/>
      <c r="AY13" s="20"/>
      <c r="AZ13" s="20"/>
      <c r="BA13" s="208"/>
      <c r="BB13" s="20"/>
      <c r="BC13" s="20"/>
      <c r="BD13" s="20"/>
      <c r="BE13" s="20"/>
      <c r="BF13" s="20"/>
      <c r="BG13" s="20"/>
      <c r="BH13" s="20"/>
      <c r="BI13" s="20"/>
      <c r="BJ13" s="20"/>
      <c r="BK13" s="196"/>
      <c r="BL13" s="24"/>
      <c r="BM13" s="181"/>
      <c r="BN13" s="203"/>
      <c r="BO13" s="204"/>
      <c r="BQ13" s="205"/>
    </row>
    <row r="14" spans="1:69" s="22" customFormat="1" ht="223.5" customHeight="1" x14ac:dyDescent="0.25">
      <c r="A14" s="20"/>
      <c r="B14" s="200"/>
      <c r="C14" s="20"/>
      <c r="D14" s="20"/>
      <c r="E14" s="20"/>
      <c r="F14" s="20"/>
      <c r="G14" s="20"/>
      <c r="H14" s="20"/>
      <c r="I14" s="207"/>
      <c r="J14" s="20"/>
      <c r="K14" s="20"/>
      <c r="L14" s="20"/>
      <c r="M14" s="20"/>
      <c r="N14" s="29"/>
      <c r="O14" s="29"/>
      <c r="P14" s="29"/>
      <c r="Q14" s="29"/>
      <c r="R14" s="29"/>
      <c r="S14" s="29"/>
      <c r="T14" s="29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9"/>
      <c r="AG14" s="20"/>
      <c r="AH14" s="20"/>
      <c r="AI14" s="208"/>
      <c r="AJ14" s="29"/>
      <c r="AK14" s="20"/>
      <c r="AL14" s="20"/>
      <c r="AM14" s="20"/>
      <c r="AN14" s="20"/>
      <c r="AO14" s="20"/>
      <c r="AP14" s="20"/>
      <c r="AQ14" s="208"/>
      <c r="AR14" s="20"/>
      <c r="AS14" s="20"/>
      <c r="AT14" s="20"/>
      <c r="AU14" s="20"/>
      <c r="AV14" s="20"/>
      <c r="AW14" s="20"/>
      <c r="AX14" s="20"/>
      <c r="AY14" s="20"/>
      <c r="AZ14" s="29"/>
      <c r="BA14" s="208"/>
      <c r="BB14" s="29"/>
      <c r="BC14" s="20"/>
      <c r="BD14" s="20"/>
      <c r="BE14" s="20"/>
      <c r="BF14" s="20"/>
      <c r="BG14" s="20"/>
      <c r="BH14" s="20"/>
      <c r="BI14" s="20"/>
      <c r="BJ14" s="20"/>
      <c r="BK14" s="196"/>
      <c r="BL14" s="24"/>
      <c r="BM14" s="181"/>
      <c r="BN14" s="203"/>
      <c r="BO14" s="204"/>
      <c r="BQ14" s="205"/>
    </row>
    <row r="15" spans="1:69" s="22" customFormat="1" ht="223.5" customHeight="1" x14ac:dyDescent="0.25">
      <c r="A15" s="20"/>
      <c r="B15" s="200"/>
      <c r="C15" s="20"/>
      <c r="D15" s="20"/>
      <c r="E15" s="20"/>
      <c r="F15" s="20"/>
      <c r="G15" s="20"/>
      <c r="H15" s="20"/>
      <c r="I15" s="207"/>
      <c r="J15" s="20"/>
      <c r="K15" s="20"/>
      <c r="L15" s="20"/>
      <c r="M15" s="20"/>
      <c r="N15" s="29"/>
      <c r="O15" s="29"/>
      <c r="P15" s="29"/>
      <c r="Q15" s="29"/>
      <c r="R15" s="29"/>
      <c r="S15" s="29"/>
      <c r="T15" s="29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9"/>
      <c r="AG15" s="20"/>
      <c r="AH15" s="20"/>
      <c r="AI15" s="208"/>
      <c r="AJ15" s="29"/>
      <c r="AK15" s="20"/>
      <c r="AL15" s="20"/>
      <c r="AM15" s="20"/>
      <c r="AN15" s="20"/>
      <c r="AO15" s="20"/>
      <c r="AP15" s="20"/>
      <c r="AQ15" s="208"/>
      <c r="AR15" s="20"/>
      <c r="AS15" s="20"/>
      <c r="AT15" s="20"/>
      <c r="AU15" s="20"/>
      <c r="AV15" s="20"/>
      <c r="AW15" s="20"/>
      <c r="AX15" s="20"/>
      <c r="AY15" s="20"/>
      <c r="AZ15" s="20"/>
      <c r="BA15" s="208"/>
      <c r="BB15" s="20"/>
      <c r="BC15" s="20"/>
      <c r="BD15" s="20"/>
      <c r="BE15" s="20"/>
      <c r="BF15" s="20"/>
      <c r="BG15" s="20"/>
      <c r="BH15" s="20"/>
      <c r="BI15" s="20"/>
      <c r="BJ15" s="20"/>
      <c r="BK15" s="196"/>
      <c r="BL15" s="24"/>
      <c r="BM15" s="181"/>
      <c r="BN15" s="203"/>
      <c r="BO15" s="204"/>
      <c r="BQ15" s="205"/>
    </row>
    <row r="16" spans="1:69" s="22" customFormat="1" ht="223.5" customHeight="1" x14ac:dyDescent="0.25">
      <c r="A16" s="20"/>
      <c r="B16" s="200"/>
      <c r="C16" s="20"/>
      <c r="D16" s="20"/>
      <c r="E16" s="20"/>
      <c r="F16" s="20"/>
      <c r="G16" s="20"/>
      <c r="H16" s="20"/>
      <c r="I16" s="207"/>
      <c r="J16" s="20"/>
      <c r="K16" s="20"/>
      <c r="L16" s="20"/>
      <c r="M16" s="20"/>
      <c r="N16" s="29"/>
      <c r="O16" s="29"/>
      <c r="P16" s="29"/>
      <c r="Q16" s="29"/>
      <c r="R16" s="29"/>
      <c r="S16" s="29"/>
      <c r="T16" s="29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9"/>
      <c r="AG16" s="20"/>
      <c r="AH16" s="20"/>
      <c r="AI16" s="208"/>
      <c r="AJ16" s="29"/>
      <c r="AK16" s="20"/>
      <c r="AL16" s="20"/>
      <c r="AM16" s="20"/>
      <c r="AN16" s="20"/>
      <c r="AO16" s="20"/>
      <c r="AP16" s="20"/>
      <c r="AQ16" s="208"/>
      <c r="AR16" s="20"/>
      <c r="AS16" s="20"/>
      <c r="AT16" s="20"/>
      <c r="AU16" s="20"/>
      <c r="AV16" s="20"/>
      <c r="AW16" s="20"/>
      <c r="AX16" s="20"/>
      <c r="AY16" s="20"/>
      <c r="AZ16" s="20"/>
      <c r="BA16" s="208"/>
      <c r="BB16" s="20"/>
      <c r="BC16" s="20"/>
      <c r="BD16" s="20"/>
      <c r="BE16" s="20"/>
      <c r="BF16" s="20"/>
      <c r="BG16" s="20"/>
      <c r="BH16" s="20"/>
      <c r="BI16" s="20"/>
      <c r="BJ16" s="20"/>
      <c r="BK16" s="196"/>
      <c r="BL16" s="24"/>
      <c r="BM16" s="181"/>
      <c r="BN16" s="203"/>
      <c r="BO16" s="204"/>
      <c r="BQ16" s="205"/>
    </row>
    <row r="17" spans="1:70" s="22" customFormat="1" ht="236.25" customHeight="1" x14ac:dyDescent="0.25">
      <c r="A17" s="20"/>
      <c r="B17" s="200"/>
      <c r="C17" s="20"/>
      <c r="D17" s="20"/>
      <c r="E17" s="20"/>
      <c r="F17" s="20"/>
      <c r="G17" s="20"/>
      <c r="H17" s="20"/>
      <c r="I17" s="207"/>
      <c r="J17" s="20"/>
      <c r="K17" s="20"/>
      <c r="L17" s="20"/>
      <c r="M17" s="20"/>
      <c r="N17" s="29"/>
      <c r="O17" s="29"/>
      <c r="P17" s="29"/>
      <c r="Q17" s="29"/>
      <c r="R17" s="29"/>
      <c r="S17" s="29"/>
      <c r="T17" s="29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8"/>
      <c r="AJ17" s="20"/>
      <c r="AK17" s="20"/>
      <c r="AL17" s="20"/>
      <c r="AM17" s="20"/>
      <c r="AN17" s="20"/>
      <c r="AO17" s="20"/>
      <c r="AP17" s="20"/>
      <c r="AQ17" s="208"/>
      <c r="AR17" s="20"/>
      <c r="AS17" s="20"/>
      <c r="AT17" s="20"/>
      <c r="AU17" s="20"/>
      <c r="AV17" s="20"/>
      <c r="AW17" s="20"/>
      <c r="AX17" s="20"/>
      <c r="AY17" s="20"/>
      <c r="AZ17" s="20"/>
      <c r="BA17" s="208"/>
      <c r="BB17" s="20"/>
      <c r="BC17" s="20"/>
      <c r="BD17" s="20"/>
      <c r="BE17" s="20"/>
      <c r="BF17" s="20"/>
      <c r="BG17" s="20"/>
      <c r="BH17" s="20"/>
      <c r="BI17" s="20"/>
      <c r="BJ17" s="20"/>
      <c r="BK17" s="196"/>
      <c r="BL17" s="24"/>
      <c r="BM17" s="181"/>
      <c r="BN17" s="203"/>
      <c r="BO17" s="204"/>
      <c r="BQ17" s="205"/>
    </row>
    <row r="18" spans="1:70" s="22" customFormat="1" ht="226.5" customHeight="1" x14ac:dyDescent="0.25">
      <c r="A18" s="20"/>
      <c r="B18" s="200"/>
      <c r="C18" s="20"/>
      <c r="D18" s="20"/>
      <c r="E18" s="20"/>
      <c r="F18" s="20"/>
      <c r="G18" s="20"/>
      <c r="H18" s="20"/>
      <c r="I18" s="207"/>
      <c r="J18" s="20"/>
      <c r="K18" s="20"/>
      <c r="L18" s="20"/>
      <c r="M18" s="20"/>
      <c r="N18" s="29"/>
      <c r="O18" s="29"/>
      <c r="P18" s="29"/>
      <c r="Q18" s="29"/>
      <c r="R18" s="29"/>
      <c r="S18" s="29"/>
      <c r="T18" s="29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8"/>
      <c r="AJ18" s="20"/>
      <c r="AK18" s="20"/>
      <c r="AL18" s="20"/>
      <c r="AM18" s="20"/>
      <c r="AN18" s="20"/>
      <c r="AO18" s="20"/>
      <c r="AP18" s="20"/>
      <c r="AQ18" s="208"/>
      <c r="AR18" s="20"/>
      <c r="AS18" s="20"/>
      <c r="AT18" s="20"/>
      <c r="AU18" s="20"/>
      <c r="AV18" s="20"/>
      <c r="AW18" s="20"/>
      <c r="AX18" s="20"/>
      <c r="AY18" s="20"/>
      <c r="AZ18" s="20"/>
      <c r="BA18" s="208"/>
      <c r="BB18" s="29"/>
      <c r="BC18" s="20"/>
      <c r="BD18" s="20"/>
      <c r="BE18" s="20"/>
      <c r="BF18" s="20"/>
      <c r="BG18" s="20"/>
      <c r="BH18" s="20"/>
      <c r="BI18" s="20"/>
      <c r="BJ18" s="20"/>
      <c r="BK18" s="196"/>
      <c r="BL18" s="24"/>
      <c r="BM18" s="181"/>
      <c r="BN18" s="203"/>
      <c r="BO18" s="204"/>
      <c r="BQ18" s="205"/>
    </row>
    <row r="19" spans="1:70" s="22" customFormat="1" ht="176.25" customHeight="1" x14ac:dyDescent="0.25">
      <c r="A19" s="20"/>
      <c r="B19" s="200"/>
      <c r="C19" s="20"/>
      <c r="D19" s="20"/>
      <c r="E19" s="20"/>
      <c r="F19" s="20"/>
      <c r="G19" s="20"/>
      <c r="H19" s="20"/>
      <c r="I19" s="207"/>
      <c r="J19" s="20"/>
      <c r="K19" s="20"/>
      <c r="L19" s="20"/>
      <c r="M19" s="20"/>
      <c r="N19" s="29"/>
      <c r="O19" s="29"/>
      <c r="P19" s="29"/>
      <c r="Q19" s="29"/>
      <c r="R19" s="29"/>
      <c r="S19" s="29"/>
      <c r="T19" s="29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8"/>
      <c r="AJ19" s="20"/>
      <c r="AK19" s="20"/>
      <c r="AL19" s="20"/>
      <c r="AM19" s="20"/>
      <c r="AN19" s="20"/>
      <c r="AO19" s="20"/>
      <c r="AP19" s="20"/>
      <c r="AQ19" s="208"/>
      <c r="AR19" s="20"/>
      <c r="AS19" s="20"/>
      <c r="AT19" s="20"/>
      <c r="AU19" s="20"/>
      <c r="AV19" s="20"/>
      <c r="AW19" s="20"/>
      <c r="AX19" s="20"/>
      <c r="AY19" s="20"/>
      <c r="AZ19" s="20"/>
      <c r="BA19" s="208"/>
      <c r="BB19" s="20"/>
      <c r="BC19" s="20"/>
      <c r="BD19" s="20"/>
      <c r="BE19" s="20"/>
      <c r="BF19" s="20"/>
      <c r="BG19" s="20"/>
      <c r="BH19" s="20"/>
      <c r="BI19" s="20"/>
      <c r="BJ19" s="20"/>
      <c r="BK19" s="196"/>
      <c r="BL19" s="24"/>
      <c r="BM19" s="181"/>
      <c r="BN19" s="203"/>
      <c r="BO19" s="204"/>
      <c r="BQ19" s="205"/>
    </row>
    <row r="20" spans="1:70" s="22" customFormat="1" ht="228" customHeight="1" x14ac:dyDescent="0.25">
      <c r="A20" s="20"/>
      <c r="B20" s="200"/>
      <c r="C20" s="20"/>
      <c r="D20" s="20"/>
      <c r="E20" s="20"/>
      <c r="F20" s="20"/>
      <c r="G20" s="20"/>
      <c r="H20" s="20"/>
      <c r="I20" s="207"/>
      <c r="J20" s="20"/>
      <c r="K20" s="42"/>
      <c r="L20" s="42"/>
      <c r="M20" s="42"/>
      <c r="N20" s="52"/>
      <c r="O20" s="52"/>
      <c r="P20" s="52"/>
      <c r="Q20" s="52"/>
      <c r="R20" s="52"/>
      <c r="S20" s="52"/>
      <c r="T20" s="52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8"/>
      <c r="AJ20" s="20"/>
      <c r="AK20" s="20"/>
      <c r="AL20" s="20"/>
      <c r="AM20" s="20"/>
      <c r="AN20" s="20"/>
      <c r="AO20" s="20"/>
      <c r="AP20" s="20"/>
      <c r="AQ20" s="208"/>
      <c r="AR20" s="20"/>
      <c r="AS20" s="20"/>
      <c r="AT20" s="20"/>
      <c r="AU20" s="20"/>
      <c r="AV20" s="20"/>
      <c r="AW20" s="20"/>
      <c r="AX20" s="20"/>
      <c r="AY20" s="20"/>
      <c r="AZ20" s="20"/>
      <c r="BA20" s="208"/>
      <c r="BB20" s="20"/>
      <c r="BC20" s="20"/>
      <c r="BD20" s="20"/>
      <c r="BE20" s="20"/>
      <c r="BF20" s="20"/>
      <c r="BG20" s="20"/>
      <c r="BH20" s="20"/>
      <c r="BI20" s="20"/>
      <c r="BJ20" s="20"/>
      <c r="BK20" s="196"/>
      <c r="BL20" s="24"/>
      <c r="BM20" s="181"/>
      <c r="BN20" s="203"/>
      <c r="BO20" s="204"/>
      <c r="BQ20" s="205"/>
    </row>
    <row r="21" spans="1:70" s="22" customFormat="1" ht="220.5" customHeight="1" x14ac:dyDescent="0.25">
      <c r="A21" s="20"/>
      <c r="B21" s="20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9"/>
      <c r="O21" s="29"/>
      <c r="P21" s="29"/>
      <c r="Q21" s="29"/>
      <c r="R21" s="29"/>
      <c r="S21" s="29"/>
      <c r="T21" s="29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8"/>
      <c r="AJ21" s="20"/>
      <c r="AK21" s="20"/>
      <c r="AL21" s="20"/>
      <c r="AM21" s="20"/>
      <c r="AN21" s="20"/>
      <c r="AO21" s="20"/>
      <c r="AP21" s="20"/>
      <c r="AQ21" s="208"/>
      <c r="AR21" s="20"/>
      <c r="AS21" s="20"/>
      <c r="AT21" s="20"/>
      <c r="AU21" s="20"/>
      <c r="AV21" s="20"/>
      <c r="AW21" s="20"/>
      <c r="AX21" s="20"/>
      <c r="AY21" s="20"/>
      <c r="AZ21" s="29"/>
      <c r="BA21" s="208"/>
      <c r="BB21" s="29"/>
      <c r="BC21" s="20"/>
      <c r="BD21" s="20"/>
      <c r="BE21" s="20"/>
      <c r="BF21" s="20"/>
      <c r="BG21" s="20"/>
      <c r="BH21" s="20"/>
      <c r="BI21" s="20"/>
      <c r="BJ21" s="20"/>
      <c r="BK21" s="196"/>
      <c r="BL21" s="24"/>
      <c r="BM21" s="181"/>
      <c r="BN21" s="203"/>
      <c r="BO21" s="204"/>
      <c r="BQ21" s="205"/>
    </row>
    <row r="22" spans="1:70" s="22" customFormat="1" ht="220.5" customHeight="1" x14ac:dyDescent="0.25">
      <c r="A22" s="20"/>
      <c r="B22" s="20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9"/>
      <c r="Q22" s="29"/>
      <c r="R22" s="29"/>
      <c r="S22" s="29"/>
      <c r="T22" s="29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8"/>
      <c r="AJ22" s="20"/>
      <c r="AK22" s="20"/>
      <c r="AL22" s="20"/>
      <c r="AM22" s="20"/>
      <c r="AN22" s="20"/>
      <c r="AO22" s="20"/>
      <c r="AP22" s="20"/>
      <c r="AQ22" s="208"/>
      <c r="AR22" s="20"/>
      <c r="AS22" s="20"/>
      <c r="AT22" s="20"/>
      <c r="AU22" s="20"/>
      <c r="AV22" s="20"/>
      <c r="AW22" s="20"/>
      <c r="AX22" s="20"/>
      <c r="AY22" s="20"/>
      <c r="AZ22" s="20"/>
      <c r="BA22" s="208"/>
      <c r="BB22" s="20"/>
      <c r="BC22" s="20"/>
      <c r="BD22" s="20"/>
      <c r="BE22" s="20"/>
      <c r="BF22" s="20"/>
      <c r="BG22" s="20"/>
      <c r="BH22" s="20"/>
      <c r="BI22" s="20"/>
      <c r="BJ22" s="20"/>
      <c r="BK22" s="196"/>
      <c r="BL22" s="24"/>
      <c r="BM22" s="181"/>
      <c r="BN22" s="203"/>
      <c r="BO22" s="204"/>
      <c r="BQ22" s="205"/>
    </row>
    <row r="23" spans="1:70" s="22" customFormat="1" ht="220.5" customHeight="1" x14ac:dyDescent="0.25">
      <c r="A23" s="20"/>
      <c r="B23" s="20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9"/>
      <c r="O23" s="29"/>
      <c r="P23" s="29"/>
      <c r="Q23" s="29"/>
      <c r="R23" s="29"/>
      <c r="S23" s="29"/>
      <c r="T23" s="29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8"/>
      <c r="AJ23" s="20"/>
      <c r="AK23" s="20"/>
      <c r="AL23" s="20"/>
      <c r="AM23" s="20"/>
      <c r="AN23" s="20"/>
      <c r="AO23" s="20"/>
      <c r="AP23" s="20"/>
      <c r="AQ23" s="208"/>
      <c r="AR23" s="20"/>
      <c r="AS23" s="20"/>
      <c r="AT23" s="20"/>
      <c r="AU23" s="20"/>
      <c r="AV23" s="20"/>
      <c r="AW23" s="20"/>
      <c r="AX23" s="20"/>
      <c r="AY23" s="20"/>
      <c r="AZ23" s="20"/>
      <c r="BA23" s="208"/>
      <c r="BB23" s="20"/>
      <c r="BC23" s="20"/>
      <c r="BD23" s="20"/>
      <c r="BE23" s="20"/>
      <c r="BF23" s="20"/>
      <c r="BG23" s="20"/>
      <c r="BH23" s="20"/>
      <c r="BI23" s="20"/>
      <c r="BJ23" s="20"/>
      <c r="BK23" s="196"/>
      <c r="BL23" s="24"/>
      <c r="BM23" s="181"/>
      <c r="BN23" s="203"/>
      <c r="BO23" s="204"/>
      <c r="BQ23" s="205"/>
    </row>
    <row r="24" spans="1:70" s="22" customFormat="1" ht="409.6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20"/>
      <c r="L24" s="20"/>
      <c r="M24" s="20"/>
      <c r="N24" s="29"/>
      <c r="O24" s="29"/>
      <c r="P24" s="29"/>
      <c r="Q24" s="29"/>
      <c r="R24" s="29"/>
      <c r="S24" s="29"/>
      <c r="T24" s="29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0"/>
      <c r="AF24" s="29"/>
      <c r="AG24" s="21"/>
      <c r="AH24" s="21"/>
      <c r="AI24" s="208"/>
      <c r="AJ24" s="29"/>
      <c r="AK24" s="21"/>
      <c r="AL24" s="21"/>
      <c r="AM24" s="21"/>
      <c r="AN24" s="21"/>
      <c r="AO24" s="21"/>
      <c r="AP24" s="21"/>
      <c r="AQ24" s="208"/>
      <c r="AR24" s="29"/>
      <c r="AS24" s="21"/>
      <c r="AT24" s="21"/>
      <c r="AU24" s="21"/>
      <c r="AV24" s="21"/>
      <c r="AW24" s="21"/>
      <c r="AX24" s="21"/>
      <c r="AY24" s="21"/>
      <c r="AZ24" s="21"/>
      <c r="BA24" s="208"/>
      <c r="BB24" s="29"/>
      <c r="BC24" s="20"/>
      <c r="BD24" s="21"/>
      <c r="BE24" s="20"/>
      <c r="BF24" s="23"/>
      <c r="BG24" s="23"/>
      <c r="BH24" s="21"/>
      <c r="BI24" s="21"/>
      <c r="BJ24" s="21"/>
      <c r="BK24" s="183"/>
      <c r="BL24" s="24"/>
      <c r="BM24" s="21"/>
      <c r="BN24" s="203"/>
      <c r="BO24" s="204"/>
      <c r="BQ24" s="205"/>
      <c r="BR24" s="25"/>
    </row>
    <row r="25" spans="1:70" s="22" customFormat="1" ht="122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20"/>
      <c r="L25" s="20"/>
      <c r="M25" s="20"/>
      <c r="N25" s="29"/>
      <c r="O25" s="29"/>
      <c r="P25" s="29"/>
      <c r="Q25" s="29"/>
      <c r="R25" s="29"/>
      <c r="S25" s="29"/>
      <c r="T25" s="29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183"/>
      <c r="AJ25" s="21"/>
      <c r="AK25" s="21"/>
      <c r="AL25" s="21"/>
      <c r="AM25" s="21"/>
      <c r="AN25" s="21"/>
      <c r="AO25" s="21"/>
      <c r="AP25" s="21"/>
      <c r="AQ25" s="183"/>
      <c r="AR25" s="21"/>
      <c r="AS25" s="21"/>
      <c r="AT25" s="21"/>
      <c r="AU25" s="21"/>
      <c r="AV25" s="21"/>
      <c r="AW25" s="21"/>
      <c r="AX25" s="21"/>
      <c r="AY25" s="21"/>
      <c r="AZ25" s="21"/>
      <c r="BA25" s="208"/>
      <c r="BB25" s="21"/>
      <c r="BC25" s="20"/>
      <c r="BD25" s="21"/>
      <c r="BE25" s="20"/>
      <c r="BF25" s="23"/>
      <c r="BG25" s="23"/>
      <c r="BH25" s="21"/>
      <c r="BI25" s="21"/>
      <c r="BJ25" s="21"/>
      <c r="BK25" s="183"/>
      <c r="BL25" s="24"/>
      <c r="BM25" s="21"/>
      <c r="BN25" s="203"/>
      <c r="BO25" s="204"/>
      <c r="BQ25" s="205"/>
      <c r="BR25" s="25"/>
    </row>
    <row r="26" spans="1:70" s="22" customFormat="1" ht="122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20"/>
      <c r="L26" s="20"/>
      <c r="M26" s="20"/>
      <c r="N26" s="29"/>
      <c r="O26" s="29"/>
      <c r="P26" s="29"/>
      <c r="Q26" s="29"/>
      <c r="R26" s="29"/>
      <c r="S26" s="29"/>
      <c r="T26" s="29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183"/>
      <c r="AJ26" s="21"/>
      <c r="AK26" s="21"/>
      <c r="AL26" s="21"/>
      <c r="AM26" s="21"/>
      <c r="AN26" s="21"/>
      <c r="AO26" s="21"/>
      <c r="AP26" s="21"/>
      <c r="AQ26" s="183"/>
      <c r="AR26" s="21"/>
      <c r="AS26" s="21"/>
      <c r="AT26" s="21"/>
      <c r="AU26" s="21"/>
      <c r="AV26" s="21"/>
      <c r="AW26" s="21"/>
      <c r="AX26" s="21"/>
      <c r="AY26" s="21"/>
      <c r="AZ26" s="21"/>
      <c r="BA26" s="208"/>
      <c r="BB26" s="21"/>
      <c r="BC26" s="20"/>
      <c r="BD26" s="21"/>
      <c r="BE26" s="20"/>
      <c r="BF26" s="23"/>
      <c r="BG26" s="23"/>
      <c r="BH26" s="21"/>
      <c r="BI26" s="21"/>
      <c r="BJ26" s="21"/>
      <c r="BK26" s="183"/>
      <c r="BL26" s="24"/>
      <c r="BM26" s="21"/>
      <c r="BN26" s="203"/>
      <c r="BO26" s="204"/>
      <c r="BQ26" s="205"/>
      <c r="BR26" s="25"/>
    </row>
    <row r="27" spans="1:70" s="22" customFormat="1" ht="122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20"/>
      <c r="L27" s="20"/>
      <c r="M27" s="20"/>
      <c r="N27" s="29"/>
      <c r="O27" s="29"/>
      <c r="P27" s="29"/>
      <c r="Q27" s="29"/>
      <c r="R27" s="29"/>
      <c r="S27" s="29"/>
      <c r="T27" s="29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183"/>
      <c r="AJ27" s="21"/>
      <c r="AK27" s="21"/>
      <c r="AL27" s="21"/>
      <c r="AM27" s="21"/>
      <c r="AN27" s="21"/>
      <c r="AO27" s="21"/>
      <c r="AP27" s="21"/>
      <c r="AQ27" s="183"/>
      <c r="AR27" s="21"/>
      <c r="AS27" s="21"/>
      <c r="AT27" s="21"/>
      <c r="AU27" s="21"/>
      <c r="AV27" s="21"/>
      <c r="AW27" s="21"/>
      <c r="AX27" s="21"/>
      <c r="AY27" s="21"/>
      <c r="AZ27" s="21"/>
      <c r="BA27" s="208"/>
      <c r="BB27" s="21"/>
      <c r="BC27" s="20"/>
      <c r="BD27" s="21"/>
      <c r="BE27" s="20"/>
      <c r="BF27" s="23"/>
      <c r="BG27" s="23"/>
      <c r="BH27" s="21"/>
      <c r="BI27" s="21"/>
      <c r="BJ27" s="21"/>
      <c r="BK27" s="183"/>
      <c r="BL27" s="24"/>
      <c r="BM27" s="21"/>
      <c r="BN27" s="203"/>
      <c r="BO27" s="204"/>
      <c r="BQ27" s="205"/>
      <c r="BR27" s="25"/>
    </row>
    <row r="28" spans="1:70" s="22" customFormat="1" ht="12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"/>
      <c r="M28" s="20"/>
      <c r="N28" s="29"/>
      <c r="O28" s="29"/>
      <c r="P28" s="29"/>
      <c r="Q28" s="29"/>
      <c r="R28" s="29"/>
      <c r="S28" s="29"/>
      <c r="T28" s="29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183"/>
      <c r="AJ28" s="21"/>
      <c r="AK28" s="21"/>
      <c r="AL28" s="21"/>
      <c r="AM28" s="21"/>
      <c r="AN28" s="21"/>
      <c r="AO28" s="21"/>
      <c r="AP28" s="21"/>
      <c r="AQ28" s="183"/>
      <c r="AR28" s="21"/>
      <c r="AS28" s="21"/>
      <c r="AT28" s="21"/>
      <c r="AU28" s="21"/>
      <c r="AV28" s="21"/>
      <c r="AW28" s="21"/>
      <c r="AX28" s="21"/>
      <c r="AY28" s="21"/>
      <c r="AZ28" s="21"/>
      <c r="BA28" s="208"/>
      <c r="BB28" s="21"/>
      <c r="BC28" s="20"/>
      <c r="BD28" s="21"/>
      <c r="BE28" s="20"/>
      <c r="BF28" s="23"/>
      <c r="BG28" s="23"/>
      <c r="BH28" s="21"/>
      <c r="BI28" s="21"/>
      <c r="BJ28" s="21"/>
      <c r="BK28" s="183"/>
      <c r="BL28" s="24"/>
      <c r="BM28" s="21"/>
      <c r="BN28" s="203"/>
      <c r="BO28" s="204"/>
      <c r="BQ28" s="205"/>
      <c r="BR28" s="25"/>
    </row>
    <row r="29" spans="1:70" s="22" customFormat="1" ht="282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20"/>
      <c r="N29" s="29"/>
      <c r="O29" s="29"/>
      <c r="P29" s="29"/>
      <c r="Q29" s="29"/>
      <c r="R29" s="29"/>
      <c r="S29" s="29"/>
      <c r="T29" s="29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0"/>
      <c r="AF29" s="29"/>
      <c r="AG29" s="21"/>
      <c r="AH29" s="21"/>
      <c r="AI29" s="208"/>
      <c r="AJ29" s="29"/>
      <c r="AK29" s="21"/>
      <c r="AL29" s="21"/>
      <c r="AM29" s="21"/>
      <c r="AN29" s="21"/>
      <c r="AO29" s="21"/>
      <c r="AP29" s="21"/>
      <c r="AQ29" s="208"/>
      <c r="AR29" s="29"/>
      <c r="AS29" s="21"/>
      <c r="AT29" s="21"/>
      <c r="AU29" s="21"/>
      <c r="AV29" s="21"/>
      <c r="AW29" s="21"/>
      <c r="AX29" s="21"/>
      <c r="AY29" s="20"/>
      <c r="AZ29" s="29"/>
      <c r="BA29" s="208"/>
      <c r="BB29" s="29"/>
      <c r="BC29" s="42"/>
      <c r="BD29" s="21"/>
      <c r="BE29" s="20"/>
      <c r="BF29" s="23"/>
      <c r="BG29" s="23"/>
      <c r="BH29" s="21"/>
      <c r="BI29" s="21"/>
      <c r="BJ29" s="21"/>
      <c r="BK29" s="183"/>
      <c r="BL29" s="24"/>
      <c r="BM29" s="21"/>
      <c r="BN29" s="203"/>
      <c r="BO29" s="204"/>
      <c r="BQ29" s="205"/>
      <c r="BR29" s="25"/>
    </row>
    <row r="30" spans="1:70" s="22" customFormat="1" ht="164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/>
      <c r="M30" s="20"/>
      <c r="N30" s="20"/>
      <c r="O30" s="20"/>
      <c r="P30" s="29"/>
      <c r="Q30" s="29"/>
      <c r="R30" s="29"/>
      <c r="S30" s="29"/>
      <c r="T30" s="29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0"/>
      <c r="AF30" s="29"/>
      <c r="AG30" s="21"/>
      <c r="AH30" s="21"/>
      <c r="AI30" s="208"/>
      <c r="AJ30" s="29"/>
      <c r="AK30" s="21"/>
      <c r="AL30" s="21"/>
      <c r="AM30" s="21"/>
      <c r="AN30" s="21"/>
      <c r="AO30" s="21"/>
      <c r="AP30" s="21"/>
      <c r="AQ30" s="208"/>
      <c r="AR30" s="29"/>
      <c r="AS30" s="21"/>
      <c r="AT30" s="21"/>
      <c r="AU30" s="21"/>
      <c r="AV30" s="21"/>
      <c r="AW30" s="21"/>
      <c r="AX30" s="21"/>
      <c r="AY30" s="21"/>
      <c r="AZ30" s="21"/>
      <c r="BA30" s="208"/>
      <c r="BB30" s="29"/>
      <c r="BC30" s="42"/>
      <c r="BD30" s="21"/>
      <c r="BE30" s="20"/>
      <c r="BF30" s="23"/>
      <c r="BG30" s="23"/>
      <c r="BH30" s="21"/>
      <c r="BI30" s="21"/>
      <c r="BJ30" s="21"/>
      <c r="BK30" s="183"/>
      <c r="BL30" s="24"/>
      <c r="BM30" s="21"/>
      <c r="BN30" s="203"/>
      <c r="BO30" s="204"/>
      <c r="BQ30" s="205"/>
      <c r="BR30" s="25"/>
    </row>
    <row r="31" spans="1:70" s="22" customFormat="1" ht="222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0"/>
      <c r="M31" s="20"/>
      <c r="N31" s="29"/>
      <c r="O31" s="29"/>
      <c r="P31" s="29"/>
      <c r="Q31" s="29"/>
      <c r="R31" s="29"/>
      <c r="S31" s="29"/>
      <c r="T31" s="29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183"/>
      <c r="AJ31" s="21"/>
      <c r="AK31" s="21"/>
      <c r="AL31" s="21"/>
      <c r="AM31" s="21"/>
      <c r="AN31" s="21"/>
      <c r="AO31" s="21"/>
      <c r="AP31" s="21"/>
      <c r="AQ31" s="183"/>
      <c r="AR31" s="21"/>
      <c r="AS31" s="21"/>
      <c r="AT31" s="21"/>
      <c r="AU31" s="21"/>
      <c r="AV31" s="21"/>
      <c r="AW31" s="21"/>
      <c r="AX31" s="21"/>
      <c r="AY31" s="21"/>
      <c r="AZ31" s="21"/>
      <c r="BA31" s="206"/>
      <c r="BB31" s="38"/>
      <c r="BC31" s="42"/>
      <c r="BD31" s="21"/>
      <c r="BE31" s="20"/>
      <c r="BF31" s="23"/>
      <c r="BG31" s="23"/>
      <c r="BH31" s="21"/>
      <c r="BI31" s="21"/>
      <c r="BJ31" s="21"/>
      <c r="BK31" s="183"/>
      <c r="BL31" s="24"/>
      <c r="BM31" s="21"/>
      <c r="BN31" s="203"/>
      <c r="BO31" s="204"/>
      <c r="BQ31" s="205"/>
      <c r="BR31" s="25"/>
    </row>
    <row r="32" spans="1:70" s="22" customFormat="1" ht="244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/>
      <c r="M32" s="20"/>
      <c r="N32" s="29"/>
      <c r="O32" s="29"/>
      <c r="P32" s="29"/>
      <c r="Q32" s="29"/>
      <c r="R32" s="29"/>
      <c r="S32" s="29"/>
      <c r="T32" s="29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83"/>
      <c r="AJ32" s="21"/>
      <c r="AK32" s="21"/>
      <c r="AL32" s="21"/>
      <c r="AM32" s="21"/>
      <c r="AN32" s="21"/>
      <c r="AO32" s="21"/>
      <c r="AP32" s="21"/>
      <c r="AQ32" s="183"/>
      <c r="AR32" s="21"/>
      <c r="AS32" s="21"/>
      <c r="AT32" s="21"/>
      <c r="AU32" s="21"/>
      <c r="AV32" s="21"/>
      <c r="AW32" s="21"/>
      <c r="AX32" s="21"/>
      <c r="AY32" s="21"/>
      <c r="AZ32" s="21"/>
      <c r="BA32" s="206"/>
      <c r="BB32" s="38"/>
      <c r="BC32" s="42"/>
      <c r="BD32" s="21"/>
      <c r="BE32" s="20"/>
      <c r="BF32" s="23"/>
      <c r="BG32" s="23"/>
      <c r="BH32" s="21"/>
      <c r="BI32" s="21"/>
      <c r="BJ32" s="21"/>
      <c r="BK32" s="183"/>
      <c r="BL32" s="24"/>
      <c r="BM32" s="21"/>
      <c r="BN32" s="203"/>
      <c r="BO32" s="204"/>
      <c r="BQ32" s="205"/>
      <c r="BR32" s="25"/>
    </row>
    <row r="33" spans="1:70" s="22" customFormat="1" ht="179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0"/>
      <c r="M33" s="20"/>
      <c r="N33" s="29"/>
      <c r="O33" s="29"/>
      <c r="P33" s="29"/>
      <c r="Q33" s="29"/>
      <c r="R33" s="29"/>
      <c r="S33" s="29"/>
      <c r="T33" s="29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183"/>
      <c r="AJ33" s="21"/>
      <c r="AK33" s="21"/>
      <c r="AL33" s="21"/>
      <c r="AM33" s="21"/>
      <c r="AN33" s="21"/>
      <c r="AO33" s="21"/>
      <c r="AP33" s="21"/>
      <c r="AQ33" s="183"/>
      <c r="AR33" s="21"/>
      <c r="AS33" s="21"/>
      <c r="AT33" s="21"/>
      <c r="AU33" s="21"/>
      <c r="AV33" s="21"/>
      <c r="AW33" s="21"/>
      <c r="AX33" s="21"/>
      <c r="AY33" s="21"/>
      <c r="AZ33" s="21"/>
      <c r="BA33" s="206"/>
      <c r="BB33" s="38"/>
      <c r="BC33" s="42"/>
      <c r="BD33" s="21"/>
      <c r="BE33" s="20"/>
      <c r="BF33" s="23"/>
      <c r="BG33" s="23"/>
      <c r="BH33" s="21"/>
      <c r="BI33" s="21"/>
      <c r="BJ33" s="21"/>
      <c r="BK33" s="183"/>
      <c r="BL33" s="24"/>
      <c r="BM33" s="21"/>
      <c r="BN33" s="203"/>
      <c r="BO33" s="204"/>
      <c r="BQ33" s="205"/>
      <c r="BR33" s="25"/>
    </row>
    <row r="34" spans="1:70" s="22" customFormat="1" ht="25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0"/>
      <c r="M34" s="20"/>
      <c r="N34" s="20"/>
      <c r="O34" s="20"/>
      <c r="P34" s="29"/>
      <c r="Q34" s="29"/>
      <c r="R34" s="29"/>
      <c r="S34" s="29"/>
      <c r="T34" s="29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83"/>
      <c r="AJ34" s="21"/>
      <c r="AK34" s="21"/>
      <c r="AL34" s="21"/>
      <c r="AM34" s="21"/>
      <c r="AN34" s="21"/>
      <c r="AO34" s="21"/>
      <c r="AP34" s="21"/>
      <c r="AQ34" s="183"/>
      <c r="AR34" s="21"/>
      <c r="AS34" s="21"/>
      <c r="AT34" s="21"/>
      <c r="AU34" s="21"/>
      <c r="AV34" s="21"/>
      <c r="AW34" s="21"/>
      <c r="AX34" s="21"/>
      <c r="AY34" s="21"/>
      <c r="AZ34" s="21"/>
      <c r="BA34" s="202"/>
      <c r="BB34" s="20"/>
      <c r="BC34" s="20"/>
      <c r="BD34" s="21"/>
      <c r="BE34" s="20"/>
      <c r="BF34" s="23"/>
      <c r="BG34" s="23"/>
      <c r="BH34" s="21"/>
      <c r="BI34" s="21"/>
      <c r="BJ34" s="21"/>
      <c r="BK34" s="183"/>
      <c r="BL34" s="24"/>
      <c r="BM34" s="21"/>
      <c r="BN34" s="21"/>
      <c r="BO34" s="23"/>
      <c r="BP34" s="23"/>
      <c r="BQ34" s="24"/>
      <c r="BR34" s="25"/>
    </row>
    <row r="35" spans="1:70" s="22" customFormat="1" ht="152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0"/>
      <c r="O35" s="20"/>
      <c r="P35" s="29"/>
      <c r="Q35" s="29"/>
      <c r="R35" s="29"/>
      <c r="S35" s="29"/>
      <c r="T35" s="29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83"/>
      <c r="AJ35" s="21"/>
      <c r="AK35" s="21"/>
      <c r="AL35" s="21"/>
      <c r="AM35" s="21"/>
      <c r="AN35" s="21"/>
      <c r="AO35" s="21"/>
      <c r="AP35" s="21"/>
      <c r="AQ35" s="183"/>
      <c r="AR35" s="21"/>
      <c r="AS35" s="21"/>
      <c r="AT35" s="21"/>
      <c r="AU35" s="21"/>
      <c r="AV35" s="21"/>
      <c r="AW35" s="21"/>
      <c r="AX35" s="21"/>
      <c r="AY35" s="21"/>
      <c r="AZ35" s="21"/>
      <c r="BA35" s="202"/>
      <c r="BB35" s="21"/>
      <c r="BC35" s="20"/>
      <c r="BD35" s="21"/>
      <c r="BE35" s="20"/>
      <c r="BF35" s="23"/>
      <c r="BG35" s="23"/>
      <c r="BH35" s="21"/>
      <c r="BI35" s="21"/>
      <c r="BJ35" s="21"/>
      <c r="BK35" s="183"/>
      <c r="BL35" s="24"/>
      <c r="BM35" s="21"/>
      <c r="BN35" s="21"/>
      <c r="BO35" s="23"/>
      <c r="BP35" s="23"/>
      <c r="BQ35" s="24"/>
      <c r="BR35" s="25"/>
    </row>
    <row r="36" spans="1:70" s="22" customFormat="1" ht="232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2"/>
      <c r="L36" s="202"/>
      <c r="M36" s="202"/>
      <c r="N36" s="183"/>
      <c r="O36" s="183"/>
      <c r="P36" s="183"/>
      <c r="Q36" s="183"/>
      <c r="R36" s="183"/>
      <c r="S36" s="183"/>
      <c r="T36" s="183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183"/>
      <c r="AJ36" s="21"/>
      <c r="AK36" s="21"/>
      <c r="AL36" s="21"/>
      <c r="AM36" s="21"/>
      <c r="AN36" s="21"/>
      <c r="AO36" s="21"/>
      <c r="AP36" s="21"/>
      <c r="AQ36" s="183"/>
      <c r="AR36" s="21"/>
      <c r="AS36" s="21"/>
      <c r="AT36" s="21"/>
      <c r="AU36" s="21"/>
      <c r="AV36" s="21"/>
      <c r="AW36" s="21"/>
      <c r="AX36" s="21"/>
      <c r="AY36" s="42"/>
      <c r="AZ36" s="52"/>
      <c r="BA36" s="202"/>
      <c r="BB36" s="183"/>
      <c r="BC36" s="52"/>
      <c r="BD36" s="21"/>
      <c r="BE36" s="20"/>
      <c r="BF36" s="23"/>
      <c r="BG36" s="23"/>
      <c r="BH36" s="21"/>
      <c r="BI36" s="21"/>
      <c r="BJ36" s="21"/>
      <c r="BK36" s="183"/>
      <c r="BL36" s="24"/>
      <c r="BM36" s="21"/>
      <c r="BN36" s="21"/>
      <c r="BO36" s="23"/>
      <c r="BP36" s="23"/>
      <c r="BQ36" s="24"/>
      <c r="BR36" s="25"/>
    </row>
    <row r="37" spans="1:70" s="22" customFormat="1" ht="132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2"/>
      <c r="L37" s="202"/>
      <c r="M37" s="202"/>
      <c r="N37" s="183"/>
      <c r="O37" s="183"/>
      <c r="P37" s="183"/>
      <c r="Q37" s="183"/>
      <c r="R37" s="183"/>
      <c r="S37" s="183"/>
      <c r="T37" s="183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83"/>
      <c r="AJ37" s="21"/>
      <c r="AK37" s="21"/>
      <c r="AL37" s="21"/>
      <c r="AM37" s="21"/>
      <c r="AN37" s="21"/>
      <c r="AO37" s="21"/>
      <c r="AP37" s="21"/>
      <c r="AQ37" s="183"/>
      <c r="AR37" s="21"/>
      <c r="AS37" s="21"/>
      <c r="AT37" s="21"/>
      <c r="AU37" s="21"/>
      <c r="AV37" s="21"/>
      <c r="AW37" s="21"/>
      <c r="AX37" s="21"/>
      <c r="AY37" s="42"/>
      <c r="AZ37" s="52"/>
      <c r="BA37" s="201"/>
      <c r="BB37" s="52"/>
      <c r="BC37" s="52"/>
      <c r="BD37" s="21"/>
      <c r="BE37" s="20"/>
      <c r="BF37" s="23"/>
      <c r="BG37" s="23"/>
      <c r="BH37" s="21"/>
      <c r="BI37" s="21"/>
      <c r="BJ37" s="21"/>
      <c r="BK37" s="183"/>
      <c r="BL37" s="24"/>
      <c r="BM37" s="21"/>
      <c r="BN37" s="21"/>
      <c r="BO37" s="23"/>
      <c r="BP37" s="23"/>
      <c r="BQ37" s="24"/>
      <c r="BR37" s="25"/>
    </row>
    <row r="38" spans="1:70" s="22" customFormat="1" ht="232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183"/>
      <c r="AJ38" s="21"/>
      <c r="AK38" s="21"/>
      <c r="AL38" s="21"/>
      <c r="AM38" s="21"/>
      <c r="AN38" s="21"/>
      <c r="AO38" s="21"/>
      <c r="AP38" s="21"/>
      <c r="AQ38" s="183"/>
      <c r="AR38" s="21"/>
      <c r="AS38" s="21"/>
      <c r="AT38" s="21"/>
      <c r="AU38" s="21"/>
      <c r="AV38" s="21"/>
      <c r="AW38" s="21"/>
      <c r="AX38" s="21"/>
      <c r="AY38" s="42"/>
      <c r="AZ38" s="52"/>
      <c r="BA38" s="202"/>
      <c r="BB38" s="29"/>
      <c r="BC38" s="52"/>
      <c r="BD38" s="21"/>
      <c r="BE38" s="20"/>
      <c r="BF38" s="23"/>
      <c r="BG38" s="23"/>
      <c r="BH38" s="21"/>
      <c r="BI38" s="21"/>
      <c r="BJ38" s="21"/>
      <c r="BK38" s="183"/>
      <c r="BL38" s="24"/>
      <c r="BM38" s="21"/>
      <c r="BN38" s="21"/>
      <c r="BO38" s="23"/>
      <c r="BP38" s="23"/>
      <c r="BQ38" s="24"/>
      <c r="BR38" s="25"/>
    </row>
    <row r="39" spans="1:70" s="22" customFormat="1" ht="140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9"/>
      <c r="O39" s="29"/>
      <c r="P39" s="29"/>
      <c r="Q39" s="29"/>
      <c r="R39" s="29"/>
      <c r="S39" s="29"/>
      <c r="T39" s="29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183"/>
      <c r="AJ39" s="21"/>
      <c r="AK39" s="21"/>
      <c r="AL39" s="21"/>
      <c r="AM39" s="21"/>
      <c r="AN39" s="21"/>
      <c r="AO39" s="21"/>
      <c r="AP39" s="21"/>
      <c r="AQ39" s="183"/>
      <c r="AR39" s="21"/>
      <c r="AS39" s="21"/>
      <c r="AT39" s="21"/>
      <c r="AU39" s="21"/>
      <c r="AV39" s="21"/>
      <c r="AW39" s="21"/>
      <c r="AX39" s="21"/>
      <c r="AY39" s="42"/>
      <c r="AZ39" s="52"/>
      <c r="BA39" s="201"/>
      <c r="BB39" s="52"/>
      <c r="BC39" s="52"/>
      <c r="BD39" s="21"/>
      <c r="BE39" s="20"/>
      <c r="BF39" s="23"/>
      <c r="BG39" s="23"/>
      <c r="BH39" s="21"/>
      <c r="BI39" s="21"/>
      <c r="BJ39" s="21"/>
      <c r="BK39" s="183"/>
      <c r="BL39" s="24"/>
      <c r="BM39" s="21"/>
      <c r="BN39" s="21"/>
      <c r="BO39" s="23"/>
      <c r="BP39" s="23"/>
      <c r="BQ39" s="24"/>
      <c r="BR39" s="25"/>
    </row>
    <row r="40" spans="1:70" s="22" customFormat="1" ht="232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9"/>
      <c r="N40" s="29"/>
      <c r="O40" s="29"/>
      <c r="P40" s="29"/>
      <c r="Q40" s="29"/>
      <c r="R40" s="29"/>
      <c r="S40" s="29"/>
      <c r="T40" s="29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183"/>
      <c r="AJ40" s="21"/>
      <c r="AK40" s="21"/>
      <c r="AL40" s="21"/>
      <c r="AM40" s="21"/>
      <c r="AN40" s="21"/>
      <c r="AO40" s="21"/>
      <c r="AP40" s="21"/>
      <c r="AQ40" s="183"/>
      <c r="AR40" s="21"/>
      <c r="AS40" s="21"/>
      <c r="AT40" s="21"/>
      <c r="AU40" s="21"/>
      <c r="AV40" s="21"/>
      <c r="AW40" s="21"/>
      <c r="AX40" s="21"/>
      <c r="AY40" s="42"/>
      <c r="AZ40" s="52"/>
      <c r="BA40" s="202"/>
      <c r="BB40" s="29"/>
      <c r="BC40" s="52"/>
      <c r="BD40" s="21"/>
      <c r="BE40" s="20"/>
      <c r="BF40" s="23"/>
      <c r="BG40" s="23"/>
      <c r="BH40" s="21"/>
      <c r="BI40" s="21"/>
      <c r="BJ40" s="21"/>
      <c r="BK40" s="183"/>
      <c r="BL40" s="24"/>
      <c r="BM40" s="21"/>
      <c r="BN40" s="21"/>
      <c r="BO40" s="23"/>
      <c r="BP40" s="23"/>
      <c r="BQ40" s="24"/>
      <c r="BR40" s="25"/>
    </row>
    <row r="41" spans="1:70" s="22" customFormat="1" ht="142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9"/>
      <c r="N41" s="29"/>
      <c r="O41" s="29"/>
      <c r="P41" s="29"/>
      <c r="Q41" s="29"/>
      <c r="R41" s="29"/>
      <c r="S41" s="29"/>
      <c r="T41" s="29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183"/>
      <c r="AJ41" s="21"/>
      <c r="AK41" s="21"/>
      <c r="AL41" s="21"/>
      <c r="AM41" s="21"/>
      <c r="AN41" s="21"/>
      <c r="AO41" s="21"/>
      <c r="AP41" s="21"/>
      <c r="AQ41" s="183"/>
      <c r="AR41" s="21"/>
      <c r="AS41" s="21"/>
      <c r="AT41" s="21"/>
      <c r="AU41" s="21"/>
      <c r="AV41" s="21"/>
      <c r="AW41" s="21"/>
      <c r="AX41" s="21"/>
      <c r="AY41" s="42"/>
      <c r="AZ41" s="52"/>
      <c r="BA41" s="201"/>
      <c r="BB41" s="52"/>
      <c r="BC41" s="52"/>
      <c r="BD41" s="21"/>
      <c r="BE41" s="20"/>
      <c r="BF41" s="23"/>
      <c r="BG41" s="23"/>
      <c r="BH41" s="21"/>
      <c r="BI41" s="21"/>
      <c r="BJ41" s="21"/>
      <c r="BK41" s="183"/>
      <c r="BL41" s="24"/>
      <c r="BM41" s="21"/>
      <c r="BN41" s="21"/>
      <c r="BO41" s="23"/>
      <c r="BP41" s="23"/>
      <c r="BQ41" s="24"/>
      <c r="BR41" s="25"/>
    </row>
    <row r="42" spans="1:70" s="22" customFormat="1" ht="232.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52"/>
      <c r="O42" s="52"/>
      <c r="P42" s="52"/>
      <c r="Q42" s="52"/>
      <c r="R42" s="52"/>
      <c r="S42" s="52"/>
      <c r="T42" s="52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183"/>
      <c r="AJ42" s="21"/>
      <c r="AK42" s="21"/>
      <c r="AL42" s="21"/>
      <c r="AM42" s="21"/>
      <c r="AN42" s="21"/>
      <c r="AO42" s="21"/>
      <c r="AP42" s="21"/>
      <c r="AQ42" s="183"/>
      <c r="AR42" s="21"/>
      <c r="AS42" s="21"/>
      <c r="AT42" s="21"/>
      <c r="AU42" s="21"/>
      <c r="AV42" s="21"/>
      <c r="AW42" s="21"/>
      <c r="AX42" s="21"/>
      <c r="AY42" s="21"/>
      <c r="AZ42" s="21"/>
      <c r="BA42" s="202"/>
      <c r="BB42" s="21"/>
      <c r="BC42" s="20"/>
      <c r="BD42" s="21"/>
      <c r="BE42" s="20"/>
      <c r="BF42" s="23"/>
      <c r="BG42" s="23"/>
      <c r="BH42" s="21"/>
      <c r="BI42" s="21"/>
      <c r="BJ42" s="21"/>
      <c r="BK42" s="183"/>
      <c r="BL42" s="24"/>
      <c r="BM42" s="21"/>
      <c r="BN42" s="21"/>
      <c r="BO42" s="23"/>
      <c r="BP42" s="23"/>
      <c r="BQ42" s="24"/>
      <c r="BR42" s="25"/>
    </row>
    <row r="43" spans="1:70" s="22" customFormat="1" ht="289.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2"/>
      <c r="L43" s="202"/>
      <c r="M43" s="202"/>
      <c r="N43" s="185"/>
      <c r="O43" s="185"/>
      <c r="P43" s="185"/>
      <c r="Q43" s="185"/>
      <c r="R43" s="185"/>
      <c r="S43" s="185"/>
      <c r="T43" s="185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183"/>
      <c r="AF43" s="20"/>
      <c r="AG43" s="21"/>
      <c r="AH43" s="21"/>
      <c r="AI43" s="183"/>
      <c r="AJ43" s="20"/>
      <c r="AK43" s="21"/>
      <c r="AL43" s="21"/>
      <c r="AM43" s="21"/>
      <c r="AN43" s="21"/>
      <c r="AO43" s="21"/>
      <c r="AP43" s="21"/>
      <c r="AQ43" s="183"/>
      <c r="AR43" s="21"/>
      <c r="AS43" s="21"/>
      <c r="AT43" s="21"/>
      <c r="AU43" s="21"/>
      <c r="AV43" s="21"/>
      <c r="AW43" s="21"/>
      <c r="AX43" s="21"/>
      <c r="AY43" s="21"/>
      <c r="AZ43" s="21"/>
      <c r="BA43" s="202"/>
      <c r="BB43" s="21"/>
      <c r="BC43" s="20"/>
      <c r="BD43" s="21"/>
      <c r="BE43" s="20"/>
      <c r="BF43" s="23"/>
      <c r="BG43" s="23"/>
      <c r="BH43" s="21"/>
      <c r="BI43" s="21"/>
      <c r="BJ43" s="21"/>
      <c r="BK43" s="183"/>
      <c r="BL43" s="24"/>
      <c r="BM43" s="21"/>
      <c r="BN43" s="21"/>
      <c r="BO43" s="23"/>
      <c r="BP43" s="23"/>
      <c r="BQ43" s="24"/>
      <c r="BR43" s="25"/>
    </row>
    <row r="44" spans="1:70" s="22" customFormat="1" ht="156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2"/>
      <c r="P44" s="43"/>
      <c r="Q44" s="43"/>
      <c r="R44" s="43"/>
      <c r="S44" s="43"/>
      <c r="T44" s="43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183"/>
      <c r="AJ44" s="21"/>
      <c r="AK44" s="21"/>
      <c r="AL44" s="21"/>
      <c r="AM44" s="21"/>
      <c r="AN44" s="21"/>
      <c r="AO44" s="21"/>
      <c r="AP44" s="21"/>
      <c r="AQ44" s="183"/>
      <c r="AR44" s="21"/>
      <c r="AS44" s="21"/>
      <c r="AT44" s="21"/>
      <c r="AU44" s="21"/>
      <c r="AV44" s="21"/>
      <c r="AW44" s="21"/>
      <c r="AX44" s="21"/>
      <c r="AY44" s="21"/>
      <c r="AZ44" s="21"/>
      <c r="BA44" s="202"/>
      <c r="BB44" s="21"/>
      <c r="BC44" s="20"/>
      <c r="BD44" s="21"/>
      <c r="BE44" s="20"/>
      <c r="BF44" s="23"/>
      <c r="BG44" s="23"/>
      <c r="BH44" s="21"/>
      <c r="BI44" s="21"/>
      <c r="BJ44" s="21"/>
      <c r="BK44" s="183"/>
      <c r="BL44" s="24"/>
      <c r="BM44" s="21"/>
      <c r="BN44" s="21"/>
      <c r="BO44" s="23"/>
      <c r="BP44" s="23"/>
      <c r="BQ44" s="24"/>
      <c r="BR44" s="25"/>
    </row>
    <row r="45" spans="1:70" s="22" customFormat="1" ht="156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2"/>
      <c r="P45" s="43"/>
      <c r="Q45" s="43"/>
      <c r="R45" s="43"/>
      <c r="S45" s="43"/>
      <c r="T45" s="43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183"/>
      <c r="AJ45" s="21"/>
      <c r="AK45" s="21"/>
      <c r="AL45" s="21"/>
      <c r="AM45" s="21"/>
      <c r="AN45" s="21"/>
      <c r="AO45" s="21"/>
      <c r="AP45" s="21"/>
      <c r="AQ45" s="183"/>
      <c r="AR45" s="21"/>
      <c r="AS45" s="21"/>
      <c r="AT45" s="21"/>
      <c r="AU45" s="21"/>
      <c r="AV45" s="21"/>
      <c r="AW45" s="21"/>
      <c r="AX45" s="21"/>
      <c r="AY45" s="21"/>
      <c r="AZ45" s="21"/>
      <c r="BA45" s="202"/>
      <c r="BB45" s="21"/>
      <c r="BC45" s="20"/>
      <c r="BD45" s="21"/>
      <c r="BE45" s="20"/>
      <c r="BF45" s="23"/>
      <c r="BG45" s="23"/>
      <c r="BH45" s="21"/>
      <c r="BI45" s="21"/>
      <c r="BJ45" s="21"/>
      <c r="BK45" s="183"/>
      <c r="BL45" s="24"/>
      <c r="BM45" s="21"/>
      <c r="BN45" s="21"/>
      <c r="BO45" s="23"/>
      <c r="BP45" s="23"/>
      <c r="BQ45" s="24"/>
      <c r="BR45" s="25"/>
    </row>
    <row r="46" spans="1:70" s="22" customFormat="1" ht="347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3"/>
      <c r="O46" s="23"/>
      <c r="P46" s="23"/>
      <c r="Q46" s="23"/>
      <c r="R46" s="23"/>
      <c r="S46" s="23"/>
      <c r="T46" s="23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0"/>
      <c r="AG46" s="42"/>
      <c r="AH46" s="21"/>
      <c r="AI46" s="183"/>
      <c r="AJ46" s="20"/>
      <c r="AK46" s="42"/>
      <c r="AL46" s="21"/>
      <c r="AM46" s="21"/>
      <c r="AN46" s="21"/>
      <c r="AO46" s="21"/>
      <c r="AP46" s="21"/>
      <c r="AQ46" s="201"/>
      <c r="AR46" s="38"/>
      <c r="AS46" s="21"/>
      <c r="AT46" s="21"/>
      <c r="AU46" s="21"/>
      <c r="AV46" s="21"/>
      <c r="AW46" s="21"/>
      <c r="AX46" s="21"/>
      <c r="AY46" s="21"/>
      <c r="AZ46" s="21"/>
      <c r="BA46" s="201"/>
      <c r="BB46" s="38"/>
      <c r="BC46" s="42"/>
      <c r="BD46" s="21"/>
      <c r="BE46" s="20"/>
      <c r="BF46" s="23"/>
      <c r="BG46" s="23"/>
      <c r="BH46" s="21"/>
      <c r="BI46" s="21"/>
      <c r="BJ46" s="21"/>
      <c r="BK46" s="183"/>
      <c r="BL46" s="24"/>
      <c r="BM46" s="21"/>
      <c r="BN46" s="21"/>
      <c r="BO46" s="23"/>
      <c r="BP46" s="23"/>
      <c r="BQ46" s="24"/>
      <c r="BR46" s="25"/>
    </row>
    <row r="47" spans="1:70" s="22" customFormat="1" ht="129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2"/>
      <c r="P47" s="43"/>
      <c r="Q47" s="43"/>
      <c r="R47" s="43"/>
      <c r="S47" s="43"/>
      <c r="T47" s="43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42"/>
      <c r="AF47" s="38"/>
      <c r="AG47" s="42"/>
      <c r="AH47" s="21"/>
      <c r="AI47" s="201"/>
      <c r="AJ47" s="38"/>
      <c r="AK47" s="42"/>
      <c r="AL47" s="21"/>
      <c r="AM47" s="21"/>
      <c r="AN47" s="21"/>
      <c r="AO47" s="21"/>
      <c r="AP47" s="21"/>
      <c r="AQ47" s="201"/>
      <c r="AR47" s="38"/>
      <c r="AS47" s="21"/>
      <c r="AT47" s="21"/>
      <c r="AU47" s="21"/>
      <c r="AV47" s="21"/>
      <c r="AW47" s="21"/>
      <c r="AX47" s="21"/>
      <c r="AY47" s="21"/>
      <c r="AZ47" s="21"/>
      <c r="BA47" s="201"/>
      <c r="BB47" s="74"/>
      <c r="BC47" s="42"/>
      <c r="BD47" s="21"/>
      <c r="BE47" s="20"/>
      <c r="BF47" s="23"/>
      <c r="BG47" s="23"/>
      <c r="BH47" s="21"/>
      <c r="BI47" s="21"/>
      <c r="BJ47" s="21"/>
      <c r="BK47" s="183"/>
      <c r="BL47" s="24"/>
      <c r="BM47" s="21"/>
      <c r="BN47" s="21"/>
      <c r="BO47" s="23"/>
      <c r="BP47" s="23"/>
      <c r="BQ47" s="24"/>
      <c r="BR47" s="25"/>
    </row>
    <row r="48" spans="1:70" s="22" customFormat="1" ht="129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2"/>
      <c r="P48" s="43"/>
      <c r="Q48" s="43"/>
      <c r="R48" s="43"/>
      <c r="S48" s="43"/>
      <c r="T48" s="43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42"/>
      <c r="AF48" s="38"/>
      <c r="AG48" s="42"/>
      <c r="AH48" s="21"/>
      <c r="AI48" s="201"/>
      <c r="AJ48" s="38"/>
      <c r="AK48" s="42"/>
      <c r="AL48" s="21"/>
      <c r="AM48" s="21"/>
      <c r="AN48" s="21"/>
      <c r="AO48" s="21"/>
      <c r="AP48" s="21"/>
      <c r="AQ48" s="201"/>
      <c r="AR48" s="38"/>
      <c r="AS48" s="21"/>
      <c r="AT48" s="21"/>
      <c r="AU48" s="21"/>
      <c r="AV48" s="21"/>
      <c r="AW48" s="21"/>
      <c r="AX48" s="21"/>
      <c r="AY48" s="21"/>
      <c r="AZ48" s="21"/>
      <c r="BA48" s="201"/>
      <c r="BB48" s="74"/>
      <c r="BC48" s="42"/>
      <c r="BD48" s="21"/>
      <c r="BE48" s="20"/>
      <c r="BF48" s="23"/>
      <c r="BG48" s="23"/>
      <c r="BH48" s="21"/>
      <c r="BI48" s="21"/>
      <c r="BJ48" s="21"/>
      <c r="BK48" s="183"/>
      <c r="BL48" s="24"/>
      <c r="BM48" s="21"/>
      <c r="BN48" s="21"/>
      <c r="BO48" s="23"/>
      <c r="BP48" s="23"/>
      <c r="BQ48" s="24"/>
      <c r="BR48" s="25"/>
    </row>
    <row r="49" spans="1:70" s="22" customFormat="1" ht="409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52"/>
      <c r="O49" s="52"/>
      <c r="P49" s="52"/>
      <c r="Q49" s="52"/>
      <c r="R49" s="52"/>
      <c r="S49" s="52"/>
      <c r="T49" s="52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42"/>
      <c r="AF49" s="42"/>
      <c r="AG49" s="42"/>
      <c r="AH49" s="21"/>
      <c r="AI49" s="201"/>
      <c r="AJ49" s="42"/>
      <c r="AK49" s="42"/>
      <c r="AL49" s="21"/>
      <c r="AM49" s="21"/>
      <c r="AN49" s="21"/>
      <c r="AO49" s="21"/>
      <c r="AP49" s="21"/>
      <c r="AQ49" s="201"/>
      <c r="AR49" s="42"/>
      <c r="AS49" s="21"/>
      <c r="AT49" s="21"/>
      <c r="AU49" s="21"/>
      <c r="AV49" s="21"/>
      <c r="AW49" s="21"/>
      <c r="AX49" s="21"/>
      <c r="AY49" s="21"/>
      <c r="AZ49" s="21"/>
      <c r="BA49" s="201"/>
      <c r="BB49" s="42"/>
      <c r="BC49" s="42"/>
      <c r="BD49" s="21"/>
      <c r="BE49" s="20"/>
      <c r="BF49" s="23"/>
      <c r="BG49" s="23"/>
      <c r="BH49" s="21"/>
      <c r="BI49" s="21"/>
      <c r="BJ49" s="21"/>
      <c r="BK49" s="183"/>
      <c r="BL49" s="24"/>
      <c r="BM49" s="21"/>
      <c r="BN49" s="21"/>
      <c r="BO49" s="23"/>
      <c r="BP49" s="23"/>
      <c r="BQ49" s="24"/>
      <c r="BR49" s="25"/>
    </row>
    <row r="50" spans="1:70" s="22" customFormat="1" ht="134.2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38"/>
      <c r="N50" s="42"/>
      <c r="O50" s="42"/>
      <c r="P50" s="42"/>
      <c r="Q50" s="42"/>
      <c r="R50" s="42"/>
      <c r="S50" s="42"/>
      <c r="T50" s="42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83"/>
      <c r="AJ50" s="21"/>
      <c r="AK50" s="21"/>
      <c r="AL50" s="21"/>
      <c r="AM50" s="21"/>
      <c r="AN50" s="21"/>
      <c r="AO50" s="21"/>
      <c r="AP50" s="21"/>
      <c r="AQ50" s="202"/>
      <c r="AR50" s="23"/>
      <c r="AS50" s="21"/>
      <c r="AT50" s="21"/>
      <c r="AU50" s="21"/>
      <c r="AV50" s="21"/>
      <c r="AW50" s="21"/>
      <c r="AX50" s="21"/>
      <c r="AY50" s="21"/>
      <c r="AZ50" s="21"/>
      <c r="BA50" s="202"/>
      <c r="BB50" s="183"/>
      <c r="BC50" s="20"/>
      <c r="BD50" s="21"/>
      <c r="BE50" s="20"/>
      <c r="BF50" s="23"/>
      <c r="BG50" s="23"/>
      <c r="BH50" s="21"/>
      <c r="BI50" s="21"/>
      <c r="BJ50" s="21"/>
      <c r="BK50" s="183"/>
      <c r="BL50" s="24"/>
      <c r="BM50" s="21"/>
      <c r="BN50" s="21"/>
      <c r="BO50" s="23"/>
      <c r="BP50" s="23"/>
      <c r="BQ50" s="24"/>
      <c r="BR50" s="25"/>
    </row>
    <row r="51" spans="1:70" s="22" customFormat="1" ht="134.2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3"/>
      <c r="AJ51" s="21"/>
      <c r="AK51" s="21"/>
      <c r="AL51" s="21"/>
      <c r="AM51" s="21"/>
      <c r="AN51" s="21"/>
      <c r="AO51" s="21"/>
      <c r="AP51" s="21"/>
      <c r="AQ51" s="202"/>
      <c r="AR51" s="23"/>
      <c r="AS51" s="21"/>
      <c r="AT51" s="21"/>
      <c r="AU51" s="21"/>
      <c r="AV51" s="21"/>
      <c r="AW51" s="21"/>
      <c r="AX51" s="21"/>
      <c r="AY51" s="21"/>
      <c r="AZ51" s="21"/>
      <c r="BA51" s="202"/>
      <c r="BB51" s="183"/>
      <c r="BC51" s="20"/>
      <c r="BD51" s="21"/>
      <c r="BE51" s="20"/>
      <c r="BF51" s="23"/>
      <c r="BG51" s="23"/>
      <c r="BH51" s="21"/>
      <c r="BI51" s="21"/>
      <c r="BJ51" s="21"/>
      <c r="BK51" s="183"/>
      <c r="BL51" s="24"/>
      <c r="BM51" s="21"/>
      <c r="BN51" s="21"/>
      <c r="BO51" s="23"/>
      <c r="BP51" s="23"/>
      <c r="BQ51" s="24"/>
      <c r="BR51" s="25"/>
    </row>
    <row r="52" spans="1:70" s="22" customFormat="1" ht="134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183"/>
      <c r="AJ52" s="21"/>
      <c r="AK52" s="21"/>
      <c r="AL52" s="21"/>
      <c r="AM52" s="21"/>
      <c r="AN52" s="21"/>
      <c r="AO52" s="21"/>
      <c r="AP52" s="21"/>
      <c r="AQ52" s="202"/>
      <c r="AR52" s="23"/>
      <c r="AS52" s="21"/>
      <c r="AT52" s="21"/>
      <c r="AU52" s="21"/>
      <c r="AV52" s="21"/>
      <c r="AW52" s="21"/>
      <c r="AX52" s="21"/>
      <c r="AY52" s="21"/>
      <c r="AZ52" s="21"/>
      <c r="BA52" s="202"/>
      <c r="BB52" s="183"/>
      <c r="BC52" s="20"/>
      <c r="BD52" s="21"/>
      <c r="BE52" s="20"/>
      <c r="BF52" s="23"/>
      <c r="BG52" s="23"/>
      <c r="BH52" s="21"/>
      <c r="BI52" s="21"/>
      <c r="BJ52" s="21"/>
      <c r="BK52" s="183"/>
      <c r="BL52" s="24"/>
      <c r="BM52" s="21"/>
      <c r="BN52" s="21"/>
      <c r="BO52" s="23"/>
      <c r="BP52" s="23"/>
      <c r="BQ52" s="24"/>
      <c r="BR52" s="25"/>
    </row>
    <row r="53" spans="1:70" s="22" customFormat="1" ht="134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183"/>
      <c r="AJ53" s="21"/>
      <c r="AK53" s="21"/>
      <c r="AL53" s="21"/>
      <c r="AM53" s="21"/>
      <c r="AN53" s="21"/>
      <c r="AO53" s="21"/>
      <c r="AP53" s="21"/>
      <c r="AQ53" s="202"/>
      <c r="AR53" s="23"/>
      <c r="AS53" s="21"/>
      <c r="AT53" s="21"/>
      <c r="AU53" s="21"/>
      <c r="AV53" s="21"/>
      <c r="AW53" s="21"/>
      <c r="AX53" s="21"/>
      <c r="AY53" s="21"/>
      <c r="AZ53" s="21"/>
      <c r="BA53" s="202"/>
      <c r="BB53" s="183"/>
      <c r="BC53" s="20"/>
      <c r="BD53" s="21"/>
      <c r="BE53" s="20"/>
      <c r="BF53" s="23"/>
      <c r="BG53" s="23"/>
      <c r="BH53" s="21"/>
      <c r="BI53" s="21"/>
      <c r="BJ53" s="21"/>
      <c r="BK53" s="183"/>
      <c r="BL53" s="24"/>
      <c r="BM53" s="21"/>
      <c r="BN53" s="21"/>
      <c r="BO53" s="23"/>
      <c r="BP53" s="23"/>
      <c r="BQ53" s="24"/>
      <c r="BR53" s="25"/>
    </row>
    <row r="54" spans="1:70" s="22" customFormat="1" ht="216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3"/>
      <c r="O54" s="23"/>
      <c r="P54" s="23"/>
      <c r="Q54" s="23"/>
      <c r="R54" s="23"/>
      <c r="S54" s="23"/>
      <c r="T54" s="23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183"/>
      <c r="AJ54" s="21"/>
      <c r="AK54" s="21"/>
      <c r="AL54" s="21"/>
      <c r="AM54" s="21"/>
      <c r="AN54" s="21"/>
      <c r="AO54" s="21"/>
      <c r="AP54" s="21"/>
      <c r="AQ54" s="202"/>
      <c r="AR54" s="23"/>
      <c r="AS54" s="21"/>
      <c r="AT54" s="21"/>
      <c r="AU54" s="21"/>
      <c r="AV54" s="21"/>
      <c r="AW54" s="21"/>
      <c r="AX54" s="21"/>
      <c r="AY54" s="21"/>
      <c r="AZ54" s="21"/>
      <c r="BA54" s="202"/>
      <c r="BB54" s="183"/>
      <c r="BC54" s="20"/>
      <c r="BD54" s="21"/>
      <c r="BE54" s="20"/>
      <c r="BF54" s="29"/>
      <c r="BG54" s="23"/>
      <c r="BH54" s="21"/>
      <c r="BI54" s="21"/>
      <c r="BJ54" s="21"/>
      <c r="BK54" s="183"/>
      <c r="BL54" s="24"/>
      <c r="BM54" s="21"/>
      <c r="BN54" s="21"/>
      <c r="BO54" s="23"/>
      <c r="BP54" s="23"/>
      <c r="BQ54" s="24"/>
      <c r="BR54" s="25"/>
    </row>
    <row r="55" spans="1:70" s="22" customFormat="1" ht="149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52"/>
      <c r="O55" s="52"/>
      <c r="P55" s="52"/>
      <c r="Q55" s="52"/>
      <c r="R55" s="52"/>
      <c r="S55" s="52"/>
      <c r="T55" s="52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3"/>
      <c r="AJ55" s="21"/>
      <c r="AK55" s="21"/>
      <c r="AL55" s="21"/>
      <c r="AM55" s="21"/>
      <c r="AN55" s="21"/>
      <c r="AO55" s="21"/>
      <c r="AP55" s="21"/>
      <c r="AQ55" s="202"/>
      <c r="AR55" s="23"/>
      <c r="AS55" s="21"/>
      <c r="AT55" s="21"/>
      <c r="AU55" s="21"/>
      <c r="AV55" s="21"/>
      <c r="AW55" s="21"/>
      <c r="AX55" s="21"/>
      <c r="AY55" s="21"/>
      <c r="AZ55" s="21"/>
      <c r="BA55" s="202"/>
      <c r="BB55" s="183"/>
      <c r="BC55" s="20"/>
      <c r="BD55" s="21"/>
      <c r="BE55" s="20"/>
      <c r="BF55" s="23"/>
      <c r="BG55" s="23"/>
      <c r="BH55" s="21"/>
      <c r="BI55" s="21"/>
      <c r="BJ55" s="21"/>
      <c r="BK55" s="183"/>
      <c r="BL55" s="24"/>
      <c r="BM55" s="21"/>
      <c r="BN55" s="21"/>
      <c r="BO55" s="23"/>
      <c r="BP55" s="23"/>
      <c r="BQ55" s="24"/>
      <c r="BR55" s="25"/>
    </row>
    <row r="56" spans="1:70" s="22" customFormat="1" ht="149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38"/>
      <c r="O56" s="38"/>
      <c r="P56" s="38"/>
      <c r="Q56" s="38"/>
      <c r="R56" s="38"/>
      <c r="S56" s="38"/>
      <c r="T56" s="38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183"/>
      <c r="AJ56" s="21"/>
      <c r="AK56" s="21"/>
      <c r="AL56" s="21"/>
      <c r="AM56" s="21"/>
      <c r="AN56" s="21"/>
      <c r="AO56" s="21"/>
      <c r="AP56" s="21"/>
      <c r="AQ56" s="199"/>
      <c r="AR56" s="23"/>
      <c r="AS56" s="21"/>
      <c r="AT56" s="21"/>
      <c r="AU56" s="21"/>
      <c r="AV56" s="21"/>
      <c r="AW56" s="21"/>
      <c r="AX56" s="21"/>
      <c r="AY56" s="21"/>
      <c r="AZ56" s="21"/>
      <c r="BA56" s="199"/>
      <c r="BB56" s="183"/>
      <c r="BC56" s="20"/>
      <c r="BD56" s="21"/>
      <c r="BE56" s="20"/>
      <c r="BF56" s="23"/>
      <c r="BG56" s="23"/>
      <c r="BH56" s="21"/>
      <c r="BI56" s="21"/>
      <c r="BJ56" s="21"/>
      <c r="BK56" s="183"/>
      <c r="BL56" s="24"/>
      <c r="BM56" s="21"/>
      <c r="BN56" s="21"/>
      <c r="BO56" s="23"/>
      <c r="BP56" s="23"/>
      <c r="BQ56" s="24"/>
      <c r="BR56" s="25"/>
    </row>
    <row r="57" spans="1:70" s="22" customFormat="1" ht="216.7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183"/>
      <c r="AJ57" s="21"/>
      <c r="AK57" s="21"/>
      <c r="AL57" s="21"/>
      <c r="AM57" s="21"/>
      <c r="AN57" s="21"/>
      <c r="AO57" s="21"/>
      <c r="AP57" s="21"/>
      <c r="AQ57" s="199"/>
      <c r="AR57" s="23"/>
      <c r="AS57" s="21"/>
      <c r="AT57" s="21"/>
      <c r="AU57" s="21"/>
      <c r="AV57" s="21"/>
      <c r="AW57" s="21"/>
      <c r="AX57" s="21"/>
      <c r="AY57" s="21"/>
      <c r="AZ57" s="21"/>
      <c r="BA57" s="199"/>
      <c r="BB57" s="185"/>
      <c r="BC57" s="23"/>
      <c r="BD57" s="21"/>
      <c r="BE57" s="20"/>
      <c r="BF57" s="23"/>
      <c r="BG57" s="23"/>
      <c r="BH57" s="21"/>
      <c r="BI57" s="21"/>
      <c r="BJ57" s="21"/>
      <c r="BK57" s="183"/>
      <c r="BL57" s="24"/>
      <c r="BM57" s="21"/>
      <c r="BN57" s="21"/>
      <c r="BO57" s="23"/>
      <c r="BP57" s="23"/>
      <c r="BQ57" s="24"/>
      <c r="BR57" s="25"/>
    </row>
    <row r="58" spans="1:70" s="22" customFormat="1" ht="204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31"/>
      <c r="M58" s="20"/>
      <c r="N58" s="23"/>
      <c r="O58" s="23"/>
      <c r="P58" s="23"/>
      <c r="Q58" s="23"/>
      <c r="R58" s="23"/>
      <c r="S58" s="23"/>
      <c r="T58" s="23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183"/>
      <c r="AJ58" s="21"/>
      <c r="AK58" s="21"/>
      <c r="AL58" s="21"/>
      <c r="AM58" s="21"/>
      <c r="AN58" s="21"/>
      <c r="AO58" s="21"/>
      <c r="AP58" s="21"/>
      <c r="AQ58" s="183"/>
      <c r="AR58" s="21"/>
      <c r="AS58" s="21"/>
      <c r="AT58" s="21"/>
      <c r="AU58" s="21"/>
      <c r="AV58" s="21"/>
      <c r="AW58" s="21"/>
      <c r="AX58" s="21"/>
      <c r="AY58" s="21"/>
      <c r="AZ58" s="21"/>
      <c r="BA58" s="183"/>
      <c r="BB58" s="183"/>
      <c r="BC58" s="21"/>
      <c r="BD58" s="21"/>
      <c r="BE58" s="20"/>
      <c r="BF58" s="23"/>
      <c r="BG58" s="23"/>
      <c r="BH58" s="21"/>
      <c r="BI58" s="21"/>
      <c r="BJ58" s="21"/>
      <c r="BK58" s="183"/>
      <c r="BL58" s="24"/>
      <c r="BM58" s="21"/>
      <c r="BN58" s="21"/>
      <c r="BO58" s="23"/>
      <c r="BP58" s="23"/>
      <c r="BQ58" s="24"/>
      <c r="BR58" s="25"/>
    </row>
    <row r="59" spans="1:70" s="22" customFormat="1" ht="319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32"/>
      <c r="M59" s="20"/>
      <c r="N59" s="23"/>
      <c r="O59" s="23"/>
      <c r="P59" s="23"/>
      <c r="Q59" s="23"/>
      <c r="R59" s="23"/>
      <c r="S59" s="23"/>
      <c r="T59" s="23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183"/>
      <c r="AJ59" s="21"/>
      <c r="AK59" s="21"/>
      <c r="AL59" s="21"/>
      <c r="AM59" s="21"/>
      <c r="AN59" s="21"/>
      <c r="AO59" s="21"/>
      <c r="AP59" s="21"/>
      <c r="AQ59" s="183"/>
      <c r="AR59" s="21"/>
      <c r="AS59" s="21"/>
      <c r="AT59" s="21"/>
      <c r="AU59" s="21"/>
      <c r="AV59" s="21"/>
      <c r="AW59" s="21"/>
      <c r="AX59" s="21"/>
      <c r="AY59" s="21"/>
      <c r="AZ59" s="21"/>
      <c r="BA59" s="183"/>
      <c r="BB59" s="183"/>
      <c r="BC59" s="21"/>
      <c r="BD59" s="21"/>
      <c r="BE59" s="20"/>
      <c r="BF59" s="23"/>
      <c r="BG59" s="23"/>
      <c r="BH59" s="21"/>
      <c r="BI59" s="21"/>
      <c r="BJ59" s="21"/>
      <c r="BK59" s="183"/>
      <c r="BL59" s="24"/>
      <c r="BM59" s="21"/>
      <c r="BN59" s="21"/>
      <c r="BO59" s="23"/>
      <c r="BP59" s="23"/>
      <c r="BQ59" s="24"/>
      <c r="BR59" s="25"/>
    </row>
    <row r="60" spans="1:70" s="22" customFormat="1" ht="247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52"/>
      <c r="O60" s="52"/>
      <c r="P60" s="52"/>
      <c r="Q60" s="52"/>
      <c r="R60" s="52"/>
      <c r="S60" s="52"/>
      <c r="T60" s="52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3"/>
      <c r="AJ60" s="21"/>
      <c r="AK60" s="21"/>
      <c r="AL60" s="21"/>
      <c r="AM60" s="21"/>
      <c r="AN60" s="21"/>
      <c r="AO60" s="21"/>
      <c r="AP60" s="21"/>
      <c r="AQ60" s="183"/>
      <c r="AR60" s="21"/>
      <c r="AS60" s="21"/>
      <c r="AT60" s="21"/>
      <c r="AU60" s="21"/>
      <c r="AV60" s="21"/>
      <c r="AW60" s="21"/>
      <c r="AX60" s="21"/>
      <c r="AY60" s="21"/>
      <c r="AZ60" s="21"/>
      <c r="BA60" s="198"/>
      <c r="BB60" s="52"/>
      <c r="BC60" s="52"/>
      <c r="BD60" s="21"/>
      <c r="BE60" s="20"/>
      <c r="BF60" s="23"/>
      <c r="BG60" s="23"/>
      <c r="BH60" s="21"/>
      <c r="BI60" s="21"/>
      <c r="BJ60" s="21"/>
      <c r="BK60" s="183"/>
      <c r="BL60" s="24"/>
      <c r="BM60" s="21"/>
      <c r="BN60" s="21"/>
      <c r="BO60" s="23"/>
      <c r="BP60" s="23"/>
      <c r="BQ60" s="24"/>
      <c r="BR60" s="25"/>
    </row>
    <row r="61" spans="1:70" s="22" customFormat="1" ht="140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52"/>
      <c r="O61" s="52"/>
      <c r="P61" s="52"/>
      <c r="Q61" s="52"/>
      <c r="R61" s="52"/>
      <c r="S61" s="52"/>
      <c r="T61" s="52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3"/>
      <c r="AJ61" s="21"/>
      <c r="AK61" s="21"/>
      <c r="AL61" s="21"/>
      <c r="AM61" s="21"/>
      <c r="AN61" s="21"/>
      <c r="AO61" s="21"/>
      <c r="AP61" s="21"/>
      <c r="AQ61" s="183"/>
      <c r="AR61" s="21"/>
      <c r="AS61" s="21"/>
      <c r="AT61" s="21"/>
      <c r="AU61" s="21"/>
      <c r="AV61" s="21"/>
      <c r="AW61" s="21"/>
      <c r="AX61" s="21"/>
      <c r="AY61" s="21"/>
      <c r="AZ61" s="21"/>
      <c r="BA61" s="183"/>
      <c r="BB61" s="183"/>
      <c r="BC61" s="21"/>
      <c r="BD61" s="21"/>
      <c r="BE61" s="20"/>
      <c r="BF61" s="23"/>
      <c r="BG61" s="23"/>
      <c r="BH61" s="21"/>
      <c r="BI61" s="21"/>
      <c r="BJ61" s="21"/>
      <c r="BK61" s="183"/>
      <c r="BL61" s="24"/>
      <c r="BM61" s="21"/>
      <c r="BN61" s="21"/>
      <c r="BO61" s="23"/>
      <c r="BP61" s="23"/>
      <c r="BQ61" s="24"/>
      <c r="BR61" s="25"/>
    </row>
    <row r="62" spans="1:70" s="22" customFormat="1" ht="246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0"/>
      <c r="AF62" s="23"/>
      <c r="AG62" s="23"/>
      <c r="AH62" s="21"/>
      <c r="AI62" s="199"/>
      <c r="AJ62" s="23"/>
      <c r="AK62" s="23"/>
      <c r="AL62" s="21"/>
      <c r="AM62" s="21"/>
      <c r="AN62" s="21"/>
      <c r="AO62" s="21"/>
      <c r="AP62" s="21"/>
      <c r="AQ62" s="199"/>
      <c r="AR62" s="23"/>
      <c r="AS62" s="21"/>
      <c r="AT62" s="21"/>
      <c r="AU62" s="21"/>
      <c r="AV62" s="21"/>
      <c r="AW62" s="21"/>
      <c r="AX62" s="21"/>
      <c r="AY62" s="21"/>
      <c r="AZ62" s="21"/>
      <c r="BA62" s="199"/>
      <c r="BB62" s="21"/>
      <c r="BC62" s="20"/>
      <c r="BD62" s="21"/>
      <c r="BE62" s="20"/>
      <c r="BF62" s="23"/>
      <c r="BG62" s="23"/>
      <c r="BH62" s="21"/>
      <c r="BI62" s="21"/>
      <c r="BJ62" s="21"/>
      <c r="BK62" s="183"/>
      <c r="BL62" s="24"/>
      <c r="BM62" s="21"/>
      <c r="BN62" s="21"/>
      <c r="BO62" s="23"/>
      <c r="BP62" s="23"/>
      <c r="BQ62" s="24"/>
      <c r="BR62" s="25"/>
    </row>
    <row r="63" spans="1:70" s="22" customFormat="1" ht="19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0"/>
      <c r="AF63" s="23"/>
      <c r="AG63" s="23"/>
      <c r="AH63" s="21"/>
      <c r="AI63" s="199"/>
      <c r="AJ63" s="23"/>
      <c r="AK63" s="23"/>
      <c r="AL63" s="21"/>
      <c r="AM63" s="21"/>
      <c r="AN63" s="21"/>
      <c r="AO63" s="21"/>
      <c r="AP63" s="21"/>
      <c r="AQ63" s="199"/>
      <c r="AR63" s="23"/>
      <c r="AS63" s="21"/>
      <c r="AT63" s="21"/>
      <c r="AU63" s="21"/>
      <c r="AV63" s="21"/>
      <c r="AW63" s="21"/>
      <c r="AX63" s="21"/>
      <c r="AY63" s="21"/>
      <c r="AZ63" s="21"/>
      <c r="BA63" s="199"/>
      <c r="BB63" s="183"/>
      <c r="BC63" s="20"/>
      <c r="BD63" s="21"/>
      <c r="BE63" s="20"/>
      <c r="BF63" s="23"/>
      <c r="BG63" s="23"/>
      <c r="BH63" s="21"/>
      <c r="BI63" s="21"/>
      <c r="BJ63" s="21"/>
      <c r="BK63" s="183"/>
      <c r="BL63" s="24"/>
      <c r="BM63" s="21"/>
      <c r="BN63" s="21"/>
      <c r="BO63" s="23"/>
      <c r="BP63" s="23"/>
      <c r="BQ63" s="24"/>
      <c r="BR63" s="25"/>
    </row>
    <row r="64" spans="1:70" s="22" customFormat="1" ht="409.6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1"/>
      <c r="O64" s="20"/>
      <c r="P64" s="20"/>
      <c r="Q64" s="20"/>
      <c r="R64" s="20"/>
      <c r="S64" s="20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0"/>
      <c r="AF64" s="23"/>
      <c r="AG64" s="23"/>
      <c r="AH64" s="21"/>
      <c r="AI64" s="199"/>
      <c r="AJ64" s="23"/>
      <c r="AK64" s="23"/>
      <c r="AL64" s="21"/>
      <c r="AM64" s="21"/>
      <c r="AN64" s="21"/>
      <c r="AO64" s="21"/>
      <c r="AP64" s="21"/>
      <c r="AQ64" s="199"/>
      <c r="AR64" s="23"/>
      <c r="AS64" s="21"/>
      <c r="AT64" s="21"/>
      <c r="AU64" s="21"/>
      <c r="AV64" s="21"/>
      <c r="AW64" s="21"/>
      <c r="AX64" s="21"/>
      <c r="AY64" s="21"/>
      <c r="AZ64" s="21"/>
      <c r="BA64" s="199"/>
      <c r="BB64" s="183"/>
      <c r="BC64" s="20"/>
      <c r="BD64" s="21"/>
      <c r="BE64" s="20"/>
      <c r="BF64" s="23"/>
      <c r="BG64" s="23"/>
      <c r="BH64" s="21"/>
      <c r="BI64" s="21"/>
      <c r="BJ64" s="21"/>
      <c r="BK64" s="183"/>
      <c r="BL64" s="24"/>
      <c r="BM64" s="21"/>
      <c r="BN64" s="21"/>
      <c r="BO64" s="23"/>
      <c r="BP64" s="23"/>
      <c r="BQ64" s="24"/>
      <c r="BR64" s="25"/>
    </row>
    <row r="65" spans="1:70" s="22" customFormat="1" ht="273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0"/>
      <c r="AF65" s="23"/>
      <c r="AG65" s="23"/>
      <c r="AH65" s="21"/>
      <c r="AI65" s="199"/>
      <c r="AJ65" s="23"/>
      <c r="AK65" s="23"/>
      <c r="AL65" s="21"/>
      <c r="AM65" s="21"/>
      <c r="AN65" s="21"/>
      <c r="AO65" s="21"/>
      <c r="AP65" s="21"/>
      <c r="AQ65" s="199"/>
      <c r="AR65" s="23"/>
      <c r="AS65" s="21"/>
      <c r="AT65" s="21"/>
      <c r="AU65" s="21"/>
      <c r="AV65" s="21"/>
      <c r="AW65" s="21"/>
      <c r="AX65" s="21"/>
      <c r="AY65" s="21"/>
      <c r="AZ65" s="21"/>
      <c r="BA65" s="199"/>
      <c r="BB65" s="183"/>
      <c r="BC65" s="20"/>
      <c r="BD65" s="21"/>
      <c r="BE65" s="20"/>
      <c r="BF65" s="23"/>
      <c r="BG65" s="23"/>
      <c r="BH65" s="21"/>
      <c r="BI65" s="21"/>
      <c r="BJ65" s="21"/>
      <c r="BK65" s="183"/>
      <c r="BL65" s="24"/>
      <c r="BM65" s="21"/>
      <c r="BN65" s="21"/>
      <c r="BO65" s="23"/>
      <c r="BP65" s="23"/>
      <c r="BQ65" s="24"/>
      <c r="BR65" s="25"/>
    </row>
    <row r="66" spans="1:70" s="22" customFormat="1" ht="211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0"/>
      <c r="AF66" s="23"/>
      <c r="AG66" s="23"/>
      <c r="AH66" s="21"/>
      <c r="AI66" s="199"/>
      <c r="AJ66" s="23"/>
      <c r="AK66" s="23"/>
      <c r="AL66" s="21"/>
      <c r="AM66" s="21"/>
      <c r="AN66" s="21"/>
      <c r="AO66" s="21"/>
      <c r="AP66" s="21"/>
      <c r="AQ66" s="199"/>
      <c r="AR66" s="23"/>
      <c r="AS66" s="21"/>
      <c r="AT66" s="21"/>
      <c r="AU66" s="21"/>
      <c r="AV66" s="21"/>
      <c r="AW66" s="21"/>
      <c r="AX66" s="21"/>
      <c r="AY66" s="21"/>
      <c r="AZ66" s="21"/>
      <c r="BA66" s="199"/>
      <c r="BB66" s="185"/>
      <c r="BC66" s="23"/>
      <c r="BD66" s="21"/>
      <c r="BE66" s="20"/>
      <c r="BF66" s="23"/>
      <c r="BG66" s="20"/>
      <c r="BH66" s="21"/>
      <c r="BI66" s="21"/>
      <c r="BJ66" s="21"/>
      <c r="BK66" s="183"/>
      <c r="BL66" s="24"/>
      <c r="BM66" s="21"/>
      <c r="BN66" s="21"/>
      <c r="BO66" s="23"/>
      <c r="BP66" s="23"/>
      <c r="BQ66" s="24"/>
      <c r="BR66" s="25"/>
    </row>
    <row r="67" spans="1:70" s="22" customFormat="1" ht="408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0"/>
      <c r="AF67" s="20"/>
      <c r="AG67" s="20"/>
      <c r="AH67" s="21"/>
      <c r="AI67" s="198"/>
      <c r="AJ67" s="42"/>
      <c r="AK67" s="42"/>
      <c r="AL67" s="42"/>
      <c r="AM67" s="42"/>
      <c r="AN67" s="21"/>
      <c r="AO67" s="21"/>
      <c r="AP67" s="21"/>
      <c r="AQ67" s="198"/>
      <c r="AR67" s="42"/>
      <c r="AS67" s="21"/>
      <c r="AT67" s="21"/>
      <c r="AU67" s="21"/>
      <c r="AV67" s="21"/>
      <c r="AW67" s="21"/>
      <c r="AX67" s="21"/>
      <c r="AY67" s="21"/>
      <c r="AZ67" s="21"/>
      <c r="BA67" s="198"/>
      <c r="BB67" s="42"/>
      <c r="BC67" s="42"/>
      <c r="BD67" s="20"/>
      <c r="BE67" s="20"/>
      <c r="BF67" s="23"/>
      <c r="BG67" s="23"/>
      <c r="BH67" s="21"/>
      <c r="BI67" s="21"/>
      <c r="BJ67" s="21"/>
      <c r="BK67" s="183"/>
      <c r="BL67" s="24"/>
      <c r="BM67" s="21"/>
      <c r="BN67" s="21"/>
      <c r="BO67" s="23"/>
      <c r="BP67" s="23"/>
      <c r="BQ67" s="24"/>
      <c r="BR67" s="25"/>
    </row>
    <row r="68" spans="1:70" s="22" customFormat="1" ht="138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0"/>
      <c r="AF68" s="20"/>
      <c r="AG68" s="20"/>
      <c r="AH68" s="21"/>
      <c r="AI68" s="199"/>
      <c r="AJ68" s="20"/>
      <c r="AK68" s="20"/>
      <c r="AL68" s="21"/>
      <c r="AM68" s="21"/>
      <c r="AN68" s="21"/>
      <c r="AO68" s="21"/>
      <c r="AP68" s="21"/>
      <c r="AQ68" s="199"/>
      <c r="AR68" s="20"/>
      <c r="AS68" s="21"/>
      <c r="AT68" s="21"/>
      <c r="AU68" s="21"/>
      <c r="AV68" s="21"/>
      <c r="AW68" s="21"/>
      <c r="AX68" s="21"/>
      <c r="AY68" s="21"/>
      <c r="AZ68" s="21"/>
      <c r="BA68" s="199"/>
      <c r="BB68" s="199"/>
      <c r="BC68" s="20"/>
      <c r="BD68" s="20"/>
      <c r="BE68" s="20"/>
      <c r="BF68" s="23"/>
      <c r="BG68" s="23"/>
      <c r="BH68" s="21"/>
      <c r="BI68" s="21"/>
      <c r="BJ68" s="21"/>
      <c r="BK68" s="183"/>
      <c r="BL68" s="24"/>
      <c r="BM68" s="21"/>
      <c r="BN68" s="21"/>
      <c r="BO68" s="23"/>
      <c r="BP68" s="23"/>
      <c r="BQ68" s="24"/>
      <c r="BR68" s="25"/>
    </row>
    <row r="69" spans="1:70" s="22" customFormat="1" ht="138.7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0"/>
      <c r="AF69" s="20"/>
      <c r="AG69" s="20"/>
      <c r="AH69" s="21"/>
      <c r="AI69" s="199"/>
      <c r="AJ69" s="20"/>
      <c r="AK69" s="20"/>
      <c r="AL69" s="21"/>
      <c r="AM69" s="21"/>
      <c r="AN69" s="21"/>
      <c r="AO69" s="21"/>
      <c r="AP69" s="21"/>
      <c r="AQ69" s="199"/>
      <c r="AR69" s="20"/>
      <c r="AS69" s="21"/>
      <c r="AT69" s="21"/>
      <c r="AU69" s="21"/>
      <c r="AV69" s="21"/>
      <c r="AW69" s="21"/>
      <c r="AX69" s="21"/>
      <c r="AY69" s="21"/>
      <c r="AZ69" s="21"/>
      <c r="BA69" s="199"/>
      <c r="BB69" s="199"/>
      <c r="BC69" s="20"/>
      <c r="BD69" s="20"/>
      <c r="BE69" s="20"/>
      <c r="BF69" s="23"/>
      <c r="BG69" s="23"/>
      <c r="BH69" s="21"/>
      <c r="BI69" s="21"/>
      <c r="BJ69" s="21"/>
      <c r="BK69" s="183"/>
      <c r="BL69" s="24"/>
      <c r="BM69" s="21"/>
      <c r="BN69" s="21"/>
      <c r="BO69" s="23"/>
      <c r="BP69" s="23"/>
      <c r="BQ69" s="24"/>
      <c r="BR69" s="25"/>
    </row>
    <row r="70" spans="1:70" s="22" customFormat="1" ht="138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0"/>
      <c r="AF70" s="20"/>
      <c r="AG70" s="20"/>
      <c r="AH70" s="21"/>
      <c r="AI70" s="199"/>
      <c r="AJ70" s="20"/>
      <c r="AK70" s="20"/>
      <c r="AL70" s="21"/>
      <c r="AM70" s="21"/>
      <c r="AN70" s="21"/>
      <c r="AO70" s="21"/>
      <c r="AP70" s="21"/>
      <c r="AQ70" s="199"/>
      <c r="AR70" s="20"/>
      <c r="AS70" s="21"/>
      <c r="AT70" s="21"/>
      <c r="AU70" s="21"/>
      <c r="AV70" s="21"/>
      <c r="AW70" s="21"/>
      <c r="AX70" s="21"/>
      <c r="AY70" s="21"/>
      <c r="AZ70" s="21"/>
      <c r="BA70" s="199"/>
      <c r="BB70" s="199"/>
      <c r="BC70" s="20"/>
      <c r="BD70" s="20"/>
      <c r="BE70" s="20"/>
      <c r="BF70" s="23"/>
      <c r="BG70" s="23"/>
      <c r="BH70" s="21"/>
      <c r="BI70" s="21"/>
      <c r="BJ70" s="21"/>
      <c r="BK70" s="183"/>
      <c r="BL70" s="24"/>
      <c r="BM70" s="21"/>
      <c r="BN70" s="21"/>
      <c r="BO70" s="23"/>
      <c r="BP70" s="23"/>
      <c r="BQ70" s="24"/>
      <c r="BR70" s="25"/>
    </row>
    <row r="71" spans="1:70" s="22" customFormat="1" ht="138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0"/>
      <c r="AF71" s="20"/>
      <c r="AG71" s="20"/>
      <c r="AH71" s="21"/>
      <c r="AI71" s="199"/>
      <c r="AJ71" s="20"/>
      <c r="AK71" s="20"/>
      <c r="AL71" s="21"/>
      <c r="AM71" s="21"/>
      <c r="AN71" s="21"/>
      <c r="AO71" s="21"/>
      <c r="AP71" s="21"/>
      <c r="AQ71" s="199"/>
      <c r="AR71" s="20"/>
      <c r="AS71" s="21"/>
      <c r="AT71" s="21"/>
      <c r="AU71" s="21"/>
      <c r="AV71" s="21"/>
      <c r="AW71" s="21"/>
      <c r="AX71" s="21"/>
      <c r="AY71" s="21"/>
      <c r="AZ71" s="21"/>
      <c r="BA71" s="199"/>
      <c r="BB71" s="199"/>
      <c r="BC71" s="20"/>
      <c r="BD71" s="20"/>
      <c r="BE71" s="20"/>
      <c r="BF71" s="23"/>
      <c r="BG71" s="23"/>
      <c r="BH71" s="21"/>
      <c r="BI71" s="21"/>
      <c r="BJ71" s="21"/>
      <c r="BK71" s="183"/>
      <c r="BL71" s="24"/>
      <c r="BM71" s="21"/>
      <c r="BN71" s="21"/>
      <c r="BO71" s="23"/>
      <c r="BP71" s="23"/>
      <c r="BQ71" s="24"/>
      <c r="BR71" s="25"/>
    </row>
    <row r="72" spans="1:70" s="22" customFormat="1" ht="294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0"/>
      <c r="AF72" s="23"/>
      <c r="AG72" s="23"/>
      <c r="AH72" s="21"/>
      <c r="AI72" s="199"/>
      <c r="AJ72" s="23"/>
      <c r="AK72" s="23"/>
      <c r="AL72" s="21"/>
      <c r="AM72" s="21"/>
      <c r="AN72" s="21"/>
      <c r="AO72" s="21"/>
      <c r="AP72" s="21"/>
      <c r="AQ72" s="199"/>
      <c r="AR72" s="23"/>
      <c r="AS72" s="21"/>
      <c r="AT72" s="21"/>
      <c r="AU72" s="21"/>
      <c r="AV72" s="21"/>
      <c r="AW72" s="21"/>
      <c r="AX72" s="21"/>
      <c r="AY72" s="21"/>
      <c r="AZ72" s="21"/>
      <c r="BA72" s="199"/>
      <c r="BB72" s="185"/>
      <c r="BC72" s="23"/>
      <c r="BD72" s="21"/>
      <c r="BE72" s="20"/>
      <c r="BF72" s="23"/>
      <c r="BG72" s="23"/>
      <c r="BH72" s="21"/>
      <c r="BI72" s="21"/>
      <c r="BJ72" s="21"/>
      <c r="BK72" s="183"/>
      <c r="BL72" s="24"/>
      <c r="BM72" s="21"/>
      <c r="BN72" s="21"/>
      <c r="BO72" s="23"/>
      <c r="BP72" s="23"/>
      <c r="BQ72" s="24"/>
      <c r="BR72" s="25"/>
    </row>
    <row r="73" spans="1:70" s="22" customFormat="1" ht="231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0"/>
      <c r="AF73" s="23"/>
      <c r="AG73" s="23"/>
      <c r="AH73" s="21"/>
      <c r="AI73" s="199"/>
      <c r="AJ73" s="23"/>
      <c r="AK73" s="23"/>
      <c r="AL73" s="21"/>
      <c r="AM73" s="21"/>
      <c r="AN73" s="21"/>
      <c r="AO73" s="21"/>
      <c r="AP73" s="21"/>
      <c r="AQ73" s="199"/>
      <c r="AR73" s="23"/>
      <c r="AS73" s="21"/>
      <c r="AT73" s="21"/>
      <c r="AU73" s="21"/>
      <c r="AV73" s="21"/>
      <c r="AW73" s="21"/>
      <c r="AX73" s="21"/>
      <c r="AY73" s="21"/>
      <c r="AZ73" s="21"/>
      <c r="BA73" s="199"/>
      <c r="BB73" s="23"/>
      <c r="BC73" s="23"/>
      <c r="BD73" s="21"/>
      <c r="BE73" s="20"/>
      <c r="BF73" s="23"/>
      <c r="BG73" s="23"/>
      <c r="BH73" s="21"/>
      <c r="BI73" s="21"/>
      <c r="BJ73" s="21"/>
      <c r="BK73" s="183"/>
      <c r="BL73" s="24"/>
      <c r="BM73" s="21"/>
      <c r="BN73" s="21"/>
      <c r="BO73" s="23"/>
      <c r="BP73" s="23"/>
      <c r="BQ73" s="24"/>
      <c r="BR73" s="25"/>
    </row>
    <row r="74" spans="1:70" s="22" customFormat="1" ht="149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2"/>
      <c r="P74" s="43"/>
      <c r="Q74" s="43"/>
      <c r="R74" s="43"/>
      <c r="S74" s="43"/>
      <c r="T74" s="4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0"/>
      <c r="AF74" s="23"/>
      <c r="AG74" s="23"/>
      <c r="AH74" s="21"/>
      <c r="AI74" s="199"/>
      <c r="AJ74" s="23"/>
      <c r="AK74" s="23"/>
      <c r="AL74" s="21"/>
      <c r="AM74" s="21"/>
      <c r="AN74" s="21"/>
      <c r="AO74" s="21"/>
      <c r="AP74" s="21"/>
      <c r="AQ74" s="199"/>
      <c r="AR74" s="23"/>
      <c r="AS74" s="21"/>
      <c r="AT74" s="21"/>
      <c r="AU74" s="21"/>
      <c r="AV74" s="21"/>
      <c r="AW74" s="21"/>
      <c r="AX74" s="21"/>
      <c r="AY74" s="21"/>
      <c r="AZ74" s="21"/>
      <c r="BA74" s="199"/>
      <c r="BB74" s="185"/>
      <c r="BC74" s="23"/>
      <c r="BD74" s="21"/>
      <c r="BE74" s="20"/>
      <c r="BF74" s="23"/>
      <c r="BG74" s="23"/>
      <c r="BH74" s="21"/>
      <c r="BI74" s="21"/>
      <c r="BJ74" s="21"/>
      <c r="BK74" s="183"/>
      <c r="BL74" s="24"/>
      <c r="BM74" s="21"/>
      <c r="BN74" s="21"/>
      <c r="BO74" s="23"/>
      <c r="BP74" s="23"/>
      <c r="BQ74" s="24"/>
      <c r="BR74" s="25"/>
    </row>
    <row r="75" spans="1:70" s="22" customFormat="1" ht="213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0"/>
      <c r="AF75" s="23"/>
      <c r="AG75" s="23"/>
      <c r="AH75" s="21"/>
      <c r="AI75" s="199"/>
      <c r="AJ75" s="23"/>
      <c r="AK75" s="23"/>
      <c r="AL75" s="21"/>
      <c r="AM75" s="21"/>
      <c r="AN75" s="21"/>
      <c r="AO75" s="21"/>
      <c r="AP75" s="21"/>
      <c r="AQ75" s="199"/>
      <c r="AR75" s="23"/>
      <c r="AS75" s="21"/>
      <c r="AT75" s="21"/>
      <c r="AU75" s="21"/>
      <c r="AV75" s="21"/>
      <c r="AW75" s="21"/>
      <c r="AX75" s="21"/>
      <c r="AY75" s="21"/>
      <c r="AZ75" s="21"/>
      <c r="BA75" s="199"/>
      <c r="BB75" s="185"/>
      <c r="BC75" s="23"/>
      <c r="BD75" s="21"/>
      <c r="BE75" s="20"/>
      <c r="BF75" s="23"/>
      <c r="BG75" s="23"/>
      <c r="BH75" s="21"/>
      <c r="BI75" s="21"/>
      <c r="BJ75" s="21"/>
      <c r="BK75" s="183"/>
      <c r="BL75" s="24"/>
      <c r="BM75" s="21"/>
      <c r="BN75" s="21"/>
      <c r="BO75" s="23"/>
      <c r="BP75" s="23"/>
      <c r="BQ75" s="24"/>
      <c r="BR75" s="25"/>
    </row>
    <row r="76" spans="1:70" s="22" customFormat="1" ht="180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3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42"/>
      <c r="AZ76" s="42"/>
      <c r="BA76" s="198"/>
      <c r="BB76" s="42"/>
      <c r="BC76" s="42"/>
      <c r="BD76" s="21"/>
      <c r="BE76" s="20"/>
      <c r="BF76" s="23"/>
      <c r="BG76" s="23"/>
      <c r="BH76" s="21"/>
      <c r="BI76" s="21"/>
      <c r="BJ76" s="21"/>
      <c r="BK76" s="183"/>
      <c r="BL76" s="24"/>
      <c r="BM76" s="21"/>
      <c r="BN76" s="21"/>
      <c r="BO76" s="23"/>
      <c r="BP76" s="23"/>
      <c r="BQ76" s="24"/>
      <c r="BR76" s="25"/>
    </row>
    <row r="77" spans="1:70" s="22" customFormat="1" ht="180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3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199"/>
      <c r="BB77" s="21"/>
      <c r="BC77" s="20"/>
      <c r="BD77" s="21"/>
      <c r="BE77" s="20"/>
      <c r="BF77" s="23"/>
      <c r="BG77" s="23"/>
      <c r="BH77" s="21"/>
      <c r="BI77" s="21"/>
      <c r="BJ77" s="21"/>
      <c r="BK77" s="183"/>
      <c r="BL77" s="24"/>
      <c r="BM77" s="21"/>
      <c r="BN77" s="21"/>
      <c r="BO77" s="23"/>
      <c r="BP77" s="23"/>
      <c r="BQ77" s="24"/>
      <c r="BR77" s="25"/>
    </row>
    <row r="78" spans="1:70" s="22" customFormat="1" ht="180.7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183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199"/>
      <c r="BB78" s="21"/>
      <c r="BC78" s="20"/>
      <c r="BD78" s="21"/>
      <c r="BE78" s="20"/>
      <c r="BF78" s="23"/>
      <c r="BG78" s="23"/>
      <c r="BH78" s="21"/>
      <c r="BI78" s="21"/>
      <c r="BJ78" s="21"/>
      <c r="BK78" s="183"/>
      <c r="BL78" s="24"/>
      <c r="BM78" s="21"/>
      <c r="BN78" s="21"/>
      <c r="BO78" s="23"/>
      <c r="BP78" s="23"/>
      <c r="BQ78" s="24"/>
      <c r="BR78" s="25"/>
    </row>
    <row r="79" spans="1:70" s="22" customFormat="1" ht="226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52"/>
      <c r="O79" s="52"/>
      <c r="P79" s="52"/>
      <c r="Q79" s="52"/>
      <c r="R79" s="52"/>
      <c r="S79" s="52"/>
      <c r="T79" s="52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183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199"/>
      <c r="BB79" s="21"/>
      <c r="BC79" s="198"/>
      <c r="BD79" s="52"/>
      <c r="BE79" s="52"/>
      <c r="BF79" s="23"/>
      <c r="BG79" s="23"/>
      <c r="BH79" s="21"/>
      <c r="BI79" s="21"/>
      <c r="BJ79" s="21"/>
      <c r="BK79" s="183"/>
      <c r="BL79" s="24"/>
      <c r="BM79" s="21"/>
      <c r="BN79" s="21"/>
      <c r="BO79" s="23"/>
      <c r="BP79" s="23"/>
      <c r="BQ79" s="24"/>
      <c r="BR79" s="25"/>
    </row>
    <row r="80" spans="1:70" s="22" customFormat="1" ht="174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52"/>
      <c r="O80" s="52"/>
      <c r="P80" s="52"/>
      <c r="Q80" s="52"/>
      <c r="R80" s="52"/>
      <c r="S80" s="52"/>
      <c r="T80" s="52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83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0"/>
      <c r="AZ80" s="20"/>
      <c r="BA80" s="199"/>
      <c r="BB80" s="20"/>
      <c r="BC80" s="20"/>
      <c r="BD80" s="21"/>
      <c r="BE80" s="20"/>
      <c r="BF80" s="23"/>
      <c r="BG80" s="23"/>
      <c r="BH80" s="21"/>
      <c r="BI80" s="21"/>
      <c r="BJ80" s="21"/>
      <c r="BK80" s="183"/>
      <c r="BL80" s="24"/>
      <c r="BM80" s="21"/>
      <c r="BN80" s="21"/>
      <c r="BO80" s="23"/>
      <c r="BP80" s="23"/>
      <c r="BQ80" s="24"/>
      <c r="BR80" s="25"/>
    </row>
    <row r="81" spans="1:70" s="22" customFormat="1" ht="174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183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184"/>
      <c r="BB81" s="183"/>
      <c r="BC81" s="21"/>
      <c r="BD81" s="21"/>
      <c r="BE81" s="20"/>
      <c r="BF81" s="23"/>
      <c r="BG81" s="23"/>
      <c r="BH81" s="21"/>
      <c r="BI81" s="21"/>
      <c r="BJ81" s="21"/>
      <c r="BK81" s="183"/>
      <c r="BL81" s="24"/>
      <c r="BM81" s="21"/>
      <c r="BN81" s="21"/>
      <c r="BO81" s="23"/>
      <c r="BP81" s="23"/>
      <c r="BQ81" s="24"/>
      <c r="BR81" s="25"/>
    </row>
    <row r="82" spans="1:70" s="22" customFormat="1" ht="174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1"/>
      <c r="Q82" s="21"/>
      <c r="R82" s="21"/>
      <c r="S82" s="21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183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184"/>
      <c r="BB82" s="183"/>
      <c r="BC82" s="21"/>
      <c r="BD82" s="21"/>
      <c r="BE82" s="20"/>
      <c r="BF82" s="23"/>
      <c r="BG82" s="23"/>
      <c r="BH82" s="21"/>
      <c r="BI82" s="21"/>
      <c r="BJ82" s="21"/>
      <c r="BK82" s="183"/>
      <c r="BL82" s="24"/>
      <c r="BM82" s="21"/>
      <c r="BN82" s="21"/>
      <c r="BO82" s="23"/>
      <c r="BP82" s="23"/>
      <c r="BQ82" s="24"/>
      <c r="BR82" s="25"/>
    </row>
    <row r="83" spans="1:70" s="22" customFormat="1" ht="189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183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183"/>
      <c r="BB83" s="183"/>
      <c r="BC83" s="21"/>
      <c r="BD83" s="21"/>
      <c r="BE83" s="20"/>
      <c r="BF83" s="23"/>
      <c r="BG83" s="23"/>
      <c r="BH83" s="21"/>
      <c r="BI83" s="21"/>
      <c r="BJ83" s="21"/>
      <c r="BK83" s="183"/>
      <c r="BL83" s="24"/>
      <c r="BM83" s="21"/>
      <c r="BN83" s="21"/>
      <c r="BO83" s="23"/>
      <c r="BP83" s="23"/>
      <c r="BQ83" s="24"/>
      <c r="BR83" s="25"/>
    </row>
    <row r="84" spans="1:70" s="22" customFormat="1" ht="409.6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1"/>
      <c r="AG84" s="20"/>
      <c r="AH84" s="21"/>
      <c r="AI84" s="184"/>
      <c r="AJ84" s="20"/>
      <c r="AK84" s="20"/>
      <c r="AL84" s="21"/>
      <c r="AM84" s="21"/>
      <c r="AN84" s="21"/>
      <c r="AO84" s="21"/>
      <c r="AP84" s="21"/>
      <c r="AQ84" s="184"/>
      <c r="AR84" s="20"/>
      <c r="AS84" s="20"/>
      <c r="AT84" s="21"/>
      <c r="AU84" s="21"/>
      <c r="AV84" s="21"/>
      <c r="AW84" s="21"/>
      <c r="AX84" s="21"/>
      <c r="AY84" s="21"/>
      <c r="AZ84" s="21"/>
      <c r="BA84" s="184"/>
      <c r="BB84" s="20"/>
      <c r="BC84" s="20"/>
      <c r="BD84" s="21"/>
      <c r="BE84" s="20"/>
      <c r="BF84" s="23"/>
      <c r="BG84" s="23"/>
      <c r="BH84" s="21"/>
      <c r="BI84" s="21"/>
      <c r="BJ84" s="21"/>
      <c r="BK84" s="183"/>
      <c r="BL84" s="24"/>
      <c r="BM84" s="21"/>
      <c r="BN84" s="21"/>
      <c r="BO84" s="23"/>
      <c r="BP84" s="23"/>
      <c r="BQ84" s="24"/>
      <c r="BR84" s="25"/>
    </row>
    <row r="85" spans="1:70" s="22" customFormat="1" ht="139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0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183"/>
      <c r="AJ85" s="21"/>
      <c r="AK85" s="21"/>
      <c r="AL85" s="21"/>
      <c r="AM85" s="21"/>
      <c r="AN85" s="21"/>
      <c r="AO85" s="21"/>
      <c r="AP85" s="21"/>
      <c r="AQ85" s="20"/>
      <c r="AR85" s="21"/>
      <c r="AS85" s="20"/>
      <c r="AT85" s="21"/>
      <c r="AU85" s="21"/>
      <c r="AV85" s="21"/>
      <c r="AW85" s="21"/>
      <c r="AX85" s="21"/>
      <c r="AY85" s="21"/>
      <c r="AZ85" s="21"/>
      <c r="BA85" s="184"/>
      <c r="BB85" s="183"/>
      <c r="BC85" s="20"/>
      <c r="BD85" s="21"/>
      <c r="BE85" s="20"/>
      <c r="BF85" s="23"/>
      <c r="BG85" s="23"/>
      <c r="BH85" s="21"/>
      <c r="BI85" s="21"/>
      <c r="BJ85" s="21"/>
      <c r="BK85" s="183"/>
      <c r="BL85" s="24"/>
      <c r="BM85" s="21"/>
      <c r="BN85" s="21"/>
      <c r="BO85" s="23"/>
      <c r="BP85" s="23"/>
      <c r="BQ85" s="24"/>
      <c r="BR85" s="25"/>
    </row>
    <row r="86" spans="1:70" s="22" customFormat="1" ht="139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183"/>
      <c r="AJ86" s="21"/>
      <c r="AK86" s="21"/>
      <c r="AL86" s="21"/>
      <c r="AM86" s="21"/>
      <c r="AN86" s="21"/>
      <c r="AO86" s="21"/>
      <c r="AP86" s="21"/>
      <c r="AQ86" s="20"/>
      <c r="AR86" s="21"/>
      <c r="AS86" s="20"/>
      <c r="AT86" s="21"/>
      <c r="AU86" s="21"/>
      <c r="AV86" s="21"/>
      <c r="AW86" s="21"/>
      <c r="AX86" s="21"/>
      <c r="AY86" s="21"/>
      <c r="AZ86" s="21"/>
      <c r="BA86" s="184"/>
      <c r="BB86" s="183"/>
      <c r="BC86" s="20"/>
      <c r="BD86" s="21"/>
      <c r="BE86" s="20"/>
      <c r="BF86" s="23"/>
      <c r="BG86" s="23"/>
      <c r="BH86" s="21"/>
      <c r="BI86" s="21"/>
      <c r="BJ86" s="21"/>
      <c r="BK86" s="183"/>
      <c r="BL86" s="24"/>
      <c r="BM86" s="21"/>
      <c r="BN86" s="21"/>
      <c r="BO86" s="23"/>
      <c r="BP86" s="23"/>
      <c r="BQ86" s="24"/>
      <c r="BR86" s="25"/>
    </row>
    <row r="87" spans="1:70" s="22" customFormat="1" ht="139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83"/>
      <c r="AJ87" s="21"/>
      <c r="AK87" s="21"/>
      <c r="AL87" s="21"/>
      <c r="AM87" s="21"/>
      <c r="AN87" s="21"/>
      <c r="AO87" s="21"/>
      <c r="AP87" s="21"/>
      <c r="AQ87" s="20"/>
      <c r="AR87" s="21"/>
      <c r="AS87" s="20"/>
      <c r="AT87" s="21"/>
      <c r="AU87" s="21"/>
      <c r="AV87" s="21"/>
      <c r="AW87" s="21"/>
      <c r="AX87" s="21"/>
      <c r="AY87" s="21"/>
      <c r="AZ87" s="21"/>
      <c r="BA87" s="184"/>
      <c r="BB87" s="183"/>
      <c r="BC87" s="20"/>
      <c r="BD87" s="21"/>
      <c r="BE87" s="20"/>
      <c r="BF87" s="23"/>
      <c r="BG87" s="23"/>
      <c r="BH87" s="21"/>
      <c r="BI87" s="21"/>
      <c r="BJ87" s="21"/>
      <c r="BK87" s="183"/>
      <c r="BL87" s="24"/>
      <c r="BM87" s="21"/>
      <c r="BN87" s="21"/>
      <c r="BO87" s="23"/>
      <c r="BP87" s="23"/>
      <c r="BQ87" s="24"/>
      <c r="BR87" s="25"/>
    </row>
    <row r="88" spans="1:70" s="22" customFormat="1" ht="139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0"/>
      <c r="O88" s="20"/>
      <c r="P88" s="21"/>
      <c r="Q88" s="21"/>
      <c r="R88" s="21"/>
      <c r="S88" s="21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183"/>
      <c r="AJ88" s="21"/>
      <c r="AK88" s="21"/>
      <c r="AL88" s="21"/>
      <c r="AM88" s="21"/>
      <c r="AN88" s="21"/>
      <c r="AO88" s="21"/>
      <c r="AP88" s="21"/>
      <c r="AQ88" s="20"/>
      <c r="AR88" s="21"/>
      <c r="AS88" s="20"/>
      <c r="AT88" s="21"/>
      <c r="AU88" s="21"/>
      <c r="AV88" s="21"/>
      <c r="AW88" s="21"/>
      <c r="AX88" s="21"/>
      <c r="AY88" s="21"/>
      <c r="AZ88" s="21"/>
      <c r="BA88" s="184"/>
      <c r="BB88" s="183"/>
      <c r="BC88" s="20"/>
      <c r="BD88" s="21"/>
      <c r="BE88" s="20"/>
      <c r="BF88" s="23"/>
      <c r="BG88" s="23"/>
      <c r="BH88" s="21"/>
      <c r="BI88" s="21"/>
      <c r="BJ88" s="21"/>
      <c r="BK88" s="183"/>
      <c r="BL88" s="24"/>
      <c r="BM88" s="21"/>
      <c r="BN88" s="21"/>
      <c r="BO88" s="23"/>
      <c r="BP88" s="23"/>
      <c r="BQ88" s="24"/>
      <c r="BR88" s="25"/>
    </row>
    <row r="89" spans="1:70" s="22" customFormat="1" ht="167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1"/>
      <c r="Q89" s="21"/>
      <c r="R89" s="21"/>
      <c r="S89" s="21"/>
      <c r="T89" s="20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83"/>
      <c r="AJ89" s="21"/>
      <c r="AK89" s="21"/>
      <c r="AL89" s="21"/>
      <c r="AM89" s="21"/>
      <c r="AN89" s="21"/>
      <c r="AO89" s="21"/>
      <c r="AP89" s="21"/>
      <c r="AQ89" s="20"/>
      <c r="AR89" s="21"/>
      <c r="AS89" s="20"/>
      <c r="AT89" s="21"/>
      <c r="AU89" s="21"/>
      <c r="AV89" s="21"/>
      <c r="AW89" s="21"/>
      <c r="AX89" s="21"/>
      <c r="AY89" s="21"/>
      <c r="AZ89" s="21"/>
      <c r="BA89" s="184"/>
      <c r="BB89" s="20"/>
      <c r="BC89" s="20"/>
      <c r="BD89" s="21"/>
      <c r="BE89" s="20"/>
      <c r="BF89" s="23"/>
      <c r="BG89" s="23"/>
      <c r="BH89" s="21"/>
      <c r="BI89" s="21"/>
      <c r="BJ89" s="21"/>
      <c r="BK89" s="183"/>
      <c r="BL89" s="24"/>
      <c r="BM89" s="21"/>
      <c r="BN89" s="21"/>
      <c r="BO89" s="23"/>
      <c r="BP89" s="23"/>
      <c r="BQ89" s="24"/>
      <c r="BR89" s="25"/>
    </row>
    <row r="90" spans="1:70" s="22" customFormat="1" ht="167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1"/>
      <c r="Q90" s="21"/>
      <c r="R90" s="21"/>
      <c r="S90" s="21"/>
      <c r="T90" s="20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3"/>
      <c r="AJ90" s="21"/>
      <c r="AK90" s="21"/>
      <c r="AL90" s="21"/>
      <c r="AM90" s="21"/>
      <c r="AN90" s="21"/>
      <c r="AO90" s="21"/>
      <c r="AP90" s="21"/>
      <c r="AQ90" s="20"/>
      <c r="AR90" s="21"/>
      <c r="AS90" s="20"/>
      <c r="AT90" s="21"/>
      <c r="AU90" s="21"/>
      <c r="AV90" s="21"/>
      <c r="AW90" s="21"/>
      <c r="AX90" s="21"/>
      <c r="AY90" s="21"/>
      <c r="AZ90" s="21"/>
      <c r="BA90" s="184"/>
      <c r="BB90" s="183"/>
      <c r="BC90" s="20"/>
      <c r="BD90" s="21"/>
      <c r="BE90" s="20"/>
      <c r="BF90" s="23"/>
      <c r="BG90" s="23"/>
      <c r="BH90" s="21"/>
      <c r="BI90" s="21"/>
      <c r="BJ90" s="21"/>
      <c r="BK90" s="183"/>
      <c r="BL90" s="24"/>
      <c r="BM90" s="21"/>
      <c r="BN90" s="21"/>
      <c r="BO90" s="23"/>
      <c r="BP90" s="23"/>
      <c r="BQ90" s="24"/>
      <c r="BR90" s="25"/>
    </row>
    <row r="91" spans="1:70" s="22" customFormat="1" ht="179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183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184"/>
      <c r="BB91" s="21"/>
      <c r="BC91" s="20"/>
      <c r="BD91" s="21"/>
      <c r="BE91" s="20"/>
      <c r="BF91" s="23"/>
      <c r="BG91" s="23"/>
      <c r="BH91" s="21"/>
      <c r="BI91" s="21"/>
      <c r="BJ91" s="21"/>
      <c r="BK91" s="183"/>
      <c r="BL91" s="24"/>
      <c r="BM91" s="21"/>
      <c r="BN91" s="21"/>
      <c r="BO91" s="23"/>
      <c r="BP91" s="23"/>
      <c r="BQ91" s="24"/>
      <c r="BR91" s="25"/>
    </row>
    <row r="92" spans="1:70" s="22" customFormat="1" ht="249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1"/>
      <c r="Q92" s="21"/>
      <c r="R92" s="21"/>
      <c r="S92" s="21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183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184"/>
      <c r="BB92" s="21"/>
      <c r="BC92" s="20"/>
      <c r="BD92" s="21"/>
      <c r="BE92" s="20"/>
      <c r="BF92" s="23"/>
      <c r="BG92" s="23"/>
      <c r="BH92" s="21"/>
      <c r="BI92" s="21"/>
      <c r="BJ92" s="21"/>
      <c r="BK92" s="183"/>
      <c r="BL92" s="24"/>
      <c r="BM92" s="21"/>
      <c r="BN92" s="21"/>
      <c r="BO92" s="23"/>
      <c r="BP92" s="23"/>
      <c r="BQ92" s="24"/>
      <c r="BR92" s="25"/>
    </row>
    <row r="93" spans="1:70" s="22" customFormat="1" ht="249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183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183"/>
      <c r="BB93" s="183"/>
      <c r="BC93" s="21"/>
      <c r="BD93" s="21"/>
      <c r="BE93" s="20"/>
      <c r="BF93" s="23"/>
      <c r="BG93" s="23"/>
      <c r="BH93" s="21"/>
      <c r="BI93" s="21"/>
      <c r="BJ93" s="21"/>
      <c r="BK93" s="183"/>
      <c r="BL93" s="24"/>
      <c r="BM93" s="21"/>
      <c r="BN93" s="21"/>
      <c r="BO93" s="23"/>
      <c r="BP93" s="23"/>
      <c r="BQ93" s="24"/>
      <c r="BR93" s="25"/>
    </row>
    <row r="94" spans="1:70" s="22" customFormat="1" ht="207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1"/>
      <c r="Q94" s="21"/>
      <c r="R94" s="21"/>
      <c r="S94" s="21"/>
      <c r="T94" s="20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183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184"/>
      <c r="BB94" s="21"/>
      <c r="BC94" s="20"/>
      <c r="BD94" s="21"/>
      <c r="BE94" s="20"/>
      <c r="BF94" s="23"/>
      <c r="BG94" s="23"/>
      <c r="BH94" s="21"/>
      <c r="BI94" s="21"/>
      <c r="BJ94" s="21"/>
      <c r="BK94" s="183"/>
      <c r="BL94" s="24"/>
      <c r="BM94" s="21"/>
      <c r="BN94" s="21"/>
      <c r="BO94" s="23"/>
      <c r="BP94" s="23"/>
      <c r="BQ94" s="24"/>
      <c r="BR94" s="25"/>
    </row>
    <row r="95" spans="1:70" s="22" customFormat="1" ht="20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183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184"/>
      <c r="BB95" s="183"/>
      <c r="BC95" s="20"/>
      <c r="BD95" s="21"/>
      <c r="BE95" s="20"/>
      <c r="BF95" s="23"/>
      <c r="BG95" s="23"/>
      <c r="BH95" s="21"/>
      <c r="BI95" s="21"/>
      <c r="BJ95" s="21"/>
      <c r="BK95" s="183"/>
      <c r="BL95" s="24"/>
      <c r="BM95" s="21"/>
      <c r="BN95" s="21"/>
      <c r="BO95" s="23"/>
      <c r="BP95" s="23"/>
      <c r="BQ95" s="24"/>
      <c r="BR95" s="25"/>
    </row>
    <row r="96" spans="1:70" s="22" customFormat="1" ht="154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183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0"/>
      <c r="AZ96" s="21"/>
      <c r="BA96" s="184"/>
      <c r="BB96" s="21"/>
      <c r="BC96" s="20"/>
      <c r="BD96" s="21"/>
      <c r="BE96" s="20"/>
      <c r="BF96" s="23"/>
      <c r="BG96" s="23"/>
      <c r="BH96" s="21"/>
      <c r="BI96" s="21"/>
      <c r="BJ96" s="21"/>
      <c r="BK96" s="183"/>
      <c r="BL96" s="24"/>
      <c r="BM96" s="21"/>
      <c r="BN96" s="21"/>
      <c r="BO96" s="23"/>
      <c r="BP96" s="23"/>
      <c r="BQ96" s="24"/>
      <c r="BR96" s="25"/>
    </row>
    <row r="97" spans="1:70" s="22" customFormat="1" ht="15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183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183"/>
      <c r="BB97" s="183"/>
      <c r="BC97" s="21"/>
      <c r="BD97" s="21"/>
      <c r="BE97" s="20"/>
      <c r="BF97" s="23"/>
      <c r="BG97" s="23"/>
      <c r="BH97" s="21"/>
      <c r="BI97" s="21"/>
      <c r="BJ97" s="21"/>
      <c r="BK97" s="183"/>
      <c r="BL97" s="24"/>
      <c r="BM97" s="21"/>
      <c r="BN97" s="21"/>
      <c r="BO97" s="23"/>
      <c r="BP97" s="23"/>
      <c r="BQ97" s="24"/>
      <c r="BR97" s="25"/>
    </row>
    <row r="98" spans="1:70" s="22" customFormat="1" ht="15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183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183"/>
      <c r="BB98" s="183"/>
      <c r="BC98" s="21"/>
      <c r="BD98" s="21"/>
      <c r="BE98" s="20"/>
      <c r="BF98" s="23"/>
      <c r="BG98" s="23"/>
      <c r="BH98" s="21"/>
      <c r="BI98" s="21"/>
      <c r="BJ98" s="21"/>
      <c r="BK98" s="183"/>
      <c r="BL98" s="24"/>
      <c r="BM98" s="21"/>
      <c r="BN98" s="21"/>
      <c r="BO98" s="23"/>
      <c r="BP98" s="23"/>
      <c r="BQ98" s="24"/>
      <c r="BR98" s="25"/>
    </row>
    <row r="99" spans="1:70" s="22" customFormat="1" ht="193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183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184"/>
      <c r="BB99" s="21"/>
      <c r="BC99" s="21"/>
      <c r="BD99" s="21"/>
      <c r="BE99" s="20"/>
      <c r="BF99" s="23"/>
      <c r="BG99" s="20"/>
      <c r="BH99" s="21"/>
      <c r="BI99" s="21"/>
      <c r="BJ99" s="21"/>
      <c r="BK99" s="183"/>
      <c r="BL99" s="24"/>
      <c r="BM99" s="21"/>
      <c r="BN99" s="21"/>
      <c r="BO99" s="23"/>
      <c r="BP99" s="23"/>
      <c r="BQ99" s="24"/>
      <c r="BR99" s="25"/>
    </row>
    <row r="100" spans="1:70" s="22" customFormat="1" ht="193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183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184"/>
      <c r="BB100" s="21"/>
      <c r="BC100" s="21"/>
      <c r="BD100" s="21"/>
      <c r="BE100" s="20"/>
      <c r="BF100" s="23"/>
      <c r="BG100" s="23"/>
      <c r="BH100" s="21"/>
      <c r="BI100" s="21"/>
      <c r="BJ100" s="21"/>
      <c r="BK100" s="183"/>
      <c r="BL100" s="24"/>
      <c r="BM100" s="21"/>
      <c r="BN100" s="21"/>
      <c r="BO100" s="23"/>
      <c r="BP100" s="23"/>
      <c r="BQ100" s="24"/>
      <c r="BR100" s="25"/>
    </row>
    <row r="101" spans="1:70" s="22" customFormat="1" ht="193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1"/>
      <c r="Q101" s="21"/>
      <c r="R101" s="21"/>
      <c r="S101" s="21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183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184"/>
      <c r="BB101" s="20"/>
      <c r="BC101" s="20"/>
      <c r="BD101" s="21"/>
      <c r="BE101" s="20"/>
      <c r="BF101" s="23"/>
      <c r="BG101" s="23"/>
      <c r="BH101" s="21"/>
      <c r="BI101" s="21"/>
      <c r="BJ101" s="21"/>
      <c r="BK101" s="183"/>
      <c r="BL101" s="24"/>
      <c r="BM101" s="21"/>
      <c r="BN101" s="21"/>
      <c r="BO101" s="23"/>
      <c r="BP101" s="23"/>
      <c r="BQ101" s="24"/>
      <c r="BR101" s="25"/>
    </row>
    <row r="102" spans="1:70" s="22" customFormat="1" ht="193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1"/>
      <c r="Q102" s="21"/>
      <c r="R102" s="21"/>
      <c r="S102" s="21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183"/>
      <c r="AJ102" s="21"/>
      <c r="AK102" s="21"/>
      <c r="AL102" s="21"/>
      <c r="AM102" s="21"/>
      <c r="AN102" s="21"/>
      <c r="AO102" s="21"/>
      <c r="AP102" s="21"/>
      <c r="AQ102" s="183"/>
      <c r="AR102" s="21"/>
      <c r="AS102" s="21"/>
      <c r="AT102" s="21"/>
      <c r="AU102" s="21"/>
      <c r="AV102" s="21"/>
      <c r="AW102" s="21"/>
      <c r="AX102" s="21"/>
      <c r="AY102" s="21"/>
      <c r="AZ102" s="21"/>
      <c r="BA102" s="184"/>
      <c r="BB102" s="183"/>
      <c r="BC102" s="21"/>
      <c r="BD102" s="21"/>
      <c r="BE102" s="20"/>
      <c r="BF102" s="23"/>
      <c r="BG102" s="23"/>
      <c r="BH102" s="21"/>
      <c r="BI102" s="21"/>
      <c r="BJ102" s="21"/>
      <c r="BK102" s="183"/>
      <c r="BL102" s="24"/>
      <c r="BM102" s="21"/>
      <c r="BN102" s="21"/>
      <c r="BO102" s="23"/>
      <c r="BP102" s="23"/>
      <c r="BQ102" s="24"/>
      <c r="BR102" s="25"/>
    </row>
    <row r="103" spans="1:70" s="22" customFormat="1" ht="201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0"/>
      <c r="AF103" s="20"/>
      <c r="AG103" s="20"/>
      <c r="AH103" s="21"/>
      <c r="AI103" s="184"/>
      <c r="AJ103" s="20"/>
      <c r="AK103" s="20"/>
      <c r="AL103" s="21"/>
      <c r="AM103" s="21"/>
      <c r="AN103" s="21"/>
      <c r="AO103" s="21"/>
      <c r="AP103" s="21"/>
      <c r="AQ103" s="184"/>
      <c r="AR103" s="20"/>
      <c r="AS103" s="21"/>
      <c r="AT103" s="21"/>
      <c r="AU103" s="21"/>
      <c r="AV103" s="21"/>
      <c r="AW103" s="21"/>
      <c r="AX103" s="21"/>
      <c r="AY103" s="21"/>
      <c r="AZ103" s="21"/>
      <c r="BA103" s="184"/>
      <c r="BB103" s="21"/>
      <c r="BC103" s="21"/>
      <c r="BD103" s="21"/>
      <c r="BE103" s="20"/>
      <c r="BF103" s="23"/>
      <c r="BG103" s="20"/>
      <c r="BH103" s="21"/>
      <c r="BI103" s="21"/>
      <c r="BJ103" s="21"/>
      <c r="BK103" s="183"/>
      <c r="BL103" s="24"/>
      <c r="BM103" s="21"/>
      <c r="BN103" s="21"/>
      <c r="BO103" s="23"/>
      <c r="BP103" s="23"/>
      <c r="BQ103" s="24"/>
      <c r="BR103" s="25"/>
    </row>
    <row r="104" spans="1:70" s="22" customFormat="1" ht="201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0"/>
      <c r="AF104" s="20"/>
      <c r="AG104" s="20"/>
      <c r="AH104" s="21"/>
      <c r="AI104" s="184"/>
      <c r="AJ104" s="20"/>
      <c r="AK104" s="20"/>
      <c r="AL104" s="21"/>
      <c r="AM104" s="21"/>
      <c r="AN104" s="21"/>
      <c r="AO104" s="21"/>
      <c r="AP104" s="21"/>
      <c r="AQ104" s="184"/>
      <c r="AR104" s="20"/>
      <c r="AS104" s="21"/>
      <c r="AT104" s="21"/>
      <c r="AU104" s="21"/>
      <c r="AV104" s="21"/>
      <c r="AW104" s="21"/>
      <c r="AX104" s="21"/>
      <c r="AY104" s="21"/>
      <c r="AZ104" s="21"/>
      <c r="BA104" s="184"/>
      <c r="BB104" s="183"/>
      <c r="BC104" s="21"/>
      <c r="BD104" s="21"/>
      <c r="BE104" s="20"/>
      <c r="BF104" s="23"/>
      <c r="BG104" s="23"/>
      <c r="BH104" s="21"/>
      <c r="BI104" s="21"/>
      <c r="BJ104" s="21"/>
      <c r="BK104" s="183"/>
      <c r="BL104" s="24"/>
      <c r="BM104" s="21"/>
      <c r="BN104" s="21"/>
      <c r="BO104" s="23"/>
      <c r="BP104" s="23"/>
      <c r="BQ104" s="24"/>
      <c r="BR104" s="25"/>
    </row>
    <row r="105" spans="1:70" s="22" customFormat="1" ht="147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1"/>
      <c r="Q105" s="21"/>
      <c r="R105" s="21"/>
      <c r="S105" s="21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183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184"/>
      <c r="BB105" s="20"/>
      <c r="BC105" s="20"/>
      <c r="BD105" s="21"/>
      <c r="BE105" s="20"/>
      <c r="BF105" s="23"/>
      <c r="BG105" s="23"/>
      <c r="BH105" s="21"/>
      <c r="BI105" s="21"/>
      <c r="BJ105" s="21"/>
      <c r="BK105" s="183"/>
      <c r="BL105" s="24"/>
      <c r="BM105" s="21"/>
      <c r="BN105" s="21"/>
      <c r="BO105" s="23"/>
      <c r="BP105" s="23"/>
      <c r="BQ105" s="24"/>
      <c r="BR105" s="25"/>
    </row>
    <row r="106" spans="1:70" s="22" customFormat="1" ht="147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1"/>
      <c r="Q106" s="21"/>
      <c r="R106" s="21"/>
      <c r="S106" s="21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183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184"/>
      <c r="BB106" s="183"/>
      <c r="BC106" s="20"/>
      <c r="BD106" s="21"/>
      <c r="BE106" s="20"/>
      <c r="BF106" s="23"/>
      <c r="BG106" s="23"/>
      <c r="BH106" s="21"/>
      <c r="BI106" s="21"/>
      <c r="BJ106" s="21"/>
      <c r="BK106" s="183"/>
      <c r="BL106" s="24"/>
      <c r="BM106" s="21"/>
      <c r="BN106" s="21"/>
      <c r="BO106" s="23"/>
      <c r="BP106" s="23"/>
      <c r="BQ106" s="24"/>
      <c r="BR106" s="25"/>
    </row>
    <row r="107" spans="1:70" s="22" customFormat="1" ht="147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183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184"/>
      <c r="BB107" s="21"/>
      <c r="BC107" s="20"/>
      <c r="BD107" s="21"/>
      <c r="BE107" s="20"/>
      <c r="BF107" s="23"/>
      <c r="BG107" s="23"/>
      <c r="BH107" s="21"/>
      <c r="BI107" s="21"/>
      <c r="BJ107" s="21"/>
      <c r="BK107" s="183"/>
      <c r="BL107" s="24"/>
      <c r="BM107" s="21"/>
      <c r="BN107" s="21"/>
      <c r="BO107" s="23"/>
      <c r="BP107" s="23"/>
      <c r="BQ107" s="24"/>
      <c r="BR107" s="25"/>
    </row>
    <row r="108" spans="1:70" s="22" customFormat="1" ht="147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183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184"/>
      <c r="BB108" s="183"/>
      <c r="BC108" s="20"/>
      <c r="BD108" s="21"/>
      <c r="BE108" s="20"/>
      <c r="BF108" s="23"/>
      <c r="BG108" s="23"/>
      <c r="BH108" s="21"/>
      <c r="BI108" s="21"/>
      <c r="BJ108" s="21"/>
      <c r="BK108" s="183"/>
      <c r="BL108" s="24"/>
      <c r="BM108" s="21"/>
      <c r="BN108" s="21"/>
      <c r="BO108" s="23"/>
      <c r="BP108" s="23"/>
      <c r="BQ108" s="24"/>
      <c r="BR108" s="25"/>
    </row>
    <row r="109" spans="1:70" s="22" customFormat="1" ht="14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183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184"/>
      <c r="BB109" s="21"/>
      <c r="BC109" s="20"/>
      <c r="BD109" s="21"/>
      <c r="BE109" s="20"/>
      <c r="BF109" s="23"/>
      <c r="BG109" s="23"/>
      <c r="BH109" s="21"/>
      <c r="BI109" s="21"/>
      <c r="BJ109" s="21"/>
      <c r="BK109" s="183"/>
      <c r="BL109" s="24"/>
      <c r="BM109" s="21"/>
      <c r="BN109" s="21"/>
      <c r="BO109" s="23"/>
      <c r="BP109" s="23"/>
      <c r="BQ109" s="24"/>
      <c r="BR109" s="25"/>
    </row>
    <row r="110" spans="1:70" s="22" customFormat="1" ht="14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183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184"/>
      <c r="BB110" s="183"/>
      <c r="BC110" s="20"/>
      <c r="BD110" s="21"/>
      <c r="BE110" s="20"/>
      <c r="BF110" s="23"/>
      <c r="BG110" s="23"/>
      <c r="BH110" s="21"/>
      <c r="BI110" s="21"/>
      <c r="BJ110" s="21"/>
      <c r="BK110" s="183"/>
      <c r="BL110" s="24"/>
      <c r="BM110" s="21"/>
      <c r="BN110" s="21"/>
      <c r="BO110" s="23"/>
      <c r="BP110" s="23"/>
      <c r="BQ110" s="24"/>
      <c r="BR110" s="25"/>
    </row>
    <row r="111" spans="1:70" s="22" customFormat="1" ht="14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183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184"/>
      <c r="BB111" s="21"/>
      <c r="BC111" s="20"/>
      <c r="BD111" s="21"/>
      <c r="BE111" s="20"/>
      <c r="BF111" s="23"/>
      <c r="BG111" s="23"/>
      <c r="BH111" s="21"/>
      <c r="BI111" s="21"/>
      <c r="BJ111" s="21"/>
      <c r="BK111" s="183"/>
      <c r="BL111" s="24"/>
      <c r="BM111" s="21"/>
      <c r="BN111" s="21"/>
      <c r="BO111" s="23"/>
      <c r="BP111" s="23"/>
      <c r="BQ111" s="24"/>
      <c r="BR111" s="25"/>
    </row>
    <row r="112" spans="1:70" s="22" customFormat="1" ht="147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183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184"/>
      <c r="BB112" s="183"/>
      <c r="BC112" s="20"/>
      <c r="BD112" s="21"/>
      <c r="BE112" s="20"/>
      <c r="BF112" s="23"/>
      <c r="BG112" s="23"/>
      <c r="BH112" s="21"/>
      <c r="BI112" s="21"/>
      <c r="BJ112" s="21"/>
      <c r="BK112" s="183"/>
      <c r="BL112" s="24"/>
      <c r="BM112" s="21"/>
      <c r="BN112" s="21"/>
      <c r="BO112" s="23"/>
      <c r="BP112" s="23"/>
      <c r="BQ112" s="24"/>
      <c r="BR112" s="25"/>
    </row>
    <row r="113" spans="1:70" s="22" customFormat="1" ht="193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183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184"/>
      <c r="BB113" s="21"/>
      <c r="BC113" s="20"/>
      <c r="BD113" s="21"/>
      <c r="BE113" s="20"/>
      <c r="BF113" s="23"/>
      <c r="BG113" s="23"/>
      <c r="BH113" s="21"/>
      <c r="BI113" s="21"/>
      <c r="BJ113" s="21"/>
      <c r="BK113" s="183"/>
      <c r="BL113" s="24"/>
      <c r="BM113" s="21"/>
      <c r="BN113" s="21"/>
      <c r="BO113" s="23"/>
      <c r="BP113" s="23"/>
      <c r="BQ113" s="24"/>
      <c r="BR113" s="25"/>
    </row>
    <row r="114" spans="1:70" s="22" customFormat="1" ht="193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183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184"/>
      <c r="BB114" s="183"/>
      <c r="BC114" s="20"/>
      <c r="BD114" s="21"/>
      <c r="BE114" s="20"/>
      <c r="BF114" s="23"/>
      <c r="BG114" s="23"/>
      <c r="BH114" s="21"/>
      <c r="BI114" s="21"/>
      <c r="BJ114" s="21"/>
      <c r="BK114" s="183"/>
      <c r="BL114" s="24"/>
      <c r="BM114" s="21"/>
      <c r="BN114" s="21"/>
      <c r="BO114" s="23"/>
      <c r="BP114" s="23"/>
      <c r="BQ114" s="24"/>
      <c r="BR114" s="25"/>
    </row>
    <row r="115" spans="1:70" s="22" customFormat="1" ht="193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183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184"/>
      <c r="BB115" s="21"/>
      <c r="BC115" s="20"/>
      <c r="BD115" s="21"/>
      <c r="BE115" s="20"/>
      <c r="BF115" s="23"/>
      <c r="BG115" s="23"/>
      <c r="BH115" s="21"/>
      <c r="BI115" s="21"/>
      <c r="BJ115" s="21"/>
      <c r="BK115" s="183"/>
      <c r="BL115" s="24"/>
      <c r="BM115" s="21"/>
      <c r="BN115" s="21"/>
      <c r="BO115" s="23"/>
      <c r="BP115" s="23"/>
      <c r="BQ115" s="24"/>
      <c r="BR115" s="25"/>
    </row>
    <row r="116" spans="1:70" s="22" customFormat="1" ht="193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183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183"/>
      <c r="BB116" s="183"/>
      <c r="BC116" s="21"/>
      <c r="BD116" s="21"/>
      <c r="BE116" s="20"/>
      <c r="BF116" s="23"/>
      <c r="BG116" s="23"/>
      <c r="BH116" s="21"/>
      <c r="BI116" s="21"/>
      <c r="BJ116" s="21"/>
      <c r="BK116" s="183"/>
      <c r="BL116" s="24"/>
      <c r="BM116" s="21"/>
      <c r="BN116" s="21"/>
      <c r="BO116" s="23"/>
      <c r="BP116" s="23"/>
      <c r="BQ116" s="24"/>
      <c r="BR116" s="25"/>
    </row>
    <row r="117" spans="1:70" s="22" customFormat="1" ht="239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0"/>
      <c r="AF117" s="20"/>
      <c r="AG117" s="20"/>
      <c r="AH117" s="21"/>
      <c r="AI117" s="184"/>
      <c r="AJ117" s="20"/>
      <c r="AK117" s="20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184"/>
      <c r="BB117" s="21"/>
      <c r="BC117" s="20"/>
      <c r="BD117" s="20"/>
      <c r="BE117" s="20"/>
      <c r="BF117" s="23"/>
      <c r="BG117" s="23"/>
      <c r="BH117" s="20"/>
      <c r="BI117" s="23"/>
      <c r="BJ117" s="21"/>
      <c r="BK117" s="183"/>
      <c r="BL117" s="24"/>
      <c r="BM117" s="21"/>
      <c r="BN117" s="21"/>
      <c r="BO117" s="23"/>
      <c r="BP117" s="23"/>
      <c r="BQ117" s="24"/>
      <c r="BR117" s="25"/>
    </row>
    <row r="118" spans="1:70" s="22" customFormat="1" ht="239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0"/>
      <c r="AF118" s="20"/>
      <c r="AG118" s="20"/>
      <c r="AH118" s="21"/>
      <c r="AI118" s="184"/>
      <c r="AJ118" s="20"/>
      <c r="AK118" s="20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184"/>
      <c r="BB118" s="21"/>
      <c r="BC118" s="20"/>
      <c r="BD118" s="20"/>
      <c r="BE118" s="20"/>
      <c r="BF118" s="23"/>
      <c r="BG118" s="23"/>
      <c r="BH118" s="20"/>
      <c r="BI118" s="23"/>
      <c r="BJ118" s="21"/>
      <c r="BK118" s="183"/>
      <c r="BL118" s="24"/>
      <c r="BM118" s="21"/>
      <c r="BN118" s="21"/>
      <c r="BO118" s="23"/>
      <c r="BP118" s="23"/>
      <c r="BQ118" s="24"/>
      <c r="BR118" s="25"/>
    </row>
    <row r="119" spans="1:70" s="22" customFormat="1" ht="40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0"/>
      <c r="P119" s="21"/>
      <c r="Q119" s="21"/>
      <c r="R119" s="2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0"/>
      <c r="AF119" s="20"/>
      <c r="AG119" s="20"/>
      <c r="AH119" s="21"/>
      <c r="AI119" s="184"/>
      <c r="AJ119" s="20"/>
      <c r="AK119" s="20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184"/>
      <c r="BB119" s="21"/>
      <c r="BC119" s="21"/>
      <c r="BD119" s="20"/>
      <c r="BE119" s="20"/>
      <c r="BF119" s="23"/>
      <c r="BG119" s="23"/>
      <c r="BH119" s="20"/>
      <c r="BI119" s="23"/>
      <c r="BJ119" s="21"/>
      <c r="BK119" s="183"/>
      <c r="BL119" s="24"/>
      <c r="BM119" s="21"/>
      <c r="BN119" s="21"/>
      <c r="BO119" s="23"/>
      <c r="BP119" s="23"/>
      <c r="BQ119" s="24"/>
      <c r="BR119" s="25"/>
    </row>
    <row r="120" spans="1:70" s="22" customFormat="1" ht="22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0"/>
      <c r="AF120" s="20"/>
      <c r="AG120" s="20"/>
      <c r="AH120" s="21"/>
      <c r="AI120" s="184"/>
      <c r="AJ120" s="20"/>
      <c r="AK120" s="20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184"/>
      <c r="BB120" s="21"/>
      <c r="BC120" s="20"/>
      <c r="BD120" s="20"/>
      <c r="BE120" s="20"/>
      <c r="BF120" s="23"/>
      <c r="BG120" s="23"/>
      <c r="BH120" s="20"/>
      <c r="BI120" s="23"/>
      <c r="BJ120" s="21"/>
      <c r="BK120" s="183"/>
      <c r="BL120" s="24"/>
      <c r="BM120" s="21"/>
      <c r="BN120" s="21"/>
      <c r="BO120" s="23"/>
      <c r="BP120" s="23"/>
      <c r="BQ120" s="24"/>
      <c r="BR120" s="25"/>
    </row>
    <row r="121" spans="1:70" s="22" customFormat="1" ht="22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0"/>
      <c r="AF121" s="20"/>
      <c r="AG121" s="20"/>
      <c r="AH121" s="21"/>
      <c r="AI121" s="184"/>
      <c r="AJ121" s="20"/>
      <c r="AK121" s="20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184"/>
      <c r="BB121" s="21"/>
      <c r="BC121" s="20"/>
      <c r="BD121" s="20"/>
      <c r="BE121" s="20"/>
      <c r="BF121" s="23"/>
      <c r="BG121" s="23"/>
      <c r="BH121" s="20"/>
      <c r="BI121" s="23"/>
      <c r="BJ121" s="21"/>
      <c r="BK121" s="183"/>
      <c r="BL121" s="24"/>
      <c r="BM121" s="21"/>
      <c r="BN121" s="21"/>
      <c r="BO121" s="23"/>
      <c r="BP121" s="23"/>
      <c r="BQ121" s="24"/>
      <c r="BR121" s="25"/>
    </row>
    <row r="122" spans="1:70" s="22" customFormat="1" ht="22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0"/>
      <c r="AF122" s="20"/>
      <c r="AG122" s="20"/>
      <c r="AH122" s="21"/>
      <c r="AI122" s="184"/>
      <c r="AJ122" s="20"/>
      <c r="AK122" s="20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184"/>
      <c r="BB122" s="21"/>
      <c r="BC122" s="20"/>
      <c r="BD122" s="20"/>
      <c r="BE122" s="20"/>
      <c r="BF122" s="23"/>
      <c r="BG122" s="23"/>
      <c r="BH122" s="20"/>
      <c r="BI122" s="23"/>
      <c r="BJ122" s="21"/>
      <c r="BK122" s="183"/>
      <c r="BL122" s="24"/>
      <c r="BM122" s="21"/>
      <c r="BN122" s="21"/>
      <c r="BO122" s="23"/>
      <c r="BP122" s="23"/>
      <c r="BQ122" s="24"/>
      <c r="BR122" s="25"/>
    </row>
    <row r="123" spans="1:70" s="22" customFormat="1" ht="22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0"/>
      <c r="AF123" s="20"/>
      <c r="AG123" s="20"/>
      <c r="AH123" s="21"/>
      <c r="AI123" s="184"/>
      <c r="AJ123" s="20"/>
      <c r="AK123" s="20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184"/>
      <c r="BB123" s="21"/>
      <c r="BC123" s="20"/>
      <c r="BD123" s="20"/>
      <c r="BE123" s="20"/>
      <c r="BF123" s="23"/>
      <c r="BG123" s="23"/>
      <c r="BH123" s="20"/>
      <c r="BI123" s="23"/>
      <c r="BJ123" s="21"/>
      <c r="BK123" s="183"/>
      <c r="BL123" s="24"/>
      <c r="BM123" s="21"/>
      <c r="BN123" s="21"/>
      <c r="BO123" s="23"/>
      <c r="BP123" s="23"/>
      <c r="BQ123" s="24"/>
      <c r="BR123" s="25"/>
    </row>
    <row r="124" spans="1:70" s="22" customFormat="1" ht="19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0"/>
      <c r="AF124" s="20"/>
      <c r="AG124" s="20"/>
      <c r="AH124" s="21"/>
      <c r="AI124" s="184"/>
      <c r="AJ124" s="20"/>
      <c r="AK124" s="20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184"/>
      <c r="BB124" s="21"/>
      <c r="BC124" s="20"/>
      <c r="BD124" s="20"/>
      <c r="BE124" s="20"/>
      <c r="BF124" s="23"/>
      <c r="BG124" s="23"/>
      <c r="BH124" s="20"/>
      <c r="BI124" s="23"/>
      <c r="BJ124" s="21"/>
      <c r="BK124" s="183"/>
      <c r="BL124" s="24"/>
      <c r="BM124" s="21"/>
      <c r="BN124" s="21"/>
      <c r="BO124" s="23"/>
      <c r="BP124" s="23"/>
      <c r="BQ124" s="24"/>
      <c r="BR124" s="25"/>
    </row>
    <row r="125" spans="1:70" s="22" customFormat="1" ht="40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0"/>
      <c r="P125" s="21"/>
      <c r="Q125" s="21"/>
      <c r="R125" s="20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0"/>
      <c r="AF125" s="20"/>
      <c r="AG125" s="20"/>
      <c r="AH125" s="21"/>
      <c r="AI125" s="184"/>
      <c r="AJ125" s="20"/>
      <c r="AK125" s="20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184"/>
      <c r="BB125" s="23"/>
      <c r="BC125" s="23"/>
      <c r="BD125" s="20"/>
      <c r="BE125" s="20"/>
      <c r="BF125" s="23"/>
      <c r="BG125" s="23"/>
      <c r="BH125" s="20"/>
      <c r="BI125" s="23"/>
      <c r="BJ125" s="21"/>
      <c r="BK125" s="183"/>
      <c r="BL125" s="24"/>
      <c r="BM125" s="21"/>
      <c r="BN125" s="21"/>
      <c r="BO125" s="23"/>
      <c r="BP125" s="23"/>
      <c r="BQ125" s="24"/>
      <c r="BR125" s="25"/>
    </row>
    <row r="126" spans="1:70" s="22" customFormat="1" ht="409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0"/>
      <c r="AF126" s="20"/>
      <c r="AG126" s="20"/>
      <c r="AH126" s="21"/>
      <c r="AI126" s="184"/>
      <c r="AJ126" s="20"/>
      <c r="AK126" s="20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184"/>
      <c r="BB126" s="21"/>
      <c r="BC126" s="20"/>
      <c r="BD126" s="20"/>
      <c r="BE126" s="20"/>
      <c r="BF126" s="23"/>
      <c r="BG126" s="23"/>
      <c r="BH126" s="20"/>
      <c r="BI126" s="23"/>
      <c r="BJ126" s="21"/>
      <c r="BK126" s="183"/>
      <c r="BL126" s="24"/>
      <c r="BM126" s="21"/>
      <c r="BN126" s="21"/>
      <c r="BO126" s="23"/>
      <c r="BP126" s="23"/>
      <c r="BQ126" s="24"/>
      <c r="BR126" s="25"/>
    </row>
    <row r="127" spans="1:70" s="22" customFormat="1" ht="409.6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0"/>
      <c r="AF127" s="20"/>
      <c r="AG127" s="20"/>
      <c r="AH127" s="21"/>
      <c r="AI127" s="184"/>
      <c r="AJ127" s="20"/>
      <c r="AK127" s="20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184"/>
      <c r="BB127" s="21"/>
      <c r="BC127" s="20"/>
      <c r="BD127" s="20"/>
      <c r="BE127" s="20"/>
      <c r="BF127" s="23"/>
      <c r="BG127" s="23"/>
      <c r="BH127" s="20"/>
      <c r="BI127" s="23"/>
      <c r="BJ127" s="21"/>
      <c r="BK127" s="183"/>
      <c r="BL127" s="24"/>
      <c r="BM127" s="21"/>
      <c r="BN127" s="21"/>
      <c r="BO127" s="23"/>
      <c r="BP127" s="23"/>
      <c r="BQ127" s="24"/>
      <c r="BR127" s="25"/>
    </row>
    <row r="128" spans="1:70" s="22" customFormat="1" ht="184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0"/>
      <c r="AF128" s="20"/>
      <c r="AG128" s="20"/>
      <c r="AH128" s="21"/>
      <c r="AI128" s="184"/>
      <c r="AJ128" s="20"/>
      <c r="AK128" s="20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184"/>
      <c r="BB128" s="23"/>
      <c r="BC128" s="23"/>
      <c r="BD128" s="20"/>
      <c r="BE128" s="20"/>
      <c r="BF128" s="23"/>
      <c r="BG128" s="23"/>
      <c r="BH128" s="20"/>
      <c r="BI128" s="23"/>
      <c r="BJ128" s="21"/>
      <c r="BK128" s="183"/>
      <c r="BL128" s="24"/>
      <c r="BM128" s="21"/>
      <c r="BN128" s="21"/>
      <c r="BO128" s="23"/>
      <c r="BP128" s="23"/>
      <c r="BQ128" s="24"/>
      <c r="BR128" s="25"/>
    </row>
    <row r="129" spans="1:70" s="22" customFormat="1" ht="221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0"/>
      <c r="AF129" s="20"/>
      <c r="AG129" s="20"/>
      <c r="AH129" s="21"/>
      <c r="AI129" s="184"/>
      <c r="AJ129" s="20"/>
      <c r="AK129" s="20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0"/>
      <c r="AZ129" s="20"/>
      <c r="BA129" s="184"/>
      <c r="BB129" s="21"/>
      <c r="BC129" s="20"/>
      <c r="BD129" s="20"/>
      <c r="BE129" s="20"/>
      <c r="BF129" s="23"/>
      <c r="BG129" s="23"/>
      <c r="BH129" s="20"/>
      <c r="BI129" s="23"/>
      <c r="BJ129" s="21"/>
      <c r="BK129" s="183"/>
      <c r="BL129" s="24"/>
      <c r="BM129" s="21"/>
      <c r="BN129" s="21"/>
      <c r="BO129" s="23"/>
      <c r="BP129" s="23"/>
      <c r="BQ129" s="24"/>
      <c r="BR129" s="25"/>
    </row>
    <row r="130" spans="1:70" s="22" customFormat="1" ht="156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0"/>
      <c r="P130" s="21"/>
      <c r="Q130" s="21"/>
      <c r="R130" s="20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0"/>
      <c r="AF130" s="20"/>
      <c r="AG130" s="20"/>
      <c r="AH130" s="21"/>
      <c r="AI130" s="184"/>
      <c r="AJ130" s="20"/>
      <c r="AK130" s="20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0"/>
      <c r="AZ130" s="20"/>
      <c r="BA130" s="184"/>
      <c r="BB130" s="23"/>
      <c r="BC130" s="23"/>
      <c r="BD130" s="20"/>
      <c r="BE130" s="20"/>
      <c r="BF130" s="23"/>
      <c r="BG130" s="23"/>
      <c r="BH130" s="20"/>
      <c r="BI130" s="23"/>
      <c r="BJ130" s="21"/>
      <c r="BK130" s="183"/>
      <c r="BL130" s="24"/>
      <c r="BM130" s="21"/>
      <c r="BN130" s="21"/>
      <c r="BO130" s="23"/>
      <c r="BP130" s="23"/>
      <c r="BQ130" s="24"/>
      <c r="BR130" s="25"/>
    </row>
    <row r="131" spans="1:70" s="22" customFormat="1" ht="216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0"/>
      <c r="AF131" s="20"/>
      <c r="AG131" s="20"/>
      <c r="AH131" s="21"/>
      <c r="AI131" s="184"/>
      <c r="AJ131" s="20"/>
      <c r="AK131" s="20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184"/>
      <c r="BB131" s="21"/>
      <c r="BC131" s="20"/>
      <c r="BD131" s="20"/>
      <c r="BE131" s="20"/>
      <c r="BF131" s="23"/>
      <c r="BG131" s="23"/>
      <c r="BH131" s="20"/>
      <c r="BI131" s="23"/>
      <c r="BJ131" s="21"/>
      <c r="BK131" s="183"/>
      <c r="BL131" s="24"/>
      <c r="BM131" s="21"/>
      <c r="BN131" s="21"/>
      <c r="BO131" s="23"/>
      <c r="BP131" s="23"/>
      <c r="BQ131" s="24"/>
      <c r="BR131" s="25"/>
    </row>
    <row r="132" spans="1:70" s="22" customFormat="1" ht="216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0"/>
      <c r="P132" s="21"/>
      <c r="Q132" s="21"/>
      <c r="R132" s="20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0"/>
      <c r="AF132" s="20"/>
      <c r="AG132" s="20"/>
      <c r="AH132" s="21"/>
      <c r="AI132" s="184"/>
      <c r="AJ132" s="20"/>
      <c r="AK132" s="20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184"/>
      <c r="BB132" s="21"/>
      <c r="BC132" s="20"/>
      <c r="BD132" s="20"/>
      <c r="BE132" s="20"/>
      <c r="BF132" s="23"/>
      <c r="BG132" s="23"/>
      <c r="BH132" s="20"/>
      <c r="BI132" s="23"/>
      <c r="BJ132" s="21"/>
      <c r="BK132" s="183"/>
      <c r="BL132" s="24"/>
      <c r="BM132" s="21"/>
      <c r="BN132" s="21"/>
      <c r="BO132" s="23"/>
      <c r="BP132" s="23"/>
      <c r="BQ132" s="24"/>
      <c r="BR132" s="25"/>
    </row>
    <row r="133" spans="1:70" s="22" customFormat="1" ht="17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0"/>
      <c r="AF133" s="20"/>
      <c r="AG133" s="20"/>
      <c r="AH133" s="21"/>
      <c r="AI133" s="184"/>
      <c r="AJ133" s="20"/>
      <c r="AK133" s="20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184"/>
      <c r="BB133" s="21"/>
      <c r="BC133" s="20"/>
      <c r="BD133" s="20"/>
      <c r="BE133" s="20"/>
      <c r="BF133" s="23"/>
      <c r="BG133" s="23"/>
      <c r="BH133" s="20"/>
      <c r="BI133" s="23"/>
      <c r="BJ133" s="21"/>
      <c r="BK133" s="183"/>
      <c r="BL133" s="24"/>
      <c r="BM133" s="21"/>
      <c r="BN133" s="21"/>
      <c r="BO133" s="23"/>
      <c r="BP133" s="23"/>
      <c r="BQ133" s="24"/>
      <c r="BR133" s="25"/>
    </row>
    <row r="134" spans="1:70" s="22" customFormat="1" ht="171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0"/>
      <c r="P134" s="21"/>
      <c r="Q134" s="21"/>
      <c r="R134" s="20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0"/>
      <c r="AF134" s="20"/>
      <c r="AG134" s="20"/>
      <c r="AH134" s="21"/>
      <c r="AI134" s="184"/>
      <c r="AJ134" s="20"/>
      <c r="AK134" s="20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184"/>
      <c r="BB134" s="23"/>
      <c r="BC134" s="23"/>
      <c r="BD134" s="20"/>
      <c r="BE134" s="20"/>
      <c r="BF134" s="23"/>
      <c r="BG134" s="23"/>
      <c r="BH134" s="20"/>
      <c r="BI134" s="23"/>
      <c r="BJ134" s="21"/>
      <c r="BK134" s="183"/>
      <c r="BL134" s="24"/>
      <c r="BM134" s="21"/>
      <c r="BN134" s="21"/>
      <c r="BO134" s="23"/>
      <c r="BP134" s="23"/>
      <c r="BQ134" s="24"/>
      <c r="BR134" s="25"/>
    </row>
    <row r="135" spans="1:70" s="22" customFormat="1" ht="171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3"/>
      <c r="O135" s="20"/>
      <c r="P135" s="23"/>
      <c r="Q135" s="23"/>
      <c r="R135" s="23"/>
      <c r="S135" s="23"/>
      <c r="T135" s="23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0"/>
      <c r="AF135" s="20"/>
      <c r="AG135" s="20"/>
      <c r="AH135" s="21"/>
      <c r="AI135" s="184"/>
      <c r="AJ135" s="20"/>
      <c r="AK135" s="20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184"/>
      <c r="BB135" s="23"/>
      <c r="BC135" s="23"/>
      <c r="BD135" s="20"/>
      <c r="BE135" s="20"/>
      <c r="BF135" s="23"/>
      <c r="BG135" s="23"/>
      <c r="BH135" s="20"/>
      <c r="BI135" s="23"/>
      <c r="BJ135" s="21"/>
      <c r="BK135" s="183"/>
      <c r="BL135" s="24"/>
      <c r="BM135" s="21"/>
      <c r="BN135" s="21"/>
      <c r="BO135" s="23"/>
      <c r="BP135" s="23"/>
      <c r="BQ135" s="24"/>
      <c r="BR135" s="25"/>
    </row>
    <row r="136" spans="1:70" s="22" customFormat="1" ht="227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1"/>
      <c r="Q136" s="21"/>
      <c r="R136" s="21"/>
      <c r="S136" s="21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0"/>
      <c r="AF136" s="20"/>
      <c r="AG136" s="20"/>
      <c r="AH136" s="21"/>
      <c r="AI136" s="184"/>
      <c r="AJ136" s="20"/>
      <c r="AK136" s="20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184"/>
      <c r="BB136" s="20"/>
      <c r="BC136" s="20"/>
      <c r="BD136" s="20"/>
      <c r="BE136" s="20"/>
      <c r="BF136" s="23"/>
      <c r="BG136" s="23"/>
      <c r="BH136" s="20"/>
      <c r="BI136" s="23"/>
      <c r="BJ136" s="21"/>
      <c r="BK136" s="183"/>
      <c r="BL136" s="24"/>
      <c r="BM136" s="21"/>
      <c r="BN136" s="21"/>
      <c r="BO136" s="23"/>
      <c r="BP136" s="23"/>
      <c r="BQ136" s="24"/>
      <c r="BR136" s="25"/>
    </row>
    <row r="137" spans="1:70" s="22" customFormat="1" ht="154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0"/>
      <c r="AF137" s="20"/>
      <c r="AG137" s="20"/>
      <c r="AH137" s="21"/>
      <c r="AI137" s="184"/>
      <c r="AJ137" s="20"/>
      <c r="AK137" s="20"/>
      <c r="AL137" s="21"/>
      <c r="AM137" s="21"/>
      <c r="AN137" s="21"/>
      <c r="AO137" s="21"/>
      <c r="AP137" s="21"/>
      <c r="AQ137" s="183"/>
      <c r="AR137" s="21"/>
      <c r="AS137" s="21"/>
      <c r="AT137" s="21"/>
      <c r="AU137" s="21"/>
      <c r="AV137" s="21"/>
      <c r="AW137" s="21"/>
      <c r="AX137" s="21"/>
      <c r="AY137" s="21"/>
      <c r="AZ137" s="21"/>
      <c r="BA137" s="184"/>
      <c r="BB137" s="23"/>
      <c r="BC137" s="23"/>
      <c r="BD137" s="20"/>
      <c r="BE137" s="20"/>
      <c r="BF137" s="23"/>
      <c r="BG137" s="23"/>
      <c r="BH137" s="20"/>
      <c r="BI137" s="23"/>
      <c r="BJ137" s="21"/>
      <c r="BK137" s="183"/>
      <c r="BL137" s="24"/>
      <c r="BM137" s="21"/>
      <c r="BN137" s="21"/>
      <c r="BO137" s="23"/>
      <c r="BP137" s="23"/>
      <c r="BQ137" s="24"/>
      <c r="BR137" s="25"/>
    </row>
    <row r="138" spans="1:70" s="22" customFormat="1" ht="16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1"/>
      <c r="Q138" s="21"/>
      <c r="R138" s="21"/>
      <c r="S138" s="21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0"/>
      <c r="AF138" s="20"/>
      <c r="AG138" s="20"/>
      <c r="AH138" s="21"/>
      <c r="AI138" s="184"/>
      <c r="AJ138" s="21"/>
      <c r="AK138" s="20"/>
      <c r="AL138" s="21"/>
      <c r="AM138" s="21"/>
      <c r="AN138" s="21"/>
      <c r="AO138" s="21"/>
      <c r="AP138" s="21"/>
      <c r="AQ138" s="184"/>
      <c r="AR138" s="21"/>
      <c r="AS138" s="21"/>
      <c r="AT138" s="21"/>
      <c r="AU138" s="21"/>
      <c r="AV138" s="21"/>
      <c r="AW138" s="21"/>
      <c r="AX138" s="21"/>
      <c r="AY138" s="20"/>
      <c r="AZ138" s="20"/>
      <c r="BA138" s="184"/>
      <c r="BB138" s="20"/>
      <c r="BC138" s="20"/>
      <c r="BD138" s="20"/>
      <c r="BE138" s="20"/>
      <c r="BF138" s="23"/>
      <c r="BG138" s="23"/>
      <c r="BH138" s="20"/>
      <c r="BI138" s="23"/>
      <c r="BJ138" s="21"/>
      <c r="BK138" s="183"/>
      <c r="BL138" s="24"/>
      <c r="BM138" s="21"/>
      <c r="BN138" s="21"/>
      <c r="BO138" s="23"/>
      <c r="BP138" s="23"/>
      <c r="BQ138" s="24"/>
      <c r="BR138" s="25"/>
    </row>
    <row r="139" spans="1:70" s="22" customFormat="1" ht="17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1"/>
      <c r="Q139" s="21"/>
      <c r="R139" s="21"/>
      <c r="S139" s="21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0"/>
      <c r="AF139" s="20"/>
      <c r="AG139" s="20"/>
      <c r="AH139" s="21"/>
      <c r="AI139" s="184"/>
      <c r="AJ139" s="20"/>
      <c r="AK139" s="20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0"/>
      <c r="AZ139" s="20"/>
      <c r="BA139" s="184"/>
      <c r="BB139" s="23"/>
      <c r="BC139" s="23"/>
      <c r="BD139" s="20"/>
      <c r="BE139" s="20"/>
      <c r="BF139" s="23"/>
      <c r="BG139" s="23"/>
      <c r="BH139" s="20"/>
      <c r="BI139" s="23"/>
      <c r="BJ139" s="21"/>
      <c r="BK139" s="183"/>
      <c r="BL139" s="24"/>
      <c r="BM139" s="21"/>
      <c r="BN139" s="21"/>
      <c r="BO139" s="23"/>
      <c r="BP139" s="23"/>
      <c r="BQ139" s="24"/>
      <c r="BR139" s="25"/>
    </row>
    <row r="140" spans="1:70" s="22" customFormat="1" ht="171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0"/>
      <c r="AG140" s="20"/>
      <c r="AH140" s="21"/>
      <c r="AI140" s="184"/>
      <c r="AJ140" s="20"/>
      <c r="AK140" s="20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0"/>
      <c r="AZ140" s="20"/>
      <c r="BA140" s="184"/>
      <c r="BB140" s="23"/>
      <c r="BC140" s="23"/>
      <c r="BD140" s="20"/>
      <c r="BE140" s="20"/>
      <c r="BF140" s="23"/>
      <c r="BG140" s="23"/>
      <c r="BH140" s="20"/>
      <c r="BI140" s="23"/>
      <c r="BJ140" s="21"/>
      <c r="BK140" s="183"/>
      <c r="BL140" s="24"/>
      <c r="BM140" s="21"/>
      <c r="BN140" s="21"/>
      <c r="BO140" s="23"/>
      <c r="BP140" s="23"/>
      <c r="BQ140" s="24"/>
      <c r="BR140" s="25"/>
    </row>
    <row r="141" spans="1:70" s="22" customFormat="1" ht="171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0"/>
      <c r="AF141" s="20"/>
      <c r="AG141" s="20"/>
      <c r="AH141" s="21"/>
      <c r="AI141" s="184"/>
      <c r="AJ141" s="20"/>
      <c r="AK141" s="20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0"/>
      <c r="AZ141" s="20"/>
      <c r="BA141" s="184"/>
      <c r="BB141" s="23"/>
      <c r="BC141" s="23"/>
      <c r="BD141" s="20"/>
      <c r="BE141" s="20"/>
      <c r="BF141" s="23"/>
      <c r="BG141" s="23"/>
      <c r="BH141" s="20"/>
      <c r="BI141" s="23"/>
      <c r="BJ141" s="21"/>
      <c r="BK141" s="183"/>
      <c r="BL141" s="24"/>
      <c r="BM141" s="21"/>
      <c r="BN141" s="21"/>
      <c r="BO141" s="23"/>
      <c r="BP141" s="23"/>
      <c r="BQ141" s="24"/>
      <c r="BR141" s="25"/>
    </row>
    <row r="142" spans="1:70" s="22" customFormat="1" ht="171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0"/>
      <c r="AF142" s="20"/>
      <c r="AG142" s="20"/>
      <c r="AH142" s="21"/>
      <c r="AI142" s="184"/>
      <c r="AJ142" s="20"/>
      <c r="AK142" s="20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0"/>
      <c r="AZ142" s="20"/>
      <c r="BA142" s="184"/>
      <c r="BB142" s="23"/>
      <c r="BC142" s="23"/>
      <c r="BD142" s="20"/>
      <c r="BE142" s="20"/>
      <c r="BF142" s="23"/>
      <c r="BG142" s="23"/>
      <c r="BH142" s="20"/>
      <c r="BI142" s="23"/>
      <c r="BJ142" s="21"/>
      <c r="BK142" s="183"/>
      <c r="BL142" s="24"/>
      <c r="BM142" s="21"/>
      <c r="BN142" s="21"/>
      <c r="BO142" s="23"/>
      <c r="BP142" s="23"/>
      <c r="BQ142" s="24"/>
      <c r="BR142" s="25"/>
    </row>
    <row r="143" spans="1:70" s="22" customFormat="1" ht="17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0"/>
      <c r="AF143" s="20"/>
      <c r="AG143" s="20"/>
      <c r="AH143" s="21"/>
      <c r="AI143" s="184"/>
      <c r="AJ143" s="20"/>
      <c r="AK143" s="20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0"/>
      <c r="AZ143" s="20"/>
      <c r="BA143" s="184"/>
      <c r="BB143" s="23"/>
      <c r="BC143" s="23"/>
      <c r="BD143" s="20"/>
      <c r="BE143" s="20"/>
      <c r="BF143" s="23"/>
      <c r="BG143" s="23"/>
      <c r="BH143" s="20"/>
      <c r="BI143" s="23"/>
      <c r="BJ143" s="21"/>
      <c r="BK143" s="183"/>
      <c r="BL143" s="24"/>
      <c r="BM143" s="21"/>
      <c r="BN143" s="21"/>
      <c r="BO143" s="23"/>
      <c r="BP143" s="23"/>
      <c r="BQ143" s="24"/>
      <c r="BR143" s="25"/>
    </row>
    <row r="144" spans="1:70" s="22" customFormat="1" ht="171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0"/>
      <c r="AF144" s="20"/>
      <c r="AG144" s="20"/>
      <c r="AH144" s="21"/>
      <c r="AI144" s="184"/>
      <c r="AJ144" s="20"/>
      <c r="AK144" s="20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184"/>
      <c r="BB144" s="21"/>
      <c r="BC144" s="21"/>
      <c r="BD144" s="20"/>
      <c r="BE144" s="20"/>
      <c r="BF144" s="23"/>
      <c r="BG144" s="23"/>
      <c r="BH144" s="20"/>
      <c r="BI144" s="23"/>
      <c r="BJ144" s="21"/>
      <c r="BK144" s="183"/>
      <c r="BL144" s="24"/>
      <c r="BM144" s="21"/>
      <c r="BN144" s="21"/>
      <c r="BO144" s="23"/>
      <c r="BP144" s="23"/>
      <c r="BQ144" s="24"/>
      <c r="BR144" s="25"/>
    </row>
    <row r="145" spans="1:70" s="22" customFormat="1" ht="171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184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0"/>
      <c r="AF145" s="20"/>
      <c r="AG145" s="20"/>
      <c r="AH145" s="21"/>
      <c r="AI145" s="184"/>
      <c r="AJ145" s="20"/>
      <c r="AK145" s="20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184"/>
      <c r="BB145" s="23"/>
      <c r="BC145" s="23"/>
      <c r="BD145" s="20"/>
      <c r="BE145" s="20"/>
      <c r="BF145" s="23"/>
      <c r="BG145" s="23"/>
      <c r="BH145" s="20"/>
      <c r="BI145" s="23"/>
      <c r="BJ145" s="21"/>
      <c r="BK145" s="183"/>
      <c r="BL145" s="24"/>
      <c r="BM145" s="21"/>
      <c r="BN145" s="21"/>
      <c r="BO145" s="23"/>
      <c r="BP145" s="23"/>
      <c r="BQ145" s="24"/>
      <c r="BR145" s="25"/>
    </row>
    <row r="146" spans="1:70" s="22" customFormat="1" ht="171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75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0"/>
      <c r="AF146" s="20"/>
      <c r="AG146" s="20"/>
      <c r="AH146" s="21"/>
      <c r="AI146" s="184"/>
      <c r="AJ146" s="20"/>
      <c r="AK146" s="20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0"/>
      <c r="AZ146" s="21"/>
      <c r="BA146" s="20"/>
      <c r="BB146" s="23"/>
      <c r="BC146" s="23"/>
      <c r="BD146" s="20"/>
      <c r="BE146" s="20"/>
      <c r="BF146" s="23"/>
      <c r="BG146" s="23"/>
      <c r="BH146" s="20"/>
      <c r="BI146" s="23"/>
      <c r="BJ146" s="21"/>
      <c r="BK146" s="183"/>
      <c r="BL146" s="24"/>
      <c r="BM146" s="21"/>
      <c r="BN146" s="21"/>
      <c r="BO146" s="23"/>
      <c r="BP146" s="23"/>
      <c r="BQ146" s="24"/>
      <c r="BR146" s="25"/>
    </row>
    <row r="147" spans="1:70" s="22" customFormat="1" ht="197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184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0"/>
      <c r="AF147" s="20"/>
      <c r="AG147" s="20"/>
      <c r="AH147" s="21"/>
      <c r="AI147" s="184"/>
      <c r="AJ147" s="20"/>
      <c r="AK147" s="20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184"/>
      <c r="BB147" s="21"/>
      <c r="BC147" s="21"/>
      <c r="BD147" s="20"/>
      <c r="BE147" s="20"/>
      <c r="BF147" s="23"/>
      <c r="BG147" s="20"/>
      <c r="BH147" s="23"/>
      <c r="BI147" s="23"/>
      <c r="BJ147" s="21"/>
      <c r="BK147" s="183"/>
      <c r="BL147" s="24"/>
      <c r="BM147" s="21"/>
      <c r="BN147" s="21"/>
      <c r="BO147" s="23"/>
      <c r="BP147" s="23"/>
      <c r="BQ147" s="24"/>
      <c r="BR147" s="25"/>
    </row>
    <row r="148" spans="1:70" s="22" customFormat="1" ht="197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184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0"/>
      <c r="AF148" s="20"/>
      <c r="AG148" s="20"/>
      <c r="AH148" s="21"/>
      <c r="AI148" s="184"/>
      <c r="AJ148" s="20"/>
      <c r="AK148" s="20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184"/>
      <c r="BB148" s="185"/>
      <c r="BC148" s="23"/>
      <c r="BD148" s="20"/>
      <c r="BE148" s="20"/>
      <c r="BF148" s="23"/>
      <c r="BG148" s="20"/>
      <c r="BH148" s="20"/>
      <c r="BI148" s="23"/>
      <c r="BJ148" s="21"/>
      <c r="BK148" s="183"/>
      <c r="BL148" s="24"/>
      <c r="BM148" s="21"/>
      <c r="BN148" s="21"/>
      <c r="BO148" s="23"/>
      <c r="BP148" s="23"/>
      <c r="BQ148" s="24"/>
      <c r="BR148" s="25"/>
    </row>
    <row r="149" spans="1:70" s="22" customFormat="1" ht="197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184"/>
      <c r="N149" s="21"/>
      <c r="O149" s="20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0"/>
      <c r="AF149" s="20"/>
      <c r="AG149" s="20"/>
      <c r="AH149" s="21"/>
      <c r="AI149" s="184"/>
      <c r="AJ149" s="20"/>
      <c r="AK149" s="20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184"/>
      <c r="BB149" s="185"/>
      <c r="BC149" s="23"/>
      <c r="BD149" s="20"/>
      <c r="BE149" s="20"/>
      <c r="BF149" s="23"/>
      <c r="BG149" s="20"/>
      <c r="BH149" s="20"/>
      <c r="BI149" s="23"/>
      <c r="BJ149" s="21"/>
      <c r="BK149" s="183"/>
      <c r="BL149" s="24"/>
      <c r="BM149" s="21"/>
      <c r="BN149" s="21"/>
      <c r="BO149" s="23"/>
      <c r="BP149" s="23"/>
      <c r="BQ149" s="24"/>
      <c r="BR149" s="25"/>
    </row>
    <row r="150" spans="1:70" s="22" customFormat="1" ht="197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184"/>
      <c r="N150" s="23"/>
      <c r="O150" s="20"/>
      <c r="P150" s="23"/>
      <c r="Q150" s="23"/>
      <c r="R150" s="23"/>
      <c r="S150" s="23"/>
      <c r="T150" s="23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0"/>
      <c r="AF150" s="20"/>
      <c r="AG150" s="20"/>
      <c r="AH150" s="21"/>
      <c r="AI150" s="184"/>
      <c r="AJ150" s="20"/>
      <c r="AK150" s="20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184"/>
      <c r="BB150" s="185"/>
      <c r="BC150" s="23"/>
      <c r="BD150" s="20"/>
      <c r="BE150" s="20"/>
      <c r="BF150" s="23"/>
      <c r="BG150" s="20"/>
      <c r="BH150" s="20"/>
      <c r="BI150" s="23"/>
      <c r="BJ150" s="21"/>
      <c r="BK150" s="183"/>
      <c r="BL150" s="24"/>
      <c r="BM150" s="21"/>
      <c r="BN150" s="21"/>
      <c r="BO150" s="23"/>
      <c r="BP150" s="23"/>
      <c r="BQ150" s="24"/>
      <c r="BR150" s="25"/>
    </row>
    <row r="151" spans="1:70" s="22" customFormat="1" ht="171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0"/>
      <c r="AF151" s="20"/>
      <c r="AG151" s="20"/>
      <c r="AH151" s="21"/>
      <c r="AI151" s="184"/>
      <c r="AJ151" s="20"/>
      <c r="AK151" s="20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0"/>
      <c r="AZ151" s="21"/>
      <c r="BA151" s="20"/>
      <c r="BB151" s="23"/>
      <c r="BC151" s="23"/>
      <c r="BD151" s="20"/>
      <c r="BE151" s="20"/>
      <c r="BF151" s="23"/>
      <c r="BG151" s="23"/>
      <c r="BH151" s="20"/>
      <c r="BI151" s="23"/>
      <c r="BJ151" s="21"/>
      <c r="BK151" s="183"/>
      <c r="BL151" s="24"/>
      <c r="BM151" s="21"/>
      <c r="BN151" s="21"/>
      <c r="BO151" s="23"/>
      <c r="BP151" s="23"/>
      <c r="BQ151" s="24"/>
      <c r="BR151" s="25"/>
    </row>
    <row r="152" spans="1:70" s="22" customFormat="1" ht="197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0"/>
      <c r="AF152" s="20"/>
      <c r="AG152" s="20"/>
      <c r="AH152" s="21"/>
      <c r="AI152" s="184"/>
      <c r="AJ152" s="20"/>
      <c r="AK152" s="20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184"/>
      <c r="BB152" s="21"/>
      <c r="BC152" s="21"/>
      <c r="BD152" s="20"/>
      <c r="BE152" s="20"/>
      <c r="BF152" s="23"/>
      <c r="BG152" s="20"/>
      <c r="BH152" s="20"/>
      <c r="BI152" s="23"/>
      <c r="BJ152" s="21"/>
      <c r="BK152" s="183"/>
      <c r="BL152" s="24"/>
      <c r="BM152" s="21"/>
      <c r="BN152" s="21"/>
      <c r="BO152" s="23"/>
      <c r="BP152" s="23"/>
      <c r="BQ152" s="24"/>
      <c r="BR152" s="25"/>
    </row>
    <row r="153" spans="1:70" s="22" customFormat="1" ht="197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184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0"/>
      <c r="AF153" s="20"/>
      <c r="AG153" s="20"/>
      <c r="AH153" s="21"/>
      <c r="AI153" s="184"/>
      <c r="AJ153" s="20"/>
      <c r="AK153" s="20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184"/>
      <c r="BB153" s="185"/>
      <c r="BC153" s="23"/>
      <c r="BD153" s="20"/>
      <c r="BE153" s="20"/>
      <c r="BF153" s="23"/>
      <c r="BG153" s="20"/>
      <c r="BH153" s="20"/>
      <c r="BI153" s="23"/>
      <c r="BJ153" s="21"/>
      <c r="BK153" s="183"/>
      <c r="BL153" s="24"/>
      <c r="BM153" s="21"/>
      <c r="BN153" s="21"/>
      <c r="BO153" s="23"/>
      <c r="BP153" s="23"/>
      <c r="BQ153" s="24"/>
      <c r="BR153" s="25"/>
    </row>
    <row r="154" spans="1:70" s="22" customFormat="1" ht="197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0"/>
      <c r="AF154" s="20"/>
      <c r="AG154" s="20"/>
      <c r="AH154" s="21"/>
      <c r="AI154" s="184"/>
      <c r="AJ154" s="20"/>
      <c r="AK154" s="20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184"/>
      <c r="BB154" s="21"/>
      <c r="BC154" s="21"/>
      <c r="BD154" s="20"/>
      <c r="BE154" s="20"/>
      <c r="BF154" s="23"/>
      <c r="BG154" s="20"/>
      <c r="BH154" s="20"/>
      <c r="BI154" s="23"/>
      <c r="BJ154" s="21"/>
      <c r="BK154" s="183"/>
      <c r="BL154" s="24"/>
      <c r="BM154" s="21"/>
      <c r="BN154" s="21"/>
      <c r="BO154" s="23"/>
      <c r="BP154" s="23"/>
      <c r="BQ154" s="24"/>
      <c r="BR154" s="25"/>
    </row>
    <row r="155" spans="1:70" s="22" customFormat="1" ht="197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184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0"/>
      <c r="AF155" s="20"/>
      <c r="AG155" s="20"/>
      <c r="AH155" s="21"/>
      <c r="AI155" s="184"/>
      <c r="AJ155" s="20"/>
      <c r="AK155" s="20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184"/>
      <c r="BB155" s="183"/>
      <c r="BC155" s="21"/>
      <c r="BD155" s="20"/>
      <c r="BE155" s="20"/>
      <c r="BF155" s="23"/>
      <c r="BG155" s="20"/>
      <c r="BH155" s="20"/>
      <c r="BI155" s="23"/>
      <c r="BJ155" s="21"/>
      <c r="BK155" s="183"/>
      <c r="BL155" s="24"/>
      <c r="BM155" s="21"/>
      <c r="BN155" s="21"/>
      <c r="BO155" s="23"/>
      <c r="BP155" s="23"/>
      <c r="BQ155" s="24"/>
      <c r="BR155" s="25"/>
    </row>
    <row r="156" spans="1:70" s="22" customFormat="1" ht="197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0"/>
      <c r="AF156" s="20"/>
      <c r="AG156" s="20"/>
      <c r="AH156" s="21"/>
      <c r="AI156" s="184"/>
      <c r="AJ156" s="20"/>
      <c r="AK156" s="20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184"/>
      <c r="BB156" s="21"/>
      <c r="BC156" s="21"/>
      <c r="BD156" s="20"/>
      <c r="BE156" s="20"/>
      <c r="BF156" s="23"/>
      <c r="BG156" s="20"/>
      <c r="BH156" s="20"/>
      <c r="BI156" s="23"/>
      <c r="BJ156" s="21"/>
      <c r="BK156" s="183"/>
      <c r="BL156" s="24"/>
      <c r="BM156" s="21"/>
      <c r="BN156" s="21"/>
      <c r="BO156" s="23"/>
      <c r="BP156" s="23"/>
      <c r="BQ156" s="24"/>
      <c r="BR156" s="25"/>
    </row>
    <row r="157" spans="1:70" s="22" customFormat="1" ht="197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184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0"/>
      <c r="AF157" s="20"/>
      <c r="AG157" s="20"/>
      <c r="AH157" s="21"/>
      <c r="AI157" s="184"/>
      <c r="AJ157" s="20"/>
      <c r="AK157" s="20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184"/>
      <c r="BB157" s="185"/>
      <c r="BC157" s="23"/>
      <c r="BD157" s="20"/>
      <c r="BE157" s="20"/>
      <c r="BF157" s="23"/>
      <c r="BG157" s="20"/>
      <c r="BH157" s="20"/>
      <c r="BI157" s="23"/>
      <c r="BJ157" s="21"/>
      <c r="BK157" s="183"/>
      <c r="BL157" s="24"/>
      <c r="BM157" s="21"/>
      <c r="BN157" s="21"/>
      <c r="BO157" s="23"/>
      <c r="BP157" s="23"/>
      <c r="BQ157" s="24"/>
      <c r="BR157" s="25"/>
    </row>
    <row r="158" spans="1:70" s="22" customFormat="1" ht="252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0"/>
      <c r="AF158" s="23"/>
      <c r="AG158" s="23"/>
      <c r="AH158" s="21"/>
      <c r="AI158" s="184"/>
      <c r="AJ158" s="23"/>
      <c r="AK158" s="23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184"/>
      <c r="BB158" s="21"/>
      <c r="BC158" s="20"/>
      <c r="BD158" s="20"/>
      <c r="BE158" s="20"/>
      <c r="BF158" s="23"/>
      <c r="BG158" s="20"/>
      <c r="BH158" s="20"/>
      <c r="BI158" s="23"/>
      <c r="BJ158" s="21"/>
      <c r="BK158" s="183"/>
      <c r="BL158" s="24"/>
      <c r="BM158" s="21"/>
      <c r="BN158" s="21"/>
      <c r="BO158" s="23"/>
      <c r="BP158" s="23"/>
      <c r="BQ158" s="24"/>
      <c r="BR158" s="25"/>
    </row>
    <row r="159" spans="1:70" s="22" customFormat="1" ht="252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184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0"/>
      <c r="AF159" s="23"/>
      <c r="AG159" s="23"/>
      <c r="AH159" s="21"/>
      <c r="AI159" s="184"/>
      <c r="AJ159" s="23"/>
      <c r="AK159" s="23"/>
      <c r="AL159" s="21"/>
      <c r="AM159" s="21"/>
      <c r="AN159" s="21"/>
      <c r="AO159" s="21"/>
      <c r="AP159" s="21"/>
      <c r="AQ159" s="183"/>
      <c r="AR159" s="21"/>
      <c r="AS159" s="21"/>
      <c r="AT159" s="21"/>
      <c r="AU159" s="21"/>
      <c r="AV159" s="21"/>
      <c r="AW159" s="21"/>
      <c r="AX159" s="21"/>
      <c r="AY159" s="21"/>
      <c r="AZ159" s="21"/>
      <c r="BA159" s="184"/>
      <c r="BB159" s="183"/>
      <c r="BC159" s="21"/>
      <c r="BD159" s="20"/>
      <c r="BE159" s="20"/>
      <c r="BF159" s="23"/>
      <c r="BG159" s="20"/>
      <c r="BH159" s="20"/>
      <c r="BI159" s="23"/>
      <c r="BJ159" s="21"/>
      <c r="BK159" s="183"/>
      <c r="BL159" s="24"/>
      <c r="BM159" s="21"/>
      <c r="BN159" s="21"/>
      <c r="BO159" s="23"/>
      <c r="BP159" s="23"/>
      <c r="BQ159" s="24"/>
      <c r="BR159" s="25"/>
    </row>
    <row r="160" spans="1:70" s="22" customFormat="1" ht="2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0"/>
      <c r="AF160" s="23"/>
      <c r="AG160" s="23"/>
      <c r="AH160" s="21"/>
      <c r="AI160" s="184"/>
      <c r="AJ160" s="23"/>
      <c r="AK160" s="23"/>
      <c r="AL160" s="21"/>
      <c r="AM160" s="21"/>
      <c r="AN160" s="21"/>
      <c r="AO160" s="21"/>
      <c r="AP160" s="21"/>
      <c r="AQ160" s="183"/>
      <c r="AR160" s="21"/>
      <c r="AS160" s="21"/>
      <c r="AT160" s="21"/>
      <c r="AU160" s="21"/>
      <c r="AV160" s="21"/>
      <c r="AW160" s="21"/>
      <c r="AX160" s="21"/>
      <c r="AY160" s="21"/>
      <c r="AZ160" s="21"/>
      <c r="BA160" s="184"/>
      <c r="BB160" s="184"/>
      <c r="BC160" s="20"/>
      <c r="BD160" s="20"/>
      <c r="BE160" s="20"/>
      <c r="BF160" s="23"/>
      <c r="BG160" s="20"/>
      <c r="BH160" s="20"/>
      <c r="BI160" s="23"/>
      <c r="BJ160" s="21"/>
      <c r="BK160" s="183"/>
      <c r="BL160" s="24"/>
      <c r="BM160" s="21"/>
      <c r="BN160" s="21"/>
      <c r="BO160" s="23"/>
      <c r="BP160" s="23"/>
      <c r="BQ160" s="24"/>
      <c r="BR160" s="25"/>
    </row>
    <row r="161" spans="1:70" s="22" customFormat="1" ht="209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3"/>
      <c r="O161" s="23"/>
      <c r="P161" s="23"/>
      <c r="Q161" s="23"/>
      <c r="R161" s="23"/>
      <c r="S161" s="23"/>
      <c r="T161" s="23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0"/>
      <c r="AF161" s="23"/>
      <c r="AG161" s="20"/>
      <c r="AH161" s="21"/>
      <c r="AI161" s="184"/>
      <c r="AJ161" s="23"/>
      <c r="AK161" s="20"/>
      <c r="AL161" s="21"/>
      <c r="AM161" s="20"/>
      <c r="AN161" s="23"/>
      <c r="AO161" s="20"/>
      <c r="AP161" s="21"/>
      <c r="AQ161" s="184"/>
      <c r="AR161" s="23"/>
      <c r="AS161" s="21"/>
      <c r="AT161" s="21"/>
      <c r="AU161" s="21"/>
      <c r="AV161" s="21"/>
      <c r="AW161" s="21"/>
      <c r="AX161" s="21"/>
      <c r="AY161" s="21"/>
      <c r="AZ161" s="21"/>
      <c r="BA161" s="20"/>
      <c r="BB161" s="21"/>
      <c r="BC161" s="21"/>
      <c r="BD161" s="20"/>
      <c r="BE161" s="20"/>
      <c r="BF161" s="23"/>
      <c r="BG161" s="20"/>
      <c r="BH161" s="20"/>
      <c r="BI161" s="23"/>
      <c r="BJ161" s="21"/>
      <c r="BK161" s="183"/>
      <c r="BL161" s="24"/>
      <c r="BM161" s="21"/>
      <c r="BN161" s="21"/>
      <c r="BO161" s="23"/>
      <c r="BP161" s="23"/>
      <c r="BQ161" s="24"/>
      <c r="BR161" s="25"/>
    </row>
    <row r="162" spans="1:70" s="22" customFormat="1" ht="136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3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0"/>
      <c r="AF162" s="20"/>
      <c r="AG162" s="20"/>
      <c r="AH162" s="21"/>
      <c r="AI162" s="184"/>
      <c r="AJ162" s="20"/>
      <c r="AK162" s="20"/>
      <c r="AL162" s="21"/>
      <c r="AM162" s="21"/>
      <c r="AN162" s="21"/>
      <c r="AO162" s="21"/>
      <c r="AP162" s="21"/>
      <c r="AQ162" s="183"/>
      <c r="AR162" s="21"/>
      <c r="AS162" s="21"/>
      <c r="AT162" s="21"/>
      <c r="AU162" s="21"/>
      <c r="AV162" s="21"/>
      <c r="AW162" s="21"/>
      <c r="AX162" s="21"/>
      <c r="AY162" s="21"/>
      <c r="AZ162" s="21"/>
      <c r="BA162" s="184"/>
      <c r="BB162" s="183"/>
      <c r="BC162" s="21"/>
      <c r="BD162" s="20"/>
      <c r="BE162" s="20"/>
      <c r="BF162" s="23"/>
      <c r="BG162" s="20"/>
      <c r="BH162" s="20"/>
      <c r="BI162" s="23"/>
      <c r="BJ162" s="21"/>
      <c r="BK162" s="183"/>
      <c r="BL162" s="24"/>
      <c r="BM162" s="21"/>
      <c r="BN162" s="21"/>
      <c r="BO162" s="23"/>
      <c r="BP162" s="23"/>
      <c r="BQ162" s="24"/>
      <c r="BR162" s="25"/>
    </row>
    <row r="163" spans="1:70" s="22" customFormat="1" ht="136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3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0"/>
      <c r="AF163" s="20"/>
      <c r="AG163" s="20"/>
      <c r="AH163" s="21"/>
      <c r="AI163" s="184"/>
      <c r="AJ163" s="20"/>
      <c r="AK163" s="20"/>
      <c r="AL163" s="21"/>
      <c r="AM163" s="21"/>
      <c r="AN163" s="21"/>
      <c r="AO163" s="21"/>
      <c r="AP163" s="21"/>
      <c r="AQ163" s="183"/>
      <c r="AR163" s="21"/>
      <c r="AS163" s="21"/>
      <c r="AT163" s="21"/>
      <c r="AU163" s="21"/>
      <c r="AV163" s="21"/>
      <c r="AW163" s="21"/>
      <c r="AX163" s="21"/>
      <c r="AY163" s="21"/>
      <c r="AZ163" s="21"/>
      <c r="BA163" s="184"/>
      <c r="BB163" s="183"/>
      <c r="BC163" s="21"/>
      <c r="BD163" s="20"/>
      <c r="BE163" s="20"/>
      <c r="BF163" s="23"/>
      <c r="BG163" s="20"/>
      <c r="BH163" s="20"/>
      <c r="BI163" s="23"/>
      <c r="BJ163" s="21"/>
      <c r="BK163" s="183"/>
      <c r="BL163" s="24"/>
      <c r="BM163" s="21"/>
      <c r="BN163" s="21"/>
      <c r="BO163" s="23"/>
      <c r="BP163" s="23"/>
      <c r="BQ163" s="24"/>
      <c r="BR163" s="25"/>
    </row>
    <row r="164" spans="1:70" s="22" customFormat="1" ht="136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0"/>
      <c r="Q164" s="20"/>
      <c r="R164" s="20"/>
      <c r="S164" s="20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0"/>
      <c r="AF164" s="20"/>
      <c r="AG164" s="20"/>
      <c r="AH164" s="21"/>
      <c r="AI164" s="184"/>
      <c r="AJ164" s="20"/>
      <c r="AK164" s="20"/>
      <c r="AL164" s="21"/>
      <c r="AM164" s="21"/>
      <c r="AN164" s="21"/>
      <c r="AO164" s="21"/>
      <c r="AP164" s="21"/>
      <c r="AQ164" s="183"/>
      <c r="AR164" s="21"/>
      <c r="AS164" s="21"/>
      <c r="AT164" s="21"/>
      <c r="AU164" s="21"/>
      <c r="AV164" s="21"/>
      <c r="AW164" s="21"/>
      <c r="AX164" s="21"/>
      <c r="AY164" s="21"/>
      <c r="AZ164" s="21"/>
      <c r="BA164" s="184"/>
      <c r="BB164" s="183"/>
      <c r="BC164" s="21"/>
      <c r="BD164" s="20"/>
      <c r="BE164" s="20"/>
      <c r="BF164" s="23"/>
      <c r="BG164" s="20"/>
      <c r="BH164" s="20"/>
      <c r="BI164" s="23"/>
      <c r="BJ164" s="21"/>
      <c r="BK164" s="183"/>
      <c r="BL164" s="24"/>
      <c r="BM164" s="21"/>
      <c r="BN164" s="21"/>
      <c r="BO164" s="23"/>
      <c r="BP164" s="23"/>
      <c r="BQ164" s="24"/>
      <c r="BR164" s="25"/>
    </row>
    <row r="165" spans="1:70" s="22" customFormat="1" ht="136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184"/>
      <c r="M165" s="20"/>
      <c r="N165" s="23"/>
      <c r="O165" s="20"/>
      <c r="P165" s="20"/>
      <c r="Q165" s="20"/>
      <c r="R165" s="20"/>
      <c r="S165" s="20"/>
      <c r="T165" s="23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0"/>
      <c r="AF165" s="20"/>
      <c r="AG165" s="20"/>
      <c r="AH165" s="21"/>
      <c r="AI165" s="184"/>
      <c r="AJ165" s="20"/>
      <c r="AK165" s="20"/>
      <c r="AL165" s="21"/>
      <c r="AM165" s="21"/>
      <c r="AN165" s="21"/>
      <c r="AO165" s="21"/>
      <c r="AP165" s="21"/>
      <c r="AQ165" s="183"/>
      <c r="AR165" s="21"/>
      <c r="AS165" s="21"/>
      <c r="AT165" s="21"/>
      <c r="AU165" s="21"/>
      <c r="AV165" s="21"/>
      <c r="AW165" s="21"/>
      <c r="AX165" s="21"/>
      <c r="AY165" s="21"/>
      <c r="AZ165" s="21"/>
      <c r="BA165" s="184"/>
      <c r="BB165" s="183"/>
      <c r="BC165" s="21"/>
      <c r="BD165" s="20"/>
      <c r="BE165" s="20"/>
      <c r="BF165" s="23"/>
      <c r="BG165" s="20"/>
      <c r="BH165" s="20"/>
      <c r="BI165" s="23"/>
      <c r="BJ165" s="21"/>
      <c r="BK165" s="183"/>
      <c r="BL165" s="24"/>
      <c r="BM165" s="21"/>
      <c r="BN165" s="21"/>
      <c r="BO165" s="23"/>
      <c r="BP165" s="23"/>
      <c r="BQ165" s="24"/>
      <c r="BR165" s="25"/>
    </row>
    <row r="166" spans="1:70" s="22" customFormat="1" ht="209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0"/>
      <c r="AF166" s="20"/>
      <c r="AG166" s="20"/>
      <c r="AH166" s="21"/>
      <c r="AI166" s="184"/>
      <c r="AJ166" s="20"/>
      <c r="AK166" s="20"/>
      <c r="AL166" s="21"/>
      <c r="AM166" s="21"/>
      <c r="AN166" s="21"/>
      <c r="AO166" s="21"/>
      <c r="AP166" s="21"/>
      <c r="AQ166" s="183"/>
      <c r="AR166" s="21"/>
      <c r="AS166" s="21"/>
      <c r="AT166" s="21"/>
      <c r="AU166" s="21"/>
      <c r="AV166" s="21"/>
      <c r="AW166" s="21"/>
      <c r="AX166" s="21"/>
      <c r="AY166" s="21"/>
      <c r="AZ166" s="21"/>
      <c r="BA166" s="184"/>
      <c r="BB166" s="21"/>
      <c r="BC166" s="20"/>
      <c r="BD166" s="20"/>
      <c r="BE166" s="20"/>
      <c r="BF166" s="23"/>
      <c r="BG166" s="20"/>
      <c r="BH166" s="20"/>
      <c r="BI166" s="23"/>
      <c r="BJ166" s="21"/>
      <c r="BK166" s="183"/>
      <c r="BL166" s="24"/>
      <c r="BM166" s="21"/>
      <c r="BN166" s="21"/>
      <c r="BO166" s="23"/>
      <c r="BP166" s="23"/>
      <c r="BQ166" s="24"/>
      <c r="BR166" s="25"/>
    </row>
    <row r="167" spans="1:70" s="22" customFormat="1" ht="15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184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0"/>
      <c r="AF167" s="20"/>
      <c r="AG167" s="20"/>
      <c r="AH167" s="21"/>
      <c r="AI167" s="184"/>
      <c r="AJ167" s="20"/>
      <c r="AK167" s="20"/>
      <c r="AL167" s="21"/>
      <c r="AM167" s="21"/>
      <c r="AN167" s="21"/>
      <c r="AO167" s="21"/>
      <c r="AP167" s="21"/>
      <c r="AQ167" s="183"/>
      <c r="AR167" s="21"/>
      <c r="AS167" s="21"/>
      <c r="AT167" s="21"/>
      <c r="AU167" s="21"/>
      <c r="AV167" s="21"/>
      <c r="AW167" s="21"/>
      <c r="AX167" s="21"/>
      <c r="AY167" s="21"/>
      <c r="AZ167" s="21"/>
      <c r="BA167" s="184"/>
      <c r="BB167" s="184"/>
      <c r="BC167" s="20"/>
      <c r="BD167" s="20"/>
      <c r="BE167" s="20"/>
      <c r="BF167" s="23"/>
      <c r="BG167" s="20"/>
      <c r="BH167" s="20"/>
      <c r="BI167" s="23"/>
      <c r="BJ167" s="21"/>
      <c r="BK167" s="183"/>
      <c r="BL167" s="24"/>
      <c r="BM167" s="21"/>
      <c r="BN167" s="21"/>
      <c r="BO167" s="23"/>
      <c r="BP167" s="23"/>
      <c r="BQ167" s="24"/>
      <c r="BR167" s="25"/>
    </row>
    <row r="168" spans="1:70" s="22" customFormat="1" ht="249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3"/>
      <c r="O168" s="23"/>
      <c r="P168" s="23"/>
      <c r="Q168" s="23"/>
      <c r="R168" s="23"/>
      <c r="S168" s="23"/>
      <c r="T168" s="23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0"/>
      <c r="AF168" s="20"/>
      <c r="AG168" s="20"/>
      <c r="AH168" s="21"/>
      <c r="AI168" s="184"/>
      <c r="AJ168" s="20"/>
      <c r="AK168" s="20"/>
      <c r="AL168" s="21"/>
      <c r="AM168" s="21"/>
      <c r="AN168" s="21"/>
      <c r="AO168" s="21"/>
      <c r="AP168" s="21"/>
      <c r="AQ168" s="183"/>
      <c r="AR168" s="21"/>
      <c r="AS168" s="21"/>
      <c r="AT168" s="21"/>
      <c r="AU168" s="21"/>
      <c r="AV168" s="21"/>
      <c r="AW168" s="21"/>
      <c r="AX168" s="21"/>
      <c r="AY168" s="21"/>
      <c r="AZ168" s="21"/>
      <c r="BA168" s="184"/>
      <c r="BB168" s="23"/>
      <c r="BC168" s="23"/>
      <c r="BD168" s="20"/>
      <c r="BE168" s="20"/>
      <c r="BF168" s="23"/>
      <c r="BG168" s="20"/>
      <c r="BH168" s="20"/>
      <c r="BI168" s="23"/>
      <c r="BJ168" s="21"/>
      <c r="BK168" s="183"/>
      <c r="BL168" s="24"/>
      <c r="BM168" s="21"/>
      <c r="BN168" s="21"/>
      <c r="BO168" s="23"/>
      <c r="BP168" s="23"/>
      <c r="BQ168" s="24"/>
      <c r="BR168" s="25"/>
    </row>
    <row r="169" spans="1:70" s="22" customFormat="1" ht="15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0"/>
      <c r="AF169" s="20"/>
      <c r="AG169" s="20"/>
      <c r="AH169" s="21"/>
      <c r="AI169" s="184"/>
      <c r="AJ169" s="20"/>
      <c r="AK169" s="20"/>
      <c r="AL169" s="21"/>
      <c r="AM169" s="21"/>
      <c r="AN169" s="21"/>
      <c r="AO169" s="21"/>
      <c r="AP169" s="21"/>
      <c r="AQ169" s="183"/>
      <c r="AR169" s="21"/>
      <c r="AS169" s="21"/>
      <c r="AT169" s="21"/>
      <c r="AU169" s="21"/>
      <c r="AV169" s="21"/>
      <c r="AW169" s="21"/>
      <c r="AX169" s="21"/>
      <c r="AY169" s="21"/>
      <c r="AZ169" s="21"/>
      <c r="BA169" s="184"/>
      <c r="BB169" s="21"/>
      <c r="BC169" s="21"/>
      <c r="BD169" s="20"/>
      <c r="BE169" s="20"/>
      <c r="BF169" s="23"/>
      <c r="BG169" s="20"/>
      <c r="BH169" s="20"/>
      <c r="BI169" s="23"/>
      <c r="BJ169" s="21"/>
      <c r="BK169" s="183"/>
      <c r="BL169" s="24"/>
      <c r="BM169" s="21"/>
      <c r="BN169" s="21"/>
      <c r="BO169" s="23"/>
      <c r="BP169" s="23"/>
      <c r="BQ169" s="24"/>
      <c r="BR169" s="25"/>
    </row>
    <row r="170" spans="1:70" s="22" customFormat="1" ht="152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184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0"/>
      <c r="AF170" s="20"/>
      <c r="AG170" s="20"/>
      <c r="AH170" s="21"/>
      <c r="AI170" s="184"/>
      <c r="AJ170" s="20"/>
      <c r="AK170" s="20"/>
      <c r="AL170" s="21"/>
      <c r="AM170" s="21"/>
      <c r="AN170" s="21"/>
      <c r="AO170" s="21"/>
      <c r="AP170" s="21"/>
      <c r="AQ170" s="183"/>
      <c r="AR170" s="21"/>
      <c r="AS170" s="21"/>
      <c r="AT170" s="21"/>
      <c r="AU170" s="21"/>
      <c r="AV170" s="21"/>
      <c r="AW170" s="21"/>
      <c r="AX170" s="21"/>
      <c r="AY170" s="21"/>
      <c r="AZ170" s="21"/>
      <c r="BA170" s="184"/>
      <c r="BB170" s="184"/>
      <c r="BC170" s="20"/>
      <c r="BD170" s="20"/>
      <c r="BE170" s="20"/>
      <c r="BF170" s="23"/>
      <c r="BG170" s="20"/>
      <c r="BH170" s="20"/>
      <c r="BI170" s="23"/>
      <c r="BJ170" s="21"/>
      <c r="BK170" s="183"/>
      <c r="BL170" s="24"/>
      <c r="BM170" s="21"/>
      <c r="BN170" s="21"/>
      <c r="BO170" s="23"/>
      <c r="BP170" s="23"/>
      <c r="BQ170" s="24"/>
      <c r="BR170" s="25"/>
    </row>
    <row r="171" spans="1:70" s="22" customFormat="1" ht="192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0"/>
      <c r="AF171" s="21"/>
      <c r="AG171" s="20"/>
      <c r="AH171" s="21"/>
      <c r="AI171" s="184"/>
      <c r="AJ171" s="21"/>
      <c r="AK171" s="20"/>
      <c r="AL171" s="21"/>
      <c r="AM171" s="21"/>
      <c r="AN171" s="21"/>
      <c r="AO171" s="21"/>
      <c r="AP171" s="21"/>
      <c r="AQ171" s="184"/>
      <c r="AR171" s="21"/>
      <c r="AS171" s="21"/>
      <c r="AT171" s="21"/>
      <c r="AU171" s="21"/>
      <c r="AV171" s="21"/>
      <c r="AW171" s="21"/>
      <c r="AX171" s="21"/>
      <c r="AY171" s="20"/>
      <c r="AZ171" s="21"/>
      <c r="BA171" s="20"/>
      <c r="BB171" s="21"/>
      <c r="BC171" s="21"/>
      <c r="BD171" s="20"/>
      <c r="BE171" s="20"/>
      <c r="BF171" s="23"/>
      <c r="BG171" s="20"/>
      <c r="BH171" s="20"/>
      <c r="BI171" s="23"/>
      <c r="BJ171" s="21"/>
      <c r="BK171" s="183"/>
      <c r="BL171" s="24"/>
      <c r="BM171" s="21"/>
      <c r="BN171" s="21"/>
      <c r="BO171" s="23"/>
      <c r="BP171" s="23"/>
      <c r="BQ171" s="24"/>
      <c r="BR171" s="25"/>
    </row>
    <row r="172" spans="1:70" s="22" customFormat="1" ht="129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0"/>
      <c r="Q172" s="20"/>
      <c r="R172" s="20"/>
      <c r="S172" s="20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0"/>
      <c r="AF172" s="21"/>
      <c r="AG172" s="20"/>
      <c r="AH172" s="21"/>
      <c r="AI172" s="184"/>
      <c r="AJ172" s="21"/>
      <c r="AK172" s="20"/>
      <c r="AL172" s="21"/>
      <c r="AM172" s="21"/>
      <c r="AN172" s="21"/>
      <c r="AO172" s="21"/>
      <c r="AP172" s="21"/>
      <c r="AQ172" s="184"/>
      <c r="AR172" s="21"/>
      <c r="AS172" s="21"/>
      <c r="AT172" s="21"/>
      <c r="AU172" s="21"/>
      <c r="AV172" s="21"/>
      <c r="AW172" s="21"/>
      <c r="AX172" s="21"/>
      <c r="AY172" s="21"/>
      <c r="AZ172" s="21"/>
      <c r="BA172" s="184"/>
      <c r="BB172" s="21"/>
      <c r="BC172" s="21"/>
      <c r="BD172" s="20"/>
      <c r="BE172" s="20"/>
      <c r="BF172" s="23"/>
      <c r="BG172" s="20"/>
      <c r="BH172" s="20"/>
      <c r="BI172" s="23"/>
      <c r="BJ172" s="21"/>
      <c r="BK172" s="183"/>
      <c r="BL172" s="24"/>
      <c r="BM172" s="21"/>
      <c r="BN172" s="21"/>
      <c r="BO172" s="23"/>
      <c r="BP172" s="23"/>
      <c r="BQ172" s="24"/>
      <c r="BR172" s="25"/>
    </row>
    <row r="173" spans="1:70" s="22" customFormat="1" ht="154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0"/>
      <c r="AF173" s="23"/>
      <c r="AG173" s="23"/>
      <c r="AH173" s="21"/>
      <c r="AI173" s="184"/>
      <c r="AJ173" s="20"/>
      <c r="AK173" s="20"/>
      <c r="AL173" s="21"/>
      <c r="AM173" s="21"/>
      <c r="AN173" s="21"/>
      <c r="AO173" s="21"/>
      <c r="AP173" s="21"/>
      <c r="AQ173" s="184"/>
      <c r="AR173" s="20"/>
      <c r="AS173" s="21"/>
      <c r="AT173" s="21"/>
      <c r="AU173" s="21"/>
      <c r="AV173" s="21"/>
      <c r="AW173" s="21"/>
      <c r="AX173" s="21"/>
      <c r="AY173" s="21"/>
      <c r="AZ173" s="21"/>
      <c r="BA173" s="184"/>
      <c r="BB173" s="23"/>
      <c r="BC173" s="23"/>
      <c r="BD173" s="20"/>
      <c r="BE173" s="20"/>
      <c r="BF173" s="23"/>
      <c r="BG173" s="20"/>
      <c r="BH173" s="20"/>
      <c r="BI173" s="23"/>
      <c r="BJ173" s="21"/>
      <c r="BK173" s="183"/>
      <c r="BL173" s="24"/>
      <c r="BM173" s="21"/>
      <c r="BN173" s="21"/>
      <c r="BO173" s="23"/>
      <c r="BP173" s="23"/>
      <c r="BQ173" s="24"/>
      <c r="BR173" s="25"/>
    </row>
    <row r="174" spans="1:70" s="22" customFormat="1" ht="154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0"/>
      <c r="AF174" s="23"/>
      <c r="AG174" s="23"/>
      <c r="AH174" s="21"/>
      <c r="AI174" s="184"/>
      <c r="AJ174" s="20"/>
      <c r="AK174" s="20"/>
      <c r="AL174" s="21"/>
      <c r="AM174" s="21"/>
      <c r="AN174" s="21"/>
      <c r="AO174" s="21"/>
      <c r="AP174" s="21"/>
      <c r="AQ174" s="184"/>
      <c r="AR174" s="20"/>
      <c r="AS174" s="21"/>
      <c r="AT174" s="21"/>
      <c r="AU174" s="21"/>
      <c r="AV174" s="21"/>
      <c r="AW174" s="21"/>
      <c r="AX174" s="21"/>
      <c r="AY174" s="21"/>
      <c r="AZ174" s="21"/>
      <c r="BA174" s="184"/>
      <c r="BB174" s="21"/>
      <c r="BC174" s="20"/>
      <c r="BD174" s="20"/>
      <c r="BE174" s="20"/>
      <c r="BF174" s="23"/>
      <c r="BG174" s="20"/>
      <c r="BH174" s="20"/>
      <c r="BI174" s="23"/>
      <c r="BJ174" s="21"/>
      <c r="BK174" s="183"/>
      <c r="BL174" s="24"/>
      <c r="BM174" s="21"/>
      <c r="BN174" s="21"/>
      <c r="BO174" s="23"/>
      <c r="BP174" s="23"/>
      <c r="BQ174" s="24"/>
      <c r="BR174" s="25"/>
    </row>
    <row r="175" spans="1:70" s="22" customFormat="1" ht="154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0"/>
      <c r="AF175" s="23"/>
      <c r="AG175" s="23"/>
      <c r="AH175" s="21"/>
      <c r="AI175" s="184"/>
      <c r="AJ175" s="20"/>
      <c r="AK175" s="20"/>
      <c r="AL175" s="21"/>
      <c r="AM175" s="21"/>
      <c r="AN175" s="21"/>
      <c r="AO175" s="21"/>
      <c r="AP175" s="21"/>
      <c r="AQ175" s="184"/>
      <c r="AR175" s="20"/>
      <c r="AS175" s="21"/>
      <c r="AT175" s="21"/>
      <c r="AU175" s="21"/>
      <c r="AV175" s="21"/>
      <c r="AW175" s="21"/>
      <c r="AX175" s="21"/>
      <c r="AY175" s="21"/>
      <c r="AZ175" s="21"/>
      <c r="BA175" s="184"/>
      <c r="BB175" s="23"/>
      <c r="BC175" s="23"/>
      <c r="BD175" s="20"/>
      <c r="BE175" s="20"/>
      <c r="BF175" s="23"/>
      <c r="BG175" s="20"/>
      <c r="BH175" s="20"/>
      <c r="BI175" s="23"/>
      <c r="BJ175" s="21"/>
      <c r="BK175" s="183"/>
      <c r="BL175" s="24"/>
      <c r="BM175" s="21"/>
      <c r="BN175" s="21"/>
      <c r="BO175" s="23"/>
      <c r="BP175" s="23"/>
      <c r="BQ175" s="24"/>
      <c r="BR175" s="25"/>
    </row>
    <row r="176" spans="1:70" s="22" customFormat="1" ht="154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0"/>
      <c r="AF176" s="23"/>
      <c r="AG176" s="23"/>
      <c r="AH176" s="21"/>
      <c r="AI176" s="184"/>
      <c r="AJ176" s="20"/>
      <c r="AK176" s="20"/>
      <c r="AL176" s="21"/>
      <c r="AM176" s="21"/>
      <c r="AN176" s="21"/>
      <c r="AO176" s="21"/>
      <c r="AP176" s="21"/>
      <c r="AQ176" s="184"/>
      <c r="AR176" s="20"/>
      <c r="AS176" s="21"/>
      <c r="AT176" s="21"/>
      <c r="AU176" s="21"/>
      <c r="AV176" s="21"/>
      <c r="AW176" s="21"/>
      <c r="AX176" s="21"/>
      <c r="AY176" s="21"/>
      <c r="AZ176" s="21"/>
      <c r="BA176" s="184"/>
      <c r="BB176" s="21"/>
      <c r="BC176" s="20"/>
      <c r="BD176" s="20"/>
      <c r="BE176" s="20"/>
      <c r="BF176" s="23"/>
      <c r="BG176" s="20"/>
      <c r="BH176" s="20"/>
      <c r="BI176" s="23"/>
      <c r="BJ176" s="21"/>
      <c r="BK176" s="183"/>
      <c r="BL176" s="24"/>
      <c r="BM176" s="21"/>
      <c r="BN176" s="21"/>
      <c r="BO176" s="23"/>
      <c r="BP176" s="23"/>
      <c r="BQ176" s="24"/>
      <c r="BR176" s="25"/>
    </row>
    <row r="177" spans="1:70" s="22" customFormat="1" ht="15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0"/>
      <c r="AF177" s="23"/>
      <c r="AG177" s="23"/>
      <c r="AH177" s="21"/>
      <c r="AI177" s="184"/>
      <c r="AJ177" s="20"/>
      <c r="AK177" s="20"/>
      <c r="AL177" s="21"/>
      <c r="AM177" s="21"/>
      <c r="AN177" s="21"/>
      <c r="AO177" s="21"/>
      <c r="AP177" s="21"/>
      <c r="AQ177" s="184"/>
      <c r="AR177" s="20"/>
      <c r="AS177" s="21"/>
      <c r="AT177" s="21"/>
      <c r="AU177" s="21"/>
      <c r="AV177" s="21"/>
      <c r="AW177" s="21"/>
      <c r="AX177" s="21"/>
      <c r="AY177" s="21"/>
      <c r="AZ177" s="21"/>
      <c r="BA177" s="184"/>
      <c r="BB177" s="23"/>
      <c r="BC177" s="23"/>
      <c r="BD177" s="20"/>
      <c r="BE177" s="20"/>
      <c r="BF177" s="23"/>
      <c r="BG177" s="20"/>
      <c r="BH177" s="20"/>
      <c r="BI177" s="23"/>
      <c r="BJ177" s="21"/>
      <c r="BK177" s="183"/>
      <c r="BL177" s="24"/>
      <c r="BM177" s="21"/>
      <c r="BN177" s="21"/>
      <c r="BO177" s="23"/>
      <c r="BP177" s="23"/>
      <c r="BQ177" s="24"/>
      <c r="BR177" s="25"/>
    </row>
    <row r="178" spans="1:70" s="22" customFormat="1" ht="154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0"/>
      <c r="AF178" s="23"/>
      <c r="AG178" s="23"/>
      <c r="AH178" s="21"/>
      <c r="AI178" s="184"/>
      <c r="AJ178" s="20"/>
      <c r="AK178" s="20"/>
      <c r="AL178" s="21"/>
      <c r="AM178" s="21"/>
      <c r="AN178" s="21"/>
      <c r="AO178" s="21"/>
      <c r="AP178" s="21"/>
      <c r="AQ178" s="184"/>
      <c r="AR178" s="20"/>
      <c r="AS178" s="21"/>
      <c r="AT178" s="21"/>
      <c r="AU178" s="21"/>
      <c r="AV178" s="21"/>
      <c r="AW178" s="21"/>
      <c r="AX178" s="21"/>
      <c r="AY178" s="21"/>
      <c r="AZ178" s="21"/>
      <c r="BA178" s="184"/>
      <c r="BB178" s="21"/>
      <c r="BC178" s="21"/>
      <c r="BD178" s="20"/>
      <c r="BE178" s="20"/>
      <c r="BF178" s="23"/>
      <c r="BG178" s="20"/>
      <c r="BH178" s="20"/>
      <c r="BI178" s="23"/>
      <c r="BJ178" s="21"/>
      <c r="BK178" s="183"/>
      <c r="BL178" s="24"/>
      <c r="BM178" s="21"/>
      <c r="BN178" s="21"/>
      <c r="BO178" s="23"/>
      <c r="BP178" s="23"/>
      <c r="BQ178" s="24"/>
      <c r="BR178" s="25"/>
    </row>
    <row r="179" spans="1:70" s="22" customFormat="1" ht="154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0"/>
      <c r="AF179" s="23"/>
      <c r="AG179" s="23"/>
      <c r="AH179" s="21"/>
      <c r="AI179" s="184"/>
      <c r="AJ179" s="20"/>
      <c r="AK179" s="20"/>
      <c r="AL179" s="21"/>
      <c r="AM179" s="21"/>
      <c r="AN179" s="21"/>
      <c r="AO179" s="21"/>
      <c r="AP179" s="21"/>
      <c r="AQ179" s="184"/>
      <c r="AR179" s="20"/>
      <c r="AS179" s="21"/>
      <c r="AT179" s="21"/>
      <c r="AU179" s="21"/>
      <c r="AV179" s="21"/>
      <c r="AW179" s="21"/>
      <c r="AX179" s="21"/>
      <c r="AY179" s="21"/>
      <c r="AZ179" s="21"/>
      <c r="BA179" s="184"/>
      <c r="BB179" s="23"/>
      <c r="BC179" s="23"/>
      <c r="BD179" s="20"/>
      <c r="BE179" s="20"/>
      <c r="BF179" s="23"/>
      <c r="BG179" s="20"/>
      <c r="BH179" s="20"/>
      <c r="BI179" s="23"/>
      <c r="BJ179" s="21"/>
      <c r="BK179" s="183"/>
      <c r="BL179" s="24"/>
      <c r="BM179" s="21"/>
      <c r="BN179" s="21"/>
      <c r="BO179" s="23"/>
      <c r="BP179" s="23"/>
      <c r="BQ179" s="24"/>
      <c r="BR179" s="25"/>
    </row>
    <row r="180" spans="1:70" s="22" customFormat="1" ht="249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0"/>
      <c r="AF180" s="23"/>
      <c r="AG180" s="23"/>
      <c r="AH180" s="21"/>
      <c r="AI180" s="184"/>
      <c r="AJ180" s="23"/>
      <c r="AK180" s="23"/>
      <c r="AL180" s="21"/>
      <c r="AM180" s="21"/>
      <c r="AN180" s="21"/>
      <c r="AO180" s="21"/>
      <c r="AP180" s="21"/>
      <c r="AQ180" s="184"/>
      <c r="AR180" s="23"/>
      <c r="AS180" s="21"/>
      <c r="AT180" s="21"/>
      <c r="AU180" s="21"/>
      <c r="AV180" s="21"/>
      <c r="AW180" s="21"/>
      <c r="AX180" s="21"/>
      <c r="AY180" s="21"/>
      <c r="AZ180" s="21"/>
      <c r="BA180" s="184"/>
      <c r="BB180" s="21"/>
      <c r="BC180" s="20"/>
      <c r="BD180" s="21"/>
      <c r="BE180" s="21"/>
      <c r="BF180" s="23"/>
      <c r="BG180" s="20"/>
      <c r="BH180" s="20"/>
      <c r="BI180" s="23"/>
      <c r="BJ180" s="21"/>
      <c r="BK180" s="183"/>
      <c r="BL180" s="24"/>
      <c r="BM180" s="21"/>
      <c r="BN180" s="21"/>
      <c r="BO180" s="23"/>
      <c r="BP180" s="23"/>
      <c r="BQ180" s="24"/>
      <c r="BR180" s="25"/>
    </row>
    <row r="181" spans="1:70" s="22" customFormat="1" ht="124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0"/>
      <c r="AF181" s="23"/>
      <c r="AG181" s="23"/>
      <c r="AH181" s="21"/>
      <c r="AI181" s="184"/>
      <c r="AJ181" s="20"/>
      <c r="AK181" s="20"/>
      <c r="AL181" s="21"/>
      <c r="AM181" s="21"/>
      <c r="AN181" s="21"/>
      <c r="AO181" s="21"/>
      <c r="AP181" s="21"/>
      <c r="AQ181" s="184"/>
      <c r="AR181" s="20"/>
      <c r="AS181" s="21"/>
      <c r="AT181" s="21"/>
      <c r="AU181" s="21"/>
      <c r="AV181" s="21"/>
      <c r="AW181" s="21"/>
      <c r="AX181" s="21"/>
      <c r="AY181" s="21"/>
      <c r="AZ181" s="21"/>
      <c r="BA181" s="184"/>
      <c r="BB181" s="21"/>
      <c r="BC181" s="21"/>
      <c r="BD181" s="20"/>
      <c r="BE181" s="20"/>
      <c r="BF181" s="23"/>
      <c r="BG181" s="20"/>
      <c r="BH181" s="20"/>
      <c r="BI181" s="23"/>
      <c r="BJ181" s="21"/>
      <c r="BK181" s="183"/>
      <c r="BL181" s="24"/>
      <c r="BM181" s="21"/>
      <c r="BN181" s="21"/>
      <c r="BO181" s="23"/>
      <c r="BP181" s="23"/>
      <c r="BQ181" s="24"/>
      <c r="BR181" s="25"/>
    </row>
    <row r="182" spans="1:70" s="22" customFormat="1" ht="124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0"/>
      <c r="AF182" s="23"/>
      <c r="AG182" s="23"/>
      <c r="AH182" s="21"/>
      <c r="AI182" s="184"/>
      <c r="AJ182" s="20"/>
      <c r="AK182" s="20"/>
      <c r="AL182" s="21"/>
      <c r="AM182" s="21"/>
      <c r="AN182" s="21"/>
      <c r="AO182" s="21"/>
      <c r="AP182" s="21"/>
      <c r="AQ182" s="184"/>
      <c r="AR182" s="20"/>
      <c r="AS182" s="21"/>
      <c r="AT182" s="21"/>
      <c r="AU182" s="21"/>
      <c r="AV182" s="21"/>
      <c r="AW182" s="21"/>
      <c r="AX182" s="21"/>
      <c r="AY182" s="21"/>
      <c r="AZ182" s="21"/>
      <c r="BA182" s="184"/>
      <c r="BB182" s="21"/>
      <c r="BC182" s="21"/>
      <c r="BD182" s="20"/>
      <c r="BE182" s="20"/>
      <c r="BF182" s="23"/>
      <c r="BG182" s="20"/>
      <c r="BH182" s="20"/>
      <c r="BI182" s="23"/>
      <c r="BJ182" s="21"/>
      <c r="BK182" s="183"/>
      <c r="BL182" s="24"/>
      <c r="BM182" s="21"/>
      <c r="BN182" s="21"/>
      <c r="BO182" s="23"/>
      <c r="BP182" s="23"/>
      <c r="BQ182" s="24"/>
      <c r="BR182" s="25"/>
    </row>
    <row r="183" spans="1:70" s="22" customFormat="1" ht="12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0"/>
      <c r="AF183" s="23"/>
      <c r="AG183" s="23"/>
      <c r="AH183" s="21"/>
      <c r="AI183" s="184"/>
      <c r="AJ183" s="20"/>
      <c r="AK183" s="20"/>
      <c r="AL183" s="21"/>
      <c r="AM183" s="21"/>
      <c r="AN183" s="21"/>
      <c r="AO183" s="21"/>
      <c r="AP183" s="21"/>
      <c r="AQ183" s="184"/>
      <c r="AR183" s="20"/>
      <c r="AS183" s="21"/>
      <c r="AT183" s="21"/>
      <c r="AU183" s="21"/>
      <c r="AV183" s="21"/>
      <c r="AW183" s="21"/>
      <c r="AX183" s="21"/>
      <c r="AY183" s="21"/>
      <c r="AZ183" s="21"/>
      <c r="BA183" s="184"/>
      <c r="BB183" s="21"/>
      <c r="BC183" s="21"/>
      <c r="BD183" s="20"/>
      <c r="BE183" s="20"/>
      <c r="BF183" s="23"/>
      <c r="BG183" s="20"/>
      <c r="BH183" s="20"/>
      <c r="BI183" s="23"/>
      <c r="BJ183" s="21"/>
      <c r="BK183" s="183"/>
      <c r="BL183" s="24"/>
      <c r="BM183" s="21"/>
      <c r="BN183" s="21"/>
      <c r="BO183" s="23"/>
      <c r="BP183" s="23"/>
      <c r="BQ183" s="24"/>
      <c r="BR183" s="25"/>
    </row>
    <row r="184" spans="1:70" s="22" customFormat="1" ht="12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0"/>
      <c r="AF184" s="23"/>
      <c r="AG184" s="23"/>
      <c r="AH184" s="21"/>
      <c r="AI184" s="184"/>
      <c r="AJ184" s="20"/>
      <c r="AK184" s="20"/>
      <c r="AL184" s="21"/>
      <c r="AM184" s="21"/>
      <c r="AN184" s="21"/>
      <c r="AO184" s="21"/>
      <c r="AP184" s="21"/>
      <c r="AQ184" s="184"/>
      <c r="AR184" s="20"/>
      <c r="AS184" s="21"/>
      <c r="AT184" s="21"/>
      <c r="AU184" s="21"/>
      <c r="AV184" s="21"/>
      <c r="AW184" s="21"/>
      <c r="AX184" s="21"/>
      <c r="AY184" s="21"/>
      <c r="AZ184" s="21"/>
      <c r="BA184" s="184"/>
      <c r="BB184" s="21"/>
      <c r="BC184" s="21"/>
      <c r="BD184" s="20"/>
      <c r="BE184" s="20"/>
      <c r="BF184" s="23"/>
      <c r="BG184" s="20"/>
      <c r="BH184" s="20"/>
      <c r="BI184" s="23"/>
      <c r="BJ184" s="21"/>
      <c r="BK184" s="183"/>
      <c r="BL184" s="24"/>
      <c r="BM184" s="21"/>
      <c r="BN184" s="21"/>
      <c r="BO184" s="23"/>
      <c r="BP184" s="23"/>
      <c r="BQ184" s="24"/>
      <c r="BR184" s="25"/>
    </row>
    <row r="185" spans="1:70" s="22" customFormat="1" ht="124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0"/>
      <c r="AF185" s="23"/>
      <c r="AG185" s="23"/>
      <c r="AH185" s="21"/>
      <c r="AI185" s="184"/>
      <c r="AJ185" s="20"/>
      <c r="AK185" s="20"/>
      <c r="AL185" s="21"/>
      <c r="AM185" s="21"/>
      <c r="AN185" s="21"/>
      <c r="AO185" s="21"/>
      <c r="AP185" s="21"/>
      <c r="AQ185" s="184"/>
      <c r="AR185" s="20"/>
      <c r="AS185" s="21"/>
      <c r="AT185" s="21"/>
      <c r="AU185" s="21"/>
      <c r="AV185" s="21"/>
      <c r="AW185" s="21"/>
      <c r="AX185" s="21"/>
      <c r="AY185" s="21"/>
      <c r="AZ185" s="21"/>
      <c r="BA185" s="184"/>
      <c r="BB185" s="21"/>
      <c r="BC185" s="21"/>
      <c r="BD185" s="20"/>
      <c r="BE185" s="20"/>
      <c r="BF185" s="23"/>
      <c r="BG185" s="20"/>
      <c r="BH185" s="20"/>
      <c r="BI185" s="23"/>
      <c r="BJ185" s="21"/>
      <c r="BK185" s="183"/>
      <c r="BL185" s="24"/>
      <c r="BM185" s="21"/>
      <c r="BN185" s="21"/>
      <c r="BO185" s="23"/>
      <c r="BP185" s="23"/>
      <c r="BQ185" s="24"/>
      <c r="BR185" s="25"/>
    </row>
    <row r="186" spans="1:70" s="22" customFormat="1" ht="409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0"/>
      <c r="AF186" s="23"/>
      <c r="AG186" s="23"/>
      <c r="AH186" s="21"/>
      <c r="AI186" s="184"/>
      <c r="AJ186" s="20"/>
      <c r="AK186" s="20"/>
      <c r="AL186" s="21"/>
      <c r="AM186" s="21"/>
      <c r="AN186" s="21"/>
      <c r="AO186" s="21"/>
      <c r="AP186" s="21"/>
      <c r="AQ186" s="184"/>
      <c r="AR186" s="20"/>
      <c r="AS186" s="21"/>
      <c r="AT186" s="21"/>
      <c r="AU186" s="21"/>
      <c r="AV186" s="21"/>
      <c r="AW186" s="21"/>
      <c r="AX186" s="21"/>
      <c r="AY186" s="21"/>
      <c r="AZ186" s="21"/>
      <c r="BA186" s="184"/>
      <c r="BB186" s="23"/>
      <c r="BC186" s="23"/>
      <c r="BD186" s="20"/>
      <c r="BE186" s="20"/>
      <c r="BF186" s="23"/>
      <c r="BG186" s="20"/>
      <c r="BH186" s="20"/>
      <c r="BI186" s="23"/>
      <c r="BJ186" s="21"/>
      <c r="BK186" s="183"/>
      <c r="BL186" s="24"/>
      <c r="BM186" s="21"/>
      <c r="BN186" s="21"/>
      <c r="BO186" s="23"/>
      <c r="BP186" s="23"/>
      <c r="BQ186" s="24"/>
      <c r="BR186" s="25"/>
    </row>
    <row r="187" spans="1:70" s="22" customFormat="1" ht="237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184"/>
      <c r="BB187" s="21"/>
      <c r="BC187" s="20"/>
      <c r="BD187" s="20"/>
      <c r="BE187" s="20"/>
      <c r="BF187" s="23"/>
      <c r="BG187" s="20"/>
      <c r="BH187" s="21"/>
      <c r="BI187" s="20"/>
      <c r="BJ187" s="21"/>
      <c r="BK187" s="183"/>
      <c r="BL187" s="24"/>
      <c r="BM187" s="21"/>
      <c r="BN187" s="21"/>
      <c r="BO187" s="23"/>
      <c r="BP187" s="23"/>
      <c r="BQ187" s="24"/>
      <c r="BR187" s="25"/>
    </row>
    <row r="188" spans="1:70" s="22" customFormat="1" ht="139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184"/>
      <c r="BB188" s="23"/>
      <c r="BC188" s="23"/>
      <c r="BD188" s="20"/>
      <c r="BE188" s="20"/>
      <c r="BF188" s="23"/>
      <c r="BG188" s="20"/>
      <c r="BH188" s="21"/>
      <c r="BI188" s="20"/>
      <c r="BJ188" s="21"/>
      <c r="BK188" s="183"/>
      <c r="BL188" s="24"/>
      <c r="BM188" s="21"/>
      <c r="BN188" s="21"/>
      <c r="BO188" s="23"/>
      <c r="BP188" s="23"/>
      <c r="BQ188" s="24"/>
      <c r="BR188" s="25"/>
    </row>
    <row r="189" spans="1:70" s="22" customFormat="1" ht="237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0"/>
      <c r="AF189" s="23"/>
      <c r="AG189" s="23"/>
      <c r="AH189" s="21"/>
      <c r="AI189" s="184"/>
      <c r="AJ189" s="23"/>
      <c r="AK189" s="23"/>
      <c r="AL189" s="21"/>
      <c r="AM189" s="21"/>
      <c r="AN189" s="21"/>
      <c r="AO189" s="21"/>
      <c r="AP189" s="21"/>
      <c r="AQ189" s="184"/>
      <c r="AR189" s="23"/>
      <c r="AS189" s="21"/>
      <c r="AT189" s="21"/>
      <c r="AU189" s="21"/>
      <c r="AV189" s="21"/>
      <c r="AW189" s="21"/>
      <c r="AX189" s="21"/>
      <c r="AY189" s="21"/>
      <c r="AZ189" s="21"/>
      <c r="BA189" s="184"/>
      <c r="BB189" s="23"/>
      <c r="BC189" s="20"/>
      <c r="BD189" s="21"/>
      <c r="BE189" s="20"/>
      <c r="BF189" s="23"/>
      <c r="BG189" s="20"/>
      <c r="BH189" s="20"/>
      <c r="BI189" s="23"/>
      <c r="BJ189" s="21"/>
      <c r="BK189" s="183"/>
      <c r="BL189" s="24"/>
      <c r="BM189" s="21"/>
      <c r="BN189" s="21"/>
      <c r="BO189" s="23"/>
      <c r="BP189" s="23"/>
      <c r="BQ189" s="24"/>
      <c r="BR189" s="25"/>
    </row>
    <row r="190" spans="1:70" s="22" customFormat="1" ht="122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184"/>
      <c r="BB190" s="23"/>
      <c r="BC190" s="23"/>
      <c r="BD190" s="20"/>
      <c r="BE190" s="20"/>
      <c r="BF190" s="23"/>
      <c r="BG190" s="20"/>
      <c r="BH190" s="20"/>
      <c r="BI190" s="23"/>
      <c r="BJ190" s="21"/>
      <c r="BK190" s="183"/>
      <c r="BL190" s="24"/>
      <c r="BM190" s="21"/>
      <c r="BN190" s="21"/>
      <c r="BO190" s="23"/>
      <c r="BP190" s="23"/>
      <c r="BQ190" s="24"/>
      <c r="BR190" s="25"/>
    </row>
    <row r="191" spans="1:70" s="22" customFormat="1" ht="122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184"/>
      <c r="BB191" s="23"/>
      <c r="BC191" s="23"/>
      <c r="BD191" s="20"/>
      <c r="BE191" s="20"/>
      <c r="BF191" s="23"/>
      <c r="BG191" s="20"/>
      <c r="BH191" s="20"/>
      <c r="BI191" s="23"/>
      <c r="BJ191" s="21"/>
      <c r="BK191" s="183"/>
      <c r="BL191" s="24"/>
      <c r="BM191" s="21"/>
      <c r="BN191" s="21"/>
      <c r="BO191" s="23"/>
      <c r="BP191" s="23"/>
      <c r="BQ191" s="24"/>
      <c r="BR191" s="25"/>
    </row>
    <row r="192" spans="1:70" s="22" customFormat="1" ht="122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184"/>
      <c r="BB192" s="23"/>
      <c r="BC192" s="23"/>
      <c r="BD192" s="20"/>
      <c r="BE192" s="20"/>
      <c r="BF192" s="23"/>
      <c r="BG192" s="20"/>
      <c r="BH192" s="20"/>
      <c r="BI192" s="23"/>
      <c r="BJ192" s="21"/>
      <c r="BK192" s="183"/>
      <c r="BL192" s="24"/>
      <c r="BM192" s="21"/>
      <c r="BN192" s="21"/>
      <c r="BO192" s="23"/>
      <c r="BP192" s="23"/>
      <c r="BQ192" s="24"/>
      <c r="BR192" s="25"/>
    </row>
    <row r="193" spans="1:70" s="22" customFormat="1" ht="122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184"/>
      <c r="BB193" s="23"/>
      <c r="BC193" s="23"/>
      <c r="BD193" s="20"/>
      <c r="BE193" s="20"/>
      <c r="BF193" s="23"/>
      <c r="BG193" s="20"/>
      <c r="BH193" s="20"/>
      <c r="BI193" s="23"/>
      <c r="BJ193" s="21"/>
      <c r="BK193" s="183"/>
      <c r="BL193" s="24"/>
      <c r="BM193" s="21"/>
      <c r="BN193" s="21"/>
      <c r="BO193" s="23"/>
      <c r="BP193" s="23"/>
      <c r="BQ193" s="24"/>
      <c r="BR193" s="25"/>
    </row>
    <row r="194" spans="1:70" s="22" customFormat="1" ht="122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184"/>
      <c r="BB194" s="23"/>
      <c r="BC194" s="23"/>
      <c r="BD194" s="20"/>
      <c r="BE194" s="20"/>
      <c r="BF194" s="23"/>
      <c r="BG194" s="20"/>
      <c r="BH194" s="20"/>
      <c r="BI194" s="23"/>
      <c r="BJ194" s="21"/>
      <c r="BK194" s="183"/>
      <c r="BL194" s="24"/>
      <c r="BM194" s="21"/>
      <c r="BN194" s="21"/>
      <c r="BO194" s="23"/>
      <c r="BP194" s="23"/>
      <c r="BQ194" s="24"/>
      <c r="BR194" s="25"/>
    </row>
    <row r="195" spans="1:70" s="22" customFormat="1" ht="25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184"/>
      <c r="BB195" s="21"/>
      <c r="BC195" s="21"/>
      <c r="BD195" s="20"/>
      <c r="BE195" s="20"/>
      <c r="BF195" s="23"/>
      <c r="BG195" s="20"/>
      <c r="BH195" s="20"/>
      <c r="BI195" s="23"/>
      <c r="BJ195" s="21"/>
      <c r="BK195" s="183"/>
      <c r="BL195" s="24"/>
      <c r="BM195" s="21"/>
      <c r="BN195" s="21"/>
      <c r="BO195" s="23"/>
      <c r="BP195" s="23"/>
      <c r="BQ195" s="24"/>
      <c r="BR195" s="25"/>
    </row>
    <row r="196" spans="1:70" s="22" customFormat="1" ht="155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184"/>
      <c r="BB196" s="23"/>
      <c r="BC196" s="23"/>
      <c r="BD196" s="20"/>
      <c r="BE196" s="20"/>
      <c r="BF196" s="23"/>
      <c r="BG196" s="20"/>
      <c r="BH196" s="20"/>
      <c r="BI196" s="23"/>
      <c r="BJ196" s="21"/>
      <c r="BK196" s="183"/>
      <c r="BL196" s="24"/>
      <c r="BM196" s="21"/>
      <c r="BN196" s="21"/>
      <c r="BO196" s="23"/>
      <c r="BP196" s="23"/>
      <c r="BQ196" s="24"/>
      <c r="BR196" s="25"/>
    </row>
    <row r="197" spans="1:70" s="22" customFormat="1" ht="25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0"/>
      <c r="O197" s="20"/>
      <c r="P197" s="21"/>
      <c r="Q197" s="21"/>
      <c r="R197" s="21"/>
      <c r="S197" s="21"/>
      <c r="T197" s="20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0"/>
      <c r="AZ197" s="21"/>
      <c r="BA197" s="184"/>
      <c r="BB197" s="21"/>
      <c r="BC197" s="21"/>
      <c r="BD197" s="20"/>
      <c r="BE197" s="20"/>
      <c r="BF197" s="23"/>
      <c r="BG197" s="20"/>
      <c r="BH197" s="20"/>
      <c r="BI197" s="23"/>
      <c r="BJ197" s="21"/>
      <c r="BK197" s="183"/>
      <c r="BL197" s="24"/>
      <c r="BM197" s="21"/>
      <c r="BN197" s="21"/>
      <c r="BO197" s="23"/>
      <c r="BP197" s="23"/>
      <c r="BQ197" s="24"/>
      <c r="BR197" s="25"/>
    </row>
    <row r="198" spans="1:70" s="22" customFormat="1" ht="162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0"/>
      <c r="Q198" s="20"/>
      <c r="R198" s="20"/>
      <c r="S198" s="20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184"/>
      <c r="BB198" s="23"/>
      <c r="BC198" s="23"/>
      <c r="BD198" s="20"/>
      <c r="BE198" s="20"/>
      <c r="BF198" s="23"/>
      <c r="BG198" s="20"/>
      <c r="BH198" s="20"/>
      <c r="BI198" s="23"/>
      <c r="BJ198" s="21"/>
      <c r="BK198" s="183"/>
      <c r="BL198" s="24"/>
      <c r="BM198" s="21"/>
      <c r="BN198" s="21"/>
      <c r="BO198" s="23"/>
      <c r="BP198" s="23"/>
      <c r="BQ198" s="24"/>
      <c r="BR198" s="25"/>
    </row>
    <row r="199" spans="1:70" s="22" customFormat="1" ht="162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184"/>
      <c r="BB199" s="23"/>
      <c r="BC199" s="23"/>
      <c r="BD199" s="20"/>
      <c r="BE199" s="20"/>
      <c r="BF199" s="23"/>
      <c r="BG199" s="20"/>
      <c r="BH199" s="20"/>
      <c r="BI199" s="23"/>
      <c r="BJ199" s="21"/>
      <c r="BK199" s="183"/>
      <c r="BL199" s="24"/>
      <c r="BM199" s="21"/>
      <c r="BN199" s="21"/>
      <c r="BO199" s="23"/>
      <c r="BP199" s="23"/>
      <c r="BQ199" s="24"/>
      <c r="BR199" s="25"/>
    </row>
    <row r="200" spans="1:70" s="22" customFormat="1" ht="294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0"/>
      <c r="AF200" s="23"/>
      <c r="AG200" s="23"/>
      <c r="AH200" s="21"/>
      <c r="AI200" s="184"/>
      <c r="AJ200" s="23"/>
      <c r="AK200" s="23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184"/>
      <c r="BB200" s="23"/>
      <c r="BC200" s="23"/>
      <c r="BD200" s="20"/>
      <c r="BE200" s="20"/>
      <c r="BF200" s="23"/>
      <c r="BG200" s="20"/>
      <c r="BH200" s="20"/>
      <c r="BI200" s="23"/>
      <c r="BJ200" s="21"/>
      <c r="BK200" s="183"/>
      <c r="BL200" s="24"/>
      <c r="BM200" s="21"/>
      <c r="BN200" s="21"/>
      <c r="BO200" s="23"/>
      <c r="BP200" s="23"/>
      <c r="BQ200" s="24"/>
      <c r="BR200" s="25"/>
    </row>
    <row r="201" spans="1:70" s="22" customFormat="1" ht="142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0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184"/>
      <c r="BB201" s="23"/>
      <c r="BC201" s="23"/>
      <c r="BD201" s="20"/>
      <c r="BE201" s="20"/>
      <c r="BF201" s="23"/>
      <c r="BG201" s="20"/>
      <c r="BH201" s="20"/>
      <c r="BI201" s="23"/>
      <c r="BJ201" s="21"/>
      <c r="BK201" s="183"/>
      <c r="BL201" s="24"/>
      <c r="BM201" s="21"/>
      <c r="BN201" s="21"/>
      <c r="BO201" s="23"/>
      <c r="BP201" s="23"/>
      <c r="BQ201" s="24"/>
      <c r="BR201" s="25"/>
    </row>
    <row r="202" spans="1:70" s="22" customFormat="1" ht="142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184"/>
      <c r="BB202" s="23"/>
      <c r="BC202" s="23"/>
      <c r="BD202" s="20"/>
      <c r="BE202" s="20"/>
      <c r="BF202" s="23"/>
      <c r="BG202" s="20"/>
      <c r="BH202" s="20"/>
      <c r="BI202" s="23"/>
      <c r="BJ202" s="21"/>
      <c r="BK202" s="183"/>
      <c r="BL202" s="24"/>
      <c r="BM202" s="21"/>
      <c r="BN202" s="21"/>
      <c r="BO202" s="23"/>
      <c r="BP202" s="23"/>
      <c r="BQ202" s="24"/>
      <c r="BR202" s="25"/>
    </row>
    <row r="203" spans="1:70" s="22" customFormat="1" ht="187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0"/>
      <c r="AN203" s="23"/>
      <c r="AO203" s="20"/>
      <c r="AP203" s="21"/>
      <c r="AQ203" s="21"/>
      <c r="AR203" s="21"/>
      <c r="AS203" s="21"/>
      <c r="AT203" s="21"/>
      <c r="AU203" s="21"/>
      <c r="AV203" s="21"/>
      <c r="AW203" s="21"/>
      <c r="AX203" s="21"/>
      <c r="AY203" s="20"/>
      <c r="AZ203" s="23"/>
      <c r="BA203" s="20"/>
      <c r="BB203" s="23"/>
      <c r="BC203" s="20"/>
      <c r="BD203" s="20"/>
      <c r="BE203" s="20"/>
      <c r="BF203" s="23"/>
      <c r="BG203" s="20"/>
      <c r="BH203" s="20"/>
      <c r="BI203" s="23"/>
      <c r="BJ203" s="21"/>
      <c r="BK203" s="183"/>
      <c r="BL203" s="24"/>
      <c r="BM203" s="21"/>
      <c r="BN203" s="21"/>
      <c r="BO203" s="23"/>
      <c r="BP203" s="23"/>
      <c r="BQ203" s="24"/>
      <c r="BR203" s="25"/>
    </row>
    <row r="204" spans="1:70" s="22" customFormat="1" ht="187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0"/>
      <c r="AZ204" s="20"/>
      <c r="BA204" s="184"/>
      <c r="BB204" s="185"/>
      <c r="BC204" s="20"/>
      <c r="BD204" s="20"/>
      <c r="BE204" s="20"/>
      <c r="BF204" s="23"/>
      <c r="BG204" s="20"/>
      <c r="BH204" s="20"/>
      <c r="BI204" s="23"/>
      <c r="BJ204" s="21"/>
      <c r="BK204" s="183"/>
      <c r="BL204" s="24"/>
      <c r="BM204" s="21"/>
      <c r="BN204" s="21"/>
      <c r="BO204" s="23"/>
      <c r="BP204" s="23"/>
      <c r="BQ204" s="24"/>
      <c r="BR204" s="25"/>
    </row>
    <row r="205" spans="1:70" s="22" customFormat="1" ht="187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0"/>
      <c r="O205" s="20"/>
      <c r="P205" s="20"/>
      <c r="Q205" s="20"/>
      <c r="R205" s="20"/>
      <c r="S205" s="20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0"/>
      <c r="AZ205" s="20"/>
      <c r="BA205" s="184"/>
      <c r="BB205" s="185"/>
      <c r="BC205" s="20"/>
      <c r="BD205" s="20"/>
      <c r="BE205" s="20"/>
      <c r="BF205" s="23"/>
      <c r="BG205" s="20"/>
      <c r="BH205" s="20"/>
      <c r="BI205" s="23"/>
      <c r="BJ205" s="21"/>
      <c r="BK205" s="183"/>
      <c r="BL205" s="24"/>
      <c r="BM205" s="21"/>
      <c r="BN205" s="21"/>
      <c r="BO205" s="23"/>
      <c r="BP205" s="23"/>
      <c r="BQ205" s="24"/>
      <c r="BR205" s="25"/>
    </row>
    <row r="206" spans="1:70" s="22" customFormat="1" ht="187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0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184"/>
      <c r="BB206" s="23"/>
      <c r="BC206" s="23"/>
      <c r="BD206" s="20"/>
      <c r="BE206" s="20"/>
      <c r="BF206" s="23"/>
      <c r="BG206" s="20"/>
      <c r="BH206" s="20"/>
      <c r="BI206" s="23"/>
      <c r="BJ206" s="21"/>
      <c r="BK206" s="183"/>
      <c r="BL206" s="24"/>
      <c r="BM206" s="21"/>
      <c r="BN206" s="21"/>
      <c r="BO206" s="23"/>
      <c r="BP206" s="23"/>
      <c r="BQ206" s="24"/>
      <c r="BR206" s="25"/>
    </row>
    <row r="207" spans="1:70" s="22" customFormat="1" ht="187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184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184"/>
      <c r="BB207" s="184"/>
      <c r="BC207" s="20"/>
      <c r="BD207" s="20"/>
      <c r="BE207" s="20"/>
      <c r="BF207" s="23"/>
      <c r="BG207" s="20"/>
      <c r="BH207" s="20"/>
      <c r="BI207" s="23"/>
      <c r="BJ207" s="21"/>
      <c r="BK207" s="183"/>
      <c r="BL207" s="24"/>
      <c r="BM207" s="21"/>
      <c r="BN207" s="21"/>
      <c r="BO207" s="23"/>
      <c r="BP207" s="23"/>
      <c r="BQ207" s="24"/>
      <c r="BR207" s="25"/>
    </row>
    <row r="208" spans="1:70" s="22" customFormat="1" ht="34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184"/>
      <c r="BB208" s="184"/>
      <c r="BC208" s="20"/>
      <c r="BD208" s="20"/>
      <c r="BE208" s="20"/>
      <c r="BF208" s="23"/>
      <c r="BG208" s="23"/>
      <c r="BH208" s="20"/>
      <c r="BI208" s="23"/>
      <c r="BJ208" s="21"/>
      <c r="BK208" s="183"/>
      <c r="BL208" s="24"/>
      <c r="BM208" s="21"/>
      <c r="BN208" s="21"/>
      <c r="BO208" s="23"/>
      <c r="BP208" s="23"/>
      <c r="BQ208" s="24"/>
      <c r="BR208" s="25"/>
    </row>
    <row r="209" spans="1:70" s="22" customFormat="1" ht="16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183"/>
      <c r="AJ209" s="21"/>
      <c r="AK209" s="21"/>
      <c r="AL209" s="21"/>
      <c r="AM209" s="21"/>
      <c r="AN209" s="21"/>
      <c r="AO209" s="21"/>
      <c r="AP209" s="21"/>
      <c r="AQ209" s="183"/>
      <c r="AR209" s="21"/>
      <c r="AS209" s="21"/>
      <c r="AT209" s="21"/>
      <c r="AU209" s="21"/>
      <c r="AV209" s="21"/>
      <c r="AW209" s="21"/>
      <c r="AX209" s="21"/>
      <c r="AY209" s="21"/>
      <c r="AZ209" s="21"/>
      <c r="BA209" s="184"/>
      <c r="BB209" s="184"/>
      <c r="BC209" s="20"/>
      <c r="BD209" s="20"/>
      <c r="BE209" s="20"/>
      <c r="BF209" s="23"/>
      <c r="BG209" s="20"/>
      <c r="BH209" s="20"/>
      <c r="BI209" s="23"/>
      <c r="BJ209" s="21"/>
      <c r="BK209" s="183"/>
      <c r="BL209" s="24"/>
      <c r="BM209" s="21"/>
      <c r="BN209" s="21"/>
      <c r="BO209" s="23"/>
      <c r="BP209" s="23"/>
      <c r="BQ209" s="24"/>
      <c r="BR209" s="25"/>
    </row>
    <row r="210" spans="1:70" s="22" customFormat="1" ht="409.6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0"/>
      <c r="AF210" s="23"/>
      <c r="AG210" s="20"/>
      <c r="AH210" s="21"/>
      <c r="AI210" s="184"/>
      <c r="AJ210" s="23"/>
      <c r="AK210" s="20"/>
      <c r="AL210" s="23"/>
      <c r="AM210" s="20"/>
      <c r="AN210" s="21"/>
      <c r="AO210" s="21"/>
      <c r="AP210" s="21"/>
      <c r="AQ210" s="184"/>
      <c r="AR210" s="23"/>
      <c r="AS210" s="21"/>
      <c r="AT210" s="21"/>
      <c r="AU210" s="21"/>
      <c r="AV210" s="21"/>
      <c r="AW210" s="21"/>
      <c r="AX210" s="21"/>
      <c r="AY210" s="21"/>
      <c r="AZ210" s="21"/>
      <c r="BA210" s="184"/>
      <c r="BB210" s="23"/>
      <c r="BC210" s="20"/>
      <c r="BD210" s="23"/>
      <c r="BE210" s="20"/>
      <c r="BF210" s="23"/>
      <c r="BG210" s="20"/>
      <c r="BH210" s="23"/>
      <c r="BI210" s="23"/>
      <c r="BJ210" s="21"/>
      <c r="BK210" s="183"/>
      <c r="BL210" s="24"/>
      <c r="BM210" s="21"/>
      <c r="BN210" s="21"/>
      <c r="BO210" s="23"/>
      <c r="BP210" s="23"/>
      <c r="BQ210" s="24"/>
      <c r="BR210" s="25"/>
    </row>
    <row r="211" spans="1:70" s="22" customFormat="1" ht="134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0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0"/>
      <c r="AF211" s="23"/>
      <c r="AG211" s="20"/>
      <c r="AH211" s="21"/>
      <c r="AI211" s="184"/>
      <c r="AJ211" s="20"/>
      <c r="AK211" s="20"/>
      <c r="AL211" s="21"/>
      <c r="AM211" s="21"/>
      <c r="AN211" s="21"/>
      <c r="AO211" s="21"/>
      <c r="AP211" s="21"/>
      <c r="AQ211" s="184"/>
      <c r="AR211" s="20"/>
      <c r="AS211" s="21"/>
      <c r="AT211" s="21"/>
      <c r="AU211" s="21"/>
      <c r="AV211" s="21"/>
      <c r="AW211" s="21"/>
      <c r="AX211" s="21"/>
      <c r="AY211" s="21"/>
      <c r="AZ211" s="21"/>
      <c r="BA211" s="184"/>
      <c r="BB211" s="23"/>
      <c r="BC211" s="20"/>
      <c r="BD211" s="23"/>
      <c r="BE211" s="20"/>
      <c r="BF211" s="23"/>
      <c r="BG211" s="20"/>
      <c r="BH211" s="23"/>
      <c r="BI211" s="23"/>
      <c r="BJ211" s="21"/>
      <c r="BK211" s="183"/>
      <c r="BL211" s="24"/>
      <c r="BM211" s="21"/>
      <c r="BN211" s="21"/>
      <c r="BO211" s="23"/>
      <c r="BP211" s="23"/>
      <c r="BQ211" s="24"/>
      <c r="BR211" s="25"/>
    </row>
    <row r="212" spans="1:70" s="22" customFormat="1" ht="13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0"/>
      <c r="AF212" s="23"/>
      <c r="AG212" s="20"/>
      <c r="AH212" s="21"/>
      <c r="AI212" s="184"/>
      <c r="AJ212" s="20"/>
      <c r="AK212" s="20"/>
      <c r="AL212" s="21"/>
      <c r="AM212" s="21"/>
      <c r="AN212" s="21"/>
      <c r="AO212" s="21"/>
      <c r="AP212" s="21"/>
      <c r="AQ212" s="184"/>
      <c r="AR212" s="20"/>
      <c r="AS212" s="21"/>
      <c r="AT212" s="21"/>
      <c r="AU212" s="21"/>
      <c r="AV212" s="21"/>
      <c r="AW212" s="21"/>
      <c r="AX212" s="21"/>
      <c r="AY212" s="21"/>
      <c r="AZ212" s="21"/>
      <c r="BA212" s="184"/>
      <c r="BB212" s="23"/>
      <c r="BC212" s="20"/>
      <c r="BD212" s="23"/>
      <c r="BE212" s="20"/>
      <c r="BF212" s="23"/>
      <c r="BG212" s="20"/>
      <c r="BH212" s="23"/>
      <c r="BI212" s="23"/>
      <c r="BJ212" s="21"/>
      <c r="BK212" s="183"/>
      <c r="BL212" s="24"/>
      <c r="BM212" s="21"/>
      <c r="BN212" s="21"/>
      <c r="BO212" s="23"/>
      <c r="BP212" s="23"/>
      <c r="BQ212" s="24"/>
      <c r="BR212" s="25"/>
    </row>
    <row r="213" spans="1:70" s="22" customFormat="1" ht="134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0"/>
      <c r="O213" s="20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0"/>
      <c r="AF213" s="23"/>
      <c r="AG213" s="20"/>
      <c r="AH213" s="21"/>
      <c r="AI213" s="184"/>
      <c r="AJ213" s="20"/>
      <c r="AK213" s="20"/>
      <c r="AL213" s="21"/>
      <c r="AM213" s="21"/>
      <c r="AN213" s="21"/>
      <c r="AO213" s="21"/>
      <c r="AP213" s="21"/>
      <c r="AQ213" s="184"/>
      <c r="AR213" s="20"/>
      <c r="AS213" s="21"/>
      <c r="AT213" s="21"/>
      <c r="AU213" s="21"/>
      <c r="AV213" s="21"/>
      <c r="AW213" s="21"/>
      <c r="AX213" s="21"/>
      <c r="AY213" s="21"/>
      <c r="AZ213" s="21"/>
      <c r="BA213" s="184"/>
      <c r="BB213" s="23"/>
      <c r="BC213" s="20"/>
      <c r="BD213" s="23"/>
      <c r="BE213" s="20"/>
      <c r="BF213" s="23"/>
      <c r="BG213" s="20"/>
      <c r="BH213" s="23"/>
      <c r="BI213" s="23"/>
      <c r="BJ213" s="21"/>
      <c r="BK213" s="183"/>
      <c r="BL213" s="24"/>
      <c r="BM213" s="21"/>
      <c r="BN213" s="21"/>
      <c r="BO213" s="23"/>
      <c r="BP213" s="23"/>
      <c r="BQ213" s="24"/>
      <c r="BR213" s="25"/>
    </row>
    <row r="214" spans="1:70" s="22" customFormat="1" ht="134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0"/>
      <c r="P214" s="20"/>
      <c r="Q214" s="20"/>
      <c r="R214" s="20"/>
      <c r="S214" s="20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0"/>
      <c r="AF214" s="23"/>
      <c r="AG214" s="20"/>
      <c r="AH214" s="21"/>
      <c r="AI214" s="184"/>
      <c r="AJ214" s="20"/>
      <c r="AK214" s="20"/>
      <c r="AL214" s="21"/>
      <c r="AM214" s="21"/>
      <c r="AN214" s="21"/>
      <c r="AO214" s="21"/>
      <c r="AP214" s="21"/>
      <c r="AQ214" s="184"/>
      <c r="AR214" s="20"/>
      <c r="AS214" s="21"/>
      <c r="AT214" s="21"/>
      <c r="AU214" s="21"/>
      <c r="AV214" s="21"/>
      <c r="AW214" s="21"/>
      <c r="AX214" s="21"/>
      <c r="AY214" s="21"/>
      <c r="AZ214" s="21"/>
      <c r="BA214" s="184"/>
      <c r="BB214" s="23"/>
      <c r="BC214" s="20"/>
      <c r="BD214" s="23"/>
      <c r="BE214" s="20"/>
      <c r="BF214" s="23"/>
      <c r="BG214" s="20"/>
      <c r="BH214" s="23"/>
      <c r="BI214" s="23"/>
      <c r="BJ214" s="21"/>
      <c r="BK214" s="183"/>
      <c r="BL214" s="24"/>
      <c r="BM214" s="21"/>
      <c r="BN214" s="21"/>
      <c r="BO214" s="23"/>
      <c r="BP214" s="23"/>
      <c r="BQ214" s="24"/>
      <c r="BR214" s="25"/>
    </row>
    <row r="215" spans="1:70" s="22" customFormat="1" ht="134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0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0"/>
      <c r="AF215" s="23"/>
      <c r="AG215" s="20"/>
      <c r="AH215" s="21"/>
      <c r="AI215" s="184"/>
      <c r="AJ215" s="20"/>
      <c r="AK215" s="20"/>
      <c r="AL215" s="21"/>
      <c r="AM215" s="21"/>
      <c r="AN215" s="21"/>
      <c r="AO215" s="21"/>
      <c r="AP215" s="21"/>
      <c r="AQ215" s="184"/>
      <c r="AR215" s="20"/>
      <c r="AS215" s="21"/>
      <c r="AT215" s="21"/>
      <c r="AU215" s="21"/>
      <c r="AV215" s="21"/>
      <c r="AW215" s="21"/>
      <c r="AX215" s="21"/>
      <c r="AY215" s="21"/>
      <c r="AZ215" s="21"/>
      <c r="BA215" s="184"/>
      <c r="BB215" s="23"/>
      <c r="BC215" s="20"/>
      <c r="BD215" s="23"/>
      <c r="BE215" s="20"/>
      <c r="BF215" s="23"/>
      <c r="BG215" s="20"/>
      <c r="BH215" s="23"/>
      <c r="BI215" s="23"/>
      <c r="BJ215" s="21"/>
      <c r="BK215" s="183"/>
      <c r="BL215" s="24"/>
      <c r="BM215" s="21"/>
      <c r="BN215" s="21"/>
      <c r="BO215" s="23"/>
      <c r="BP215" s="23"/>
      <c r="BQ215" s="24"/>
      <c r="BR215" s="25"/>
    </row>
    <row r="216" spans="1:70" s="22" customFormat="1" ht="409.6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0"/>
      <c r="AF216" s="23"/>
      <c r="AG216" s="23"/>
      <c r="AH216" s="21"/>
      <c r="AI216" s="184"/>
      <c r="AJ216" s="23"/>
      <c r="AK216" s="23"/>
      <c r="AL216" s="21"/>
      <c r="AM216" s="21"/>
      <c r="AN216" s="21"/>
      <c r="AO216" s="21"/>
      <c r="AP216" s="21"/>
      <c r="AQ216" s="184"/>
      <c r="AR216" s="23"/>
      <c r="AS216" s="21"/>
      <c r="AT216" s="21"/>
      <c r="AU216" s="21"/>
      <c r="AV216" s="21"/>
      <c r="AW216" s="21"/>
      <c r="AX216" s="21"/>
      <c r="AY216" s="21"/>
      <c r="AZ216" s="21"/>
      <c r="BA216" s="184"/>
      <c r="BB216" s="23"/>
      <c r="BC216" s="23"/>
      <c r="BD216" s="20"/>
      <c r="BE216" s="20"/>
      <c r="BF216" s="23"/>
      <c r="BG216" s="20"/>
      <c r="BH216" s="20"/>
      <c r="BI216" s="23"/>
      <c r="BJ216" s="21"/>
      <c r="BK216" s="183"/>
      <c r="BL216" s="24"/>
      <c r="BM216" s="21"/>
      <c r="BN216" s="21"/>
      <c r="BO216" s="23"/>
      <c r="BP216" s="23"/>
      <c r="BQ216" s="24"/>
      <c r="BR216" s="25"/>
    </row>
    <row r="217" spans="1:70" s="22" customFormat="1" ht="134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184"/>
      <c r="BB217" s="184"/>
      <c r="BC217" s="20"/>
      <c r="BD217" s="20"/>
      <c r="BE217" s="20"/>
      <c r="BF217" s="23"/>
      <c r="BG217" s="20"/>
      <c r="BH217" s="20"/>
      <c r="BI217" s="23"/>
      <c r="BJ217" s="21"/>
      <c r="BK217" s="183"/>
      <c r="BL217" s="24"/>
      <c r="BM217" s="21"/>
      <c r="BN217" s="21"/>
      <c r="BO217" s="23"/>
      <c r="BP217" s="23"/>
      <c r="BQ217" s="24"/>
      <c r="BR217" s="25"/>
    </row>
    <row r="218" spans="1:70" s="22" customFormat="1" ht="134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184"/>
      <c r="BB218" s="184"/>
      <c r="BC218" s="20"/>
      <c r="BD218" s="20"/>
      <c r="BE218" s="20"/>
      <c r="BF218" s="23"/>
      <c r="BG218" s="20"/>
      <c r="BH218" s="20"/>
      <c r="BI218" s="23"/>
      <c r="BJ218" s="21"/>
      <c r="BK218" s="183"/>
      <c r="BL218" s="24"/>
      <c r="BM218" s="21"/>
      <c r="BN218" s="21"/>
      <c r="BO218" s="23"/>
      <c r="BP218" s="23"/>
      <c r="BQ218" s="24"/>
      <c r="BR218" s="25"/>
    </row>
    <row r="219" spans="1:70" s="22" customFormat="1" ht="134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0"/>
      <c r="P219" s="20"/>
      <c r="Q219" s="20"/>
      <c r="R219" s="20"/>
      <c r="S219" s="20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184"/>
      <c r="BB219" s="184"/>
      <c r="BC219" s="20"/>
      <c r="BD219" s="20"/>
      <c r="BE219" s="20"/>
      <c r="BF219" s="23"/>
      <c r="BG219" s="20"/>
      <c r="BH219" s="20"/>
      <c r="BI219" s="23"/>
      <c r="BJ219" s="21"/>
      <c r="BK219" s="183"/>
      <c r="BL219" s="24"/>
      <c r="BM219" s="21"/>
      <c r="BN219" s="21"/>
      <c r="BO219" s="23"/>
      <c r="BP219" s="23"/>
      <c r="BQ219" s="24"/>
      <c r="BR219" s="25"/>
    </row>
    <row r="220" spans="1:70" s="22" customFormat="1" ht="134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184"/>
      <c r="BB220" s="184"/>
      <c r="BC220" s="20"/>
      <c r="BD220" s="20"/>
      <c r="BE220" s="20"/>
      <c r="BF220" s="23"/>
      <c r="BG220" s="20"/>
      <c r="BH220" s="20"/>
      <c r="BI220" s="23"/>
      <c r="BJ220" s="21"/>
      <c r="BK220" s="183"/>
      <c r="BL220" s="24"/>
      <c r="BM220" s="21"/>
      <c r="BN220" s="21"/>
      <c r="BO220" s="23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3"/>
      <c r="AI221" s="20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184"/>
      <c r="BB221" s="23"/>
      <c r="BC221" s="23"/>
      <c r="BD221" s="20"/>
      <c r="BE221" s="20"/>
      <c r="BF221" s="23"/>
      <c r="BG221" s="20"/>
      <c r="BH221" s="20"/>
      <c r="BI221" s="23"/>
      <c r="BJ221" s="21"/>
      <c r="BK221" s="183"/>
      <c r="BL221" s="24"/>
      <c r="BM221" s="21"/>
      <c r="BN221" s="21"/>
      <c r="BO221" s="23"/>
      <c r="BP221" s="23"/>
      <c r="BQ221" s="24"/>
      <c r="BR221" s="25"/>
    </row>
    <row r="222" spans="1:70" s="22" customFormat="1" ht="13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0"/>
      <c r="O222" s="20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184"/>
      <c r="BB222" s="184"/>
      <c r="BC222" s="20"/>
      <c r="BD222" s="20"/>
      <c r="BE222" s="20"/>
      <c r="BF222" s="23"/>
      <c r="BG222" s="20"/>
      <c r="BH222" s="20"/>
      <c r="BI222" s="23"/>
      <c r="BJ222" s="21"/>
      <c r="BK222" s="183"/>
      <c r="BL222" s="24"/>
      <c r="BM222" s="21"/>
      <c r="BN222" s="21"/>
      <c r="BO222" s="23"/>
      <c r="BP222" s="23"/>
      <c r="BQ222" s="24"/>
      <c r="BR222" s="25"/>
    </row>
    <row r="223" spans="1:70" s="22" customFormat="1" ht="13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184"/>
      <c r="BB223" s="184"/>
      <c r="BC223" s="20"/>
      <c r="BD223" s="20"/>
      <c r="BE223" s="20"/>
      <c r="BF223" s="23"/>
      <c r="BG223" s="20"/>
      <c r="BH223" s="20"/>
      <c r="BI223" s="23"/>
      <c r="BJ223" s="21"/>
      <c r="BK223" s="183"/>
      <c r="BL223" s="24"/>
      <c r="BM223" s="21"/>
      <c r="BN223" s="21"/>
      <c r="BO223" s="23"/>
      <c r="BP223" s="23"/>
      <c r="BQ223" s="24"/>
      <c r="BR223" s="25"/>
    </row>
    <row r="224" spans="1:70" s="22" customFormat="1" ht="409.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184"/>
      <c r="BB224" s="23"/>
      <c r="BC224" s="23"/>
      <c r="BD224" s="20"/>
      <c r="BE224" s="20"/>
      <c r="BF224" s="23"/>
      <c r="BG224" s="20"/>
      <c r="BH224" s="20"/>
      <c r="BI224" s="23"/>
      <c r="BJ224" s="21"/>
      <c r="BK224" s="183"/>
      <c r="BL224" s="24"/>
      <c r="BM224" s="21"/>
      <c r="BN224" s="21"/>
      <c r="BO224" s="23"/>
      <c r="BP224" s="23"/>
      <c r="BQ224" s="24"/>
      <c r="BR224" s="25"/>
    </row>
    <row r="225" spans="1:70" s="22" customFormat="1" ht="169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184"/>
      <c r="BB225" s="184"/>
      <c r="BC225" s="20"/>
      <c r="BD225" s="20"/>
      <c r="BE225" s="20"/>
      <c r="BF225" s="23"/>
      <c r="BG225" s="20"/>
      <c r="BH225" s="20"/>
      <c r="BI225" s="23"/>
      <c r="BJ225" s="21"/>
      <c r="BK225" s="183"/>
      <c r="BL225" s="24"/>
      <c r="BM225" s="21"/>
      <c r="BN225" s="21"/>
      <c r="BO225" s="23"/>
      <c r="BP225" s="23"/>
      <c r="BQ225" s="24"/>
      <c r="BR225" s="25"/>
    </row>
    <row r="226" spans="1:70" s="22" customFormat="1" ht="16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184"/>
      <c r="BB226" s="184"/>
      <c r="BC226" s="20"/>
      <c r="BD226" s="20"/>
      <c r="BE226" s="20"/>
      <c r="BF226" s="23"/>
      <c r="BG226" s="20"/>
      <c r="BH226" s="23"/>
      <c r="BI226" s="23"/>
      <c r="BJ226" s="21"/>
      <c r="BK226" s="183"/>
      <c r="BL226" s="24"/>
      <c r="BM226" s="21"/>
      <c r="BN226" s="21"/>
      <c r="BO226" s="23"/>
      <c r="BP226" s="23"/>
      <c r="BQ226" s="24"/>
      <c r="BR226" s="25"/>
    </row>
    <row r="227" spans="1:70" s="22" customFormat="1" ht="162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0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184"/>
      <c r="BB227" s="184"/>
      <c r="BC227" s="20"/>
      <c r="BD227" s="20"/>
      <c r="BE227" s="20"/>
      <c r="BF227" s="23"/>
      <c r="BG227" s="20"/>
      <c r="BH227" s="20"/>
      <c r="BI227" s="23"/>
      <c r="BJ227" s="21"/>
      <c r="BK227" s="183"/>
      <c r="BL227" s="24"/>
      <c r="BM227" s="21"/>
      <c r="BN227" s="21"/>
      <c r="BO227" s="23"/>
      <c r="BP227" s="23"/>
      <c r="BQ227" s="24"/>
      <c r="BR227" s="25"/>
    </row>
    <row r="228" spans="1:70" s="22" customFormat="1" ht="409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184"/>
      <c r="BB228" s="23"/>
      <c r="BC228" s="23"/>
      <c r="BD228" s="20"/>
      <c r="BE228" s="20"/>
      <c r="BF228" s="23"/>
      <c r="BG228" s="20"/>
      <c r="BH228" s="20"/>
      <c r="BI228" s="23"/>
      <c r="BJ228" s="21"/>
      <c r="BK228" s="183"/>
      <c r="BL228" s="24"/>
      <c r="BM228" s="21"/>
      <c r="BN228" s="21"/>
      <c r="BO228" s="23"/>
      <c r="BP228" s="23"/>
      <c r="BQ228" s="24"/>
      <c r="BR228" s="25"/>
    </row>
    <row r="229" spans="1:70" s="22" customFormat="1" ht="15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184"/>
      <c r="BB229" s="184"/>
      <c r="BC229" s="20"/>
      <c r="BD229" s="20"/>
      <c r="BE229" s="20"/>
      <c r="BF229" s="23"/>
      <c r="BG229" s="20"/>
      <c r="BH229" s="20"/>
      <c r="BI229" s="23"/>
      <c r="BJ229" s="21"/>
      <c r="BK229" s="183"/>
      <c r="BL229" s="24"/>
      <c r="BM229" s="21"/>
      <c r="BN229" s="21"/>
      <c r="BO229" s="23"/>
      <c r="BP229" s="23"/>
      <c r="BQ229" s="24"/>
      <c r="BR229" s="25"/>
    </row>
    <row r="230" spans="1:70" s="22" customFormat="1" ht="186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184"/>
      <c r="BB230" s="184"/>
      <c r="BC230" s="20"/>
      <c r="BD230" s="20"/>
      <c r="BE230" s="20"/>
      <c r="BF230" s="23"/>
      <c r="BG230" s="20"/>
      <c r="BH230" s="20"/>
      <c r="BI230" s="23"/>
      <c r="BJ230" s="21"/>
      <c r="BK230" s="183"/>
      <c r="BL230" s="24"/>
      <c r="BM230" s="21"/>
      <c r="BN230" s="21"/>
      <c r="BO230" s="23"/>
      <c r="BP230" s="23"/>
      <c r="BQ230" s="24"/>
      <c r="BR230" s="25"/>
    </row>
    <row r="231" spans="1:70" s="22" customFormat="1" ht="177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184"/>
      <c r="BB231" s="23"/>
      <c r="BC231" s="23"/>
      <c r="BD231" s="20"/>
      <c r="BE231" s="20"/>
      <c r="BF231" s="23"/>
      <c r="BG231" s="20"/>
      <c r="BH231" s="20"/>
      <c r="BI231" s="23"/>
      <c r="BJ231" s="21"/>
      <c r="BK231" s="183"/>
      <c r="BL231" s="24"/>
      <c r="BM231" s="21"/>
      <c r="BN231" s="21"/>
      <c r="BO231" s="23"/>
      <c r="BP231" s="23"/>
      <c r="BQ231" s="24"/>
      <c r="BR231" s="25"/>
    </row>
    <row r="232" spans="1:70" s="22" customFormat="1" ht="177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184"/>
      <c r="BB232" s="185"/>
      <c r="BC232" s="23"/>
      <c r="BD232" s="20"/>
      <c r="BE232" s="20"/>
      <c r="BF232" s="23"/>
      <c r="BG232" s="20"/>
      <c r="BH232" s="20"/>
      <c r="BI232" s="23"/>
      <c r="BJ232" s="21"/>
      <c r="BK232" s="183"/>
      <c r="BL232" s="24"/>
      <c r="BM232" s="21"/>
      <c r="BN232" s="21"/>
      <c r="BO232" s="23"/>
      <c r="BP232" s="23"/>
      <c r="BQ232" s="24"/>
      <c r="BR232" s="25"/>
    </row>
    <row r="233" spans="1:70" s="22" customFormat="1" ht="24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186"/>
      <c r="BB233" s="23"/>
      <c r="BC233" s="23"/>
      <c r="BD233" s="20"/>
      <c r="BE233" s="20"/>
      <c r="BF233" s="23"/>
      <c r="BG233" s="20"/>
      <c r="BH233" s="20"/>
      <c r="BI233" s="23"/>
      <c r="BJ233" s="21"/>
      <c r="BK233" s="183"/>
      <c r="BL233" s="24"/>
      <c r="BM233" s="21"/>
      <c r="BN233" s="21"/>
      <c r="BO233" s="23"/>
      <c r="BP233" s="23"/>
      <c r="BQ233" s="24"/>
      <c r="BR233" s="25"/>
    </row>
    <row r="234" spans="1:70" s="22" customFormat="1" ht="24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184"/>
      <c r="BB234" s="185"/>
      <c r="BC234" s="23"/>
      <c r="BD234" s="20"/>
      <c r="BE234" s="20"/>
      <c r="BF234" s="23"/>
      <c r="BG234" s="20"/>
      <c r="BH234" s="20"/>
      <c r="BI234" s="23"/>
      <c r="BJ234" s="21"/>
      <c r="BK234" s="183"/>
      <c r="BL234" s="24"/>
      <c r="BM234" s="21"/>
      <c r="BN234" s="21"/>
      <c r="BO234" s="23"/>
      <c r="BP234" s="23"/>
      <c r="BQ234" s="24"/>
      <c r="BR234" s="25"/>
    </row>
    <row r="235" spans="1:70" s="22" customFormat="1" ht="231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184"/>
      <c r="BB235" s="23"/>
      <c r="BC235" s="23"/>
      <c r="BD235" s="20"/>
      <c r="BE235" s="20"/>
      <c r="BF235" s="23"/>
      <c r="BG235" s="20"/>
      <c r="BH235" s="20"/>
      <c r="BI235" s="23"/>
      <c r="BJ235" s="21"/>
      <c r="BK235" s="183"/>
      <c r="BL235" s="24"/>
      <c r="BM235" s="21"/>
      <c r="BN235" s="21"/>
      <c r="BO235" s="23"/>
      <c r="BP235" s="23"/>
      <c r="BQ235" s="24"/>
      <c r="BR235" s="25"/>
    </row>
    <row r="236" spans="1:70" s="22" customFormat="1" ht="23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0"/>
      <c r="O236" s="20"/>
      <c r="P236" s="20"/>
      <c r="Q236" s="21"/>
      <c r="R236" s="20"/>
      <c r="S236" s="21"/>
      <c r="T236" s="20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0"/>
      <c r="AN236" s="20"/>
      <c r="AO236" s="20"/>
      <c r="AP236" s="21"/>
      <c r="AQ236" s="21"/>
      <c r="AR236" s="21"/>
      <c r="AS236" s="21"/>
      <c r="AT236" s="21"/>
      <c r="AU236" s="21"/>
      <c r="AV236" s="21"/>
      <c r="AW236" s="21"/>
      <c r="AX236" s="21"/>
      <c r="AY236" s="20"/>
      <c r="AZ236" s="20"/>
      <c r="BA236" s="20"/>
      <c r="BB236" s="184"/>
      <c r="BC236" s="20"/>
      <c r="BD236" s="20"/>
      <c r="BE236" s="20"/>
      <c r="BF236" s="23"/>
      <c r="BG236" s="20"/>
      <c r="BH236" s="20"/>
      <c r="BI236" s="23"/>
      <c r="BJ236" s="21"/>
      <c r="BK236" s="183"/>
      <c r="BL236" s="24"/>
      <c r="BM236" s="21"/>
      <c r="BN236" s="21"/>
      <c r="BO236" s="23"/>
      <c r="BP236" s="23"/>
      <c r="BQ236" s="24"/>
      <c r="BR236" s="25"/>
    </row>
    <row r="237" spans="1:70" s="22" customFormat="1" ht="159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0"/>
      <c r="O237" s="20"/>
      <c r="P237" s="20"/>
      <c r="Q237" s="21"/>
      <c r="R237" s="20"/>
      <c r="S237" s="21"/>
      <c r="T237" s="20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184"/>
      <c r="BB237" s="184"/>
      <c r="BC237" s="20"/>
      <c r="BD237" s="20"/>
      <c r="BE237" s="20"/>
      <c r="BF237" s="23"/>
      <c r="BG237" s="20"/>
      <c r="BH237" s="20"/>
      <c r="BI237" s="23"/>
      <c r="BJ237" s="21"/>
      <c r="BK237" s="183"/>
      <c r="BL237" s="24"/>
      <c r="BM237" s="21"/>
      <c r="BN237" s="21"/>
      <c r="BO237" s="23"/>
      <c r="BP237" s="23"/>
      <c r="BQ237" s="24"/>
      <c r="BR237" s="25"/>
    </row>
    <row r="238" spans="1:70" s="22" customFormat="1" ht="159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184"/>
      <c r="BB238" s="184"/>
      <c r="BC238" s="20"/>
      <c r="BD238" s="20"/>
      <c r="BE238" s="20"/>
      <c r="BF238" s="23"/>
      <c r="BG238" s="20"/>
      <c r="BH238" s="20"/>
      <c r="BI238" s="23"/>
      <c r="BJ238" s="21"/>
      <c r="BK238" s="183"/>
      <c r="BL238" s="24"/>
      <c r="BM238" s="21"/>
      <c r="BN238" s="21"/>
      <c r="BO238" s="23"/>
      <c r="BP238" s="23"/>
      <c r="BQ238" s="24"/>
      <c r="BR238" s="25"/>
    </row>
    <row r="239" spans="1:70" s="22" customFormat="1" ht="408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0"/>
      <c r="AF239" s="20"/>
      <c r="AG239" s="20"/>
      <c r="AH239" s="21"/>
      <c r="AI239" s="184"/>
      <c r="AJ239" s="21"/>
      <c r="AK239" s="20"/>
      <c r="AL239" s="21"/>
      <c r="AM239" s="20"/>
      <c r="AN239" s="21"/>
      <c r="AO239" s="21"/>
      <c r="AP239" s="21"/>
      <c r="AQ239" s="184"/>
      <c r="AR239" s="21"/>
      <c r="AS239" s="21"/>
      <c r="AT239" s="21"/>
      <c r="AU239" s="21"/>
      <c r="AV239" s="21"/>
      <c r="AW239" s="21"/>
      <c r="AX239" s="21"/>
      <c r="AY239" s="21"/>
      <c r="AZ239" s="21"/>
      <c r="BA239" s="184"/>
      <c r="BB239" s="21"/>
      <c r="BC239" s="20"/>
      <c r="BD239" s="20"/>
      <c r="BE239" s="20"/>
      <c r="BF239" s="23"/>
      <c r="BG239" s="20"/>
      <c r="BH239" s="20"/>
      <c r="BI239" s="23"/>
      <c r="BJ239" s="21"/>
      <c r="BK239" s="183"/>
      <c r="BL239" s="24"/>
      <c r="BM239" s="21"/>
      <c r="BN239" s="21"/>
      <c r="BO239" s="23"/>
      <c r="BP239" s="23"/>
      <c r="BQ239" s="24"/>
      <c r="BR239" s="25"/>
    </row>
    <row r="240" spans="1:70" s="22" customFormat="1" ht="138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0"/>
      <c r="O240" s="20"/>
      <c r="P240" s="21"/>
      <c r="Q240" s="21"/>
      <c r="R240" s="21"/>
      <c r="S240" s="21"/>
      <c r="T240" s="20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183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184"/>
      <c r="BB240" s="184"/>
      <c r="BC240" s="20"/>
      <c r="BD240" s="20"/>
      <c r="BE240" s="20"/>
      <c r="BF240" s="23"/>
      <c r="BG240" s="20"/>
      <c r="BH240" s="20"/>
      <c r="BI240" s="23"/>
      <c r="BJ240" s="21"/>
      <c r="BK240" s="183"/>
      <c r="BL240" s="24"/>
      <c r="BM240" s="21"/>
      <c r="BN240" s="21"/>
      <c r="BO240" s="23"/>
      <c r="BP240" s="23"/>
      <c r="BQ240" s="24"/>
      <c r="BR240" s="25"/>
    </row>
    <row r="241" spans="1:70" s="22" customFormat="1" ht="138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183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184"/>
      <c r="BB241" s="184"/>
      <c r="BC241" s="20"/>
      <c r="BD241" s="20"/>
      <c r="BE241" s="20"/>
      <c r="BF241" s="23"/>
      <c r="BG241" s="20"/>
      <c r="BH241" s="20"/>
      <c r="BI241" s="23"/>
      <c r="BJ241" s="21"/>
      <c r="BK241" s="183"/>
      <c r="BL241" s="24"/>
      <c r="BM241" s="21"/>
      <c r="BN241" s="21"/>
      <c r="BO241" s="23"/>
      <c r="BP241" s="23"/>
      <c r="BQ241" s="24"/>
      <c r="BR241" s="25"/>
    </row>
    <row r="242" spans="1:70" s="22" customFormat="1" ht="138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183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184"/>
      <c r="BB242" s="184"/>
      <c r="BC242" s="20"/>
      <c r="BD242" s="20"/>
      <c r="BE242" s="20"/>
      <c r="BF242" s="23"/>
      <c r="BG242" s="20"/>
      <c r="BH242" s="20"/>
      <c r="BI242" s="23"/>
      <c r="BJ242" s="21"/>
      <c r="BK242" s="183"/>
      <c r="BL242" s="24"/>
      <c r="BM242" s="21"/>
      <c r="BN242" s="21"/>
      <c r="BO242" s="23"/>
      <c r="BP242" s="23"/>
      <c r="BQ242" s="24"/>
      <c r="BR242" s="25"/>
    </row>
    <row r="243" spans="1:70" s="22" customFormat="1" ht="138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183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184"/>
      <c r="BB243" s="184"/>
      <c r="BC243" s="20"/>
      <c r="BD243" s="20"/>
      <c r="BE243" s="20"/>
      <c r="BF243" s="23"/>
      <c r="BG243" s="20"/>
      <c r="BH243" s="20"/>
      <c r="BI243" s="23"/>
      <c r="BJ243" s="21"/>
      <c r="BK243" s="183"/>
      <c r="BL243" s="24"/>
      <c r="BM243" s="21"/>
      <c r="BN243" s="21"/>
      <c r="BO243" s="23"/>
      <c r="BP243" s="23"/>
      <c r="BQ243" s="24"/>
      <c r="BR243" s="25"/>
    </row>
    <row r="244" spans="1:70" s="22" customFormat="1" ht="138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183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184"/>
      <c r="BB244" s="184"/>
      <c r="BC244" s="20"/>
      <c r="BD244" s="20"/>
      <c r="BE244" s="20"/>
      <c r="BF244" s="23"/>
      <c r="BG244" s="20"/>
      <c r="BH244" s="20"/>
      <c r="BI244" s="23"/>
      <c r="BJ244" s="21"/>
      <c r="BK244" s="183"/>
      <c r="BL244" s="24"/>
      <c r="BM244" s="21"/>
      <c r="BN244" s="21"/>
      <c r="BO244" s="23"/>
      <c r="BP244" s="23"/>
      <c r="BQ244" s="24"/>
      <c r="BR244" s="25"/>
    </row>
    <row r="245" spans="1:70" s="22" customFormat="1" ht="28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0"/>
      <c r="AF245" s="21"/>
      <c r="AG245" s="20"/>
      <c r="AH245" s="21"/>
      <c r="AI245" s="184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0"/>
      <c r="AZ245" s="20"/>
      <c r="BA245" s="20"/>
      <c r="BB245" s="23"/>
      <c r="BC245" s="23"/>
      <c r="BD245" s="20"/>
      <c r="BE245" s="20"/>
      <c r="BF245" s="21"/>
      <c r="BG245" s="20"/>
      <c r="BH245" s="23"/>
      <c r="BI245" s="23"/>
      <c r="BJ245" s="21"/>
      <c r="BK245" s="21"/>
      <c r="BL245" s="24"/>
      <c r="BM245" s="21"/>
      <c r="BN245" s="21"/>
      <c r="BO245" s="23"/>
      <c r="BP245" s="23"/>
      <c r="BQ245" s="24"/>
      <c r="BR245" s="25"/>
    </row>
    <row r="246" spans="1:70" s="22" customFormat="1" ht="137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184"/>
      <c r="BB246" s="23"/>
      <c r="BC246" s="23"/>
      <c r="BD246" s="20"/>
      <c r="BE246" s="20"/>
      <c r="BF246" s="23"/>
      <c r="BG246" s="20"/>
      <c r="BH246" s="23"/>
      <c r="BI246" s="23"/>
      <c r="BJ246" s="21"/>
      <c r="BK246" s="21"/>
      <c r="BL246" s="24"/>
      <c r="BM246" s="21"/>
      <c r="BN246" s="21"/>
      <c r="BO246" s="23"/>
      <c r="BP246" s="23"/>
      <c r="BQ246" s="24"/>
      <c r="BR246" s="25"/>
    </row>
    <row r="247" spans="1:70" s="22" customFormat="1" ht="12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184"/>
      <c r="BB247" s="23"/>
      <c r="BC247" s="23"/>
      <c r="BD247" s="20"/>
      <c r="BE247" s="20"/>
      <c r="BF247" s="23"/>
      <c r="BG247" s="20"/>
      <c r="BH247" s="23"/>
      <c r="BI247" s="23"/>
      <c r="BJ247" s="21"/>
      <c r="BK247" s="21"/>
      <c r="BL247" s="24"/>
      <c r="BM247" s="21"/>
      <c r="BN247" s="21"/>
      <c r="BO247" s="23"/>
      <c r="BP247" s="23"/>
      <c r="BQ247" s="24"/>
      <c r="BR247" s="25"/>
    </row>
    <row r="248" spans="1:70" s="22" customFormat="1" ht="12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187"/>
      <c r="M248" s="20"/>
      <c r="N248" s="20"/>
      <c r="O248" s="20"/>
      <c r="P248" s="20"/>
      <c r="Q248" s="20"/>
      <c r="R248" s="20"/>
      <c r="S248" s="20"/>
      <c r="T248" s="20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184"/>
      <c r="BB248" s="23"/>
      <c r="BC248" s="23"/>
      <c r="BD248" s="20"/>
      <c r="BE248" s="20"/>
      <c r="BF248" s="23"/>
      <c r="BG248" s="20"/>
      <c r="BH248" s="23"/>
      <c r="BI248" s="23"/>
      <c r="BJ248" s="21"/>
      <c r="BK248" s="21"/>
      <c r="BL248" s="24"/>
      <c r="BM248" s="21"/>
      <c r="BN248" s="21"/>
      <c r="BO248" s="23"/>
      <c r="BP248" s="23"/>
      <c r="BQ248" s="24"/>
      <c r="BR248" s="25"/>
    </row>
    <row r="249" spans="1:70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184"/>
      <c r="BB249" s="23"/>
      <c r="BC249" s="23"/>
      <c r="BD249" s="20"/>
      <c r="BE249" s="20"/>
      <c r="BF249" s="23"/>
      <c r="BG249" s="20"/>
      <c r="BH249" s="23"/>
      <c r="BI249" s="23"/>
      <c r="BJ249" s="21"/>
      <c r="BK249" s="21"/>
      <c r="BL249" s="24"/>
      <c r="BM249" s="21"/>
      <c r="BN249" s="21"/>
      <c r="BO249" s="23"/>
      <c r="BP249" s="23"/>
      <c r="BQ249" s="24"/>
      <c r="BR249" s="25"/>
    </row>
    <row r="250" spans="1:70" s="22" customFormat="1" ht="18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184"/>
      <c r="BB250" s="21"/>
      <c r="BC250" s="21"/>
      <c r="BD250" s="20"/>
      <c r="BE250" s="20"/>
      <c r="BF250" s="23"/>
      <c r="BG250" s="20"/>
      <c r="BH250" s="23"/>
      <c r="BI250" s="23"/>
      <c r="BJ250" s="21"/>
      <c r="BK250" s="21"/>
      <c r="BL250" s="24"/>
      <c r="BM250" s="21"/>
      <c r="BN250" s="21"/>
      <c r="BO250" s="23"/>
      <c r="BP250" s="23"/>
      <c r="BQ250" s="24"/>
      <c r="BR250" s="25"/>
    </row>
    <row r="251" spans="1:70" s="22" customFormat="1" ht="18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184"/>
      <c r="BB251" s="23"/>
      <c r="BC251" s="23"/>
      <c r="BD251" s="20"/>
      <c r="BE251" s="20"/>
      <c r="BF251" s="23"/>
      <c r="BG251" s="20"/>
      <c r="BH251" s="23"/>
      <c r="BI251" s="23"/>
      <c r="BJ251" s="21"/>
      <c r="BK251" s="21"/>
      <c r="BL251" s="24"/>
      <c r="BM251" s="21"/>
      <c r="BN251" s="21"/>
      <c r="BO251" s="23"/>
      <c r="BP251" s="23"/>
      <c r="BQ251" s="24"/>
      <c r="BR251" s="25"/>
    </row>
    <row r="252" spans="1:70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184"/>
      <c r="BB252" s="23"/>
      <c r="BC252" s="23"/>
      <c r="BD252" s="20"/>
      <c r="BE252" s="20"/>
      <c r="BF252" s="23"/>
      <c r="BG252" s="20"/>
      <c r="BH252" s="20"/>
      <c r="BI252" s="23"/>
      <c r="BJ252" s="21"/>
      <c r="BK252" s="21"/>
      <c r="BL252" s="24"/>
      <c r="BM252" s="21"/>
      <c r="BN252" s="21"/>
      <c r="BO252" s="23"/>
      <c r="BP252" s="23"/>
      <c r="BQ252" s="24"/>
      <c r="BR252" s="25"/>
    </row>
    <row r="253" spans="1:70" s="22" customFormat="1" ht="204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0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184"/>
      <c r="BB253" s="20"/>
      <c r="BC253" s="20"/>
      <c r="BD253" s="20"/>
      <c r="BE253" s="20"/>
      <c r="BF253" s="23"/>
      <c r="BG253" s="20"/>
      <c r="BH253" s="20"/>
      <c r="BI253" s="23"/>
      <c r="BJ253" s="21"/>
      <c r="BK253" s="21"/>
      <c r="BL253" s="24"/>
      <c r="BM253" s="21"/>
      <c r="BN253" s="21"/>
      <c r="BO253" s="23"/>
      <c r="BP253" s="23"/>
      <c r="BQ253" s="24"/>
      <c r="BR253" s="25"/>
    </row>
    <row r="254" spans="1:70" s="22" customFormat="1" ht="20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183"/>
      <c r="AJ254" s="21"/>
      <c r="AK254" s="21"/>
      <c r="AL254" s="21"/>
      <c r="AM254" s="21"/>
      <c r="AN254" s="21"/>
      <c r="AO254" s="21"/>
      <c r="AP254" s="21"/>
      <c r="AQ254" s="183"/>
      <c r="AR254" s="21"/>
      <c r="AS254" s="183"/>
      <c r="AT254" s="21"/>
      <c r="AU254" s="21"/>
      <c r="AV254" s="21"/>
      <c r="AW254" s="21"/>
      <c r="AX254" s="21"/>
      <c r="AY254" s="21"/>
      <c r="AZ254" s="21"/>
      <c r="BA254" s="184"/>
      <c r="BB254" s="23"/>
      <c r="BC254" s="23"/>
      <c r="BD254" s="20"/>
      <c r="BE254" s="20"/>
      <c r="BF254" s="23"/>
      <c r="BG254" s="20"/>
      <c r="BH254" s="20"/>
      <c r="BI254" s="23"/>
      <c r="BJ254" s="21"/>
      <c r="BK254" s="21"/>
      <c r="BL254" s="24"/>
      <c r="BM254" s="21"/>
      <c r="BN254" s="21"/>
      <c r="BO254" s="23"/>
      <c r="BP254" s="23"/>
      <c r="BQ254" s="24"/>
      <c r="BR254" s="25"/>
    </row>
    <row r="255" spans="1:70" s="22" customFormat="1" ht="409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0"/>
      <c r="AF255" s="21"/>
      <c r="AG255" s="21"/>
      <c r="AH255" s="21"/>
      <c r="AI255" s="184"/>
      <c r="AJ255" s="21"/>
      <c r="AK255" s="20"/>
      <c r="AL255" s="21"/>
      <c r="AM255" s="21"/>
      <c r="AN255" s="21"/>
      <c r="AO255" s="21"/>
      <c r="AP255" s="21"/>
      <c r="AQ255" s="184"/>
      <c r="AR255" s="21"/>
      <c r="AS255" s="183"/>
      <c r="AT255" s="21"/>
      <c r="AU255" s="21"/>
      <c r="AV255" s="21"/>
      <c r="AW255" s="21"/>
      <c r="AX255" s="21"/>
      <c r="AY255" s="21"/>
      <c r="AZ255" s="21"/>
      <c r="BA255" s="184"/>
      <c r="BB255" s="21"/>
      <c r="BC255" s="21"/>
      <c r="BD255" s="20"/>
      <c r="BE255" s="20"/>
      <c r="BF255" s="23"/>
      <c r="BG255" s="20"/>
      <c r="BH255" s="20"/>
      <c r="BI255" s="23"/>
      <c r="BJ255" s="21"/>
      <c r="BK255" s="21"/>
      <c r="BL255" s="24"/>
      <c r="BM255" s="21"/>
      <c r="BN255" s="21"/>
      <c r="BO255" s="23"/>
      <c r="BP255" s="23"/>
      <c r="BQ255" s="24"/>
      <c r="BR255" s="25"/>
    </row>
    <row r="256" spans="1:70" s="22" customFormat="1" ht="15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183"/>
      <c r="AJ256" s="21"/>
      <c r="AK256" s="21"/>
      <c r="AL256" s="21"/>
      <c r="AM256" s="21"/>
      <c r="AN256" s="21"/>
      <c r="AO256" s="21"/>
      <c r="AP256" s="21"/>
      <c r="AQ256" s="183"/>
      <c r="AR256" s="21"/>
      <c r="AS256" s="183"/>
      <c r="AT256" s="21"/>
      <c r="AU256" s="21"/>
      <c r="AV256" s="21"/>
      <c r="AW256" s="21"/>
      <c r="AX256" s="21"/>
      <c r="AY256" s="21"/>
      <c r="AZ256" s="21"/>
      <c r="BA256" s="184"/>
      <c r="BB256" s="185"/>
      <c r="BC256" s="23"/>
      <c r="BD256" s="20"/>
      <c r="BE256" s="20"/>
      <c r="BF256" s="23"/>
      <c r="BG256" s="20"/>
      <c r="BH256" s="20"/>
      <c r="BI256" s="23"/>
      <c r="BJ256" s="21"/>
      <c r="BK256" s="21"/>
      <c r="BL256" s="24"/>
      <c r="BM256" s="21"/>
      <c r="BN256" s="21"/>
      <c r="BO256" s="23"/>
      <c r="BP256" s="23"/>
      <c r="BQ256" s="24"/>
      <c r="BR256" s="25"/>
    </row>
    <row r="257" spans="1:70" s="22" customFormat="1" ht="152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183"/>
      <c r="AJ257" s="21"/>
      <c r="AK257" s="21"/>
      <c r="AL257" s="21"/>
      <c r="AM257" s="21"/>
      <c r="AN257" s="21"/>
      <c r="AO257" s="21"/>
      <c r="AP257" s="21"/>
      <c r="AQ257" s="183"/>
      <c r="AR257" s="21"/>
      <c r="AS257" s="183"/>
      <c r="AT257" s="21"/>
      <c r="AU257" s="21"/>
      <c r="AV257" s="21"/>
      <c r="AW257" s="21"/>
      <c r="AX257" s="21"/>
      <c r="AY257" s="21"/>
      <c r="AZ257" s="21"/>
      <c r="BA257" s="184"/>
      <c r="BB257" s="185"/>
      <c r="BC257" s="23"/>
      <c r="BD257" s="20"/>
      <c r="BE257" s="20"/>
      <c r="BF257" s="23"/>
      <c r="BG257" s="20"/>
      <c r="BH257" s="20"/>
      <c r="BI257" s="23"/>
      <c r="BJ257" s="21"/>
      <c r="BK257" s="21"/>
      <c r="BL257" s="24"/>
      <c r="BM257" s="21"/>
      <c r="BN257" s="21"/>
      <c r="BO257" s="23"/>
      <c r="BP257" s="23"/>
      <c r="BQ257" s="24"/>
      <c r="BR257" s="25"/>
    </row>
    <row r="258" spans="1:70" s="22" customFormat="1" ht="152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183"/>
      <c r="AJ258" s="21"/>
      <c r="AK258" s="21"/>
      <c r="AL258" s="21"/>
      <c r="AM258" s="21"/>
      <c r="AN258" s="21"/>
      <c r="AO258" s="21"/>
      <c r="AP258" s="21"/>
      <c r="AQ258" s="183"/>
      <c r="AR258" s="21"/>
      <c r="AS258" s="183"/>
      <c r="AT258" s="21"/>
      <c r="AU258" s="21"/>
      <c r="AV258" s="21"/>
      <c r="AW258" s="21"/>
      <c r="AX258" s="21"/>
      <c r="AY258" s="21"/>
      <c r="AZ258" s="21"/>
      <c r="BA258" s="184"/>
      <c r="BB258" s="185"/>
      <c r="BC258" s="23"/>
      <c r="BD258" s="20"/>
      <c r="BE258" s="20"/>
      <c r="BF258" s="23"/>
      <c r="BG258" s="20"/>
      <c r="BH258" s="20"/>
      <c r="BI258" s="23"/>
      <c r="BJ258" s="21"/>
      <c r="BK258" s="21"/>
      <c r="BL258" s="24"/>
      <c r="BM258" s="21"/>
      <c r="BN258" s="21"/>
      <c r="BO258" s="23"/>
      <c r="BP258" s="23"/>
      <c r="BQ258" s="24"/>
      <c r="BR258" s="25"/>
    </row>
    <row r="259" spans="1:70" s="22" customFormat="1" ht="15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183"/>
      <c r="AJ259" s="21"/>
      <c r="AK259" s="21"/>
      <c r="AL259" s="21"/>
      <c r="AM259" s="21"/>
      <c r="AN259" s="21"/>
      <c r="AO259" s="21"/>
      <c r="AP259" s="21"/>
      <c r="AQ259" s="183"/>
      <c r="AR259" s="21"/>
      <c r="AS259" s="183"/>
      <c r="AT259" s="21"/>
      <c r="AU259" s="21"/>
      <c r="AV259" s="21"/>
      <c r="AW259" s="21"/>
      <c r="AX259" s="21"/>
      <c r="AY259" s="21"/>
      <c r="AZ259" s="21"/>
      <c r="BA259" s="184"/>
      <c r="BB259" s="185"/>
      <c r="BC259" s="23"/>
      <c r="BD259" s="20"/>
      <c r="BE259" s="20"/>
      <c r="BF259" s="23"/>
      <c r="BG259" s="20"/>
      <c r="BH259" s="20"/>
      <c r="BI259" s="23"/>
      <c r="BJ259" s="21"/>
      <c r="BK259" s="21"/>
      <c r="BL259" s="24"/>
      <c r="BM259" s="21"/>
      <c r="BN259" s="21"/>
      <c r="BO259" s="23"/>
      <c r="BP259" s="23"/>
      <c r="BQ259" s="24"/>
      <c r="BR259" s="25"/>
    </row>
    <row r="260" spans="1:70" s="22" customFormat="1" ht="152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183"/>
      <c r="AJ260" s="21"/>
      <c r="AK260" s="21"/>
      <c r="AL260" s="21"/>
      <c r="AM260" s="21"/>
      <c r="AN260" s="21"/>
      <c r="AO260" s="21"/>
      <c r="AP260" s="21"/>
      <c r="AQ260" s="183"/>
      <c r="AR260" s="21"/>
      <c r="AS260" s="183"/>
      <c r="AT260" s="21"/>
      <c r="AU260" s="21"/>
      <c r="AV260" s="21"/>
      <c r="AW260" s="21"/>
      <c r="AX260" s="21"/>
      <c r="AY260" s="21"/>
      <c r="AZ260" s="21"/>
      <c r="BA260" s="184"/>
      <c r="BB260" s="185"/>
      <c r="BC260" s="23"/>
      <c r="BD260" s="20"/>
      <c r="BE260" s="20"/>
      <c r="BF260" s="23"/>
      <c r="BG260" s="20"/>
      <c r="BH260" s="20"/>
      <c r="BI260" s="23"/>
      <c r="BJ260" s="21"/>
      <c r="BK260" s="21"/>
      <c r="BL260" s="24"/>
      <c r="BM260" s="21"/>
      <c r="BN260" s="21"/>
      <c r="BO260" s="23"/>
      <c r="BP260" s="23"/>
      <c r="BQ260" s="24"/>
      <c r="BR260" s="25"/>
    </row>
    <row r="261" spans="1:70" s="22" customFormat="1" ht="409.6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0"/>
      <c r="AF261" s="21"/>
      <c r="AG261" s="21"/>
      <c r="AH261" s="21"/>
      <c r="AI261" s="184"/>
      <c r="AJ261" s="21"/>
      <c r="AK261" s="21"/>
      <c r="AL261" s="21"/>
      <c r="AM261" s="21"/>
      <c r="AN261" s="21"/>
      <c r="AO261" s="21"/>
      <c r="AP261" s="21"/>
      <c r="AQ261" s="184"/>
      <c r="AR261" s="21"/>
      <c r="AS261" s="184"/>
      <c r="AT261" s="23"/>
      <c r="AU261" s="21"/>
      <c r="AV261" s="21"/>
      <c r="AW261" s="21"/>
      <c r="AX261" s="21"/>
      <c r="AY261" s="21"/>
      <c r="AZ261" s="21"/>
      <c r="BA261" s="184"/>
      <c r="BB261" s="21"/>
      <c r="BC261" s="21"/>
      <c r="BD261" s="20"/>
      <c r="BE261" s="20"/>
      <c r="BF261" s="23"/>
      <c r="BG261" s="20"/>
      <c r="BH261" s="20"/>
      <c r="BI261" s="23"/>
      <c r="BJ261" s="21"/>
      <c r="BK261" s="21"/>
      <c r="BL261" s="24"/>
      <c r="BM261" s="21"/>
      <c r="BN261" s="21"/>
      <c r="BO261" s="23"/>
      <c r="BP261" s="23"/>
      <c r="BQ261" s="24"/>
      <c r="BR261" s="25"/>
    </row>
    <row r="262" spans="1:70" s="22" customFormat="1" ht="152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0"/>
      <c r="AF262" s="23"/>
      <c r="AG262" s="20"/>
      <c r="AH262" s="21"/>
      <c r="AI262" s="184"/>
      <c r="AJ262" s="23"/>
      <c r="AK262" s="20"/>
      <c r="AL262" s="21"/>
      <c r="AM262" s="21"/>
      <c r="AN262" s="21"/>
      <c r="AO262" s="21"/>
      <c r="AP262" s="21"/>
      <c r="AQ262" s="184"/>
      <c r="AR262" s="23"/>
      <c r="AS262" s="184"/>
      <c r="AT262" s="23"/>
      <c r="AU262" s="21"/>
      <c r="AV262" s="21"/>
      <c r="AW262" s="21"/>
      <c r="AX262" s="21"/>
      <c r="AY262" s="21"/>
      <c r="AZ262" s="21"/>
      <c r="BA262" s="184"/>
      <c r="BB262" s="23"/>
      <c r="BC262" s="23"/>
      <c r="BD262" s="20"/>
      <c r="BE262" s="20"/>
      <c r="BF262" s="23"/>
      <c r="BG262" s="20"/>
      <c r="BH262" s="20"/>
      <c r="BI262" s="23"/>
      <c r="BJ262" s="21"/>
      <c r="BK262" s="21"/>
      <c r="BL262" s="24"/>
      <c r="BM262" s="21"/>
      <c r="BN262" s="21"/>
      <c r="BO262" s="23"/>
      <c r="BP262" s="23"/>
      <c r="BQ262" s="24"/>
      <c r="BR262" s="25"/>
    </row>
    <row r="263" spans="1:70" s="22" customFormat="1" ht="152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0"/>
      <c r="AF263" s="23"/>
      <c r="AG263" s="20"/>
      <c r="AH263" s="21"/>
      <c r="AI263" s="184"/>
      <c r="AJ263" s="23"/>
      <c r="AK263" s="20"/>
      <c r="AL263" s="21"/>
      <c r="AM263" s="21"/>
      <c r="AN263" s="21"/>
      <c r="AO263" s="21"/>
      <c r="AP263" s="21"/>
      <c r="AQ263" s="184"/>
      <c r="AR263" s="23"/>
      <c r="AS263" s="184"/>
      <c r="AT263" s="23"/>
      <c r="AU263" s="21"/>
      <c r="AV263" s="21"/>
      <c r="AW263" s="21"/>
      <c r="AX263" s="21"/>
      <c r="AY263" s="21"/>
      <c r="AZ263" s="21"/>
      <c r="BA263" s="184"/>
      <c r="BB263" s="23"/>
      <c r="BC263" s="23"/>
      <c r="BD263" s="20"/>
      <c r="BE263" s="20"/>
      <c r="BF263" s="23"/>
      <c r="BG263" s="20"/>
      <c r="BH263" s="20"/>
      <c r="BI263" s="23"/>
      <c r="BJ263" s="21"/>
      <c r="BK263" s="21"/>
      <c r="BL263" s="24"/>
      <c r="BM263" s="21"/>
      <c r="BN263" s="21"/>
      <c r="BO263" s="23"/>
      <c r="BP263" s="23"/>
      <c r="BQ263" s="24"/>
      <c r="BR263" s="25"/>
    </row>
    <row r="264" spans="1:70" s="22" customFormat="1" ht="152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0"/>
      <c r="AF264" s="23"/>
      <c r="AG264" s="20"/>
      <c r="AH264" s="21"/>
      <c r="AI264" s="184"/>
      <c r="AJ264" s="23"/>
      <c r="AK264" s="20"/>
      <c r="AL264" s="21"/>
      <c r="AM264" s="21"/>
      <c r="AN264" s="21"/>
      <c r="AO264" s="21"/>
      <c r="AP264" s="21"/>
      <c r="AQ264" s="184"/>
      <c r="AR264" s="23"/>
      <c r="AS264" s="184"/>
      <c r="AT264" s="23"/>
      <c r="AU264" s="21"/>
      <c r="AV264" s="21"/>
      <c r="AW264" s="21"/>
      <c r="AX264" s="21"/>
      <c r="AY264" s="21"/>
      <c r="AZ264" s="21"/>
      <c r="BA264" s="184"/>
      <c r="BB264" s="23"/>
      <c r="BC264" s="23"/>
      <c r="BD264" s="20"/>
      <c r="BE264" s="20"/>
      <c r="BF264" s="23"/>
      <c r="BG264" s="20"/>
      <c r="BH264" s="20"/>
      <c r="BI264" s="23"/>
      <c r="BJ264" s="21"/>
      <c r="BK264" s="21"/>
      <c r="BL264" s="24"/>
      <c r="BM264" s="21"/>
      <c r="BN264" s="21"/>
      <c r="BO264" s="23"/>
      <c r="BP264" s="23"/>
      <c r="BQ264" s="24"/>
      <c r="BR264" s="25"/>
    </row>
    <row r="265" spans="1:70" s="22" customFormat="1" ht="152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0"/>
      <c r="AF265" s="23"/>
      <c r="AG265" s="20"/>
      <c r="AH265" s="21"/>
      <c r="AI265" s="184"/>
      <c r="AJ265" s="23"/>
      <c r="AK265" s="20"/>
      <c r="AL265" s="21"/>
      <c r="AM265" s="21"/>
      <c r="AN265" s="21"/>
      <c r="AO265" s="21"/>
      <c r="AP265" s="21"/>
      <c r="AQ265" s="184"/>
      <c r="AR265" s="23"/>
      <c r="AS265" s="184"/>
      <c r="AT265" s="23"/>
      <c r="AU265" s="21"/>
      <c r="AV265" s="21"/>
      <c r="AW265" s="21"/>
      <c r="AX265" s="21"/>
      <c r="AY265" s="21"/>
      <c r="AZ265" s="21"/>
      <c r="BA265" s="184"/>
      <c r="BB265" s="23"/>
      <c r="BC265" s="23"/>
      <c r="BD265" s="20"/>
      <c r="BE265" s="20"/>
      <c r="BF265" s="23"/>
      <c r="BG265" s="20"/>
      <c r="BH265" s="20"/>
      <c r="BI265" s="23"/>
      <c r="BJ265" s="21"/>
      <c r="BK265" s="21"/>
      <c r="BL265" s="24"/>
      <c r="BM265" s="21"/>
      <c r="BN265" s="21"/>
      <c r="BO265" s="23"/>
      <c r="BP265" s="23"/>
      <c r="BQ265" s="24"/>
      <c r="BR265" s="25"/>
    </row>
    <row r="266" spans="1:70" s="22" customFormat="1" ht="349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0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0"/>
      <c r="AF266" s="23"/>
      <c r="AG266" s="23"/>
      <c r="AH266" s="21"/>
      <c r="AI266" s="184"/>
      <c r="AJ266" s="20"/>
      <c r="AK266" s="20"/>
      <c r="AL266" s="21"/>
      <c r="AM266" s="21"/>
      <c r="AN266" s="21"/>
      <c r="AO266" s="21"/>
      <c r="AP266" s="21"/>
      <c r="AQ266" s="184"/>
      <c r="AR266" s="23"/>
      <c r="AS266" s="184"/>
      <c r="AT266" s="20"/>
      <c r="AU266" s="21"/>
      <c r="AV266" s="21"/>
      <c r="AW266" s="21"/>
      <c r="AX266" s="21"/>
      <c r="AY266" s="21"/>
      <c r="AZ266" s="21"/>
      <c r="BA266" s="184"/>
      <c r="BB266" s="23"/>
      <c r="BC266" s="23"/>
      <c r="BD266" s="20"/>
      <c r="BE266" s="20"/>
      <c r="BF266" s="23"/>
      <c r="BG266" s="20"/>
      <c r="BH266" s="20"/>
      <c r="BI266" s="23"/>
      <c r="BJ266" s="21"/>
      <c r="BK266" s="21"/>
      <c r="BL266" s="24"/>
      <c r="BM266" s="21"/>
      <c r="BN266" s="21"/>
      <c r="BO266" s="23"/>
      <c r="BP266" s="23"/>
      <c r="BQ266" s="24"/>
      <c r="BR266" s="25"/>
    </row>
    <row r="267" spans="1:70" s="22" customFormat="1" ht="23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3"/>
      <c r="Q267" s="23"/>
      <c r="R267" s="20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184"/>
      <c r="BB267" s="185"/>
      <c r="BC267" s="23"/>
      <c r="BD267" s="20"/>
      <c r="BE267" s="20"/>
      <c r="BF267" s="23"/>
      <c r="BG267" s="20"/>
      <c r="BH267" s="20"/>
      <c r="BI267" s="23"/>
      <c r="BJ267" s="21"/>
      <c r="BK267" s="21"/>
      <c r="BL267" s="24"/>
      <c r="BM267" s="21"/>
      <c r="BN267" s="21"/>
      <c r="BO267" s="23"/>
      <c r="BP267" s="23"/>
      <c r="BQ267" s="24"/>
      <c r="BR267" s="25"/>
    </row>
    <row r="268" spans="1:70" s="22" customFormat="1" ht="409.6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0"/>
      <c r="AZ268" s="20"/>
      <c r="BA268" s="184"/>
      <c r="BB268" s="23"/>
      <c r="BC268" s="23"/>
      <c r="BD268" s="20"/>
      <c r="BE268" s="20"/>
      <c r="BF268" s="23"/>
      <c r="BG268" s="20"/>
      <c r="BH268" s="20"/>
      <c r="BI268" s="23"/>
      <c r="BJ268" s="21"/>
      <c r="BK268" s="21"/>
      <c r="BL268" s="24"/>
      <c r="BM268" s="21"/>
      <c r="BN268" s="21"/>
      <c r="BO268" s="23"/>
      <c r="BP268" s="23"/>
      <c r="BQ268" s="24"/>
      <c r="BR268" s="25"/>
    </row>
    <row r="269" spans="1:70" s="22" customFormat="1" ht="180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184"/>
      <c r="BB269" s="21"/>
      <c r="BC269" s="21"/>
      <c r="BD269" s="20"/>
      <c r="BE269" s="20"/>
      <c r="BF269" s="23"/>
      <c r="BG269" s="20"/>
      <c r="BH269" s="20"/>
      <c r="BI269" s="23"/>
      <c r="BJ269" s="21"/>
      <c r="BK269" s="21"/>
      <c r="BL269" s="24"/>
      <c r="BM269" s="21"/>
      <c r="BN269" s="21"/>
      <c r="BO269" s="23"/>
      <c r="BP269" s="23"/>
      <c r="BQ269" s="24"/>
      <c r="BR269" s="25"/>
    </row>
    <row r="270" spans="1:70" s="22" customFormat="1" ht="180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184"/>
      <c r="BB270" s="185"/>
      <c r="BC270" s="23"/>
      <c r="BD270" s="20"/>
      <c r="BE270" s="20"/>
      <c r="BF270" s="23"/>
      <c r="BG270" s="20"/>
      <c r="BH270" s="20"/>
      <c r="BI270" s="23"/>
      <c r="BJ270" s="21"/>
      <c r="BK270" s="21"/>
      <c r="BL270" s="24"/>
      <c r="BM270" s="21"/>
      <c r="BN270" s="21"/>
      <c r="BO270" s="23"/>
      <c r="BP270" s="23"/>
      <c r="BQ270" s="24"/>
      <c r="BR270" s="25"/>
    </row>
    <row r="271" spans="1:70" s="22" customFormat="1" ht="180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184"/>
      <c r="BB271" s="21"/>
      <c r="BC271" s="20"/>
      <c r="BD271" s="20"/>
      <c r="BE271" s="20"/>
      <c r="BF271" s="23"/>
      <c r="BG271" s="20"/>
      <c r="BH271" s="20"/>
      <c r="BI271" s="23"/>
      <c r="BJ271" s="21"/>
      <c r="BK271" s="21"/>
      <c r="BL271" s="24"/>
      <c r="BM271" s="21"/>
      <c r="BN271" s="21"/>
      <c r="BO271" s="23"/>
      <c r="BP271" s="23"/>
      <c r="BQ271" s="24"/>
      <c r="BR271" s="25"/>
    </row>
    <row r="272" spans="1:70" s="22" customFormat="1" ht="180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184"/>
      <c r="BB272" s="185"/>
      <c r="BC272" s="23"/>
      <c r="BD272" s="20"/>
      <c r="BE272" s="20"/>
      <c r="BF272" s="23"/>
      <c r="BG272" s="20"/>
      <c r="BH272" s="20"/>
      <c r="BI272" s="23"/>
      <c r="BJ272" s="21"/>
      <c r="BK272" s="21"/>
      <c r="BL272" s="24"/>
      <c r="BM272" s="21"/>
      <c r="BN272" s="21"/>
      <c r="BO272" s="23"/>
      <c r="BP272" s="23"/>
      <c r="BQ272" s="24"/>
      <c r="BR272" s="25"/>
    </row>
    <row r="273" spans="1:70" s="22" customFormat="1" ht="409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184"/>
      <c r="BB273" s="21"/>
      <c r="BC273" s="21"/>
      <c r="BD273" s="20"/>
      <c r="BE273" s="20"/>
      <c r="BF273" s="23"/>
      <c r="BG273" s="20"/>
      <c r="BH273" s="20"/>
      <c r="BI273" s="23"/>
      <c r="BJ273" s="21"/>
      <c r="BK273" s="21"/>
      <c r="BL273" s="24"/>
      <c r="BM273" s="21"/>
      <c r="BN273" s="21"/>
      <c r="BO273" s="23"/>
      <c r="BP273" s="23"/>
      <c r="BQ273" s="24"/>
      <c r="BR273" s="25"/>
    </row>
    <row r="274" spans="1:70" s="22" customFormat="1" ht="144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184"/>
      <c r="BB274" s="185"/>
      <c r="BC274" s="23"/>
      <c r="BD274" s="20"/>
      <c r="BE274" s="20"/>
      <c r="BF274" s="23"/>
      <c r="BG274" s="20"/>
      <c r="BH274" s="20"/>
      <c r="BI274" s="23"/>
      <c r="BJ274" s="21"/>
      <c r="BK274" s="21"/>
      <c r="BL274" s="24"/>
      <c r="BM274" s="21"/>
      <c r="BN274" s="21"/>
      <c r="BO274" s="23"/>
      <c r="BP274" s="23"/>
      <c r="BQ274" s="24"/>
      <c r="BR274" s="25"/>
    </row>
    <row r="275" spans="1:70" s="22" customFormat="1" ht="336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0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184"/>
      <c r="BB275" s="185"/>
      <c r="BC275" s="23"/>
      <c r="BD275" s="20"/>
      <c r="BE275" s="20"/>
      <c r="BF275" s="23"/>
      <c r="BG275" s="20"/>
      <c r="BH275" s="20"/>
      <c r="BI275" s="23"/>
      <c r="BJ275" s="21"/>
      <c r="BK275" s="21"/>
      <c r="BL275" s="24"/>
      <c r="BM275" s="21"/>
      <c r="BN275" s="21"/>
      <c r="BO275" s="23"/>
      <c r="BP275" s="23"/>
      <c r="BQ275" s="24"/>
      <c r="BR275" s="25"/>
    </row>
    <row r="276" spans="1:70" s="22" customFormat="1" ht="2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0"/>
      <c r="AZ276" s="20"/>
      <c r="BA276" s="20"/>
      <c r="BB276" s="185"/>
      <c r="BC276" s="23"/>
      <c r="BD276" s="20"/>
      <c r="BE276" s="20"/>
      <c r="BF276" s="23"/>
      <c r="BG276" s="20"/>
      <c r="BH276" s="20"/>
      <c r="BI276" s="23"/>
      <c r="BJ276" s="21"/>
      <c r="BK276" s="21"/>
      <c r="BL276" s="24"/>
      <c r="BM276" s="21"/>
      <c r="BN276" s="21"/>
      <c r="BO276" s="23"/>
      <c r="BP276" s="23"/>
      <c r="BQ276" s="24"/>
      <c r="BR276" s="25"/>
    </row>
    <row r="277" spans="1:70" s="22" customFormat="1" ht="2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184"/>
      <c r="BB277" s="185"/>
      <c r="BC277" s="23"/>
      <c r="BD277" s="20"/>
      <c r="BE277" s="20"/>
      <c r="BF277" s="23"/>
      <c r="BG277" s="20"/>
      <c r="BH277" s="20"/>
      <c r="BI277" s="23"/>
      <c r="BJ277" s="21"/>
      <c r="BK277" s="21"/>
      <c r="BL277" s="24"/>
      <c r="BM277" s="21"/>
      <c r="BN277" s="21"/>
      <c r="BO277" s="23"/>
      <c r="BP277" s="23"/>
      <c r="BQ277" s="24"/>
      <c r="BR277" s="25"/>
    </row>
    <row r="278" spans="1:70" s="22" customFormat="1" ht="229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184"/>
      <c r="BB278" s="21"/>
      <c r="BC278" s="21"/>
      <c r="BD278" s="20"/>
      <c r="BE278" s="20"/>
      <c r="BF278" s="23"/>
      <c r="BG278" s="20"/>
      <c r="BH278" s="20"/>
      <c r="BI278" s="23"/>
      <c r="BJ278" s="21"/>
      <c r="BK278" s="21"/>
      <c r="BL278" s="24"/>
      <c r="BM278" s="21"/>
      <c r="BN278" s="21"/>
      <c r="BO278" s="23"/>
      <c r="BP278" s="23"/>
      <c r="BQ278" s="24"/>
      <c r="BR278" s="25"/>
    </row>
    <row r="279" spans="1:70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183"/>
      <c r="AJ279" s="21"/>
      <c r="AK279" s="21"/>
      <c r="AL279" s="21"/>
      <c r="AM279" s="21"/>
      <c r="AN279" s="21"/>
      <c r="AO279" s="21"/>
      <c r="AP279" s="21"/>
      <c r="AQ279" s="183"/>
      <c r="AR279" s="21"/>
      <c r="AS279" s="21"/>
      <c r="AT279" s="21"/>
      <c r="AU279" s="21"/>
      <c r="AV279" s="21"/>
      <c r="AW279" s="21"/>
      <c r="AX279" s="21"/>
      <c r="AY279" s="21"/>
      <c r="AZ279" s="21"/>
      <c r="BA279" s="184"/>
      <c r="BB279" s="185"/>
      <c r="BC279" s="23"/>
      <c r="BD279" s="20"/>
      <c r="BE279" s="20"/>
      <c r="BF279" s="23"/>
      <c r="BG279" s="20"/>
      <c r="BH279" s="20"/>
      <c r="BI279" s="23"/>
      <c r="BJ279" s="21"/>
      <c r="BK279" s="21"/>
      <c r="BL279" s="24"/>
      <c r="BM279" s="21"/>
      <c r="BN279" s="21"/>
      <c r="BO279" s="23"/>
      <c r="BP279" s="23"/>
      <c r="BQ279" s="24"/>
      <c r="BR279" s="25"/>
    </row>
    <row r="280" spans="1:70" s="22" customFormat="1" ht="24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0"/>
      <c r="AF280" s="23"/>
      <c r="AG280" s="23"/>
      <c r="AH280" s="21"/>
      <c r="AI280" s="184"/>
      <c r="AJ280" s="23"/>
      <c r="AK280" s="20"/>
      <c r="AL280" s="21"/>
      <c r="AM280" s="21"/>
      <c r="AN280" s="21"/>
      <c r="AO280" s="21"/>
      <c r="AP280" s="21"/>
      <c r="AQ280" s="184"/>
      <c r="AR280" s="23"/>
      <c r="AS280" s="21"/>
      <c r="AT280" s="21"/>
      <c r="AU280" s="21"/>
      <c r="AV280" s="21"/>
      <c r="AW280" s="21"/>
      <c r="AX280" s="21"/>
      <c r="AY280" s="21"/>
      <c r="AZ280" s="21"/>
      <c r="BA280" s="184"/>
      <c r="BB280" s="21"/>
      <c r="BC280" s="21"/>
      <c r="BD280" s="20"/>
      <c r="BE280" s="20"/>
      <c r="BF280" s="23"/>
      <c r="BG280" s="20"/>
      <c r="BH280" s="20"/>
      <c r="BI280" s="23"/>
      <c r="BJ280" s="21"/>
      <c r="BK280" s="21"/>
      <c r="BL280" s="24"/>
      <c r="BM280" s="21"/>
      <c r="BN280" s="21"/>
      <c r="BO280" s="23"/>
      <c r="BP280" s="23"/>
      <c r="BQ280" s="24"/>
      <c r="BR280" s="25"/>
    </row>
    <row r="281" spans="1:70" s="22" customFormat="1" ht="24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0"/>
      <c r="AF281" s="23"/>
      <c r="AG281" s="23"/>
      <c r="AH281" s="21"/>
      <c r="AI281" s="184"/>
      <c r="AJ281" s="23"/>
      <c r="AK281" s="20"/>
      <c r="AL281" s="21"/>
      <c r="AM281" s="21"/>
      <c r="AN281" s="21"/>
      <c r="AO281" s="21"/>
      <c r="AP281" s="21"/>
      <c r="AQ281" s="184"/>
      <c r="AR281" s="23"/>
      <c r="AS281" s="21"/>
      <c r="AT281" s="21"/>
      <c r="AU281" s="21"/>
      <c r="AV281" s="21"/>
      <c r="AW281" s="21"/>
      <c r="AX281" s="21"/>
      <c r="AY281" s="21"/>
      <c r="AZ281" s="21"/>
      <c r="BA281" s="184"/>
      <c r="BB281" s="185"/>
      <c r="BC281" s="23"/>
      <c r="BD281" s="20"/>
      <c r="BE281" s="20"/>
      <c r="BF281" s="23"/>
      <c r="BG281" s="20"/>
      <c r="BH281" s="20"/>
      <c r="BI281" s="23"/>
      <c r="BJ281" s="21"/>
      <c r="BK281" s="21"/>
      <c r="BL281" s="24"/>
      <c r="BM281" s="21"/>
      <c r="BN281" s="21"/>
      <c r="BO281" s="23"/>
      <c r="BP281" s="23"/>
      <c r="BQ281" s="24"/>
      <c r="BR281" s="25"/>
    </row>
    <row r="282" spans="1:70" s="22" customFormat="1" ht="234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184"/>
      <c r="BB282" s="21"/>
      <c r="BC282" s="21"/>
      <c r="BD282" s="20"/>
      <c r="BE282" s="20"/>
      <c r="BF282" s="23"/>
      <c r="BG282" s="20"/>
      <c r="BH282" s="20"/>
      <c r="BI282" s="23"/>
      <c r="BJ282" s="21"/>
      <c r="BK282" s="21"/>
      <c r="BL282" s="24"/>
      <c r="BM282" s="21"/>
      <c r="BN282" s="21"/>
      <c r="BO282" s="23"/>
      <c r="BP282" s="23"/>
      <c r="BQ282" s="24"/>
      <c r="BR282" s="25"/>
    </row>
    <row r="283" spans="1:70" s="22" customFormat="1" ht="147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184"/>
      <c r="BB283" s="185"/>
      <c r="BC283" s="23"/>
      <c r="BD283" s="20"/>
      <c r="BE283" s="20"/>
      <c r="BF283" s="23"/>
      <c r="BG283" s="20"/>
      <c r="BH283" s="20"/>
      <c r="BI283" s="23"/>
      <c r="BJ283" s="21"/>
      <c r="BK283" s="21"/>
      <c r="BL283" s="24"/>
      <c r="BM283" s="21"/>
      <c r="BN283" s="21"/>
      <c r="BO283" s="23"/>
      <c r="BP283" s="23"/>
      <c r="BQ283" s="24"/>
      <c r="BR283" s="25"/>
    </row>
    <row r="284" spans="1:70" s="22" customFormat="1" ht="40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184"/>
      <c r="BB284" s="21"/>
      <c r="BC284" s="21"/>
      <c r="BD284" s="20"/>
      <c r="BE284" s="20"/>
      <c r="BF284" s="23"/>
      <c r="BG284" s="20"/>
      <c r="BH284" s="20"/>
      <c r="BI284" s="23"/>
      <c r="BJ284" s="21"/>
      <c r="BK284" s="21"/>
      <c r="BL284" s="24"/>
      <c r="BM284" s="21"/>
      <c r="BN284" s="21"/>
      <c r="BO284" s="23"/>
      <c r="BP284" s="23"/>
      <c r="BQ284" s="24"/>
      <c r="BR284" s="25"/>
    </row>
    <row r="285" spans="1:70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184"/>
      <c r="BB285" s="185"/>
      <c r="BC285" s="23"/>
      <c r="BD285" s="20"/>
      <c r="BE285" s="20"/>
      <c r="BF285" s="23"/>
      <c r="BG285" s="20"/>
      <c r="BH285" s="20"/>
      <c r="BI285" s="23"/>
      <c r="BJ285" s="21"/>
      <c r="BK285" s="21"/>
      <c r="BL285" s="24"/>
      <c r="BM285" s="21"/>
      <c r="BN285" s="21"/>
      <c r="BO285" s="23"/>
      <c r="BP285" s="23"/>
      <c r="BQ285" s="24"/>
      <c r="BR285" s="25"/>
    </row>
    <row r="286" spans="1:70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184"/>
      <c r="BB286" s="21"/>
      <c r="BC286" s="21"/>
      <c r="BD286" s="20"/>
      <c r="BE286" s="20"/>
      <c r="BF286" s="23"/>
      <c r="BG286" s="20"/>
      <c r="BH286" s="20"/>
      <c r="BI286" s="23"/>
      <c r="BJ286" s="21"/>
      <c r="BK286" s="21"/>
      <c r="BL286" s="24"/>
      <c r="BM286" s="21"/>
      <c r="BN286" s="21"/>
      <c r="BO286" s="23"/>
      <c r="BP286" s="23"/>
      <c r="BQ286" s="24"/>
      <c r="BR286" s="25"/>
    </row>
    <row r="287" spans="1:70" s="22" customFormat="1" ht="144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184"/>
      <c r="BB287" s="185"/>
      <c r="BC287" s="23"/>
      <c r="BD287" s="20"/>
      <c r="BE287" s="20"/>
      <c r="BF287" s="23"/>
      <c r="BG287" s="20"/>
      <c r="BH287" s="20"/>
      <c r="BI287" s="23"/>
      <c r="BJ287" s="21"/>
      <c r="BK287" s="21"/>
      <c r="BL287" s="24"/>
      <c r="BM287" s="21"/>
      <c r="BN287" s="21"/>
      <c r="BO287" s="23"/>
      <c r="BP287" s="23"/>
      <c r="BQ287" s="24"/>
      <c r="BR287" s="25"/>
    </row>
    <row r="288" spans="1:70" s="22" customFormat="1" ht="141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184"/>
      <c r="BB288" s="21"/>
      <c r="BC288" s="20"/>
      <c r="BD288" s="20"/>
      <c r="BE288" s="20"/>
      <c r="BF288" s="23"/>
      <c r="BG288" s="20"/>
      <c r="BH288" s="20"/>
      <c r="BI288" s="23"/>
      <c r="BJ288" s="21"/>
      <c r="BK288" s="21"/>
      <c r="BL288" s="24"/>
      <c r="BM288" s="21"/>
      <c r="BN288" s="21"/>
      <c r="BO288" s="23"/>
      <c r="BP288" s="23"/>
      <c r="BQ288" s="24"/>
      <c r="BR288" s="25"/>
    </row>
    <row r="289" spans="1:70" s="22" customFormat="1" ht="14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184"/>
      <c r="BB289" s="185"/>
      <c r="BC289" s="23"/>
      <c r="BD289" s="20"/>
      <c r="BE289" s="20"/>
      <c r="BF289" s="23"/>
      <c r="BG289" s="20"/>
      <c r="BH289" s="20"/>
      <c r="BI289" s="23"/>
      <c r="BJ289" s="21"/>
      <c r="BK289" s="21"/>
      <c r="BL289" s="24"/>
      <c r="BM289" s="21"/>
      <c r="BN289" s="21"/>
      <c r="BO289" s="23"/>
      <c r="BP289" s="23"/>
      <c r="BQ289" s="24"/>
      <c r="BR289" s="25"/>
    </row>
    <row r="290" spans="1:70" s="22" customFormat="1" ht="20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0"/>
      <c r="AZ290" s="20"/>
      <c r="BA290" s="184"/>
      <c r="BB290" s="21"/>
      <c r="BC290" s="21"/>
      <c r="BD290" s="20"/>
      <c r="BE290" s="20"/>
      <c r="BF290" s="23"/>
      <c r="BG290" s="20"/>
      <c r="BH290" s="20"/>
      <c r="BI290" s="23"/>
      <c r="BJ290" s="21"/>
      <c r="BK290" s="21"/>
      <c r="BL290" s="24"/>
      <c r="BM290" s="21"/>
      <c r="BN290" s="21"/>
      <c r="BO290" s="23"/>
      <c r="BP290" s="23"/>
      <c r="BQ290" s="24"/>
      <c r="BR290" s="25"/>
    </row>
    <row r="291" spans="1:70" s="22" customFormat="1" ht="124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184"/>
      <c r="BB291" s="185"/>
      <c r="BC291" s="23"/>
      <c r="BD291" s="20"/>
      <c r="BE291" s="20"/>
      <c r="BF291" s="23"/>
      <c r="BG291" s="20"/>
      <c r="BH291" s="20"/>
      <c r="BI291" s="23"/>
      <c r="BJ291" s="21"/>
      <c r="BK291" s="21"/>
      <c r="BL291" s="24"/>
      <c r="BM291" s="21"/>
      <c r="BN291" s="21"/>
      <c r="BO291" s="23"/>
      <c r="BP291" s="23"/>
      <c r="BQ291" s="24"/>
      <c r="BR291" s="25"/>
    </row>
    <row r="292" spans="1:70" s="22" customFormat="1" ht="124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184"/>
      <c r="BB292" s="185"/>
      <c r="BC292" s="23"/>
      <c r="BD292" s="20"/>
      <c r="BE292" s="20"/>
      <c r="BF292" s="23"/>
      <c r="BG292" s="20"/>
      <c r="BH292" s="20"/>
      <c r="BI292" s="23"/>
      <c r="BJ292" s="21"/>
      <c r="BK292" s="21"/>
      <c r="BL292" s="24"/>
      <c r="BM292" s="21"/>
      <c r="BN292" s="21"/>
      <c r="BO292" s="23"/>
      <c r="BP292" s="23"/>
      <c r="BQ292" s="24"/>
      <c r="BR292" s="25"/>
    </row>
    <row r="293" spans="1:70" s="22" customFormat="1" ht="15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184"/>
      <c r="BB293" s="21"/>
      <c r="BC293" s="21"/>
      <c r="BD293" s="20"/>
      <c r="BE293" s="20"/>
      <c r="BF293" s="23"/>
      <c r="BG293" s="20"/>
      <c r="BH293" s="20"/>
      <c r="BI293" s="23"/>
      <c r="BJ293" s="21"/>
      <c r="BK293" s="21"/>
      <c r="BL293" s="24"/>
      <c r="BM293" s="21"/>
      <c r="BN293" s="21"/>
      <c r="BO293" s="23"/>
      <c r="BP293" s="23"/>
      <c r="BQ293" s="24"/>
      <c r="BR293" s="25"/>
    </row>
    <row r="294" spans="1:70" s="22" customFormat="1" ht="159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184"/>
      <c r="BB294" s="185"/>
      <c r="BC294" s="23"/>
      <c r="BD294" s="20"/>
      <c r="BE294" s="20"/>
      <c r="BF294" s="23"/>
      <c r="BG294" s="20"/>
      <c r="BH294" s="20"/>
      <c r="BI294" s="23"/>
      <c r="BJ294" s="21"/>
      <c r="BK294" s="21"/>
      <c r="BL294" s="24"/>
      <c r="BM294" s="21"/>
      <c r="BN294" s="21"/>
      <c r="BO294" s="23"/>
      <c r="BP294" s="23"/>
      <c r="BQ294" s="24"/>
      <c r="BR294" s="25"/>
    </row>
    <row r="295" spans="1:70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184"/>
      <c r="BB295" s="21"/>
      <c r="BC295" s="21"/>
      <c r="BD295" s="20"/>
      <c r="BE295" s="20"/>
      <c r="BF295" s="23"/>
      <c r="BG295" s="20"/>
      <c r="BH295" s="20"/>
      <c r="BI295" s="23"/>
      <c r="BJ295" s="21"/>
      <c r="BK295" s="21"/>
      <c r="BL295" s="24"/>
      <c r="BM295" s="21"/>
      <c r="BN295" s="21"/>
      <c r="BO295" s="23"/>
      <c r="BP295" s="23"/>
      <c r="BQ295" s="24"/>
      <c r="BR295" s="25"/>
    </row>
    <row r="296" spans="1:70" s="22" customFormat="1" ht="141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184"/>
      <c r="BB296" s="185"/>
      <c r="BC296" s="23"/>
      <c r="BD296" s="20"/>
      <c r="BE296" s="20"/>
      <c r="BF296" s="23"/>
      <c r="BG296" s="20"/>
      <c r="BH296" s="20"/>
      <c r="BI296" s="23"/>
      <c r="BJ296" s="21"/>
      <c r="BK296" s="21"/>
      <c r="BL296" s="24"/>
      <c r="BM296" s="21"/>
      <c r="BN296" s="21"/>
      <c r="BO296" s="23"/>
      <c r="BP296" s="23"/>
      <c r="BQ296" s="24"/>
      <c r="BR296" s="25"/>
    </row>
    <row r="297" spans="1:70" s="22" customFormat="1" ht="237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184"/>
      <c r="BB297" s="21"/>
      <c r="BC297" s="21"/>
      <c r="BD297" s="20"/>
      <c r="BE297" s="20"/>
      <c r="BF297" s="23"/>
      <c r="BG297" s="20"/>
      <c r="BH297" s="20"/>
      <c r="BI297" s="23"/>
      <c r="BJ297" s="21"/>
      <c r="BK297" s="21"/>
      <c r="BL297" s="24"/>
      <c r="BM297" s="21"/>
      <c r="BN297" s="21"/>
      <c r="BO297" s="23"/>
      <c r="BP297" s="23"/>
      <c r="BQ297" s="24"/>
      <c r="BR297" s="25"/>
    </row>
    <row r="298" spans="1:70" s="22" customFormat="1" ht="174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184"/>
      <c r="BB298" s="185"/>
      <c r="BC298" s="20"/>
      <c r="BD298" s="20"/>
      <c r="BE298" s="20"/>
      <c r="BF298" s="23"/>
      <c r="BG298" s="20"/>
      <c r="BH298" s="20"/>
      <c r="BI298" s="23"/>
      <c r="BJ298" s="21"/>
      <c r="BK298" s="21"/>
      <c r="BL298" s="24"/>
      <c r="BM298" s="21"/>
      <c r="BN298" s="21"/>
      <c r="BO298" s="23"/>
      <c r="BP298" s="23"/>
      <c r="BQ298" s="24"/>
      <c r="BR298" s="25"/>
    </row>
    <row r="299" spans="1:70" s="22" customFormat="1" ht="159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0"/>
      <c r="AZ299" s="20"/>
      <c r="BA299" s="184"/>
      <c r="BB299" s="21"/>
      <c r="BC299" s="21"/>
      <c r="BD299" s="20"/>
      <c r="BE299" s="20"/>
      <c r="BF299" s="23"/>
      <c r="BG299" s="20"/>
      <c r="BH299" s="20"/>
      <c r="BI299" s="23"/>
      <c r="BJ299" s="21"/>
      <c r="BK299" s="21"/>
      <c r="BL299" s="24"/>
      <c r="BM299" s="21"/>
      <c r="BN299" s="21"/>
      <c r="BO299" s="23"/>
      <c r="BP299" s="23"/>
      <c r="BQ299" s="24"/>
      <c r="BR299" s="25"/>
    </row>
    <row r="300" spans="1:70" s="22" customFormat="1" ht="159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184"/>
      <c r="BB300" s="185"/>
      <c r="BC300" s="23"/>
      <c r="BD300" s="20"/>
      <c r="BE300" s="20"/>
      <c r="BF300" s="23"/>
      <c r="BG300" s="20"/>
      <c r="BH300" s="20"/>
      <c r="BI300" s="23"/>
      <c r="BJ300" s="21"/>
      <c r="BK300" s="21"/>
      <c r="BL300" s="24"/>
      <c r="BM300" s="21"/>
      <c r="BN300" s="21"/>
      <c r="BO300" s="23"/>
      <c r="BP300" s="23"/>
      <c r="BQ300" s="24"/>
      <c r="BR300" s="25"/>
    </row>
    <row r="301" spans="1:70" s="22" customFormat="1" ht="159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184"/>
      <c r="BB301" s="185"/>
      <c r="BC301" s="23"/>
      <c r="BD301" s="20"/>
      <c r="BE301" s="20"/>
      <c r="BF301" s="23"/>
      <c r="BG301" s="20"/>
      <c r="BH301" s="20"/>
      <c r="BI301" s="23"/>
      <c r="BJ301" s="21"/>
      <c r="BK301" s="21"/>
      <c r="BL301" s="24"/>
      <c r="BM301" s="21"/>
      <c r="BN301" s="21"/>
      <c r="BO301" s="23"/>
      <c r="BP301" s="23"/>
      <c r="BQ301" s="24"/>
      <c r="BR301" s="25"/>
    </row>
    <row r="302" spans="1:70" s="22" customFormat="1" ht="249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184"/>
      <c r="BB302" s="23"/>
      <c r="BC302" s="23"/>
      <c r="BD302" s="20"/>
      <c r="BE302" s="20"/>
      <c r="BF302" s="23"/>
      <c r="BG302" s="20"/>
      <c r="BH302" s="23"/>
      <c r="BI302" s="20"/>
      <c r="BJ302" s="21"/>
      <c r="BK302" s="21"/>
      <c r="BL302" s="24"/>
      <c r="BM302" s="21"/>
      <c r="BN302" s="21"/>
      <c r="BO302" s="23"/>
      <c r="BP302" s="23"/>
      <c r="BQ302" s="24"/>
      <c r="BR302" s="25"/>
    </row>
    <row r="303" spans="1:70" s="22" customFormat="1" ht="227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0"/>
      <c r="AN303" s="23"/>
      <c r="AO303" s="20"/>
      <c r="AP303" s="21"/>
      <c r="AQ303" s="21"/>
      <c r="AR303" s="21"/>
      <c r="AS303" s="21"/>
      <c r="AT303" s="21"/>
      <c r="AU303" s="21"/>
      <c r="AV303" s="21"/>
      <c r="AW303" s="21"/>
      <c r="AX303" s="21"/>
      <c r="AY303" s="20"/>
      <c r="AZ303" s="21"/>
      <c r="BA303" s="184"/>
      <c r="BB303" s="21"/>
      <c r="BC303" s="21"/>
      <c r="BD303" s="20"/>
      <c r="BE303" s="20"/>
      <c r="BF303" s="23"/>
      <c r="BG303" s="20"/>
      <c r="BH303" s="20"/>
      <c r="BI303" s="23"/>
      <c r="BJ303" s="21"/>
      <c r="BK303" s="21"/>
      <c r="BL303" s="24"/>
      <c r="BM303" s="21"/>
      <c r="BN303" s="21"/>
      <c r="BO303" s="23"/>
      <c r="BP303" s="23"/>
      <c r="BQ303" s="24"/>
      <c r="BR303" s="25"/>
    </row>
    <row r="304" spans="1:70" s="22" customFormat="1" ht="15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0"/>
      <c r="AN304" s="23"/>
      <c r="AO304" s="20"/>
      <c r="AP304" s="21"/>
      <c r="AQ304" s="21"/>
      <c r="AR304" s="21"/>
      <c r="AS304" s="21"/>
      <c r="AT304" s="21"/>
      <c r="AU304" s="21"/>
      <c r="AV304" s="21"/>
      <c r="AW304" s="21"/>
      <c r="AX304" s="21"/>
      <c r="AY304" s="20"/>
      <c r="AZ304" s="20"/>
      <c r="BA304" s="184"/>
      <c r="BB304" s="185"/>
      <c r="BC304" s="23"/>
      <c r="BD304" s="20"/>
      <c r="BE304" s="20"/>
      <c r="BF304" s="23"/>
      <c r="BG304" s="20"/>
      <c r="BH304" s="20"/>
      <c r="BI304" s="23"/>
      <c r="BJ304" s="21"/>
      <c r="BK304" s="21"/>
      <c r="BL304" s="24"/>
      <c r="BM304" s="21"/>
      <c r="BN304" s="21"/>
      <c r="BO304" s="23"/>
      <c r="BP304" s="23"/>
      <c r="BQ304" s="24"/>
      <c r="BR304" s="25"/>
    </row>
    <row r="305" spans="1:70" s="22" customFormat="1" ht="142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0"/>
      <c r="AN305" s="23"/>
      <c r="AO305" s="20"/>
      <c r="AP305" s="21"/>
      <c r="AQ305" s="21"/>
      <c r="AR305" s="21"/>
      <c r="AS305" s="21"/>
      <c r="AT305" s="21"/>
      <c r="AU305" s="21"/>
      <c r="AV305" s="21"/>
      <c r="AW305" s="21"/>
      <c r="AX305" s="21"/>
      <c r="AY305" s="20"/>
      <c r="AZ305" s="20"/>
      <c r="BA305" s="184"/>
      <c r="BB305" s="185"/>
      <c r="BC305" s="23"/>
      <c r="BD305" s="20"/>
      <c r="BE305" s="20"/>
      <c r="BF305" s="23"/>
      <c r="BG305" s="20"/>
      <c r="BH305" s="20"/>
      <c r="BI305" s="23"/>
      <c r="BJ305" s="21"/>
      <c r="BK305" s="21"/>
      <c r="BL305" s="24"/>
      <c r="BM305" s="21"/>
      <c r="BN305" s="21"/>
      <c r="BO305" s="23"/>
      <c r="BP305" s="23"/>
      <c r="BQ305" s="24"/>
      <c r="BR305" s="25"/>
    </row>
    <row r="306" spans="1:70" s="22" customFormat="1" ht="159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184"/>
      <c r="AR306" s="20"/>
      <c r="AS306" s="21"/>
      <c r="AT306" s="21"/>
      <c r="AU306" s="21"/>
      <c r="AV306" s="21"/>
      <c r="AW306" s="21"/>
      <c r="AX306" s="21"/>
      <c r="AY306" s="21"/>
      <c r="AZ306" s="21"/>
      <c r="BA306" s="184"/>
      <c r="BB306" s="185"/>
      <c r="BC306" s="23"/>
      <c r="BD306" s="20"/>
      <c r="BE306" s="20"/>
      <c r="BF306" s="23"/>
      <c r="BG306" s="20"/>
      <c r="BH306" s="20"/>
      <c r="BI306" s="23"/>
      <c r="BJ306" s="21"/>
      <c r="BK306" s="21"/>
      <c r="BL306" s="24"/>
      <c r="BM306" s="21"/>
      <c r="BN306" s="21"/>
      <c r="BO306" s="23"/>
      <c r="BP306" s="23"/>
      <c r="BQ306" s="24"/>
      <c r="BR306" s="25"/>
    </row>
    <row r="307" spans="1:70" s="22" customFormat="1" ht="159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31"/>
      <c r="M307" s="2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184"/>
      <c r="BB307" s="185"/>
      <c r="BC307" s="23"/>
      <c r="BD307" s="20"/>
      <c r="BE307" s="20"/>
      <c r="BF307" s="23"/>
      <c r="BG307" s="20"/>
      <c r="BH307" s="20"/>
      <c r="BI307" s="23"/>
      <c r="BJ307" s="21"/>
      <c r="BK307" s="21"/>
      <c r="BL307" s="24"/>
      <c r="BM307" s="21"/>
      <c r="BN307" s="21"/>
      <c r="BO307" s="23"/>
      <c r="BP307" s="23"/>
      <c r="BQ307" s="24"/>
      <c r="BR307" s="25"/>
    </row>
    <row r="308" spans="1:70" s="22" customFormat="1" ht="15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32"/>
      <c r="M308" s="2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184"/>
      <c r="BB308" s="185"/>
      <c r="BC308" s="23"/>
      <c r="BD308" s="20"/>
      <c r="BE308" s="20"/>
      <c r="BF308" s="23"/>
      <c r="BG308" s="20"/>
      <c r="BH308" s="20"/>
      <c r="BI308" s="23"/>
      <c r="BJ308" s="21"/>
      <c r="BK308" s="21"/>
      <c r="BL308" s="24"/>
      <c r="BM308" s="21"/>
      <c r="BN308" s="21"/>
      <c r="BO308" s="23"/>
      <c r="BP308" s="23"/>
      <c r="BQ308" s="24"/>
      <c r="BR308" s="25"/>
    </row>
    <row r="309" spans="1:70" s="22" customFormat="1" ht="409.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184"/>
      <c r="BB309" s="21"/>
      <c r="BC309" s="21"/>
      <c r="BD309" s="20"/>
      <c r="BE309" s="20"/>
      <c r="BF309" s="23"/>
      <c r="BG309" s="20"/>
      <c r="BH309" s="20"/>
      <c r="BI309" s="23"/>
      <c r="BJ309" s="21"/>
      <c r="BK309" s="21"/>
      <c r="BL309" s="24"/>
      <c r="BM309" s="21"/>
      <c r="BN309" s="21"/>
      <c r="BO309" s="23"/>
      <c r="BP309" s="23"/>
      <c r="BQ309" s="24"/>
      <c r="BR309" s="25"/>
    </row>
    <row r="310" spans="1:70" s="22" customFormat="1" ht="15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184"/>
      <c r="BB310" s="185"/>
      <c r="BC310" s="23"/>
      <c r="BD310" s="20"/>
      <c r="BE310" s="20"/>
      <c r="BF310" s="23"/>
      <c r="BG310" s="20"/>
      <c r="BH310" s="20"/>
      <c r="BI310" s="23"/>
      <c r="BJ310" s="21"/>
      <c r="BK310" s="21"/>
      <c r="BL310" s="24"/>
      <c r="BM310" s="21"/>
      <c r="BN310" s="21"/>
      <c r="BO310" s="23"/>
      <c r="BP310" s="23"/>
      <c r="BQ310" s="24"/>
      <c r="BR310" s="25"/>
    </row>
    <row r="311" spans="1:70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184"/>
      <c r="BB311" s="21"/>
      <c r="BC311" s="21"/>
      <c r="BD311" s="20"/>
      <c r="BE311" s="20"/>
      <c r="BF311" s="23"/>
      <c r="BG311" s="20"/>
      <c r="BH311" s="20"/>
      <c r="BI311" s="23"/>
      <c r="BJ311" s="21"/>
      <c r="BK311" s="21"/>
      <c r="BL311" s="24"/>
      <c r="BM311" s="21"/>
      <c r="BN311" s="21"/>
      <c r="BO311" s="23"/>
      <c r="BP311" s="23"/>
      <c r="BQ311" s="24"/>
      <c r="BR311" s="25"/>
    </row>
    <row r="312" spans="1:70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184"/>
      <c r="BB312" s="185"/>
      <c r="BC312" s="23"/>
      <c r="BD312" s="20"/>
      <c r="BE312" s="20"/>
      <c r="BF312" s="23"/>
      <c r="BG312" s="20"/>
      <c r="BH312" s="20"/>
      <c r="BI312" s="23"/>
      <c r="BJ312" s="21"/>
      <c r="BK312" s="21"/>
      <c r="BL312" s="24"/>
      <c r="BM312" s="21"/>
      <c r="BN312" s="21"/>
      <c r="BO312" s="23"/>
      <c r="BP312" s="23"/>
      <c r="BQ312" s="24"/>
      <c r="BR312" s="25"/>
    </row>
    <row r="313" spans="1:70" s="22" customFormat="1" ht="209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184"/>
      <c r="BB313" s="21"/>
      <c r="BC313" s="21"/>
      <c r="BD313" s="20"/>
      <c r="BE313" s="20"/>
      <c r="BF313" s="23"/>
      <c r="BG313" s="20"/>
      <c r="BH313" s="20"/>
      <c r="BI313" s="23"/>
      <c r="BJ313" s="21"/>
      <c r="BK313" s="21"/>
      <c r="BL313" s="24"/>
      <c r="BM313" s="21"/>
      <c r="BN313" s="21"/>
      <c r="BO313" s="23"/>
      <c r="BP313" s="23"/>
      <c r="BQ313" s="24"/>
      <c r="BR313" s="25"/>
    </row>
    <row r="314" spans="1:70" s="22" customFormat="1" ht="209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183"/>
      <c r="AJ314" s="21"/>
      <c r="AK314" s="21"/>
      <c r="AL314" s="21"/>
      <c r="AM314" s="21"/>
      <c r="AN314" s="21"/>
      <c r="AO314" s="21"/>
      <c r="AP314" s="21"/>
      <c r="AQ314" s="183"/>
      <c r="AR314" s="21"/>
      <c r="AS314" s="21"/>
      <c r="AT314" s="21"/>
      <c r="AU314" s="21"/>
      <c r="AV314" s="21"/>
      <c r="AW314" s="21"/>
      <c r="AX314" s="21"/>
      <c r="AY314" s="21"/>
      <c r="AZ314" s="21"/>
      <c r="BA314" s="184"/>
      <c r="BB314" s="185"/>
      <c r="BC314" s="23"/>
      <c r="BD314" s="20"/>
      <c r="BE314" s="20"/>
      <c r="BF314" s="23"/>
      <c r="BG314" s="20"/>
      <c r="BH314" s="20"/>
      <c r="BI314" s="23"/>
      <c r="BJ314" s="21"/>
      <c r="BK314" s="21"/>
      <c r="BL314" s="24"/>
      <c r="BM314" s="21"/>
      <c r="BN314" s="21"/>
      <c r="BO314" s="23"/>
      <c r="BP314" s="23"/>
      <c r="BQ314" s="24"/>
      <c r="BR314" s="25"/>
    </row>
    <row r="315" spans="1:70" s="22" customFormat="1" ht="189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0"/>
      <c r="AF315" s="23"/>
      <c r="AG315" s="23"/>
      <c r="AH315" s="21"/>
      <c r="AI315" s="184"/>
      <c r="AJ315" s="20"/>
      <c r="AK315" s="20"/>
      <c r="AL315" s="21"/>
      <c r="AM315" s="21"/>
      <c r="AN315" s="21"/>
      <c r="AO315" s="21"/>
      <c r="AP315" s="21"/>
      <c r="AQ315" s="184"/>
      <c r="AR315" s="23"/>
      <c r="AS315" s="21"/>
      <c r="AT315" s="21"/>
      <c r="AU315" s="21"/>
      <c r="AV315" s="21"/>
      <c r="AW315" s="21"/>
      <c r="AX315" s="21"/>
      <c r="AY315" s="21"/>
      <c r="AZ315" s="21"/>
      <c r="BA315" s="184"/>
      <c r="BB315" s="21"/>
      <c r="BC315" s="21"/>
      <c r="BD315" s="20"/>
      <c r="BE315" s="20"/>
      <c r="BF315" s="23"/>
      <c r="BG315" s="20"/>
      <c r="BH315" s="20"/>
      <c r="BI315" s="23"/>
      <c r="BJ315" s="21"/>
      <c r="BK315" s="21"/>
      <c r="BL315" s="24"/>
      <c r="BM315" s="21"/>
      <c r="BN315" s="21"/>
      <c r="BO315" s="23"/>
      <c r="BP315" s="23"/>
      <c r="BQ315" s="24"/>
      <c r="BR315" s="25"/>
    </row>
    <row r="316" spans="1:70" s="22" customFormat="1" ht="189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0"/>
      <c r="AF316" s="23"/>
      <c r="AG316" s="23"/>
      <c r="AH316" s="21"/>
      <c r="AI316" s="184"/>
      <c r="AJ316" s="20"/>
      <c r="AK316" s="20"/>
      <c r="AL316" s="21"/>
      <c r="AM316" s="21"/>
      <c r="AN316" s="21"/>
      <c r="AO316" s="21"/>
      <c r="AP316" s="21"/>
      <c r="AQ316" s="184"/>
      <c r="AR316" s="23"/>
      <c r="AS316" s="21"/>
      <c r="AT316" s="21"/>
      <c r="AU316" s="21"/>
      <c r="AV316" s="21"/>
      <c r="AW316" s="21"/>
      <c r="AX316" s="21"/>
      <c r="AY316" s="21"/>
      <c r="AZ316" s="21"/>
      <c r="BA316" s="184"/>
      <c r="BB316" s="23"/>
      <c r="BC316" s="23"/>
      <c r="BD316" s="20"/>
      <c r="BE316" s="20"/>
      <c r="BF316" s="23"/>
      <c r="BG316" s="20"/>
      <c r="BH316" s="20"/>
      <c r="BI316" s="23"/>
      <c r="BJ316" s="21"/>
      <c r="BK316" s="21"/>
      <c r="BL316" s="24"/>
      <c r="BM316" s="21"/>
      <c r="BN316" s="21"/>
      <c r="BO316" s="23"/>
      <c r="BP316" s="23"/>
      <c r="BQ316" s="24"/>
      <c r="BR316" s="25"/>
    </row>
    <row r="317" spans="1:70" s="22" customFormat="1" ht="20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184"/>
      <c r="BB317" s="21"/>
      <c r="BC317" s="21"/>
      <c r="BD317" s="20"/>
      <c r="BE317" s="20"/>
      <c r="BF317" s="23"/>
      <c r="BG317" s="20"/>
      <c r="BH317" s="20"/>
      <c r="BI317" s="23"/>
      <c r="BJ317" s="21"/>
      <c r="BK317" s="21"/>
      <c r="BL317" s="24"/>
      <c r="BM317" s="21"/>
      <c r="BN317" s="21"/>
      <c r="BO317" s="23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184"/>
      <c r="BB318" s="185"/>
      <c r="BC318" s="23"/>
      <c r="BD318" s="20"/>
      <c r="BE318" s="20"/>
      <c r="BF318" s="23"/>
      <c r="BG318" s="20"/>
      <c r="BH318" s="20"/>
      <c r="BI318" s="23"/>
      <c r="BJ318" s="21"/>
      <c r="BK318" s="21"/>
      <c r="BL318" s="24"/>
      <c r="BM318" s="21"/>
      <c r="BN318" s="21"/>
      <c r="BO318" s="23"/>
      <c r="BP318" s="23"/>
      <c r="BQ318" s="24"/>
      <c r="BR318" s="25"/>
    </row>
    <row r="319" spans="1:70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0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184"/>
      <c r="BB319" s="185"/>
      <c r="BC319" s="23"/>
      <c r="BD319" s="20"/>
      <c r="BE319" s="20"/>
      <c r="BF319" s="23"/>
      <c r="BG319" s="20"/>
      <c r="BH319" s="20"/>
      <c r="BI319" s="23"/>
      <c r="BJ319" s="21"/>
      <c r="BK319" s="21"/>
      <c r="BL319" s="24"/>
      <c r="BM319" s="21"/>
      <c r="BN319" s="21"/>
      <c r="BO319" s="23"/>
      <c r="BP319" s="23"/>
      <c r="BQ319" s="24"/>
      <c r="BR319" s="25"/>
    </row>
    <row r="320" spans="1:70" s="22" customFormat="1" ht="192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184"/>
      <c r="N320" s="20"/>
      <c r="O320" s="20"/>
      <c r="P320" s="20"/>
      <c r="Q320" s="20"/>
      <c r="R320" s="20"/>
      <c r="S320" s="20"/>
      <c r="T320" s="20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184"/>
      <c r="BB320" s="185"/>
      <c r="BC320" s="23"/>
      <c r="BD320" s="20"/>
      <c r="BE320" s="20"/>
      <c r="BF320" s="23"/>
      <c r="BG320" s="20"/>
      <c r="BH320" s="20"/>
      <c r="BI320" s="23"/>
      <c r="BJ320" s="21"/>
      <c r="BK320" s="21"/>
      <c r="BL320" s="24"/>
      <c r="BM320" s="21"/>
      <c r="BN320" s="21"/>
      <c r="BO320" s="23"/>
      <c r="BP320" s="23"/>
      <c r="BQ320" s="24"/>
      <c r="BR320" s="25"/>
    </row>
    <row r="321" spans="1:70" s="22" customFormat="1" ht="192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184"/>
      <c r="N321" s="20"/>
      <c r="O321" s="20"/>
      <c r="P321" s="20"/>
      <c r="Q321" s="20"/>
      <c r="R321" s="20"/>
      <c r="S321" s="20"/>
      <c r="T321" s="20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184"/>
      <c r="BB321" s="185"/>
      <c r="BC321" s="23"/>
      <c r="BD321" s="20"/>
      <c r="BE321" s="20"/>
      <c r="BF321" s="23"/>
      <c r="BG321" s="20"/>
      <c r="BH321" s="20"/>
      <c r="BI321" s="23"/>
      <c r="BJ321" s="21"/>
      <c r="BK321" s="21"/>
      <c r="BL321" s="24"/>
      <c r="BM321" s="21"/>
      <c r="BN321" s="21"/>
      <c r="BO321" s="23"/>
      <c r="BP321" s="23"/>
      <c r="BQ321" s="24"/>
      <c r="BR321" s="25"/>
    </row>
    <row r="322" spans="1:70" s="22" customFormat="1" ht="409.6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0"/>
      <c r="AF322" s="21"/>
      <c r="AG322" s="21"/>
      <c r="AH322" s="21"/>
      <c r="AI322" s="184"/>
      <c r="AJ322" s="21"/>
      <c r="AK322" s="21"/>
      <c r="AL322" s="21"/>
      <c r="AM322" s="21"/>
      <c r="AN322" s="21"/>
      <c r="AO322" s="21"/>
      <c r="AP322" s="21"/>
      <c r="AQ322" s="184"/>
      <c r="AR322" s="21"/>
      <c r="AS322" s="21"/>
      <c r="AT322" s="21"/>
      <c r="AU322" s="21"/>
      <c r="AV322" s="21"/>
      <c r="AW322" s="21"/>
      <c r="AX322" s="21"/>
      <c r="AY322" s="21"/>
      <c r="AZ322" s="21"/>
      <c r="BA322" s="184"/>
      <c r="BB322" s="21"/>
      <c r="BC322" s="21"/>
      <c r="BD322" s="20"/>
      <c r="BE322" s="20"/>
      <c r="BF322" s="23"/>
      <c r="BG322" s="20"/>
      <c r="BH322" s="20"/>
      <c r="BI322" s="23"/>
      <c r="BJ322" s="21"/>
      <c r="BK322" s="21"/>
      <c r="BL322" s="24"/>
      <c r="BM322" s="21"/>
      <c r="BN322" s="21"/>
      <c r="BO322" s="23"/>
      <c r="BP322" s="23"/>
      <c r="BQ322" s="24"/>
      <c r="BR322" s="25"/>
    </row>
    <row r="323" spans="1:70" s="22" customFormat="1" ht="192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184"/>
      <c r="BB323" s="185"/>
      <c r="BC323" s="23"/>
      <c r="BD323" s="20"/>
      <c r="BE323" s="20"/>
      <c r="BF323" s="23"/>
      <c r="BG323" s="20"/>
      <c r="BH323" s="20"/>
      <c r="BI323" s="23"/>
      <c r="BJ323" s="21"/>
      <c r="BK323" s="21"/>
      <c r="BL323" s="24"/>
      <c r="BM323" s="21"/>
      <c r="BN323" s="21"/>
      <c r="BO323" s="23"/>
      <c r="BP323" s="23"/>
      <c r="BQ323" s="24"/>
      <c r="BR323" s="25"/>
    </row>
    <row r="324" spans="1:70" s="22" customFormat="1" ht="192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184"/>
      <c r="BB324" s="185"/>
      <c r="BC324" s="23"/>
      <c r="BD324" s="20"/>
      <c r="BE324" s="20"/>
      <c r="BF324" s="23"/>
      <c r="BG324" s="20"/>
      <c r="BH324" s="20"/>
      <c r="BI324" s="23"/>
      <c r="BJ324" s="21"/>
      <c r="BK324" s="21"/>
      <c r="BL324" s="24"/>
      <c r="BM324" s="21"/>
      <c r="BN324" s="21"/>
      <c r="BO324" s="23"/>
      <c r="BP324" s="23"/>
      <c r="BQ324" s="24"/>
      <c r="BR324" s="25"/>
    </row>
    <row r="325" spans="1:70" s="22" customFormat="1" ht="192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184"/>
      <c r="BB325" s="185"/>
      <c r="BC325" s="23"/>
      <c r="BD325" s="20"/>
      <c r="BE325" s="20"/>
      <c r="BF325" s="23"/>
      <c r="BG325" s="20"/>
      <c r="BH325" s="20"/>
      <c r="BI325" s="23"/>
      <c r="BJ325" s="21"/>
      <c r="BK325" s="21"/>
      <c r="BL325" s="24"/>
      <c r="BM325" s="21"/>
      <c r="BN325" s="21"/>
      <c r="BO325" s="23"/>
      <c r="BP325" s="23"/>
      <c r="BQ325" s="24"/>
      <c r="BR325" s="25"/>
    </row>
    <row r="326" spans="1:70" s="22" customFormat="1" ht="192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184"/>
      <c r="BB326" s="185"/>
      <c r="BC326" s="23"/>
      <c r="BD326" s="20"/>
      <c r="BE326" s="20"/>
      <c r="BF326" s="23"/>
      <c r="BG326" s="20"/>
      <c r="BH326" s="20"/>
      <c r="BI326" s="23"/>
      <c r="BJ326" s="21"/>
      <c r="BK326" s="21"/>
      <c r="BL326" s="24"/>
      <c r="BM326" s="21"/>
      <c r="BN326" s="21"/>
      <c r="BO326" s="23"/>
      <c r="BP326" s="23"/>
      <c r="BQ326" s="24"/>
      <c r="BR326" s="25"/>
    </row>
    <row r="327" spans="1:70" s="22" customFormat="1" ht="192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184"/>
      <c r="BB327" s="21"/>
      <c r="BC327" s="21"/>
      <c r="BD327" s="20"/>
      <c r="BE327" s="20"/>
      <c r="BF327" s="23"/>
      <c r="BG327" s="20"/>
      <c r="BH327" s="20"/>
      <c r="BI327" s="23"/>
      <c r="BJ327" s="21"/>
      <c r="BK327" s="21"/>
      <c r="BL327" s="24"/>
      <c r="BM327" s="21"/>
      <c r="BN327" s="21"/>
      <c r="BO327" s="23"/>
      <c r="BP327" s="23"/>
      <c r="BQ327" s="24"/>
      <c r="BR327" s="25"/>
    </row>
    <row r="328" spans="1:70" s="22" customFormat="1" ht="192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184"/>
      <c r="BB328" s="185"/>
      <c r="BC328" s="23"/>
      <c r="BD328" s="20"/>
      <c r="BE328" s="20"/>
      <c r="BF328" s="23"/>
      <c r="BG328" s="20"/>
      <c r="BH328" s="20"/>
      <c r="BI328" s="23"/>
      <c r="BJ328" s="21"/>
      <c r="BK328" s="21"/>
      <c r="BL328" s="24"/>
      <c r="BM328" s="21"/>
      <c r="BN328" s="21"/>
      <c r="BO328" s="23"/>
      <c r="BP328" s="23"/>
      <c r="BQ328" s="24"/>
      <c r="BR328" s="25"/>
    </row>
    <row r="329" spans="1:70" s="22" customFormat="1" ht="192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184"/>
      <c r="N329" s="20"/>
      <c r="O329" s="20"/>
      <c r="P329" s="20"/>
      <c r="Q329" s="20"/>
      <c r="R329" s="20"/>
      <c r="S329" s="20"/>
      <c r="T329" s="20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184"/>
      <c r="BB329" s="185"/>
      <c r="BC329" s="23"/>
      <c r="BD329" s="20"/>
      <c r="BE329" s="20"/>
      <c r="BF329" s="23"/>
      <c r="BG329" s="20"/>
      <c r="BH329" s="20"/>
      <c r="BI329" s="23"/>
      <c r="BJ329" s="21"/>
      <c r="BK329" s="21"/>
      <c r="BL329" s="24"/>
      <c r="BM329" s="21"/>
      <c r="BN329" s="21"/>
      <c r="BO329" s="23"/>
      <c r="BP329" s="23"/>
      <c r="BQ329" s="24"/>
      <c r="BR329" s="25"/>
    </row>
    <row r="330" spans="1:70" s="22" customFormat="1" ht="192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184"/>
      <c r="BB330" s="21"/>
      <c r="BC330" s="20"/>
      <c r="BD330" s="20"/>
      <c r="BE330" s="20"/>
      <c r="BF330" s="23"/>
      <c r="BG330" s="20"/>
      <c r="BH330" s="21"/>
      <c r="BI330" s="21"/>
      <c r="BJ330" s="21"/>
      <c r="BK330" s="21"/>
      <c r="BL330" s="24"/>
      <c r="BM330" s="21"/>
      <c r="BN330" s="21"/>
      <c r="BO330" s="23"/>
      <c r="BP330" s="23"/>
      <c r="BQ330" s="24"/>
      <c r="BR330" s="25"/>
    </row>
    <row r="331" spans="1:70" s="22" customFormat="1" ht="192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184"/>
      <c r="BB331" s="185"/>
      <c r="BC331" s="23"/>
      <c r="BD331" s="20"/>
      <c r="BE331" s="20"/>
      <c r="BF331" s="23"/>
      <c r="BG331" s="20"/>
      <c r="BH331" s="20"/>
      <c r="BI331" s="23"/>
      <c r="BJ331" s="21"/>
      <c r="BK331" s="21"/>
      <c r="BL331" s="24"/>
      <c r="BM331" s="21"/>
      <c r="BN331" s="21"/>
      <c r="BO331" s="23"/>
      <c r="BP331" s="23"/>
      <c r="BQ331" s="24"/>
      <c r="BR331" s="25"/>
    </row>
    <row r="332" spans="1:70" s="22" customFormat="1" ht="192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0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184"/>
      <c r="BB332" s="185"/>
      <c r="BC332" s="23"/>
      <c r="BD332" s="20"/>
      <c r="BE332" s="20"/>
      <c r="BF332" s="23"/>
      <c r="BG332" s="20"/>
      <c r="BH332" s="20"/>
      <c r="BI332" s="23"/>
      <c r="BJ332" s="21"/>
      <c r="BK332" s="21"/>
      <c r="BL332" s="24"/>
      <c r="BM332" s="21"/>
      <c r="BN332" s="21"/>
      <c r="BO332" s="23"/>
      <c r="BP332" s="23"/>
      <c r="BQ332" s="24"/>
      <c r="BR332" s="25"/>
    </row>
    <row r="333" spans="1:70" s="22" customFormat="1" ht="409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0"/>
      <c r="AF333" s="21"/>
      <c r="AG333" s="21"/>
      <c r="AH333" s="21"/>
      <c r="AI333" s="184"/>
      <c r="AJ333" s="21"/>
      <c r="AK333" s="20"/>
      <c r="AL333" s="21"/>
      <c r="AM333" s="21"/>
      <c r="AN333" s="21"/>
      <c r="AO333" s="21"/>
      <c r="AP333" s="21"/>
      <c r="AQ333" s="184"/>
      <c r="AR333" s="21"/>
      <c r="AS333" s="21"/>
      <c r="AT333" s="21"/>
      <c r="AU333" s="21"/>
      <c r="AV333" s="21"/>
      <c r="AW333" s="21"/>
      <c r="AX333" s="21"/>
      <c r="AY333" s="21"/>
      <c r="AZ333" s="21"/>
      <c r="BA333" s="184"/>
      <c r="BB333" s="21"/>
      <c r="BC333" s="21"/>
      <c r="BD333" s="20"/>
      <c r="BE333" s="20"/>
      <c r="BF333" s="23"/>
      <c r="BG333" s="20"/>
      <c r="BH333" s="20"/>
      <c r="BI333" s="23"/>
      <c r="BJ333" s="21"/>
      <c r="BK333" s="21"/>
      <c r="BL333" s="24"/>
      <c r="BM333" s="21"/>
      <c r="BN333" s="21"/>
      <c r="BO333" s="23"/>
      <c r="BP333" s="23"/>
      <c r="BQ333" s="24"/>
      <c r="BR333" s="25"/>
    </row>
    <row r="334" spans="1:70" s="22" customFormat="1" ht="19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184"/>
      <c r="BB334" s="185"/>
      <c r="BC334" s="23"/>
      <c r="BD334" s="20"/>
      <c r="BE334" s="20"/>
      <c r="BF334" s="23"/>
      <c r="BG334" s="20"/>
      <c r="BH334" s="20"/>
      <c r="BI334" s="23"/>
      <c r="BJ334" s="21"/>
      <c r="BK334" s="21"/>
      <c r="BL334" s="24"/>
      <c r="BM334" s="21"/>
      <c r="BN334" s="21"/>
      <c r="BO334" s="23"/>
      <c r="BP334" s="23"/>
      <c r="BQ334" s="24"/>
      <c r="BR334" s="25"/>
    </row>
    <row r="335" spans="1:70" s="22" customFormat="1" ht="19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184"/>
      <c r="BB335" s="185"/>
      <c r="BC335" s="23"/>
      <c r="BD335" s="20"/>
      <c r="BE335" s="20"/>
      <c r="BF335" s="23"/>
      <c r="BG335" s="20"/>
      <c r="BH335" s="20"/>
      <c r="BI335" s="23"/>
      <c r="BJ335" s="21"/>
      <c r="BK335" s="21"/>
      <c r="BL335" s="24"/>
      <c r="BM335" s="21"/>
      <c r="BN335" s="21"/>
      <c r="BO335" s="23"/>
      <c r="BP335" s="23"/>
      <c r="BQ335" s="24"/>
      <c r="BR335" s="25"/>
    </row>
    <row r="336" spans="1:70" s="22" customFormat="1" ht="192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184"/>
      <c r="BB336" s="185"/>
      <c r="BC336" s="23"/>
      <c r="BD336" s="20"/>
      <c r="BE336" s="20"/>
      <c r="BF336" s="23"/>
      <c r="BG336" s="20"/>
      <c r="BH336" s="20"/>
      <c r="BI336" s="23"/>
      <c r="BJ336" s="21"/>
      <c r="BK336" s="21"/>
      <c r="BL336" s="24"/>
      <c r="BM336" s="21"/>
      <c r="BN336" s="21"/>
      <c r="BO336" s="23"/>
      <c r="BP336" s="23"/>
      <c r="BQ336" s="24"/>
      <c r="BR336" s="25"/>
    </row>
    <row r="337" spans="1:70" s="22" customFormat="1" ht="192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184"/>
      <c r="BB337" s="185"/>
      <c r="BC337" s="23"/>
      <c r="BD337" s="20"/>
      <c r="BE337" s="20"/>
      <c r="BF337" s="23"/>
      <c r="BG337" s="20"/>
      <c r="BH337" s="20"/>
      <c r="BI337" s="23"/>
      <c r="BJ337" s="21"/>
      <c r="BK337" s="21"/>
      <c r="BL337" s="24"/>
      <c r="BM337" s="21"/>
      <c r="BN337" s="21"/>
      <c r="BO337" s="23"/>
      <c r="BP337" s="23"/>
      <c r="BQ337" s="24"/>
      <c r="BR337" s="25"/>
    </row>
    <row r="338" spans="1:70" s="22" customFormat="1" ht="192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184"/>
      <c r="N338" s="20"/>
      <c r="O338" s="20"/>
      <c r="P338" s="20"/>
      <c r="Q338" s="20"/>
      <c r="R338" s="20"/>
      <c r="S338" s="20"/>
      <c r="T338" s="20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184"/>
      <c r="BB338" s="185"/>
      <c r="BC338" s="23"/>
      <c r="BD338" s="20"/>
      <c r="BE338" s="20"/>
      <c r="BF338" s="23"/>
      <c r="BG338" s="20"/>
      <c r="BH338" s="20"/>
      <c r="BI338" s="23"/>
      <c r="BJ338" s="21"/>
      <c r="BK338" s="21"/>
      <c r="BL338" s="24"/>
      <c r="BM338" s="21"/>
      <c r="BN338" s="21"/>
      <c r="BO338" s="23"/>
      <c r="BP338" s="23"/>
      <c r="BQ338" s="24"/>
      <c r="BR338" s="25"/>
    </row>
    <row r="339" spans="1:70" s="22" customFormat="1" ht="192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184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184"/>
      <c r="BB339" s="185"/>
      <c r="BC339" s="23"/>
      <c r="BD339" s="20"/>
      <c r="BE339" s="20"/>
      <c r="BF339" s="23"/>
      <c r="BG339" s="20"/>
      <c r="BH339" s="20"/>
      <c r="BI339" s="23"/>
      <c r="BJ339" s="21"/>
      <c r="BK339" s="21"/>
      <c r="BL339" s="24"/>
      <c r="BM339" s="21"/>
      <c r="BN339" s="21"/>
      <c r="BO339" s="23"/>
      <c r="BP339" s="23"/>
      <c r="BQ339" s="24"/>
      <c r="BR339" s="25"/>
    </row>
    <row r="340" spans="1:70" s="22" customFormat="1" ht="192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184"/>
      <c r="AJ340" s="21"/>
      <c r="AK340" s="20"/>
      <c r="AL340" s="21"/>
      <c r="AM340" s="21"/>
      <c r="AN340" s="21"/>
      <c r="AO340" s="21"/>
      <c r="AP340" s="21"/>
      <c r="AQ340" s="184"/>
      <c r="AR340" s="21"/>
      <c r="AS340" s="21"/>
      <c r="AT340" s="21"/>
      <c r="AU340" s="21"/>
      <c r="AV340" s="21"/>
      <c r="AW340" s="21"/>
      <c r="AX340" s="21"/>
      <c r="AY340" s="21"/>
      <c r="AZ340" s="21"/>
      <c r="BA340" s="184"/>
      <c r="BB340" s="21"/>
      <c r="BC340" s="21"/>
      <c r="BD340" s="20"/>
      <c r="BE340" s="20"/>
      <c r="BF340" s="23"/>
      <c r="BG340" s="20"/>
      <c r="BH340" s="20"/>
      <c r="BI340" s="23"/>
      <c r="BJ340" s="21"/>
      <c r="BK340" s="21"/>
      <c r="BL340" s="24"/>
      <c r="BM340" s="21"/>
      <c r="BN340" s="21"/>
      <c r="BO340" s="23"/>
      <c r="BP340" s="23"/>
      <c r="BQ340" s="24"/>
      <c r="BR340" s="25"/>
    </row>
    <row r="341" spans="1:70" s="22" customFormat="1" ht="192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184"/>
      <c r="BB341" s="185"/>
      <c r="BC341" s="23"/>
      <c r="BD341" s="20"/>
      <c r="BE341" s="20"/>
      <c r="BF341" s="23"/>
      <c r="BG341" s="20"/>
      <c r="BH341" s="20"/>
      <c r="BI341" s="23"/>
      <c r="BJ341" s="21"/>
      <c r="BK341" s="21"/>
      <c r="BL341" s="24"/>
      <c r="BM341" s="21"/>
      <c r="BN341" s="21"/>
      <c r="BO341" s="23"/>
      <c r="BP341" s="23"/>
      <c r="BQ341" s="24"/>
      <c r="BR341" s="25"/>
    </row>
    <row r="342" spans="1:70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0"/>
      <c r="O342" s="20"/>
      <c r="P342" s="20"/>
      <c r="Q342" s="20"/>
      <c r="R342" s="20"/>
      <c r="S342" s="20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184"/>
      <c r="BB342" s="185"/>
      <c r="BC342" s="23"/>
      <c r="BD342" s="20"/>
      <c r="BE342" s="20"/>
      <c r="BF342" s="23"/>
      <c r="BG342" s="20"/>
      <c r="BH342" s="20"/>
      <c r="BI342" s="23"/>
      <c r="BJ342" s="21"/>
      <c r="BK342" s="21"/>
      <c r="BL342" s="24"/>
      <c r="BM342" s="21"/>
      <c r="BN342" s="21"/>
      <c r="BO342" s="23"/>
      <c r="BP342" s="23"/>
      <c r="BQ342" s="24"/>
      <c r="BR342" s="25"/>
    </row>
    <row r="343" spans="1:70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184"/>
      <c r="BB343" s="185"/>
      <c r="BC343" s="23"/>
      <c r="BD343" s="20"/>
      <c r="BE343" s="20"/>
      <c r="BF343" s="23"/>
      <c r="BG343" s="20"/>
      <c r="BH343" s="20"/>
      <c r="BI343" s="23"/>
      <c r="BJ343" s="21"/>
      <c r="BK343" s="21"/>
      <c r="BL343" s="24"/>
      <c r="BM343" s="21"/>
      <c r="BN343" s="21"/>
      <c r="BO343" s="23"/>
      <c r="BP343" s="23"/>
      <c r="BQ343" s="24"/>
      <c r="BR343" s="25"/>
    </row>
    <row r="344" spans="1:70" s="22" customFormat="1" ht="19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184"/>
      <c r="N344" s="20"/>
      <c r="O344" s="20"/>
      <c r="P344" s="20"/>
      <c r="Q344" s="20"/>
      <c r="R344" s="20"/>
      <c r="S344" s="20"/>
      <c r="T344" s="20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184"/>
      <c r="BB344" s="185"/>
      <c r="BC344" s="23"/>
      <c r="BD344" s="20"/>
      <c r="BE344" s="20"/>
      <c r="BF344" s="23"/>
      <c r="BG344" s="20"/>
      <c r="BH344" s="20"/>
      <c r="BI344" s="23"/>
      <c r="BJ344" s="21"/>
      <c r="BK344" s="21"/>
      <c r="BL344" s="24"/>
      <c r="BM344" s="21"/>
      <c r="BN344" s="21"/>
      <c r="BO344" s="23"/>
      <c r="BP344" s="23"/>
      <c r="BQ344" s="24"/>
      <c r="BR344" s="25"/>
    </row>
    <row r="345" spans="1:70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184"/>
      <c r="N345" s="20"/>
      <c r="O345" s="20"/>
      <c r="P345" s="20"/>
      <c r="Q345" s="20"/>
      <c r="R345" s="20"/>
      <c r="S345" s="20"/>
      <c r="T345" s="20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184"/>
      <c r="BB345" s="185"/>
      <c r="BC345" s="23"/>
      <c r="BD345" s="20"/>
      <c r="BE345" s="20"/>
      <c r="BF345" s="23"/>
      <c r="BG345" s="20"/>
      <c r="BH345" s="20"/>
      <c r="BI345" s="23"/>
      <c r="BJ345" s="21"/>
      <c r="BK345" s="21"/>
      <c r="BL345" s="24"/>
      <c r="BM345" s="21"/>
      <c r="BN345" s="21"/>
      <c r="BO345" s="23"/>
      <c r="BP345" s="23"/>
      <c r="BQ345" s="24"/>
      <c r="BR345" s="25"/>
    </row>
    <row r="346" spans="1:70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184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184"/>
      <c r="BB346" s="185"/>
      <c r="BC346" s="23"/>
      <c r="BD346" s="20"/>
      <c r="BE346" s="20"/>
      <c r="BF346" s="23"/>
      <c r="BG346" s="20"/>
      <c r="BH346" s="20"/>
      <c r="BI346" s="23"/>
      <c r="BJ346" s="21"/>
      <c r="BK346" s="21"/>
      <c r="BL346" s="24"/>
      <c r="BM346" s="21"/>
      <c r="BN346" s="21"/>
      <c r="BO346" s="23"/>
      <c r="BP346" s="23"/>
      <c r="BQ346" s="24"/>
      <c r="BR346" s="25"/>
    </row>
    <row r="347" spans="1:70" s="22" customFormat="1" ht="209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184"/>
      <c r="BB347" s="23"/>
      <c r="BC347" s="23"/>
      <c r="BD347" s="20"/>
      <c r="BE347" s="20"/>
      <c r="BF347" s="23"/>
      <c r="BG347" s="20"/>
      <c r="BH347" s="23"/>
      <c r="BI347" s="23"/>
      <c r="BJ347" s="21"/>
      <c r="BK347" s="21"/>
      <c r="BL347" s="24"/>
      <c r="BM347" s="21"/>
      <c r="BN347" s="21"/>
      <c r="BO347" s="23"/>
      <c r="BP347" s="23"/>
      <c r="BQ347" s="24"/>
      <c r="BR347" s="25"/>
    </row>
    <row r="348" spans="1:70" s="22" customFormat="1" ht="16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0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184"/>
      <c r="BB348" s="23"/>
      <c r="BC348" s="23"/>
      <c r="BD348" s="20"/>
      <c r="BE348" s="20"/>
      <c r="BF348" s="23"/>
      <c r="BG348" s="20"/>
      <c r="BH348" s="20"/>
      <c r="BI348" s="23"/>
      <c r="BJ348" s="21"/>
      <c r="BK348" s="21"/>
      <c r="BL348" s="24"/>
      <c r="BM348" s="21"/>
      <c r="BN348" s="21"/>
      <c r="BO348" s="23"/>
      <c r="BP348" s="23"/>
      <c r="BQ348" s="24"/>
      <c r="BR348" s="25"/>
    </row>
    <row r="349" spans="1:70" s="22" customFormat="1" ht="151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3"/>
      <c r="O349" s="20"/>
      <c r="P349" s="23"/>
      <c r="Q349" s="23"/>
      <c r="R349" s="23"/>
      <c r="S349" s="23"/>
      <c r="T349" s="23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184"/>
      <c r="BB349" s="23"/>
      <c r="BC349" s="23"/>
      <c r="BD349" s="20"/>
      <c r="BE349" s="20"/>
      <c r="BF349" s="23"/>
      <c r="BG349" s="20"/>
      <c r="BH349" s="20"/>
      <c r="BI349" s="23"/>
      <c r="BJ349" s="21"/>
      <c r="BK349" s="21"/>
      <c r="BL349" s="24"/>
      <c r="BM349" s="21"/>
      <c r="BN349" s="21"/>
      <c r="BO349" s="23"/>
      <c r="BP349" s="23"/>
      <c r="BQ349" s="24"/>
      <c r="BR349" s="25"/>
    </row>
    <row r="350" spans="1:70" s="22" customFormat="1" ht="214.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3"/>
      <c r="O350" s="23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184"/>
      <c r="BB350" s="23"/>
      <c r="BC350" s="23"/>
      <c r="BD350" s="20"/>
      <c r="BE350" s="20"/>
      <c r="BF350" s="23"/>
      <c r="BG350" s="20"/>
      <c r="BH350" s="20"/>
      <c r="BI350" s="23"/>
      <c r="BJ350" s="21"/>
      <c r="BK350" s="21"/>
      <c r="BL350" s="24"/>
      <c r="BM350" s="21"/>
      <c r="BN350" s="21"/>
      <c r="BO350" s="23"/>
      <c r="BP350" s="23"/>
      <c r="BQ350" s="24"/>
      <c r="BR350" s="25"/>
    </row>
    <row r="351" spans="1:70" s="22" customFormat="1" ht="409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0"/>
      <c r="AF351" s="23"/>
      <c r="AG351" s="20"/>
      <c r="AH351" s="21"/>
      <c r="AI351" s="184"/>
      <c r="AJ351" s="23"/>
      <c r="AK351" s="20"/>
      <c r="AL351" s="21"/>
      <c r="AM351" s="21"/>
      <c r="AN351" s="21"/>
      <c r="AO351" s="21"/>
      <c r="AP351" s="21"/>
      <c r="AQ351" s="184"/>
      <c r="AR351" s="23"/>
      <c r="AS351" s="21"/>
      <c r="AT351" s="21"/>
      <c r="AU351" s="21"/>
      <c r="AV351" s="21"/>
      <c r="AW351" s="21"/>
      <c r="AX351" s="21"/>
      <c r="AY351" s="21"/>
      <c r="AZ351" s="21"/>
      <c r="BA351" s="184"/>
      <c r="BB351" s="23"/>
      <c r="BC351" s="23"/>
      <c r="BD351" s="20"/>
      <c r="BE351" s="20"/>
      <c r="BF351" s="23"/>
      <c r="BG351" s="20"/>
      <c r="BH351" s="20"/>
      <c r="BI351" s="23"/>
      <c r="BJ351" s="21"/>
      <c r="BK351" s="21"/>
      <c r="BL351" s="24"/>
      <c r="BM351" s="21"/>
      <c r="BN351" s="21"/>
      <c r="BO351" s="23"/>
      <c r="BP351" s="23"/>
      <c r="BQ351" s="24"/>
      <c r="BR351" s="25"/>
    </row>
    <row r="352" spans="1:70" s="22" customFormat="1" ht="126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3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184"/>
      <c r="BB352" s="185"/>
      <c r="BC352" s="23"/>
      <c r="BD352" s="20"/>
      <c r="BE352" s="20"/>
      <c r="BF352" s="23"/>
      <c r="BG352" s="20"/>
      <c r="BH352" s="20"/>
      <c r="BI352" s="23"/>
      <c r="BJ352" s="21"/>
      <c r="BK352" s="21"/>
      <c r="BL352" s="24"/>
      <c r="BM352" s="21"/>
      <c r="BN352" s="21"/>
      <c r="BO352" s="23"/>
      <c r="BP352" s="23"/>
      <c r="BQ352" s="24"/>
      <c r="BR352" s="25"/>
    </row>
    <row r="353" spans="1:70" s="22" customFormat="1" ht="126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184"/>
      <c r="BB353" s="185"/>
      <c r="BC353" s="23"/>
      <c r="BD353" s="20"/>
      <c r="BE353" s="20"/>
      <c r="BF353" s="23"/>
      <c r="BG353" s="20"/>
      <c r="BH353" s="20"/>
      <c r="BI353" s="23"/>
      <c r="BJ353" s="21"/>
      <c r="BK353" s="21"/>
      <c r="BL353" s="24"/>
      <c r="BM353" s="21"/>
      <c r="BN353" s="21"/>
      <c r="BO353" s="23"/>
      <c r="BP353" s="23"/>
      <c r="BQ353" s="24"/>
      <c r="BR353" s="25"/>
    </row>
    <row r="354" spans="1:70" s="22" customFormat="1" ht="126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66"/>
      <c r="L354" s="66"/>
      <c r="M354" s="66"/>
      <c r="N354" s="28"/>
      <c r="O354" s="66"/>
      <c r="P354" s="66"/>
      <c r="Q354" s="66"/>
      <c r="R354" s="66"/>
      <c r="S354" s="66"/>
      <c r="T354" s="28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184"/>
      <c r="BB354" s="185"/>
      <c r="BC354" s="23"/>
      <c r="BD354" s="20"/>
      <c r="BE354" s="20"/>
      <c r="BF354" s="23"/>
      <c r="BG354" s="20"/>
      <c r="BH354" s="20"/>
      <c r="BI354" s="23"/>
      <c r="BJ354" s="21"/>
      <c r="BK354" s="21"/>
      <c r="BL354" s="24"/>
      <c r="BM354" s="21"/>
      <c r="BN354" s="21"/>
      <c r="BO354" s="23"/>
      <c r="BP354" s="23"/>
      <c r="BQ354" s="24"/>
      <c r="BR354" s="25"/>
    </row>
    <row r="355" spans="1:70" s="22" customFormat="1" ht="126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3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184"/>
      <c r="BB355" s="185"/>
      <c r="BC355" s="23"/>
      <c r="BD355" s="20"/>
      <c r="BE355" s="20"/>
      <c r="BF355" s="23"/>
      <c r="BG355" s="20"/>
      <c r="BH355" s="20"/>
      <c r="BI355" s="23"/>
      <c r="BJ355" s="21"/>
      <c r="BK355" s="21"/>
      <c r="BL355" s="24"/>
      <c r="BM355" s="21"/>
      <c r="BN355" s="21"/>
      <c r="BO355" s="23"/>
      <c r="BP355" s="23"/>
      <c r="BQ355" s="24"/>
      <c r="BR355" s="25"/>
    </row>
    <row r="356" spans="1:70" s="22" customFormat="1" ht="23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3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184"/>
      <c r="BB356" s="23"/>
      <c r="BC356" s="23"/>
      <c r="BD356" s="20"/>
      <c r="BE356" s="20"/>
      <c r="BF356" s="23"/>
      <c r="BG356" s="20"/>
      <c r="BH356" s="20"/>
      <c r="BI356" s="23"/>
      <c r="BJ356" s="21"/>
      <c r="BK356" s="21"/>
      <c r="BL356" s="24"/>
      <c r="BM356" s="21"/>
      <c r="BN356" s="21"/>
      <c r="BO356" s="23"/>
      <c r="BP356" s="23"/>
      <c r="BQ356" s="24"/>
      <c r="BR356" s="25"/>
    </row>
    <row r="357" spans="1:70" s="22" customFormat="1" ht="154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0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183"/>
      <c r="AJ357" s="21"/>
      <c r="AK357" s="21"/>
      <c r="AL357" s="21"/>
      <c r="AM357" s="21"/>
      <c r="AN357" s="21"/>
      <c r="AO357" s="21"/>
      <c r="AP357" s="21"/>
      <c r="AQ357" s="183"/>
      <c r="AR357" s="21"/>
      <c r="AS357" s="21"/>
      <c r="AT357" s="21"/>
      <c r="AU357" s="21"/>
      <c r="AV357" s="21"/>
      <c r="AW357" s="21"/>
      <c r="AX357" s="21"/>
      <c r="AY357" s="21"/>
      <c r="AZ357" s="21"/>
      <c r="BA357" s="184"/>
      <c r="BB357" s="185"/>
      <c r="BC357" s="23"/>
      <c r="BD357" s="20"/>
      <c r="BE357" s="20"/>
      <c r="BF357" s="23"/>
      <c r="BG357" s="20"/>
      <c r="BH357" s="20"/>
      <c r="BI357" s="23"/>
      <c r="BJ357" s="21"/>
      <c r="BK357" s="21"/>
      <c r="BL357" s="24"/>
      <c r="BM357" s="21"/>
      <c r="BN357" s="21"/>
      <c r="BO357" s="23"/>
      <c r="BP357" s="23"/>
      <c r="BQ357" s="24"/>
      <c r="BR357" s="25"/>
    </row>
    <row r="358" spans="1:70" s="22" customFormat="1" ht="21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3"/>
      <c r="O358" s="20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0"/>
      <c r="AF358" s="23"/>
      <c r="AG358" s="23"/>
      <c r="AH358" s="21"/>
      <c r="AI358" s="184"/>
      <c r="AJ358" s="20"/>
      <c r="AK358" s="20"/>
      <c r="AL358" s="21"/>
      <c r="AM358" s="21"/>
      <c r="AN358" s="21"/>
      <c r="AO358" s="21"/>
      <c r="AP358" s="21"/>
      <c r="AQ358" s="184"/>
      <c r="AR358" s="23"/>
      <c r="AS358" s="21"/>
      <c r="AT358" s="21"/>
      <c r="AU358" s="21"/>
      <c r="AV358" s="21"/>
      <c r="AW358" s="21"/>
      <c r="AX358" s="21"/>
      <c r="AY358" s="21"/>
      <c r="AZ358" s="21"/>
      <c r="BA358" s="184"/>
      <c r="BB358" s="23"/>
      <c r="BC358" s="23"/>
      <c r="BD358" s="20"/>
      <c r="BE358" s="20"/>
      <c r="BF358" s="23"/>
      <c r="BG358" s="20"/>
      <c r="BH358" s="20"/>
      <c r="BI358" s="23"/>
      <c r="BJ358" s="21"/>
      <c r="BK358" s="21"/>
      <c r="BL358" s="24"/>
      <c r="BM358" s="21"/>
      <c r="BN358" s="21"/>
      <c r="BO358" s="23"/>
      <c r="BP358" s="23"/>
      <c r="BQ358" s="24"/>
      <c r="BR358" s="25"/>
    </row>
    <row r="359" spans="1:70" s="22" customFormat="1" ht="409.6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0"/>
      <c r="AF359" s="21"/>
      <c r="AG359" s="21"/>
      <c r="AH359" s="21"/>
      <c r="AI359" s="184"/>
      <c r="AJ359" s="21"/>
      <c r="AK359" s="21"/>
      <c r="AL359" s="21"/>
      <c r="AM359" s="21"/>
      <c r="AN359" s="21"/>
      <c r="AO359" s="21"/>
      <c r="AP359" s="21"/>
      <c r="AQ359" s="184"/>
      <c r="AR359" s="21"/>
      <c r="AS359" s="21"/>
      <c r="AT359" s="21"/>
      <c r="AU359" s="21"/>
      <c r="AV359" s="21"/>
      <c r="AW359" s="21"/>
      <c r="AX359" s="21"/>
      <c r="AY359" s="21"/>
      <c r="AZ359" s="21"/>
      <c r="BA359" s="184"/>
      <c r="BB359" s="21"/>
      <c r="BC359" s="21"/>
      <c r="BD359" s="20"/>
      <c r="BE359" s="20"/>
      <c r="BF359" s="23"/>
      <c r="BG359" s="20"/>
      <c r="BH359" s="20"/>
      <c r="BI359" s="23"/>
      <c r="BJ359" s="21"/>
      <c r="BK359" s="21"/>
      <c r="BL359" s="24"/>
      <c r="BM359" s="21"/>
      <c r="BN359" s="21"/>
      <c r="BO359" s="23"/>
      <c r="BP359" s="23"/>
      <c r="BQ359" s="24"/>
      <c r="BR359" s="25"/>
    </row>
    <row r="360" spans="1:70" s="22" customFormat="1" ht="16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184"/>
      <c r="BB360" s="23"/>
      <c r="BC360" s="23"/>
      <c r="BD360" s="20"/>
      <c r="BE360" s="20"/>
      <c r="BF360" s="23"/>
      <c r="BG360" s="20"/>
      <c r="BH360" s="20"/>
      <c r="BI360" s="23"/>
      <c r="BJ360" s="21"/>
      <c r="BK360" s="21"/>
      <c r="BL360" s="24"/>
      <c r="BM360" s="21"/>
      <c r="BN360" s="21"/>
      <c r="BO360" s="23"/>
      <c r="BP360" s="23"/>
      <c r="BQ360" s="24"/>
      <c r="BR360" s="25"/>
    </row>
    <row r="361" spans="1:70" s="22" customFormat="1" ht="151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184"/>
      <c r="BB361" s="185"/>
      <c r="BC361" s="23"/>
      <c r="BD361" s="20"/>
      <c r="BE361" s="20"/>
      <c r="BF361" s="23"/>
      <c r="BG361" s="20"/>
      <c r="BH361" s="20"/>
      <c r="BI361" s="23"/>
      <c r="BJ361" s="21"/>
      <c r="BK361" s="21"/>
      <c r="BL361" s="24"/>
      <c r="BM361" s="21"/>
      <c r="BN361" s="21"/>
      <c r="BO361" s="23"/>
      <c r="BP361" s="23"/>
      <c r="BQ361" s="24"/>
      <c r="BR361" s="25"/>
    </row>
    <row r="362" spans="1:70" s="22" customFormat="1" ht="136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184"/>
      <c r="BB362" s="23"/>
      <c r="BC362" s="23"/>
      <c r="BD362" s="20"/>
      <c r="BE362" s="20"/>
      <c r="BF362" s="23"/>
      <c r="BG362" s="20"/>
      <c r="BH362" s="23"/>
      <c r="BI362" s="23"/>
      <c r="BJ362" s="21"/>
      <c r="BK362" s="21"/>
      <c r="BL362" s="24"/>
      <c r="BM362" s="21"/>
      <c r="BN362" s="21"/>
      <c r="BO362" s="23"/>
      <c r="BP362" s="23"/>
      <c r="BQ362" s="24"/>
      <c r="BR362" s="25"/>
    </row>
    <row r="363" spans="1:70" s="22" customFormat="1" ht="149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184"/>
      <c r="BB363" s="185"/>
      <c r="BC363" s="23"/>
      <c r="BD363" s="20"/>
      <c r="BE363" s="20"/>
      <c r="BF363" s="23"/>
      <c r="BG363" s="20"/>
      <c r="BH363" s="20"/>
      <c r="BI363" s="23"/>
      <c r="BJ363" s="21"/>
      <c r="BK363" s="21"/>
      <c r="BL363" s="24"/>
      <c r="BM363" s="21"/>
      <c r="BN363" s="21"/>
      <c r="BO363" s="23"/>
      <c r="BP363" s="23"/>
      <c r="BQ363" s="24"/>
      <c r="BR363" s="25"/>
    </row>
    <row r="364" spans="1:70" s="22" customFormat="1" ht="211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0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184"/>
      <c r="BB364" s="185"/>
      <c r="BC364" s="23"/>
      <c r="BD364" s="20"/>
      <c r="BE364" s="20"/>
      <c r="BF364" s="23"/>
      <c r="BG364" s="20"/>
      <c r="BH364" s="20"/>
      <c r="BI364" s="23"/>
      <c r="BJ364" s="21"/>
      <c r="BK364" s="21"/>
      <c r="BL364" s="24"/>
      <c r="BM364" s="21"/>
      <c r="BN364" s="21"/>
      <c r="BO364" s="23"/>
      <c r="BP364" s="23"/>
      <c r="BQ364" s="24"/>
      <c r="BR364" s="25"/>
    </row>
    <row r="365" spans="1:70" s="22" customFormat="1" ht="214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184"/>
      <c r="N365" s="23"/>
      <c r="O365" s="20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184"/>
      <c r="BB365" s="185"/>
      <c r="BC365" s="23"/>
      <c r="BD365" s="20"/>
      <c r="BE365" s="20"/>
      <c r="BF365" s="23"/>
      <c r="BG365" s="20"/>
      <c r="BH365" s="20"/>
      <c r="BI365" s="23"/>
      <c r="BJ365" s="21"/>
      <c r="BK365" s="21"/>
      <c r="BL365" s="24"/>
      <c r="BM365" s="21"/>
      <c r="BN365" s="21"/>
      <c r="BO365" s="23"/>
      <c r="BP365" s="23"/>
      <c r="BQ365" s="24"/>
      <c r="BR365" s="25"/>
    </row>
    <row r="366" spans="1:70" s="22" customFormat="1" ht="18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0"/>
      <c r="AZ366" s="20"/>
      <c r="BA366" s="184"/>
      <c r="BB366" s="23"/>
      <c r="BC366" s="23"/>
      <c r="BD366" s="20"/>
      <c r="BE366" s="20"/>
      <c r="BF366" s="23"/>
      <c r="BG366" s="20"/>
      <c r="BH366" s="20"/>
      <c r="BI366" s="23"/>
      <c r="BJ366" s="21"/>
      <c r="BK366" s="21"/>
      <c r="BL366" s="24"/>
      <c r="BM366" s="21"/>
      <c r="BN366" s="21"/>
      <c r="BO366" s="23"/>
      <c r="BP366" s="23"/>
      <c r="BQ366" s="24"/>
      <c r="BR366" s="25"/>
    </row>
    <row r="367" spans="1:70" s="22" customFormat="1" ht="194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184"/>
      <c r="AR367" s="20"/>
      <c r="AS367" s="21"/>
      <c r="AT367" s="21"/>
      <c r="AU367" s="21"/>
      <c r="AV367" s="21"/>
      <c r="AW367" s="21"/>
      <c r="AX367" s="21"/>
      <c r="AY367" s="21"/>
      <c r="AZ367" s="21"/>
      <c r="BA367" s="184"/>
      <c r="BB367" s="185"/>
      <c r="BC367" s="23"/>
      <c r="BD367" s="20"/>
      <c r="BE367" s="20"/>
      <c r="BF367" s="23"/>
      <c r="BG367" s="20"/>
      <c r="BH367" s="20"/>
      <c r="BI367" s="23"/>
      <c r="BJ367" s="21"/>
      <c r="BK367" s="21"/>
      <c r="BL367" s="24"/>
      <c r="BM367" s="21"/>
      <c r="BN367" s="21"/>
      <c r="BO367" s="23"/>
      <c r="BP367" s="23"/>
      <c r="BQ367" s="24"/>
      <c r="BR367" s="25"/>
    </row>
    <row r="368" spans="1:70" s="22" customFormat="1" ht="194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184"/>
      <c r="AR368" s="20"/>
      <c r="AS368" s="21"/>
      <c r="AT368" s="21"/>
      <c r="AU368" s="21"/>
      <c r="AV368" s="21"/>
      <c r="AW368" s="21"/>
      <c r="AX368" s="21"/>
      <c r="AY368" s="21"/>
      <c r="AZ368" s="21"/>
      <c r="BA368" s="184"/>
      <c r="BB368" s="185"/>
      <c r="BC368" s="23"/>
      <c r="BD368" s="20"/>
      <c r="BE368" s="20"/>
      <c r="BF368" s="23"/>
      <c r="BG368" s="20"/>
      <c r="BH368" s="20"/>
      <c r="BI368" s="23"/>
      <c r="BJ368" s="21"/>
      <c r="BK368" s="21"/>
      <c r="BL368" s="24"/>
      <c r="BM368" s="21"/>
      <c r="BN368" s="21"/>
      <c r="BO368" s="23"/>
      <c r="BP368" s="23"/>
      <c r="BQ368" s="24"/>
      <c r="BR368" s="25"/>
    </row>
    <row r="369" spans="1:70" s="22" customFormat="1" ht="164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184"/>
      <c r="BB369" s="185"/>
      <c r="BC369" s="23"/>
      <c r="BD369" s="20"/>
      <c r="BE369" s="20"/>
      <c r="BF369" s="23"/>
      <c r="BG369" s="20"/>
      <c r="BH369" s="21"/>
      <c r="BI369" s="20"/>
      <c r="BJ369" s="21"/>
      <c r="BK369" s="21"/>
      <c r="BL369" s="24"/>
      <c r="BM369" s="21"/>
      <c r="BN369" s="21"/>
      <c r="BO369" s="23"/>
      <c r="BP369" s="23"/>
      <c r="BQ369" s="24"/>
      <c r="BR369" s="25"/>
    </row>
    <row r="370" spans="1:70" s="22" customFormat="1" ht="194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184"/>
      <c r="AR370" s="20"/>
      <c r="AS370" s="21"/>
      <c r="AT370" s="21"/>
      <c r="AU370" s="21"/>
      <c r="AV370" s="21"/>
      <c r="AW370" s="21"/>
      <c r="AX370" s="21"/>
      <c r="AY370" s="21"/>
      <c r="AZ370" s="21"/>
      <c r="BA370" s="184"/>
      <c r="BB370" s="185"/>
      <c r="BC370" s="23"/>
      <c r="BD370" s="20"/>
      <c r="BE370" s="20"/>
      <c r="BF370" s="23"/>
      <c r="BG370" s="20"/>
      <c r="BH370" s="20"/>
      <c r="BI370" s="23"/>
      <c r="BJ370" s="21"/>
      <c r="BK370" s="21"/>
      <c r="BL370" s="24"/>
      <c r="BM370" s="21"/>
      <c r="BN370" s="21"/>
      <c r="BO370" s="23"/>
      <c r="BP370" s="23"/>
      <c r="BQ370" s="24"/>
      <c r="BR370" s="25"/>
    </row>
    <row r="371" spans="1:70" s="22" customFormat="1" ht="194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184"/>
      <c r="BB371" s="185"/>
      <c r="BC371" s="23"/>
      <c r="BD371" s="20"/>
      <c r="BE371" s="20"/>
      <c r="BF371" s="23"/>
      <c r="BG371" s="20"/>
      <c r="BH371" s="20"/>
      <c r="BI371" s="23"/>
      <c r="BJ371" s="21"/>
      <c r="BK371" s="21"/>
      <c r="BL371" s="24"/>
      <c r="BM371" s="21"/>
      <c r="BN371" s="21"/>
      <c r="BO371" s="23"/>
      <c r="BP371" s="23"/>
      <c r="BQ371" s="24"/>
      <c r="BR371" s="25"/>
    </row>
    <row r="372" spans="1:70" s="22" customFormat="1" ht="231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0"/>
      <c r="AZ372" s="20"/>
      <c r="BA372" s="20"/>
      <c r="BB372" s="185"/>
      <c r="BC372" s="23"/>
      <c r="BD372" s="20"/>
      <c r="BE372" s="20"/>
      <c r="BF372" s="29"/>
      <c r="BG372" s="20"/>
      <c r="BH372" s="29"/>
      <c r="BI372" s="20"/>
      <c r="BJ372" s="20"/>
      <c r="BK372" s="21"/>
      <c r="BL372" s="24"/>
      <c r="BM372" s="21"/>
      <c r="BN372" s="21"/>
      <c r="BO372" s="23"/>
      <c r="BP372" s="23"/>
      <c r="BQ372" s="24"/>
      <c r="BR372" s="25"/>
    </row>
    <row r="373" spans="1:70" s="22" customFormat="1" ht="23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184"/>
      <c r="BB373" s="185"/>
      <c r="BC373" s="23"/>
      <c r="BD373" s="20"/>
      <c r="BE373" s="20"/>
      <c r="BF373" s="29"/>
      <c r="BG373" s="20"/>
      <c r="BH373" s="29"/>
      <c r="BI373" s="20"/>
      <c r="BJ373" s="20"/>
      <c r="BK373" s="21"/>
      <c r="BL373" s="24"/>
      <c r="BM373" s="21"/>
      <c r="BN373" s="21"/>
      <c r="BO373" s="23"/>
      <c r="BP373" s="23"/>
      <c r="BQ373" s="24"/>
      <c r="BR373" s="25"/>
    </row>
    <row r="374" spans="1:70" s="22" customFormat="1" ht="182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0"/>
      <c r="AZ374" s="20"/>
      <c r="BA374" s="184"/>
      <c r="BB374" s="23"/>
      <c r="BC374" s="23"/>
      <c r="BD374" s="20"/>
      <c r="BE374" s="20"/>
      <c r="BF374" s="23"/>
      <c r="BG374" s="20"/>
      <c r="BH374" s="20"/>
      <c r="BI374" s="23"/>
      <c r="BJ374" s="21"/>
      <c r="BK374" s="21"/>
      <c r="BL374" s="24"/>
      <c r="BM374" s="21"/>
      <c r="BN374" s="21"/>
      <c r="BO374" s="23"/>
      <c r="BP374" s="23"/>
      <c r="BQ374" s="24"/>
      <c r="BR374" s="25"/>
    </row>
    <row r="375" spans="1:70" s="22" customFormat="1" ht="182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183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0"/>
      <c r="AZ375" s="20"/>
      <c r="BA375" s="184"/>
      <c r="BB375" s="185"/>
      <c r="BC375" s="23"/>
      <c r="BD375" s="20"/>
      <c r="BE375" s="20"/>
      <c r="BF375" s="23"/>
      <c r="BG375" s="20"/>
      <c r="BH375" s="20"/>
      <c r="BI375" s="23"/>
      <c r="BJ375" s="21"/>
      <c r="BK375" s="21"/>
      <c r="BL375" s="24"/>
      <c r="BM375" s="21"/>
      <c r="BN375" s="21"/>
      <c r="BO375" s="23"/>
      <c r="BP375" s="23"/>
      <c r="BQ375" s="24"/>
      <c r="BR375" s="25"/>
    </row>
    <row r="376" spans="1:70" s="22" customFormat="1" ht="177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183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0"/>
      <c r="AZ376" s="20"/>
      <c r="BA376" s="184"/>
      <c r="BB376" s="23"/>
      <c r="BC376" s="23"/>
      <c r="BD376" s="20"/>
      <c r="BE376" s="20"/>
      <c r="BF376" s="23"/>
      <c r="BG376" s="20"/>
      <c r="BH376" s="20"/>
      <c r="BI376" s="23"/>
      <c r="BJ376" s="21"/>
      <c r="BK376" s="21"/>
      <c r="BL376" s="24"/>
      <c r="BM376" s="21"/>
      <c r="BN376" s="21"/>
      <c r="BO376" s="23"/>
      <c r="BP376" s="23"/>
      <c r="BQ376" s="24"/>
      <c r="BR376" s="25"/>
    </row>
    <row r="377" spans="1:70" s="22" customFormat="1" ht="177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183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184"/>
      <c r="BB377" s="185"/>
      <c r="BC377" s="23"/>
      <c r="BD377" s="20"/>
      <c r="BE377" s="20"/>
      <c r="BF377" s="23"/>
      <c r="BG377" s="20"/>
      <c r="BH377" s="20"/>
      <c r="BI377" s="23"/>
      <c r="BJ377" s="21"/>
      <c r="BK377" s="21"/>
      <c r="BL377" s="24"/>
      <c r="BM377" s="21"/>
      <c r="BN377" s="21"/>
      <c r="BO377" s="23"/>
      <c r="BP377" s="23"/>
      <c r="BQ377" s="24"/>
      <c r="BR377" s="25"/>
    </row>
    <row r="378" spans="1:70" s="22" customFormat="1" ht="177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183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184"/>
      <c r="BB378" s="185"/>
      <c r="BC378" s="23"/>
      <c r="BD378" s="20"/>
      <c r="BE378" s="20"/>
      <c r="BF378" s="23"/>
      <c r="BG378" s="20"/>
      <c r="BH378" s="20"/>
      <c r="BI378" s="23"/>
      <c r="BJ378" s="21"/>
      <c r="BK378" s="21"/>
      <c r="BL378" s="24"/>
      <c r="BM378" s="21"/>
      <c r="BN378" s="21"/>
      <c r="BO378" s="23"/>
      <c r="BP378" s="23"/>
      <c r="BQ378" s="24"/>
      <c r="BR378" s="25"/>
    </row>
    <row r="379" spans="1:70" s="22" customFormat="1" ht="167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183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0"/>
      <c r="AZ379" s="20"/>
      <c r="BA379" s="184"/>
      <c r="BB379" s="23"/>
      <c r="BC379" s="23"/>
      <c r="BD379" s="20"/>
      <c r="BE379" s="20"/>
      <c r="BF379" s="23"/>
      <c r="BG379" s="20"/>
      <c r="BH379" s="20"/>
      <c r="BI379" s="23"/>
      <c r="BJ379" s="21"/>
      <c r="BK379" s="21"/>
      <c r="BL379" s="24"/>
      <c r="BM379" s="21"/>
      <c r="BN379" s="21"/>
      <c r="BO379" s="23"/>
      <c r="BP379" s="23"/>
      <c r="BQ379" s="24"/>
      <c r="BR379" s="25"/>
    </row>
    <row r="380" spans="1:70" s="22" customFormat="1" ht="167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183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184"/>
      <c r="BB380" s="185"/>
      <c r="BC380" s="23"/>
      <c r="BD380" s="20"/>
      <c r="BE380" s="20"/>
      <c r="BF380" s="23"/>
      <c r="BG380" s="20"/>
      <c r="BH380" s="20"/>
      <c r="BI380" s="23"/>
      <c r="BJ380" s="21"/>
      <c r="BK380" s="21"/>
      <c r="BL380" s="24"/>
      <c r="BM380" s="21"/>
      <c r="BN380" s="21"/>
      <c r="BO380" s="23"/>
      <c r="BP380" s="23"/>
      <c r="BQ380" s="24"/>
      <c r="BR380" s="25"/>
    </row>
    <row r="381" spans="1:70" s="22" customFormat="1" ht="167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183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184"/>
      <c r="BB381" s="185"/>
      <c r="BC381" s="23"/>
      <c r="BD381" s="20"/>
      <c r="BE381" s="20"/>
      <c r="BF381" s="23"/>
      <c r="BG381" s="20"/>
      <c r="BH381" s="20"/>
      <c r="BI381" s="23"/>
      <c r="BJ381" s="21"/>
      <c r="BK381" s="21"/>
      <c r="BL381" s="24"/>
      <c r="BM381" s="21"/>
      <c r="BN381" s="21"/>
      <c r="BO381" s="23"/>
      <c r="BP381" s="23"/>
      <c r="BQ381" s="24"/>
      <c r="BR381" s="25"/>
    </row>
    <row r="382" spans="1:70" s="22" customFormat="1" ht="408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0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0"/>
      <c r="AF382" s="20"/>
      <c r="AG382" s="20"/>
      <c r="AH382" s="21"/>
      <c r="AI382" s="184"/>
      <c r="AJ382" s="20"/>
      <c r="AK382" s="20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184"/>
      <c r="BB382" s="23"/>
      <c r="BC382" s="20"/>
      <c r="BD382" s="20"/>
      <c r="BE382" s="20"/>
      <c r="BF382" s="23"/>
      <c r="BG382" s="20"/>
      <c r="BH382" s="20"/>
      <c r="BI382" s="23"/>
      <c r="BJ382" s="21"/>
      <c r="BK382" s="21"/>
      <c r="BL382" s="24"/>
      <c r="BM382" s="21"/>
      <c r="BN382" s="21"/>
      <c r="BO382" s="23"/>
      <c r="BP382" s="23"/>
      <c r="BQ382" s="24"/>
      <c r="BR382" s="25"/>
    </row>
    <row r="383" spans="1:70" s="22" customFormat="1" ht="238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183"/>
      <c r="AD383" s="21"/>
      <c r="AE383" s="20"/>
      <c r="AF383" s="20"/>
      <c r="AG383" s="20"/>
      <c r="AH383" s="21"/>
      <c r="AI383" s="184"/>
      <c r="AJ383" s="20"/>
      <c r="AK383" s="20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184"/>
      <c r="BB383" s="23"/>
      <c r="BC383" s="23"/>
      <c r="BD383" s="20"/>
      <c r="BE383" s="20"/>
      <c r="BF383" s="23"/>
      <c r="BG383" s="20"/>
      <c r="BH383" s="20"/>
      <c r="BI383" s="23"/>
      <c r="BJ383" s="21"/>
      <c r="BK383" s="21"/>
      <c r="BL383" s="24"/>
      <c r="BM383" s="21"/>
      <c r="BN383" s="21"/>
      <c r="BO383" s="23"/>
      <c r="BP383" s="23"/>
      <c r="BQ383" s="24"/>
      <c r="BR383" s="25"/>
    </row>
    <row r="384" spans="1:70" s="22" customFormat="1" ht="153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183"/>
      <c r="AD384" s="21"/>
      <c r="AE384" s="20"/>
      <c r="AF384" s="20"/>
      <c r="AG384" s="20"/>
      <c r="AH384" s="21"/>
      <c r="AI384" s="184"/>
      <c r="AJ384" s="20"/>
      <c r="AK384" s="20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184"/>
      <c r="BB384" s="185"/>
      <c r="BC384" s="23"/>
      <c r="BD384" s="20"/>
      <c r="BE384" s="20"/>
      <c r="BF384" s="23"/>
      <c r="BG384" s="20"/>
      <c r="BH384" s="20"/>
      <c r="BI384" s="23"/>
      <c r="BJ384" s="21"/>
      <c r="BK384" s="21"/>
      <c r="BL384" s="24"/>
      <c r="BM384" s="21"/>
      <c r="BN384" s="21"/>
      <c r="BO384" s="23"/>
      <c r="BP384" s="23"/>
      <c r="BQ384" s="24"/>
      <c r="BR384" s="25"/>
    </row>
    <row r="385" spans="1:70" s="22" customFormat="1" ht="408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184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183"/>
      <c r="AD385" s="21"/>
      <c r="AE385" s="21"/>
      <c r="AF385" s="21"/>
      <c r="AG385" s="21"/>
      <c r="AH385" s="21"/>
      <c r="AI385" s="183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184"/>
      <c r="BB385" s="185"/>
      <c r="BC385" s="23"/>
      <c r="BD385" s="20"/>
      <c r="BE385" s="20"/>
      <c r="BF385" s="23"/>
      <c r="BG385" s="20"/>
      <c r="BH385" s="20"/>
      <c r="BI385" s="23"/>
      <c r="BJ385" s="21"/>
      <c r="BK385" s="21"/>
      <c r="BL385" s="24"/>
      <c r="BM385" s="21"/>
      <c r="BN385" s="21"/>
      <c r="BO385" s="23"/>
      <c r="BP385" s="23"/>
      <c r="BQ385" s="24"/>
      <c r="BR385" s="25"/>
    </row>
    <row r="386" spans="1:70" s="22" customFormat="1" ht="408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184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184"/>
      <c r="AD386" s="23"/>
      <c r="AE386" s="20"/>
      <c r="AF386" s="21"/>
      <c r="AG386" s="21"/>
      <c r="AH386" s="21"/>
      <c r="AI386" s="184"/>
      <c r="AJ386" s="20"/>
      <c r="AK386" s="20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184"/>
      <c r="BB386" s="185"/>
      <c r="BC386" s="23"/>
      <c r="BD386" s="20"/>
      <c r="BE386" s="20"/>
      <c r="BF386" s="23"/>
      <c r="BG386" s="20"/>
      <c r="BH386" s="20"/>
      <c r="BI386" s="23"/>
      <c r="BJ386" s="21"/>
      <c r="BK386" s="21"/>
      <c r="BL386" s="24"/>
      <c r="BM386" s="21"/>
      <c r="BN386" s="21"/>
      <c r="BO386" s="23"/>
      <c r="BP386" s="23"/>
      <c r="BQ386" s="24"/>
      <c r="BR386" s="25"/>
    </row>
    <row r="387" spans="1:70" s="22" customFormat="1" ht="408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0"/>
      <c r="AZ387" s="20"/>
      <c r="BA387" s="184"/>
      <c r="BB387" s="23"/>
      <c r="BC387" s="23"/>
      <c r="BD387" s="20"/>
      <c r="BE387" s="20"/>
      <c r="BF387" s="23"/>
      <c r="BG387" s="20"/>
      <c r="BH387" s="20"/>
      <c r="BI387" s="23"/>
      <c r="BJ387" s="21"/>
      <c r="BK387" s="21"/>
      <c r="BL387" s="24"/>
      <c r="BM387" s="21"/>
      <c r="BN387" s="21"/>
      <c r="BO387" s="23"/>
      <c r="BP387" s="23"/>
      <c r="BQ387" s="24"/>
      <c r="BR387" s="25"/>
    </row>
    <row r="388" spans="1:70" s="22" customFormat="1" ht="159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184"/>
      <c r="BB388" s="185"/>
      <c r="BC388" s="23"/>
      <c r="BD388" s="20"/>
      <c r="BE388" s="20"/>
      <c r="BF388" s="23"/>
      <c r="BG388" s="20"/>
      <c r="BH388" s="20"/>
      <c r="BI388" s="23"/>
      <c r="BJ388" s="21"/>
      <c r="BK388" s="21"/>
      <c r="BL388" s="24"/>
      <c r="BM388" s="21"/>
      <c r="BN388" s="21"/>
      <c r="BO388" s="23"/>
      <c r="BP388" s="23"/>
      <c r="BQ388" s="24"/>
      <c r="BR388" s="25"/>
    </row>
    <row r="389" spans="1:70" s="22" customFormat="1" ht="159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184"/>
      <c r="BB389" s="185"/>
      <c r="BC389" s="23"/>
      <c r="BD389" s="20"/>
      <c r="BE389" s="20"/>
      <c r="BF389" s="23"/>
      <c r="BG389" s="20"/>
      <c r="BH389" s="20"/>
      <c r="BI389" s="23"/>
      <c r="BJ389" s="21"/>
      <c r="BK389" s="21"/>
      <c r="BL389" s="24"/>
      <c r="BM389" s="21"/>
      <c r="BN389" s="21"/>
      <c r="BO389" s="23"/>
      <c r="BP389" s="23"/>
      <c r="BQ389" s="24"/>
      <c r="BR389" s="25"/>
    </row>
    <row r="390" spans="1:70" s="22" customFormat="1" ht="241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184"/>
      <c r="BB390" s="185"/>
      <c r="BC390" s="23"/>
      <c r="BD390" s="20"/>
      <c r="BE390" s="20"/>
      <c r="BF390" s="23"/>
      <c r="BG390" s="20"/>
      <c r="BH390" s="20"/>
      <c r="BI390" s="23"/>
      <c r="BJ390" s="21"/>
      <c r="BK390" s="21"/>
      <c r="BL390" s="24"/>
      <c r="BM390" s="21"/>
      <c r="BN390" s="21"/>
      <c r="BO390" s="23"/>
      <c r="BP390" s="23"/>
      <c r="BQ390" s="24"/>
      <c r="BR390" s="25"/>
    </row>
    <row r="391" spans="1:70" s="22" customFormat="1" ht="408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0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184"/>
      <c r="AD391" s="23"/>
      <c r="AE391" s="23"/>
      <c r="AF391" s="21"/>
      <c r="AG391" s="21"/>
      <c r="AH391" s="21"/>
      <c r="AI391" s="184"/>
      <c r="AJ391" s="20"/>
      <c r="AK391" s="20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184"/>
      <c r="BB391" s="23"/>
      <c r="BC391" s="23"/>
      <c r="BD391" s="20"/>
      <c r="BE391" s="20"/>
      <c r="BF391" s="23"/>
      <c r="BG391" s="20"/>
      <c r="BH391" s="20"/>
      <c r="BI391" s="23"/>
      <c r="BJ391" s="21"/>
      <c r="BK391" s="21"/>
      <c r="BL391" s="24"/>
      <c r="BM391" s="21"/>
      <c r="BN391" s="21"/>
      <c r="BO391" s="23"/>
      <c r="BP391" s="23"/>
      <c r="BQ391" s="24"/>
      <c r="BR391" s="25"/>
    </row>
    <row r="392" spans="1:70" s="22" customFormat="1" ht="163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184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184"/>
      <c r="AD392" s="23"/>
      <c r="AE392" s="23"/>
      <c r="AF392" s="21"/>
      <c r="AG392" s="21"/>
      <c r="AH392" s="21"/>
      <c r="AI392" s="184"/>
      <c r="AJ392" s="20"/>
      <c r="AK392" s="20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184"/>
      <c r="BB392" s="20"/>
      <c r="BC392" s="20"/>
      <c r="BD392" s="20"/>
      <c r="BE392" s="20"/>
      <c r="BF392" s="23"/>
      <c r="BG392" s="20"/>
      <c r="BH392" s="20"/>
      <c r="BI392" s="23"/>
      <c r="BJ392" s="21"/>
      <c r="BK392" s="21"/>
      <c r="BL392" s="24"/>
      <c r="BM392" s="21"/>
      <c r="BN392" s="21"/>
      <c r="BO392" s="23"/>
      <c r="BP392" s="23"/>
      <c r="BQ392" s="24"/>
      <c r="BR392" s="25"/>
    </row>
    <row r="393" spans="1:70" s="22" customFormat="1" ht="409.6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0"/>
      <c r="AF393" s="23"/>
      <c r="AG393" s="23"/>
      <c r="AH393" s="21"/>
      <c r="AI393" s="184"/>
      <c r="AJ393" s="23"/>
      <c r="AK393" s="23"/>
      <c r="AL393" s="21"/>
      <c r="AM393" s="21"/>
      <c r="AN393" s="21"/>
      <c r="AO393" s="21"/>
      <c r="AP393" s="21"/>
      <c r="AQ393" s="184"/>
      <c r="AR393" s="23"/>
      <c r="AS393" s="21"/>
      <c r="AT393" s="21"/>
      <c r="AU393" s="21"/>
      <c r="AV393" s="21"/>
      <c r="AW393" s="21"/>
      <c r="AX393" s="21"/>
      <c r="AY393" s="21"/>
      <c r="AZ393" s="21"/>
      <c r="BA393" s="184"/>
      <c r="BB393" s="20"/>
      <c r="BC393" s="23"/>
      <c r="BD393" s="20"/>
      <c r="BE393" s="20"/>
      <c r="BF393" s="23"/>
      <c r="BG393" s="20"/>
      <c r="BH393" s="20"/>
      <c r="BI393" s="23"/>
      <c r="BJ393" s="21"/>
      <c r="BK393" s="21"/>
      <c r="BL393" s="24"/>
      <c r="BM393" s="21"/>
      <c r="BN393" s="21"/>
      <c r="BO393" s="23"/>
      <c r="BP393" s="23"/>
      <c r="BQ393" s="24"/>
      <c r="BR393" s="25"/>
    </row>
    <row r="394" spans="1:70" s="22" customFormat="1" ht="13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184"/>
      <c r="BB394" s="20"/>
      <c r="BC394" s="20"/>
      <c r="BD394" s="20"/>
      <c r="BE394" s="20"/>
      <c r="BF394" s="23"/>
      <c r="BG394" s="20"/>
      <c r="BH394" s="20"/>
      <c r="BI394" s="23"/>
      <c r="BJ394" s="21"/>
      <c r="BK394" s="21"/>
      <c r="BL394" s="24"/>
      <c r="BM394" s="21"/>
      <c r="BN394" s="21"/>
      <c r="BO394" s="23"/>
      <c r="BP394" s="23"/>
      <c r="BQ394" s="24"/>
      <c r="BR394" s="25"/>
    </row>
    <row r="395" spans="1:70" s="22" customFormat="1" ht="13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184"/>
      <c r="BB395" s="20"/>
      <c r="BC395" s="20"/>
      <c r="BD395" s="20"/>
      <c r="BE395" s="20"/>
      <c r="BF395" s="23"/>
      <c r="BG395" s="20"/>
      <c r="BH395" s="20"/>
      <c r="BI395" s="23"/>
      <c r="BJ395" s="21"/>
      <c r="BK395" s="21"/>
      <c r="BL395" s="24"/>
      <c r="BM395" s="21"/>
      <c r="BN395" s="21"/>
      <c r="BO395" s="23"/>
      <c r="BP395" s="23"/>
      <c r="BQ395" s="24"/>
      <c r="BR395" s="25"/>
    </row>
    <row r="396" spans="1:70" s="22" customFormat="1" ht="13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184"/>
      <c r="BB396" s="20"/>
      <c r="BC396" s="20"/>
      <c r="BD396" s="20"/>
      <c r="BE396" s="20"/>
      <c r="BF396" s="23"/>
      <c r="BG396" s="20"/>
      <c r="BH396" s="20"/>
      <c r="BI396" s="23"/>
      <c r="BJ396" s="21"/>
      <c r="BK396" s="21"/>
      <c r="BL396" s="24"/>
      <c r="BM396" s="21"/>
      <c r="BN396" s="21"/>
      <c r="BO396" s="23"/>
      <c r="BP396" s="23"/>
      <c r="BQ396" s="24"/>
      <c r="BR396" s="25"/>
    </row>
    <row r="397" spans="1:70" s="22" customFormat="1" ht="13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184"/>
      <c r="BB397" s="20"/>
      <c r="BC397" s="20"/>
      <c r="BD397" s="20"/>
      <c r="BE397" s="20"/>
      <c r="BF397" s="23"/>
      <c r="BG397" s="20"/>
      <c r="BH397" s="20"/>
      <c r="BI397" s="23"/>
      <c r="BJ397" s="21"/>
      <c r="BK397" s="21"/>
      <c r="BL397" s="24"/>
      <c r="BM397" s="21"/>
      <c r="BN397" s="21"/>
      <c r="BO397" s="23"/>
      <c r="BP397" s="23"/>
      <c r="BQ397" s="24"/>
      <c r="BR397" s="25"/>
    </row>
    <row r="398" spans="1:70" s="22" customFormat="1" ht="25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184"/>
      <c r="BB398" s="23"/>
      <c r="BC398" s="23"/>
      <c r="BD398" s="20"/>
      <c r="BE398" s="20"/>
      <c r="BF398" s="23"/>
      <c r="BG398" s="20"/>
      <c r="BH398" s="20"/>
      <c r="BI398" s="23"/>
      <c r="BJ398" s="21"/>
      <c r="BK398" s="21"/>
      <c r="BL398" s="24"/>
      <c r="BM398" s="21"/>
      <c r="BN398" s="21"/>
      <c r="BO398" s="23"/>
      <c r="BP398" s="23"/>
      <c r="BQ398" s="24"/>
      <c r="BR398" s="25"/>
    </row>
    <row r="399" spans="1:70" s="22" customFormat="1" ht="219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0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184"/>
      <c r="BB399" s="20"/>
      <c r="BC399" s="20"/>
      <c r="BD399" s="20"/>
      <c r="BE399" s="20"/>
      <c r="BF399" s="23"/>
      <c r="BG399" s="20"/>
      <c r="BH399" s="20"/>
      <c r="BI399" s="23"/>
      <c r="BJ399" s="21"/>
      <c r="BK399" s="21"/>
      <c r="BL399" s="24"/>
      <c r="BM399" s="21"/>
      <c r="BN399" s="21"/>
      <c r="BO399" s="23"/>
      <c r="BP399" s="23"/>
      <c r="BQ399" s="24"/>
      <c r="BR399" s="25"/>
    </row>
    <row r="400" spans="1:70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184"/>
      <c r="BB400" s="23"/>
      <c r="BC400" s="23"/>
      <c r="BD400" s="20"/>
      <c r="BE400" s="20"/>
      <c r="BF400" s="23"/>
      <c r="BG400" s="20"/>
      <c r="BH400" s="20"/>
      <c r="BI400" s="23"/>
      <c r="BJ400" s="21"/>
      <c r="BK400" s="21"/>
      <c r="BL400" s="24"/>
      <c r="BM400" s="21"/>
      <c r="BN400" s="21"/>
      <c r="BO400" s="23"/>
      <c r="BP400" s="23"/>
      <c r="BQ400" s="24"/>
      <c r="BR400" s="25"/>
    </row>
    <row r="401" spans="1:70" s="22" customFormat="1" ht="149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0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184"/>
      <c r="BB401" s="23"/>
      <c r="BC401" s="23"/>
      <c r="BD401" s="20"/>
      <c r="BE401" s="20"/>
      <c r="BF401" s="23"/>
      <c r="BG401" s="20"/>
      <c r="BH401" s="20"/>
      <c r="BI401" s="23"/>
      <c r="BJ401" s="21"/>
      <c r="BK401" s="21"/>
      <c r="BL401" s="24"/>
      <c r="BM401" s="21"/>
      <c r="BN401" s="21"/>
      <c r="BO401" s="23"/>
      <c r="BP401" s="23"/>
      <c r="BQ401" s="24"/>
      <c r="BR401" s="25"/>
    </row>
    <row r="402" spans="1:70" s="22" customFormat="1" ht="25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184"/>
      <c r="BB402" s="23"/>
      <c r="BC402" s="23"/>
      <c r="BD402" s="20"/>
      <c r="BE402" s="20"/>
      <c r="BF402" s="23"/>
      <c r="BG402" s="20"/>
      <c r="BH402" s="20"/>
      <c r="BI402" s="23"/>
      <c r="BJ402" s="21"/>
      <c r="BK402" s="21"/>
      <c r="BL402" s="24"/>
      <c r="BM402" s="21"/>
      <c r="BN402" s="21"/>
      <c r="BO402" s="23"/>
      <c r="BP402" s="23"/>
      <c r="BQ402" s="24"/>
      <c r="BR402" s="25"/>
    </row>
    <row r="403" spans="1:70" s="22" customFormat="1" ht="17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184"/>
      <c r="BB403" s="20"/>
      <c r="BC403" s="20"/>
      <c r="BD403" s="20"/>
      <c r="BE403" s="20"/>
      <c r="BF403" s="23"/>
      <c r="BG403" s="20"/>
      <c r="BH403" s="20"/>
      <c r="BI403" s="23"/>
      <c r="BJ403" s="21"/>
      <c r="BK403" s="21"/>
      <c r="BL403" s="24"/>
      <c r="BM403" s="21"/>
      <c r="BN403" s="21"/>
      <c r="BO403" s="23"/>
      <c r="BP403" s="23"/>
      <c r="BQ403" s="24"/>
      <c r="BR403" s="25"/>
    </row>
    <row r="404" spans="1:70" s="22" customFormat="1" ht="409.6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184"/>
      <c r="BB404" s="23"/>
      <c r="BC404" s="23"/>
      <c r="BD404" s="20"/>
      <c r="BE404" s="20"/>
      <c r="BF404" s="23"/>
      <c r="BG404" s="20"/>
      <c r="BH404" s="20"/>
      <c r="BI404" s="23"/>
      <c r="BJ404" s="21"/>
      <c r="BK404" s="21"/>
      <c r="BL404" s="24"/>
      <c r="BM404" s="21"/>
      <c r="BN404" s="21"/>
      <c r="BO404" s="23"/>
      <c r="BP404" s="23"/>
      <c r="BQ404" s="24"/>
      <c r="BR404" s="25"/>
    </row>
    <row r="405" spans="1:70" s="22" customFormat="1" ht="169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0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183"/>
      <c r="AJ405" s="21"/>
      <c r="AK405" s="21"/>
      <c r="AL405" s="21"/>
      <c r="AM405" s="21"/>
      <c r="AN405" s="21"/>
      <c r="AO405" s="21"/>
      <c r="AP405" s="21"/>
      <c r="AQ405" s="183"/>
      <c r="AR405" s="21"/>
      <c r="AS405" s="183"/>
      <c r="AT405" s="21"/>
      <c r="AU405" s="21"/>
      <c r="AV405" s="21"/>
      <c r="AW405" s="21"/>
      <c r="AX405" s="21"/>
      <c r="AY405" s="21"/>
      <c r="AZ405" s="21"/>
      <c r="BA405" s="184"/>
      <c r="BB405" s="185"/>
      <c r="BC405" s="23"/>
      <c r="BD405" s="20"/>
      <c r="BE405" s="20"/>
      <c r="BF405" s="23"/>
      <c r="BG405" s="20"/>
      <c r="BH405" s="20"/>
      <c r="BI405" s="23"/>
      <c r="BJ405" s="21"/>
      <c r="BK405" s="21"/>
      <c r="BL405" s="24"/>
      <c r="BM405" s="21"/>
      <c r="BN405" s="21"/>
      <c r="BO405" s="23"/>
      <c r="BP405" s="23"/>
      <c r="BQ405" s="24"/>
      <c r="BR405" s="25"/>
    </row>
    <row r="406" spans="1:70" s="22" customFormat="1" ht="234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183"/>
      <c r="AJ406" s="21"/>
      <c r="AK406" s="21"/>
      <c r="AL406" s="21"/>
      <c r="AM406" s="21"/>
      <c r="AN406" s="21"/>
      <c r="AO406" s="21"/>
      <c r="AP406" s="21"/>
      <c r="AQ406" s="183"/>
      <c r="AR406" s="21"/>
      <c r="AS406" s="183"/>
      <c r="AT406" s="21"/>
      <c r="AU406" s="21"/>
      <c r="AV406" s="21"/>
      <c r="AW406" s="21"/>
      <c r="AX406" s="21"/>
      <c r="AY406" s="21"/>
      <c r="AZ406" s="21"/>
      <c r="BA406" s="184"/>
      <c r="BB406" s="23"/>
      <c r="BC406" s="23"/>
      <c r="BD406" s="20"/>
      <c r="BE406" s="20"/>
      <c r="BF406" s="23"/>
      <c r="BG406" s="20"/>
      <c r="BH406" s="20"/>
      <c r="BI406" s="23"/>
      <c r="BJ406" s="21"/>
      <c r="BK406" s="21"/>
      <c r="BL406" s="24"/>
      <c r="BM406" s="21"/>
      <c r="BN406" s="21"/>
      <c r="BO406" s="23"/>
      <c r="BP406" s="23"/>
      <c r="BQ406" s="24"/>
      <c r="BR406" s="25"/>
    </row>
    <row r="407" spans="1:70" s="22" customFormat="1" ht="182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183"/>
      <c r="AJ407" s="21"/>
      <c r="AK407" s="21"/>
      <c r="AL407" s="21"/>
      <c r="AM407" s="21"/>
      <c r="AN407" s="21"/>
      <c r="AO407" s="21"/>
      <c r="AP407" s="21"/>
      <c r="AQ407" s="183"/>
      <c r="AR407" s="21"/>
      <c r="AS407" s="183"/>
      <c r="AT407" s="21"/>
      <c r="AU407" s="21"/>
      <c r="AV407" s="21"/>
      <c r="AW407" s="21"/>
      <c r="AX407" s="21"/>
      <c r="AY407" s="21"/>
      <c r="AZ407" s="21"/>
      <c r="BA407" s="184"/>
      <c r="BB407" s="184"/>
      <c r="BC407" s="20"/>
      <c r="BD407" s="20"/>
      <c r="BE407" s="20"/>
      <c r="BF407" s="23"/>
      <c r="BG407" s="20"/>
      <c r="BH407" s="20"/>
      <c r="BI407" s="23"/>
      <c r="BJ407" s="21"/>
      <c r="BK407" s="21"/>
      <c r="BL407" s="24"/>
      <c r="BM407" s="21"/>
      <c r="BN407" s="21"/>
      <c r="BO407" s="23"/>
      <c r="BP407" s="23"/>
      <c r="BQ407" s="24"/>
      <c r="BR407" s="25"/>
    </row>
    <row r="408" spans="1:70" s="22" customFormat="1" ht="25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183"/>
      <c r="AJ408" s="21"/>
      <c r="AK408" s="21"/>
      <c r="AL408" s="21"/>
      <c r="AM408" s="21"/>
      <c r="AN408" s="21"/>
      <c r="AO408" s="21"/>
      <c r="AP408" s="21"/>
      <c r="AQ408" s="183"/>
      <c r="AR408" s="21"/>
      <c r="AS408" s="183"/>
      <c r="AT408" s="21"/>
      <c r="AU408" s="21"/>
      <c r="AV408" s="21"/>
      <c r="AW408" s="21"/>
      <c r="AX408" s="21"/>
      <c r="AY408" s="20"/>
      <c r="AZ408" s="20"/>
      <c r="BA408" s="184"/>
      <c r="BB408" s="23"/>
      <c r="BC408" s="23"/>
      <c r="BD408" s="20"/>
      <c r="BE408" s="20"/>
      <c r="BF408" s="23"/>
      <c r="BG408" s="20"/>
      <c r="BH408" s="20"/>
      <c r="BI408" s="23"/>
      <c r="BJ408" s="21"/>
      <c r="BK408" s="21"/>
      <c r="BL408" s="24"/>
      <c r="BM408" s="21"/>
      <c r="BN408" s="21"/>
      <c r="BO408" s="23"/>
      <c r="BP408" s="23"/>
      <c r="BQ408" s="24"/>
      <c r="BR408" s="25"/>
    </row>
    <row r="409" spans="1:70" s="22" customFormat="1" ht="14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0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183"/>
      <c r="AJ409" s="21"/>
      <c r="AK409" s="21"/>
      <c r="AL409" s="21"/>
      <c r="AM409" s="21"/>
      <c r="AN409" s="21"/>
      <c r="AO409" s="21"/>
      <c r="AP409" s="21"/>
      <c r="AQ409" s="183"/>
      <c r="AR409" s="21"/>
      <c r="AS409" s="183"/>
      <c r="AT409" s="21"/>
      <c r="AU409" s="21"/>
      <c r="AV409" s="21"/>
      <c r="AW409" s="21"/>
      <c r="AX409" s="21"/>
      <c r="AY409" s="20"/>
      <c r="AZ409" s="20"/>
      <c r="BA409" s="184"/>
      <c r="BB409" s="184"/>
      <c r="BC409" s="20"/>
      <c r="BD409" s="20"/>
      <c r="BE409" s="20"/>
      <c r="BF409" s="23"/>
      <c r="BG409" s="20"/>
      <c r="BH409" s="20"/>
      <c r="BI409" s="23"/>
      <c r="BJ409" s="21"/>
      <c r="BK409" s="21"/>
      <c r="BL409" s="24"/>
      <c r="BM409" s="21"/>
      <c r="BN409" s="21"/>
      <c r="BO409" s="23"/>
      <c r="BP409" s="23"/>
      <c r="BQ409" s="24"/>
      <c r="BR409" s="25"/>
    </row>
    <row r="410" spans="1:70" s="22" customFormat="1" ht="25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183"/>
      <c r="AJ410" s="21"/>
      <c r="AK410" s="21"/>
      <c r="AL410" s="21"/>
      <c r="AM410" s="21"/>
      <c r="AN410" s="21"/>
      <c r="AO410" s="21"/>
      <c r="AP410" s="21"/>
      <c r="AQ410" s="183"/>
      <c r="AR410" s="21"/>
      <c r="AS410" s="183"/>
      <c r="AT410" s="21"/>
      <c r="AU410" s="21"/>
      <c r="AV410" s="21"/>
      <c r="AW410" s="21"/>
      <c r="AX410" s="21"/>
      <c r="AY410" s="21"/>
      <c r="AZ410" s="21"/>
      <c r="BA410" s="184"/>
      <c r="BB410" s="23"/>
      <c r="BC410" s="23"/>
      <c r="BD410" s="20"/>
      <c r="BE410" s="20"/>
      <c r="BF410" s="23"/>
      <c r="BG410" s="20"/>
      <c r="BH410" s="20"/>
      <c r="BI410" s="23"/>
      <c r="BJ410" s="21"/>
      <c r="BK410" s="21"/>
      <c r="BL410" s="24"/>
      <c r="BM410" s="21"/>
      <c r="BN410" s="21"/>
      <c r="BO410" s="23"/>
      <c r="BP410" s="23"/>
      <c r="BQ410" s="24"/>
      <c r="BR410" s="25"/>
    </row>
    <row r="411" spans="1:70" s="22" customFormat="1" ht="16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183"/>
      <c r="AJ411" s="21"/>
      <c r="AK411" s="21"/>
      <c r="AL411" s="21"/>
      <c r="AM411" s="21"/>
      <c r="AN411" s="21"/>
      <c r="AO411" s="21"/>
      <c r="AP411" s="21"/>
      <c r="AQ411" s="183"/>
      <c r="AR411" s="21"/>
      <c r="AS411" s="183"/>
      <c r="AT411" s="21"/>
      <c r="AU411" s="21"/>
      <c r="AV411" s="21"/>
      <c r="AW411" s="21"/>
      <c r="AX411" s="21"/>
      <c r="AY411" s="21"/>
      <c r="AZ411" s="21"/>
      <c r="BA411" s="184"/>
      <c r="BB411" s="185"/>
      <c r="BC411" s="23"/>
      <c r="BD411" s="20"/>
      <c r="BE411" s="20"/>
      <c r="BF411" s="23"/>
      <c r="BG411" s="20"/>
      <c r="BH411" s="20"/>
      <c r="BI411" s="23"/>
      <c r="BJ411" s="21"/>
      <c r="BK411" s="21"/>
      <c r="BL411" s="24"/>
      <c r="BM411" s="21"/>
      <c r="BN411" s="21"/>
      <c r="BO411" s="23"/>
      <c r="BP411" s="23"/>
      <c r="BQ411" s="24"/>
      <c r="BR411" s="25"/>
    </row>
    <row r="412" spans="1:70" s="22" customFormat="1" ht="254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183"/>
      <c r="AJ412" s="21"/>
      <c r="AK412" s="21"/>
      <c r="AL412" s="21"/>
      <c r="AM412" s="21"/>
      <c r="AN412" s="21"/>
      <c r="AO412" s="21"/>
      <c r="AP412" s="21"/>
      <c r="AQ412" s="183"/>
      <c r="AR412" s="21"/>
      <c r="AS412" s="183"/>
      <c r="AT412" s="21"/>
      <c r="AU412" s="21"/>
      <c r="AV412" s="21"/>
      <c r="AW412" s="21"/>
      <c r="AX412" s="21"/>
      <c r="AY412" s="21"/>
      <c r="AZ412" s="21"/>
      <c r="BA412" s="184"/>
      <c r="BB412" s="23"/>
      <c r="BC412" s="20"/>
      <c r="BD412" s="20"/>
      <c r="BE412" s="20"/>
      <c r="BF412" s="23"/>
      <c r="BG412" s="20"/>
      <c r="BH412" s="20"/>
      <c r="BI412" s="23"/>
      <c r="BJ412" s="21"/>
      <c r="BK412" s="21"/>
      <c r="BL412" s="24"/>
      <c r="BM412" s="21"/>
      <c r="BN412" s="21"/>
      <c r="BO412" s="23"/>
      <c r="BP412" s="23"/>
      <c r="BQ412" s="24"/>
      <c r="BR412" s="25"/>
    </row>
    <row r="413" spans="1:70" s="22" customFormat="1" ht="166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183"/>
      <c r="AJ413" s="21"/>
      <c r="AK413" s="21"/>
      <c r="AL413" s="21"/>
      <c r="AM413" s="21"/>
      <c r="AN413" s="21"/>
      <c r="AO413" s="21"/>
      <c r="AP413" s="21"/>
      <c r="AQ413" s="183"/>
      <c r="AR413" s="21"/>
      <c r="AS413" s="183"/>
      <c r="AT413" s="21"/>
      <c r="AU413" s="21"/>
      <c r="AV413" s="21"/>
      <c r="AW413" s="21"/>
      <c r="AX413" s="21"/>
      <c r="AY413" s="21"/>
      <c r="AZ413" s="21"/>
      <c r="BA413" s="184"/>
      <c r="BB413" s="185"/>
      <c r="BC413" s="23"/>
      <c r="BD413" s="20"/>
      <c r="BE413" s="20"/>
      <c r="BF413" s="23"/>
      <c r="BG413" s="20"/>
      <c r="BH413" s="20"/>
      <c r="BI413" s="23"/>
      <c r="BJ413" s="21"/>
      <c r="BK413" s="21"/>
      <c r="BL413" s="24"/>
      <c r="BM413" s="21"/>
      <c r="BN413" s="21"/>
      <c r="BO413" s="23"/>
      <c r="BP413" s="23"/>
      <c r="BQ413" s="24"/>
      <c r="BR413" s="25"/>
    </row>
    <row r="414" spans="1:70" s="22" customFormat="1" ht="181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0"/>
      <c r="P414" s="23"/>
      <c r="Q414" s="23"/>
      <c r="R414" s="20"/>
      <c r="S414" s="20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183"/>
      <c r="AJ414" s="21"/>
      <c r="AK414" s="21"/>
      <c r="AL414" s="21"/>
      <c r="AM414" s="21"/>
      <c r="AN414" s="21"/>
      <c r="AO414" s="21"/>
      <c r="AP414" s="21"/>
      <c r="AQ414" s="183"/>
      <c r="AR414" s="21"/>
      <c r="AS414" s="183"/>
      <c r="AT414" s="21"/>
      <c r="AU414" s="21"/>
      <c r="AV414" s="21"/>
      <c r="AW414" s="21"/>
      <c r="AX414" s="21"/>
      <c r="AY414" s="21"/>
      <c r="AZ414" s="21"/>
      <c r="BA414" s="184"/>
      <c r="BB414" s="185"/>
      <c r="BC414" s="23"/>
      <c r="BD414" s="20"/>
      <c r="BE414" s="20"/>
      <c r="BF414" s="23"/>
      <c r="BG414" s="20"/>
      <c r="BH414" s="20"/>
      <c r="BI414" s="23"/>
      <c r="BJ414" s="21"/>
      <c r="BK414" s="21"/>
      <c r="BL414" s="24"/>
      <c r="BM414" s="21"/>
      <c r="BN414" s="21"/>
      <c r="BO414" s="23"/>
      <c r="BP414" s="23"/>
      <c r="BQ414" s="24"/>
      <c r="BR414" s="25"/>
    </row>
    <row r="415" spans="1:70" s="71" customFormat="1" ht="197.25" customHeight="1" x14ac:dyDescent="0.25">
      <c r="A415" s="17"/>
      <c r="B415" s="18"/>
      <c r="C415" s="19"/>
      <c r="D415" s="19"/>
      <c r="E415" s="66"/>
      <c r="F415" s="18"/>
      <c r="G415" s="18"/>
      <c r="H415" s="18"/>
      <c r="I415" s="18"/>
      <c r="J415" s="18"/>
      <c r="K415" s="66"/>
      <c r="L415" s="66"/>
      <c r="M415" s="66"/>
      <c r="N415" s="19"/>
      <c r="O415" s="19"/>
      <c r="P415" s="19"/>
      <c r="Q415" s="19"/>
      <c r="R415" s="19"/>
      <c r="S415" s="19"/>
      <c r="T415" s="19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  <c r="AX415" s="27"/>
      <c r="AY415" s="27"/>
      <c r="AZ415" s="27"/>
      <c r="BA415" s="186"/>
      <c r="BB415" s="186"/>
      <c r="BC415" s="66"/>
      <c r="BD415" s="66"/>
      <c r="BE415" s="66"/>
      <c r="BF415" s="28"/>
      <c r="BG415" s="66"/>
      <c r="BH415" s="66"/>
      <c r="BI415" s="28"/>
      <c r="BJ415" s="27"/>
      <c r="BK415" s="27"/>
      <c r="BL415" s="17"/>
      <c r="BM415" s="27"/>
      <c r="BN415" s="27"/>
      <c r="BO415" s="28"/>
      <c r="BP415" s="28"/>
      <c r="BQ415" s="17"/>
      <c r="BR415" s="70"/>
    </row>
    <row r="416" spans="1:70" s="22" customFormat="1" ht="136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3"/>
      <c r="Q416" s="23"/>
      <c r="R416" s="23"/>
      <c r="S416" s="23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184"/>
      <c r="BB416" s="184"/>
      <c r="BC416" s="20"/>
      <c r="BD416" s="20"/>
      <c r="BE416" s="20"/>
      <c r="BF416" s="23"/>
      <c r="BG416" s="20"/>
      <c r="BH416" s="20"/>
      <c r="BI416" s="23"/>
      <c r="BJ416" s="21"/>
      <c r="BK416" s="21"/>
      <c r="BL416" s="24"/>
      <c r="BM416" s="21"/>
      <c r="BN416" s="21"/>
      <c r="BO416" s="23"/>
      <c r="BP416" s="23"/>
      <c r="BQ416" s="24"/>
      <c r="BR416" s="25"/>
    </row>
    <row r="417" spans="1:70" s="22" customFormat="1" ht="243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0"/>
      <c r="O417" s="20"/>
      <c r="P417" s="23"/>
      <c r="Q417" s="23"/>
      <c r="R417" s="23"/>
      <c r="S417" s="23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184"/>
      <c r="BB417" s="20"/>
      <c r="BC417" s="20"/>
      <c r="BD417" s="20"/>
      <c r="BE417" s="20"/>
      <c r="BF417" s="23"/>
      <c r="BG417" s="20"/>
      <c r="BH417" s="20"/>
      <c r="BI417" s="23"/>
      <c r="BJ417" s="21"/>
      <c r="BK417" s="21"/>
      <c r="BL417" s="24"/>
      <c r="BM417" s="21"/>
      <c r="BN417" s="21"/>
      <c r="BO417" s="23"/>
      <c r="BP417" s="23"/>
      <c r="BQ417" s="24"/>
      <c r="BR417" s="25"/>
    </row>
    <row r="418" spans="1:70" s="22" customFormat="1" ht="243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3"/>
      <c r="Q418" s="23"/>
      <c r="R418" s="23"/>
      <c r="S418" s="23"/>
      <c r="T418" s="20"/>
      <c r="U418" s="21"/>
      <c r="V418" s="21"/>
      <c r="W418" s="21"/>
      <c r="X418" s="21"/>
      <c r="Y418" s="21"/>
      <c r="Z418" s="21"/>
      <c r="AA418" s="21"/>
      <c r="AB418" s="21"/>
      <c r="AC418" s="183"/>
      <c r="AD418" s="21"/>
      <c r="AE418" s="21"/>
      <c r="AF418" s="21"/>
      <c r="AG418" s="21"/>
      <c r="AH418" s="21"/>
      <c r="AI418" s="183"/>
      <c r="AJ418" s="21"/>
      <c r="AK418" s="21"/>
      <c r="AL418" s="21"/>
      <c r="AM418" s="21"/>
      <c r="AN418" s="21"/>
      <c r="AO418" s="21"/>
      <c r="AP418" s="21"/>
      <c r="AQ418" s="183"/>
      <c r="AR418" s="21"/>
      <c r="AS418" s="183"/>
      <c r="AT418" s="21"/>
      <c r="AU418" s="21"/>
      <c r="AV418" s="21"/>
      <c r="AW418" s="21"/>
      <c r="AX418" s="21"/>
      <c r="AY418" s="21"/>
      <c r="AZ418" s="21"/>
      <c r="BA418" s="184"/>
      <c r="BB418" s="184"/>
      <c r="BC418" s="20"/>
      <c r="BD418" s="20"/>
      <c r="BE418" s="20"/>
      <c r="BF418" s="23"/>
      <c r="BG418" s="20"/>
      <c r="BH418" s="20"/>
      <c r="BI418" s="23"/>
      <c r="BJ418" s="21"/>
      <c r="BK418" s="21"/>
      <c r="BL418" s="24"/>
      <c r="BM418" s="21"/>
      <c r="BN418" s="21"/>
      <c r="BO418" s="23"/>
      <c r="BP418" s="23"/>
      <c r="BQ418" s="24"/>
      <c r="BR418" s="25"/>
    </row>
    <row r="419" spans="1:70" s="22" customFormat="1" ht="179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184"/>
      <c r="N419" s="28"/>
      <c r="O419" s="18"/>
      <c r="P419" s="28"/>
      <c r="Q419" s="28"/>
      <c r="R419" s="28"/>
      <c r="S419" s="28"/>
      <c r="T419" s="28"/>
      <c r="U419" s="21"/>
      <c r="V419" s="21"/>
      <c r="W419" s="21"/>
      <c r="X419" s="21"/>
      <c r="Y419" s="21"/>
      <c r="Z419" s="21"/>
      <c r="AA419" s="21"/>
      <c r="AB419" s="21"/>
      <c r="AC419" s="183"/>
      <c r="AD419" s="21"/>
      <c r="AE419" s="20"/>
      <c r="AF419" s="29"/>
      <c r="AG419" s="29"/>
      <c r="AH419" s="21"/>
      <c r="AI419" s="184"/>
      <c r="AJ419" s="29"/>
      <c r="AK419" s="29"/>
      <c r="AL419" s="21"/>
      <c r="AM419" s="21"/>
      <c r="AN419" s="21"/>
      <c r="AO419" s="21"/>
      <c r="AP419" s="21"/>
      <c r="AQ419" s="184"/>
      <c r="AR419" s="29"/>
      <c r="AS419" s="184"/>
      <c r="AT419" s="29"/>
      <c r="AU419" s="21"/>
      <c r="AV419" s="21"/>
      <c r="AW419" s="21"/>
      <c r="AX419" s="21"/>
      <c r="AY419" s="20"/>
      <c r="AZ419" s="23"/>
      <c r="BA419" s="184"/>
      <c r="BB419" s="29"/>
      <c r="BC419" s="29"/>
      <c r="BD419" s="21"/>
      <c r="BE419" s="21"/>
      <c r="BF419" s="21"/>
      <c r="BG419" s="21"/>
      <c r="BH419" s="21"/>
      <c r="BI419" s="21"/>
      <c r="BJ419" s="21"/>
      <c r="BK419" s="21"/>
      <c r="BL419" s="24"/>
      <c r="BM419" s="21"/>
      <c r="BN419" s="21"/>
      <c r="BO419" s="23"/>
      <c r="BP419" s="23"/>
      <c r="BQ419" s="24"/>
      <c r="BR419" s="25"/>
    </row>
    <row r="420" spans="1:70" s="22" customFormat="1" ht="264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9"/>
      <c r="O420" s="29"/>
      <c r="P420" s="29"/>
      <c r="Q420" s="29"/>
      <c r="R420" s="29"/>
      <c r="S420" s="29"/>
      <c r="T420" s="29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184"/>
      <c r="BB420" s="184"/>
      <c r="BC420" s="20"/>
      <c r="BD420" s="20"/>
      <c r="BE420" s="20"/>
      <c r="BF420" s="23"/>
      <c r="BG420" s="20"/>
      <c r="BH420" s="20"/>
      <c r="BI420" s="23"/>
      <c r="BJ420" s="21"/>
      <c r="BK420" s="21"/>
      <c r="BL420" s="24"/>
      <c r="BM420" s="21"/>
      <c r="BN420" s="21"/>
      <c r="BO420" s="23"/>
      <c r="BP420" s="23"/>
      <c r="BQ420" s="24"/>
      <c r="BR420" s="25"/>
    </row>
    <row r="421" spans="1:70" s="22" customFormat="1" ht="249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184"/>
      <c r="BB421" s="185"/>
      <c r="BC421" s="23"/>
      <c r="BD421" s="20"/>
      <c r="BE421" s="20"/>
      <c r="BF421" s="23"/>
      <c r="BG421" s="20"/>
      <c r="BH421" s="20"/>
      <c r="BI421" s="23"/>
      <c r="BJ421" s="21"/>
      <c r="BK421" s="21"/>
      <c r="BL421" s="24"/>
      <c r="BM421" s="21"/>
      <c r="BN421" s="21"/>
      <c r="BO421" s="23"/>
      <c r="BP421" s="23"/>
      <c r="BQ421" s="24"/>
      <c r="BR421" s="25"/>
    </row>
    <row r="422" spans="1:70" s="22" customFormat="1" ht="246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9"/>
      <c r="O422" s="29"/>
      <c r="P422" s="29"/>
      <c r="Q422" s="29"/>
      <c r="R422" s="29"/>
      <c r="S422" s="29"/>
      <c r="T422" s="29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183"/>
      <c r="AJ422" s="21"/>
      <c r="AK422" s="21"/>
      <c r="AL422" s="21"/>
      <c r="AM422" s="21"/>
      <c r="AN422" s="21"/>
      <c r="AO422" s="21"/>
      <c r="AP422" s="21"/>
      <c r="AQ422" s="183"/>
      <c r="AR422" s="21"/>
      <c r="AS422" s="183"/>
      <c r="AT422" s="21"/>
      <c r="AU422" s="21"/>
      <c r="AV422" s="21"/>
      <c r="AW422" s="21"/>
      <c r="AX422" s="21"/>
      <c r="AY422" s="20"/>
      <c r="AZ422" s="29"/>
      <c r="BA422" s="29"/>
      <c r="BB422" s="29"/>
      <c r="BC422" s="29"/>
      <c r="BD422" s="21"/>
      <c r="BE422" s="21"/>
      <c r="BF422" s="21"/>
      <c r="BG422" s="21"/>
      <c r="BH422" s="21"/>
      <c r="BI422" s="21"/>
      <c r="BJ422" s="21"/>
      <c r="BK422" s="21"/>
      <c r="BL422" s="24"/>
      <c r="BM422" s="21"/>
      <c r="BN422" s="21"/>
      <c r="BO422" s="23"/>
      <c r="BP422" s="23"/>
      <c r="BQ422" s="24"/>
      <c r="BR422" s="25"/>
    </row>
    <row r="423" spans="1:70" s="22" customFormat="1" ht="19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0"/>
      <c r="AD423" s="23"/>
      <c r="AE423" s="23"/>
      <c r="AF423" s="29"/>
      <c r="AG423" s="29"/>
      <c r="AH423" s="21"/>
      <c r="AI423" s="184"/>
      <c r="AJ423" s="23"/>
      <c r="AK423" s="23"/>
      <c r="AL423" s="21"/>
      <c r="AM423" s="21"/>
      <c r="AN423" s="21"/>
      <c r="AO423" s="21"/>
      <c r="AP423" s="21"/>
      <c r="AQ423" s="184"/>
      <c r="AR423" s="23"/>
      <c r="AS423" s="184"/>
      <c r="AT423" s="23"/>
      <c r="AU423" s="21"/>
      <c r="AV423" s="21"/>
      <c r="AW423" s="21"/>
      <c r="AX423" s="21"/>
      <c r="AY423" s="20"/>
      <c r="AZ423" s="23"/>
      <c r="BA423" s="184"/>
      <c r="BB423" s="23"/>
      <c r="BC423" s="23"/>
      <c r="BD423" s="21"/>
      <c r="BE423" s="21"/>
      <c r="BF423" s="21"/>
      <c r="BG423" s="21"/>
      <c r="BH423" s="21"/>
      <c r="BI423" s="21"/>
      <c r="BJ423" s="21"/>
      <c r="BK423" s="21"/>
      <c r="BL423" s="24"/>
      <c r="BM423" s="21"/>
      <c r="BN423" s="21"/>
      <c r="BO423" s="23"/>
      <c r="BP423" s="23"/>
      <c r="BQ423" s="24"/>
      <c r="BR423" s="25"/>
    </row>
    <row r="424" spans="1:70" s="22" customFormat="1" ht="223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183"/>
      <c r="AD424" s="21"/>
      <c r="AE424" s="20"/>
      <c r="AF424" s="29"/>
      <c r="AG424" s="29"/>
      <c r="AH424" s="21"/>
      <c r="AI424" s="184"/>
      <c r="AJ424" s="29"/>
      <c r="AK424" s="29"/>
      <c r="AL424" s="21"/>
      <c r="AM424" s="21"/>
      <c r="AN424" s="21"/>
      <c r="AO424" s="21"/>
      <c r="AP424" s="21"/>
      <c r="AQ424" s="184"/>
      <c r="AR424" s="29"/>
      <c r="AS424" s="184"/>
      <c r="AT424" s="29"/>
      <c r="AU424" s="21"/>
      <c r="AV424" s="21"/>
      <c r="AW424" s="21"/>
      <c r="AX424" s="21"/>
      <c r="AY424" s="20"/>
      <c r="AZ424" s="23"/>
      <c r="BA424" s="184"/>
      <c r="BB424" s="23"/>
      <c r="BC424" s="23"/>
      <c r="BD424" s="21"/>
      <c r="BE424" s="21"/>
      <c r="BF424" s="21"/>
      <c r="BG424" s="21"/>
      <c r="BH424" s="21"/>
      <c r="BI424" s="21"/>
      <c r="BJ424" s="21"/>
      <c r="BK424" s="21"/>
      <c r="BL424" s="24"/>
      <c r="BM424" s="21"/>
      <c r="BN424" s="21"/>
      <c r="BO424" s="23"/>
      <c r="BP424" s="23"/>
      <c r="BQ424" s="24"/>
      <c r="BR424" s="25"/>
    </row>
    <row r="425" spans="1:70" s="22" customFormat="1" ht="223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184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183"/>
      <c r="AD425" s="21"/>
      <c r="AE425" s="20"/>
      <c r="AF425" s="29"/>
      <c r="AG425" s="29"/>
      <c r="AH425" s="21"/>
      <c r="AI425" s="184"/>
      <c r="AJ425" s="29"/>
      <c r="AK425" s="29"/>
      <c r="AL425" s="21"/>
      <c r="AM425" s="21"/>
      <c r="AN425" s="21"/>
      <c r="AO425" s="21"/>
      <c r="AP425" s="21"/>
      <c r="AQ425" s="184"/>
      <c r="AR425" s="29"/>
      <c r="AS425" s="184"/>
      <c r="AT425" s="29"/>
      <c r="AU425" s="21"/>
      <c r="AV425" s="21"/>
      <c r="AW425" s="21"/>
      <c r="AX425" s="21"/>
      <c r="AY425" s="20"/>
      <c r="AZ425" s="23"/>
      <c r="BA425" s="184"/>
      <c r="BB425" s="29"/>
      <c r="BC425" s="29"/>
      <c r="BD425" s="21"/>
      <c r="BE425" s="21"/>
      <c r="BF425" s="21"/>
      <c r="BG425" s="21"/>
      <c r="BH425" s="21"/>
      <c r="BI425" s="21"/>
      <c r="BJ425" s="21"/>
      <c r="BK425" s="21"/>
      <c r="BL425" s="24"/>
      <c r="BM425" s="21"/>
      <c r="BN425" s="21"/>
      <c r="BO425" s="23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183"/>
      <c r="AD426" s="21"/>
      <c r="AE426" s="20"/>
      <c r="AF426" s="29"/>
      <c r="AG426" s="29"/>
      <c r="AH426" s="21"/>
      <c r="AI426" s="184"/>
      <c r="AJ426" s="29"/>
      <c r="AK426" s="29"/>
      <c r="AL426" s="21"/>
      <c r="AM426" s="21"/>
      <c r="AN426" s="21"/>
      <c r="AO426" s="21"/>
      <c r="AP426" s="21"/>
      <c r="AQ426" s="184"/>
      <c r="AR426" s="29"/>
      <c r="AS426" s="184"/>
      <c r="AT426" s="29"/>
      <c r="AU426" s="21"/>
      <c r="AV426" s="21"/>
      <c r="AW426" s="21"/>
      <c r="AX426" s="21"/>
      <c r="AY426" s="20"/>
      <c r="AZ426" s="23"/>
      <c r="BA426" s="184"/>
      <c r="BB426" s="23"/>
      <c r="BC426" s="23"/>
      <c r="BD426" s="21"/>
      <c r="BE426" s="21"/>
      <c r="BF426" s="21"/>
      <c r="BG426" s="21"/>
      <c r="BH426" s="21"/>
      <c r="BI426" s="21"/>
      <c r="BJ426" s="21"/>
      <c r="BK426" s="21"/>
      <c r="BL426" s="24"/>
      <c r="BM426" s="21"/>
      <c r="BN426" s="21"/>
      <c r="BO426" s="23"/>
      <c r="BP426" s="23"/>
      <c r="BQ426" s="24"/>
      <c r="BR426" s="25"/>
    </row>
    <row r="427" spans="1:70" s="22" customFormat="1" ht="186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183"/>
      <c r="AD427" s="21"/>
      <c r="AE427" s="20"/>
      <c r="AF427" s="29"/>
      <c r="AG427" s="29"/>
      <c r="AH427" s="21"/>
      <c r="AI427" s="184"/>
      <c r="AJ427" s="29"/>
      <c r="AK427" s="29"/>
      <c r="AL427" s="21"/>
      <c r="AM427" s="21"/>
      <c r="AN427" s="21"/>
      <c r="AO427" s="21"/>
      <c r="AP427" s="21"/>
      <c r="AQ427" s="184"/>
      <c r="AR427" s="29"/>
      <c r="AS427" s="184"/>
      <c r="AT427" s="29"/>
      <c r="AU427" s="21"/>
      <c r="AV427" s="21"/>
      <c r="AW427" s="21"/>
      <c r="AX427" s="21"/>
      <c r="AY427" s="20"/>
      <c r="AZ427" s="23"/>
      <c r="BA427" s="184"/>
      <c r="BB427" s="29"/>
      <c r="BC427" s="29"/>
      <c r="BD427" s="21"/>
      <c r="BE427" s="21"/>
      <c r="BF427" s="21"/>
      <c r="BG427" s="21"/>
      <c r="BH427" s="21"/>
      <c r="BI427" s="21"/>
      <c r="BJ427" s="21"/>
      <c r="BK427" s="21"/>
      <c r="BL427" s="24"/>
      <c r="BM427" s="21"/>
      <c r="BN427" s="21"/>
      <c r="BO427" s="23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184"/>
      <c r="N428" s="28"/>
      <c r="O428" s="18"/>
      <c r="P428" s="28"/>
      <c r="Q428" s="28"/>
      <c r="R428" s="28"/>
      <c r="S428" s="28"/>
      <c r="T428" s="28"/>
      <c r="U428" s="21"/>
      <c r="V428" s="21"/>
      <c r="W428" s="21"/>
      <c r="X428" s="21"/>
      <c r="Y428" s="21"/>
      <c r="Z428" s="21"/>
      <c r="AA428" s="21"/>
      <c r="AB428" s="21"/>
      <c r="AC428" s="183"/>
      <c r="AD428" s="21"/>
      <c r="AE428" s="20"/>
      <c r="AF428" s="29"/>
      <c r="AG428" s="29"/>
      <c r="AH428" s="21"/>
      <c r="AI428" s="184"/>
      <c r="AJ428" s="29"/>
      <c r="AK428" s="29"/>
      <c r="AL428" s="21"/>
      <c r="AM428" s="21"/>
      <c r="AN428" s="21"/>
      <c r="AO428" s="21"/>
      <c r="AP428" s="21"/>
      <c r="AQ428" s="184"/>
      <c r="AR428" s="29"/>
      <c r="AS428" s="184"/>
      <c r="AT428" s="29"/>
      <c r="AU428" s="21"/>
      <c r="AV428" s="21"/>
      <c r="AW428" s="21"/>
      <c r="AX428" s="21"/>
      <c r="AY428" s="20"/>
      <c r="AZ428" s="23"/>
      <c r="BA428" s="184"/>
      <c r="BB428" s="29"/>
      <c r="BC428" s="29"/>
      <c r="BD428" s="21"/>
      <c r="BE428" s="21"/>
      <c r="BF428" s="21"/>
      <c r="BG428" s="21"/>
      <c r="BH428" s="21"/>
      <c r="BI428" s="21"/>
      <c r="BJ428" s="21"/>
      <c r="BK428" s="21"/>
      <c r="BL428" s="24"/>
      <c r="BM428" s="21"/>
      <c r="BN428" s="21"/>
      <c r="BO428" s="23"/>
      <c r="BP428" s="23"/>
      <c r="BQ428" s="24"/>
      <c r="BR428" s="25"/>
    </row>
    <row r="429" spans="1:70" s="22" customFormat="1" ht="216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184"/>
      <c r="N429" s="28"/>
      <c r="O429" s="18"/>
      <c r="P429" s="28"/>
      <c r="Q429" s="28"/>
      <c r="R429" s="28"/>
      <c r="S429" s="28"/>
      <c r="T429" s="28"/>
      <c r="U429" s="21"/>
      <c r="V429" s="21"/>
      <c r="W429" s="21"/>
      <c r="X429" s="21"/>
      <c r="Y429" s="21"/>
      <c r="Z429" s="21"/>
      <c r="AA429" s="21"/>
      <c r="AB429" s="21"/>
      <c r="AC429" s="183"/>
      <c r="AD429" s="21"/>
      <c r="AE429" s="20"/>
      <c r="AF429" s="29"/>
      <c r="AG429" s="29"/>
      <c r="AH429" s="21"/>
      <c r="AI429" s="184"/>
      <c r="AJ429" s="29"/>
      <c r="AK429" s="29"/>
      <c r="AL429" s="21"/>
      <c r="AM429" s="21"/>
      <c r="AN429" s="21"/>
      <c r="AO429" s="21"/>
      <c r="AP429" s="21"/>
      <c r="AQ429" s="184"/>
      <c r="AR429" s="29"/>
      <c r="AS429" s="184"/>
      <c r="AT429" s="29"/>
      <c r="AU429" s="21"/>
      <c r="AV429" s="21"/>
      <c r="AW429" s="21"/>
      <c r="AX429" s="21"/>
      <c r="AY429" s="20"/>
      <c r="AZ429" s="23"/>
      <c r="BA429" s="184"/>
      <c r="BB429" s="29"/>
      <c r="BC429" s="29"/>
      <c r="BD429" s="21"/>
      <c r="BE429" s="21"/>
      <c r="BF429" s="21"/>
      <c r="BG429" s="21"/>
      <c r="BH429" s="21"/>
      <c r="BI429" s="21"/>
      <c r="BJ429" s="21"/>
      <c r="BK429" s="21"/>
      <c r="BL429" s="24"/>
      <c r="BM429" s="21"/>
      <c r="BN429" s="21"/>
      <c r="BO429" s="23"/>
      <c r="BP429" s="23"/>
      <c r="BQ429" s="24"/>
      <c r="BR429" s="25"/>
    </row>
    <row r="430" spans="1:70" s="22" customFormat="1" ht="254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184"/>
      <c r="AD430" s="29"/>
      <c r="AE430" s="29"/>
      <c r="AF430" s="21"/>
      <c r="AG430" s="21"/>
      <c r="AH430" s="21"/>
      <c r="AI430" s="184"/>
      <c r="AJ430" s="29"/>
      <c r="AK430" s="29"/>
      <c r="AL430" s="21"/>
      <c r="AM430" s="21"/>
      <c r="AN430" s="21"/>
      <c r="AO430" s="21"/>
      <c r="AP430" s="21"/>
      <c r="AQ430" s="184"/>
      <c r="AR430" s="29"/>
      <c r="AS430" s="184"/>
      <c r="AT430" s="29"/>
      <c r="AU430" s="21"/>
      <c r="AV430" s="21"/>
      <c r="AW430" s="21"/>
      <c r="AX430" s="21"/>
      <c r="AY430" s="20"/>
      <c r="AZ430" s="23"/>
      <c r="BA430" s="184"/>
      <c r="BB430" s="23"/>
      <c r="BC430" s="23"/>
      <c r="BD430" s="21"/>
      <c r="BE430" s="21"/>
      <c r="BF430" s="21"/>
      <c r="BG430" s="21"/>
      <c r="BH430" s="21"/>
      <c r="BI430" s="21"/>
      <c r="BJ430" s="21"/>
      <c r="BK430" s="21"/>
      <c r="BL430" s="24"/>
      <c r="BM430" s="21"/>
      <c r="BN430" s="21"/>
      <c r="BO430" s="23"/>
      <c r="BP430" s="23"/>
      <c r="BQ430" s="24"/>
      <c r="BR430" s="25"/>
    </row>
    <row r="431" spans="1:70" s="22" customFormat="1" ht="147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184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184"/>
      <c r="AD431" s="29"/>
      <c r="AE431" s="29"/>
      <c r="AF431" s="21"/>
      <c r="AG431" s="21"/>
      <c r="AH431" s="21"/>
      <c r="AI431" s="184"/>
      <c r="AJ431" s="29"/>
      <c r="AK431" s="29"/>
      <c r="AL431" s="21"/>
      <c r="AM431" s="21"/>
      <c r="AN431" s="21"/>
      <c r="AO431" s="21"/>
      <c r="AP431" s="21"/>
      <c r="AQ431" s="184"/>
      <c r="AR431" s="29"/>
      <c r="AS431" s="184"/>
      <c r="AT431" s="29"/>
      <c r="AU431" s="21"/>
      <c r="AV431" s="21"/>
      <c r="AW431" s="21"/>
      <c r="AX431" s="21"/>
      <c r="AY431" s="20"/>
      <c r="AZ431" s="23"/>
      <c r="BA431" s="184"/>
      <c r="BB431" s="29"/>
      <c r="BC431" s="29"/>
      <c r="BD431" s="21"/>
      <c r="BE431" s="21"/>
      <c r="BF431" s="21"/>
      <c r="BG431" s="21"/>
      <c r="BH431" s="21"/>
      <c r="BI431" s="21"/>
      <c r="BJ431" s="21"/>
      <c r="BK431" s="21"/>
      <c r="BL431" s="24"/>
      <c r="BM431" s="21"/>
      <c r="BN431" s="21"/>
      <c r="BO431" s="23"/>
      <c r="BP431" s="23"/>
      <c r="BQ431" s="24"/>
      <c r="BR431" s="25"/>
    </row>
    <row r="432" spans="1:70" s="22" customFormat="1" ht="244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184"/>
      <c r="AD432" s="63"/>
      <c r="AE432" s="63"/>
      <c r="AF432" s="21"/>
      <c r="AG432" s="21"/>
      <c r="AH432" s="21"/>
      <c r="AI432" s="184"/>
      <c r="AJ432" s="63"/>
      <c r="AK432" s="63"/>
      <c r="AL432" s="21"/>
      <c r="AM432" s="21"/>
      <c r="AN432" s="21"/>
      <c r="AO432" s="21"/>
      <c r="AP432" s="21"/>
      <c r="AQ432" s="184"/>
      <c r="AR432" s="29"/>
      <c r="AS432" s="184"/>
      <c r="AT432" s="23"/>
      <c r="AU432" s="21"/>
      <c r="AV432" s="21"/>
      <c r="AW432" s="21"/>
      <c r="AX432" s="21"/>
      <c r="AY432" s="20"/>
      <c r="AZ432" s="23"/>
      <c r="BA432" s="184"/>
      <c r="BB432" s="23"/>
      <c r="BC432" s="23"/>
      <c r="BD432" s="21"/>
      <c r="BE432" s="20"/>
      <c r="BF432" s="23"/>
      <c r="BG432" s="20"/>
      <c r="BH432" s="21"/>
      <c r="BI432" s="21"/>
      <c r="BJ432" s="21"/>
      <c r="BK432" s="21"/>
      <c r="BL432" s="24"/>
      <c r="BM432" s="21"/>
      <c r="BN432" s="21"/>
      <c r="BO432" s="23"/>
      <c r="BP432" s="23"/>
      <c r="BQ432" s="24"/>
      <c r="BR432" s="25"/>
    </row>
    <row r="433" spans="1:70" s="22" customFormat="1" ht="244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0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184"/>
      <c r="AD433" s="63"/>
      <c r="AE433" s="63"/>
      <c r="AF433" s="21"/>
      <c r="AG433" s="21"/>
      <c r="AH433" s="21"/>
      <c r="AI433" s="184"/>
      <c r="AJ433" s="63"/>
      <c r="AK433" s="63"/>
      <c r="AL433" s="21"/>
      <c r="AM433" s="21"/>
      <c r="AN433" s="21"/>
      <c r="AO433" s="21"/>
      <c r="AP433" s="21"/>
      <c r="AQ433" s="184"/>
      <c r="AR433" s="29"/>
      <c r="AS433" s="184"/>
      <c r="AT433" s="23"/>
      <c r="AU433" s="21"/>
      <c r="AV433" s="21"/>
      <c r="AW433" s="21"/>
      <c r="AX433" s="21"/>
      <c r="AY433" s="20"/>
      <c r="AZ433" s="23"/>
      <c r="BA433" s="184"/>
      <c r="BB433" s="23"/>
      <c r="BC433" s="23"/>
      <c r="BD433" s="21"/>
      <c r="BE433" s="21"/>
      <c r="BF433" s="21"/>
      <c r="BG433" s="21"/>
      <c r="BH433" s="21"/>
      <c r="BI433" s="21"/>
      <c r="BJ433" s="21"/>
      <c r="BK433" s="21"/>
      <c r="BL433" s="24"/>
      <c r="BM433" s="21"/>
      <c r="BN433" s="21"/>
      <c r="BO433" s="23"/>
      <c r="BP433" s="23"/>
      <c r="BQ433" s="24"/>
      <c r="BR433" s="25"/>
    </row>
    <row r="434" spans="1:70" s="22" customFormat="1" ht="244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1"/>
      <c r="V434" s="21"/>
      <c r="W434" s="21"/>
      <c r="X434" s="21"/>
      <c r="Y434" s="21"/>
      <c r="Z434" s="21"/>
      <c r="AA434" s="21"/>
      <c r="AB434" s="21"/>
      <c r="AC434" s="184"/>
      <c r="AD434" s="63"/>
      <c r="AE434" s="63"/>
      <c r="AF434" s="21"/>
      <c r="AG434" s="21"/>
      <c r="AH434" s="21"/>
      <c r="AI434" s="184"/>
      <c r="AJ434" s="63"/>
      <c r="AK434" s="63"/>
      <c r="AL434" s="21"/>
      <c r="AM434" s="21"/>
      <c r="AN434" s="21"/>
      <c r="AO434" s="21"/>
      <c r="AP434" s="21"/>
      <c r="AQ434" s="184"/>
      <c r="AR434" s="29"/>
      <c r="AS434" s="184"/>
      <c r="AT434" s="23"/>
      <c r="AU434" s="21"/>
      <c r="AV434" s="21"/>
      <c r="AW434" s="21"/>
      <c r="AX434" s="21"/>
      <c r="AY434" s="20"/>
      <c r="AZ434" s="23"/>
      <c r="BA434" s="184"/>
      <c r="BB434" s="23"/>
      <c r="BC434" s="23"/>
      <c r="BD434" s="21"/>
      <c r="BE434" s="20"/>
      <c r="BF434" s="23"/>
      <c r="BG434" s="23"/>
      <c r="BH434" s="21"/>
      <c r="BI434" s="21"/>
      <c r="BJ434" s="21"/>
      <c r="BK434" s="21"/>
      <c r="BL434" s="24"/>
      <c r="BM434" s="21"/>
      <c r="BN434" s="21"/>
      <c r="BO434" s="23"/>
      <c r="BP434" s="23"/>
      <c r="BQ434" s="24"/>
      <c r="BR434" s="25"/>
    </row>
    <row r="435" spans="1:70" s="22" customFormat="1" ht="244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184"/>
      <c r="AD435" s="63"/>
      <c r="AE435" s="63"/>
      <c r="AF435" s="21"/>
      <c r="AG435" s="21"/>
      <c r="AH435" s="21"/>
      <c r="AI435" s="184"/>
      <c r="AJ435" s="63"/>
      <c r="AK435" s="63"/>
      <c r="AL435" s="21"/>
      <c r="AM435" s="21"/>
      <c r="AN435" s="21"/>
      <c r="AO435" s="21"/>
      <c r="AP435" s="21"/>
      <c r="AQ435" s="184"/>
      <c r="AR435" s="29"/>
      <c r="AS435" s="184"/>
      <c r="AT435" s="23"/>
      <c r="AU435" s="21"/>
      <c r="AV435" s="21"/>
      <c r="AW435" s="21"/>
      <c r="AX435" s="21"/>
      <c r="AY435" s="20"/>
      <c r="AZ435" s="23"/>
      <c r="BA435" s="184"/>
      <c r="BB435" s="23"/>
      <c r="BC435" s="23"/>
      <c r="BD435" s="21"/>
      <c r="BE435" s="21"/>
      <c r="BF435" s="21"/>
      <c r="BG435" s="21"/>
      <c r="BH435" s="21"/>
      <c r="BI435" s="21"/>
      <c r="BJ435" s="21"/>
      <c r="BK435" s="21"/>
      <c r="BL435" s="24"/>
      <c r="BM435" s="21"/>
      <c r="BN435" s="21"/>
      <c r="BO435" s="23"/>
      <c r="BP435" s="23"/>
      <c r="BQ435" s="24"/>
      <c r="BR435" s="25"/>
    </row>
    <row r="436" spans="1:70" s="22" customFormat="1" ht="408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0"/>
      <c r="Q436" s="20"/>
      <c r="R436" s="20"/>
      <c r="S436" s="20"/>
      <c r="T436" s="23"/>
      <c r="U436" s="21"/>
      <c r="V436" s="21"/>
      <c r="W436" s="21"/>
      <c r="X436" s="21"/>
      <c r="Y436" s="21"/>
      <c r="Z436" s="21"/>
      <c r="AA436" s="21"/>
      <c r="AB436" s="21"/>
      <c r="AC436" s="184"/>
      <c r="AD436" s="63"/>
      <c r="AE436" s="63"/>
      <c r="AF436" s="21"/>
      <c r="AG436" s="21"/>
      <c r="AH436" s="21"/>
      <c r="AI436" s="184"/>
      <c r="AJ436" s="63"/>
      <c r="AK436" s="63"/>
      <c r="AL436" s="21"/>
      <c r="AM436" s="21"/>
      <c r="AN436" s="21"/>
      <c r="AO436" s="21"/>
      <c r="AP436" s="21"/>
      <c r="AQ436" s="184"/>
      <c r="AR436" s="29"/>
      <c r="AS436" s="184"/>
      <c r="AT436" s="23"/>
      <c r="AU436" s="21"/>
      <c r="AV436" s="21"/>
      <c r="AW436" s="21"/>
      <c r="AX436" s="21"/>
      <c r="AY436" s="20"/>
      <c r="AZ436" s="23"/>
      <c r="BA436" s="184"/>
      <c r="BB436" s="23"/>
      <c r="BC436" s="20"/>
      <c r="BD436" s="21"/>
      <c r="BE436" s="21"/>
      <c r="BF436" s="21"/>
      <c r="BG436" s="21"/>
      <c r="BH436" s="21"/>
      <c r="BI436" s="21"/>
      <c r="BJ436" s="21"/>
      <c r="BK436" s="21"/>
      <c r="BL436" s="24"/>
      <c r="BM436" s="21"/>
      <c r="BN436" s="21"/>
      <c r="BO436" s="23"/>
      <c r="BP436" s="23"/>
      <c r="BQ436" s="24"/>
      <c r="BR436" s="25"/>
    </row>
    <row r="437" spans="1:70" s="22" customFormat="1" ht="246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184"/>
      <c r="AD437" s="63"/>
      <c r="AE437" s="63"/>
      <c r="AF437" s="21"/>
      <c r="AG437" s="21"/>
      <c r="AH437" s="21"/>
      <c r="AI437" s="184"/>
      <c r="AJ437" s="63"/>
      <c r="AK437" s="63"/>
      <c r="AL437" s="21"/>
      <c r="AM437" s="21"/>
      <c r="AN437" s="21"/>
      <c r="AO437" s="21"/>
      <c r="AP437" s="21"/>
      <c r="AQ437" s="184"/>
      <c r="AR437" s="29"/>
      <c r="AS437" s="184"/>
      <c r="AT437" s="23"/>
      <c r="AU437" s="21"/>
      <c r="AV437" s="21"/>
      <c r="AW437" s="21"/>
      <c r="AX437" s="21"/>
      <c r="AY437" s="20"/>
      <c r="AZ437" s="23"/>
      <c r="BA437" s="184"/>
      <c r="BB437" s="23"/>
      <c r="BC437" s="20"/>
      <c r="BD437" s="21"/>
      <c r="BE437" s="20"/>
      <c r="BF437" s="23"/>
      <c r="BG437" s="23"/>
      <c r="BH437" s="21"/>
      <c r="BI437" s="21"/>
      <c r="BJ437" s="21"/>
      <c r="BK437" s="21"/>
      <c r="BL437" s="24"/>
      <c r="BM437" s="21"/>
      <c r="BN437" s="21"/>
      <c r="BO437" s="23"/>
      <c r="BP437" s="23"/>
      <c r="BQ437" s="24"/>
      <c r="BR437" s="25"/>
    </row>
    <row r="438" spans="1:70" s="22" customFormat="1" ht="258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184"/>
      <c r="AD438" s="63"/>
      <c r="AE438" s="20"/>
      <c r="AF438" s="21"/>
      <c r="AG438" s="21"/>
      <c r="AH438" s="21"/>
      <c r="AI438" s="184"/>
      <c r="AJ438" s="63"/>
      <c r="AK438" s="20"/>
      <c r="AL438" s="21"/>
      <c r="AM438" s="21"/>
      <c r="AN438" s="21"/>
      <c r="AO438" s="21"/>
      <c r="AP438" s="21"/>
      <c r="AQ438" s="184"/>
      <c r="AR438" s="23"/>
      <c r="AS438" s="184"/>
      <c r="AT438" s="23"/>
      <c r="AU438" s="21"/>
      <c r="AV438" s="21"/>
      <c r="AW438" s="21"/>
      <c r="AX438" s="21"/>
      <c r="AY438" s="20"/>
      <c r="AZ438" s="23"/>
      <c r="BA438" s="184"/>
      <c r="BB438" s="23"/>
      <c r="BC438" s="20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3"/>
      <c r="BP438" s="23"/>
      <c r="BQ438" s="24"/>
      <c r="BR438" s="25"/>
    </row>
    <row r="439" spans="1:70" s="22" customFormat="1" ht="201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184"/>
      <c r="N439" s="29"/>
      <c r="O439" s="29"/>
      <c r="P439" s="29"/>
      <c r="Q439" s="29"/>
      <c r="R439" s="29"/>
      <c r="S439" s="29"/>
      <c r="T439" s="29"/>
      <c r="U439" s="21"/>
      <c r="V439" s="21"/>
      <c r="W439" s="21"/>
      <c r="X439" s="21"/>
      <c r="Y439" s="21"/>
      <c r="Z439" s="21"/>
      <c r="AA439" s="21"/>
      <c r="AB439" s="21"/>
      <c r="AC439" s="184"/>
      <c r="AD439" s="63"/>
      <c r="AE439" s="20"/>
      <c r="AF439" s="21"/>
      <c r="AG439" s="21"/>
      <c r="AH439" s="21"/>
      <c r="AI439" s="184"/>
      <c r="AJ439" s="63"/>
      <c r="AK439" s="20"/>
      <c r="AL439" s="21"/>
      <c r="AM439" s="21"/>
      <c r="AN439" s="21"/>
      <c r="AO439" s="21"/>
      <c r="AP439" s="21"/>
      <c r="AQ439" s="184"/>
      <c r="AR439" s="23"/>
      <c r="AS439" s="184"/>
      <c r="AT439" s="23"/>
      <c r="AU439" s="21"/>
      <c r="AV439" s="21"/>
      <c r="AW439" s="21"/>
      <c r="AX439" s="21"/>
      <c r="AY439" s="20"/>
      <c r="AZ439" s="23"/>
      <c r="BA439" s="184"/>
      <c r="BB439" s="23"/>
      <c r="BC439" s="20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3"/>
      <c r="BP439" s="23"/>
      <c r="BQ439" s="24"/>
      <c r="BR439" s="25"/>
    </row>
    <row r="440" spans="1:70" s="22" customFormat="1" ht="191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184"/>
      <c r="AD440" s="63"/>
      <c r="AE440" s="20"/>
      <c r="AF440" s="21"/>
      <c r="AG440" s="21"/>
      <c r="AH440" s="21"/>
      <c r="AI440" s="184"/>
      <c r="AJ440" s="63"/>
      <c r="AK440" s="20"/>
      <c r="AL440" s="21"/>
      <c r="AM440" s="21"/>
      <c r="AN440" s="21"/>
      <c r="AO440" s="21"/>
      <c r="AP440" s="21"/>
      <c r="AQ440" s="184"/>
      <c r="AR440" s="23"/>
      <c r="AS440" s="184"/>
      <c r="AT440" s="23"/>
      <c r="AU440" s="21"/>
      <c r="AV440" s="21"/>
      <c r="AW440" s="21"/>
      <c r="AX440" s="21"/>
      <c r="AY440" s="20"/>
      <c r="AZ440" s="23"/>
      <c r="BA440" s="184"/>
      <c r="BB440" s="23"/>
      <c r="BC440" s="23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3"/>
      <c r="BP440" s="23"/>
      <c r="BQ440" s="24"/>
      <c r="BR440" s="25"/>
    </row>
    <row r="441" spans="1:70" s="22" customFormat="1" ht="191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184"/>
      <c r="N441" s="28"/>
      <c r="O441" s="18"/>
      <c r="P441" s="28"/>
      <c r="Q441" s="28"/>
      <c r="R441" s="28"/>
      <c r="S441" s="28"/>
      <c r="T441" s="28"/>
      <c r="U441" s="21"/>
      <c r="V441" s="21"/>
      <c r="W441" s="21"/>
      <c r="X441" s="21"/>
      <c r="Y441" s="21"/>
      <c r="Z441" s="21"/>
      <c r="AA441" s="21"/>
      <c r="AB441" s="21"/>
      <c r="AC441" s="184"/>
      <c r="AD441" s="63"/>
      <c r="AE441" s="20"/>
      <c r="AF441" s="21"/>
      <c r="AG441" s="21"/>
      <c r="AH441" s="21"/>
      <c r="AI441" s="184"/>
      <c r="AJ441" s="63"/>
      <c r="AK441" s="20"/>
      <c r="AL441" s="21"/>
      <c r="AM441" s="21"/>
      <c r="AN441" s="21"/>
      <c r="AO441" s="21"/>
      <c r="AP441" s="21"/>
      <c r="AQ441" s="184"/>
      <c r="AR441" s="23"/>
      <c r="AS441" s="184"/>
      <c r="AT441" s="23"/>
      <c r="AU441" s="21"/>
      <c r="AV441" s="21"/>
      <c r="AW441" s="21"/>
      <c r="AX441" s="21"/>
      <c r="AY441" s="20"/>
      <c r="AZ441" s="23"/>
      <c r="BA441" s="184"/>
      <c r="BB441" s="23"/>
      <c r="BC441" s="20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3"/>
      <c r="BP441" s="23"/>
      <c r="BQ441" s="24"/>
      <c r="BR441" s="25"/>
    </row>
    <row r="442" spans="1:70" s="22" customFormat="1" ht="247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184"/>
      <c r="N442" s="23"/>
      <c r="O442" s="23"/>
      <c r="P442" s="23"/>
      <c r="Q442" s="23"/>
      <c r="R442" s="23"/>
      <c r="S442" s="23"/>
      <c r="T442" s="28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183"/>
      <c r="AJ442" s="21"/>
      <c r="AK442" s="21"/>
      <c r="AL442" s="21"/>
      <c r="AM442" s="21"/>
      <c r="AN442" s="21"/>
      <c r="AO442" s="21"/>
      <c r="AP442" s="21"/>
      <c r="AQ442" s="183"/>
      <c r="AR442" s="21"/>
      <c r="AS442" s="183"/>
      <c r="AT442" s="21"/>
      <c r="AU442" s="21"/>
      <c r="AV442" s="21"/>
      <c r="AW442" s="21"/>
      <c r="AX442" s="21"/>
      <c r="AY442" s="20"/>
      <c r="AZ442" s="23"/>
      <c r="BA442" s="184"/>
      <c r="BB442" s="23"/>
      <c r="BC442" s="20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3"/>
      <c r="BP442" s="23"/>
      <c r="BQ442" s="24"/>
      <c r="BR442" s="25"/>
    </row>
    <row r="443" spans="1:70" s="22" customFormat="1" ht="271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184"/>
      <c r="N443" s="28"/>
      <c r="O443" s="18"/>
      <c r="P443" s="28"/>
      <c r="Q443" s="28"/>
      <c r="R443" s="28"/>
      <c r="S443" s="28"/>
      <c r="T443" s="28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183"/>
      <c r="AJ443" s="21"/>
      <c r="AK443" s="21"/>
      <c r="AL443" s="21"/>
      <c r="AM443" s="21"/>
      <c r="AN443" s="21"/>
      <c r="AO443" s="21"/>
      <c r="AP443" s="21"/>
      <c r="AQ443" s="183"/>
      <c r="AR443" s="21"/>
      <c r="AS443" s="183"/>
      <c r="AT443" s="21"/>
      <c r="AU443" s="21"/>
      <c r="AV443" s="21"/>
      <c r="AW443" s="21"/>
      <c r="AX443" s="21"/>
      <c r="AY443" s="20"/>
      <c r="AZ443" s="23"/>
      <c r="BA443" s="184"/>
      <c r="BB443" s="23"/>
      <c r="BC443" s="20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3"/>
      <c r="BP443" s="23"/>
      <c r="BQ443" s="24"/>
      <c r="BR443" s="25"/>
    </row>
    <row r="444" spans="1:70" s="22" customFormat="1" ht="261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184"/>
      <c r="N444" s="28"/>
      <c r="O444" s="18"/>
      <c r="P444" s="28"/>
      <c r="Q444" s="28"/>
      <c r="R444" s="28"/>
      <c r="S444" s="28"/>
      <c r="T444" s="28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183"/>
      <c r="AJ444" s="21"/>
      <c r="AK444" s="21"/>
      <c r="AL444" s="21"/>
      <c r="AM444" s="21"/>
      <c r="AN444" s="21"/>
      <c r="AO444" s="21"/>
      <c r="AP444" s="21"/>
      <c r="AQ444" s="183"/>
      <c r="AR444" s="21"/>
      <c r="AS444" s="183"/>
      <c r="AT444" s="21"/>
      <c r="AU444" s="21"/>
      <c r="AV444" s="21"/>
      <c r="AW444" s="21"/>
      <c r="AX444" s="21"/>
      <c r="AY444" s="20"/>
      <c r="AZ444" s="23"/>
      <c r="BA444" s="184"/>
      <c r="BB444" s="23"/>
      <c r="BC444" s="20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3"/>
      <c r="BP444" s="23"/>
      <c r="BQ444" s="24"/>
      <c r="BR444" s="25"/>
    </row>
    <row r="445" spans="1:70" s="22" customFormat="1" ht="204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183"/>
      <c r="AJ445" s="21"/>
      <c r="AK445" s="21"/>
      <c r="AL445" s="21"/>
      <c r="AM445" s="21"/>
      <c r="AN445" s="21"/>
      <c r="AO445" s="21"/>
      <c r="AP445" s="21"/>
      <c r="AQ445" s="183"/>
      <c r="AR445" s="21"/>
      <c r="AS445" s="183"/>
      <c r="AT445" s="21"/>
      <c r="AU445" s="21"/>
      <c r="AV445" s="21"/>
      <c r="AW445" s="21"/>
      <c r="AX445" s="21"/>
      <c r="AY445" s="20"/>
      <c r="AZ445" s="23"/>
      <c r="BA445" s="184"/>
      <c r="BB445" s="20"/>
      <c r="BC445" s="20"/>
      <c r="BD445" s="21"/>
      <c r="BE445" s="21"/>
      <c r="BF445" s="21"/>
      <c r="BG445" s="21"/>
      <c r="BH445" s="21"/>
      <c r="BI445" s="21"/>
      <c r="BJ445" s="21"/>
      <c r="BK445" s="21"/>
      <c r="BL445" s="24"/>
      <c r="BM445" s="21"/>
      <c r="BN445" s="21"/>
      <c r="BO445" s="23"/>
      <c r="BP445" s="23"/>
      <c r="BQ445" s="24"/>
      <c r="BR445" s="25"/>
    </row>
    <row r="446" spans="1:70" s="22" customFormat="1" ht="204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184"/>
      <c r="N446" s="20"/>
      <c r="O446" s="20"/>
      <c r="P446" s="20"/>
      <c r="Q446" s="20"/>
      <c r="R446" s="20"/>
      <c r="S446" s="20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183"/>
      <c r="AJ446" s="21"/>
      <c r="AK446" s="21"/>
      <c r="AL446" s="21"/>
      <c r="AM446" s="21"/>
      <c r="AN446" s="21"/>
      <c r="AO446" s="21"/>
      <c r="AP446" s="21"/>
      <c r="AQ446" s="183"/>
      <c r="AR446" s="21"/>
      <c r="AS446" s="183"/>
      <c r="AT446" s="21"/>
      <c r="AU446" s="21"/>
      <c r="AV446" s="21"/>
      <c r="AW446" s="21"/>
      <c r="AX446" s="21"/>
      <c r="AY446" s="20"/>
      <c r="AZ446" s="23"/>
      <c r="BA446" s="184"/>
      <c r="BB446" s="23"/>
      <c r="BC446" s="20"/>
      <c r="BD446" s="21"/>
      <c r="BE446" s="21"/>
      <c r="BF446" s="21"/>
      <c r="BG446" s="21"/>
      <c r="BH446" s="21"/>
      <c r="BI446" s="21"/>
      <c r="BJ446" s="21"/>
      <c r="BK446" s="21"/>
      <c r="BL446" s="24"/>
      <c r="BM446" s="21"/>
      <c r="BN446" s="21"/>
      <c r="BO446" s="23"/>
      <c r="BP446" s="23"/>
      <c r="BQ446" s="24"/>
      <c r="BR446" s="25"/>
    </row>
    <row r="447" spans="1:70" s="22" customFormat="1" ht="204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84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183"/>
      <c r="AJ447" s="21"/>
      <c r="AK447" s="21"/>
      <c r="AL447" s="21"/>
      <c r="AM447" s="21"/>
      <c r="AN447" s="21"/>
      <c r="AO447" s="21"/>
      <c r="AP447" s="21"/>
      <c r="AQ447" s="183"/>
      <c r="AR447" s="21"/>
      <c r="AS447" s="183"/>
      <c r="AT447" s="21"/>
      <c r="AU447" s="21"/>
      <c r="AV447" s="21"/>
      <c r="AW447" s="21"/>
      <c r="AX447" s="21"/>
      <c r="AY447" s="20"/>
      <c r="AZ447" s="23"/>
      <c r="BA447" s="184"/>
      <c r="BB447" s="23"/>
      <c r="BC447" s="20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3"/>
      <c r="BP447" s="23"/>
      <c r="BQ447" s="24"/>
      <c r="BR447" s="25"/>
    </row>
    <row r="448" spans="1:70" s="22" customFormat="1" ht="283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183"/>
      <c r="AJ448" s="21"/>
      <c r="AK448" s="21"/>
      <c r="AL448" s="21"/>
      <c r="AM448" s="21"/>
      <c r="AN448" s="21"/>
      <c r="AO448" s="21"/>
      <c r="AP448" s="21"/>
      <c r="AQ448" s="183"/>
      <c r="AR448" s="21"/>
      <c r="AS448" s="183"/>
      <c r="AT448" s="21"/>
      <c r="AU448" s="21"/>
      <c r="AV448" s="21"/>
      <c r="AW448" s="21"/>
      <c r="AX448" s="21"/>
      <c r="AY448" s="20"/>
      <c r="AZ448" s="23"/>
      <c r="BA448" s="184"/>
      <c r="BB448" s="23"/>
      <c r="BC448" s="20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3"/>
      <c r="BP448" s="23"/>
      <c r="BQ448" s="24"/>
      <c r="BR448" s="25"/>
    </row>
    <row r="449" spans="1:70" s="22" customFormat="1" ht="409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0"/>
      <c r="AF449" s="23"/>
      <c r="AG449" s="23"/>
      <c r="AH449" s="21"/>
      <c r="AI449" s="184"/>
      <c r="AJ449" s="23"/>
      <c r="AK449" s="23"/>
      <c r="AL449" s="21"/>
      <c r="AM449" s="21"/>
      <c r="AN449" s="21"/>
      <c r="AO449" s="21"/>
      <c r="AP449" s="21"/>
      <c r="AQ449" s="184"/>
      <c r="AR449" s="23"/>
      <c r="AS449" s="184"/>
      <c r="AT449" s="23"/>
      <c r="AU449" s="21"/>
      <c r="AV449" s="21"/>
      <c r="AW449" s="21"/>
      <c r="AX449" s="21"/>
      <c r="AY449" s="20"/>
      <c r="AZ449" s="23"/>
      <c r="BA449" s="184"/>
      <c r="BB449" s="23"/>
      <c r="BC449" s="23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3"/>
      <c r="BP449" s="23"/>
      <c r="BQ449" s="24"/>
      <c r="BR449" s="25"/>
    </row>
    <row r="450" spans="1:70" s="22" customFormat="1" ht="114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8"/>
      <c r="O450" s="18"/>
      <c r="P450" s="28"/>
      <c r="Q450" s="28"/>
      <c r="R450" s="28"/>
      <c r="S450" s="28"/>
      <c r="T450" s="28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183"/>
      <c r="AJ450" s="21"/>
      <c r="AK450" s="21"/>
      <c r="AL450" s="21"/>
      <c r="AM450" s="21"/>
      <c r="AN450" s="21"/>
      <c r="AO450" s="21"/>
      <c r="AP450" s="21"/>
      <c r="AQ450" s="183"/>
      <c r="AR450" s="21"/>
      <c r="AS450" s="183"/>
      <c r="AT450" s="21"/>
      <c r="AU450" s="21"/>
      <c r="AV450" s="21"/>
      <c r="AW450" s="21"/>
      <c r="AX450" s="21"/>
      <c r="AY450" s="20"/>
      <c r="AZ450" s="23"/>
      <c r="BA450" s="184"/>
      <c r="BB450" s="23"/>
      <c r="BC450" s="20"/>
      <c r="BD450" s="21"/>
      <c r="BE450" s="21"/>
      <c r="BF450" s="21"/>
      <c r="BG450" s="21"/>
      <c r="BH450" s="21"/>
      <c r="BI450" s="21"/>
      <c r="BJ450" s="21"/>
      <c r="BK450" s="21"/>
      <c r="BL450" s="24"/>
      <c r="BM450" s="21"/>
      <c r="BN450" s="21"/>
      <c r="BO450" s="23"/>
      <c r="BP450" s="23"/>
      <c r="BQ450" s="24"/>
      <c r="BR450" s="25"/>
    </row>
    <row r="451" spans="1:70" s="22" customFormat="1" ht="114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184"/>
      <c r="N451" s="28"/>
      <c r="O451" s="18"/>
      <c r="P451" s="28"/>
      <c r="Q451" s="28"/>
      <c r="R451" s="28"/>
      <c r="S451" s="28"/>
      <c r="T451" s="28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183"/>
      <c r="AJ451" s="21"/>
      <c r="AK451" s="21"/>
      <c r="AL451" s="21"/>
      <c r="AM451" s="21"/>
      <c r="AN451" s="21"/>
      <c r="AO451" s="21"/>
      <c r="AP451" s="21"/>
      <c r="AQ451" s="183"/>
      <c r="AR451" s="21"/>
      <c r="AS451" s="183"/>
      <c r="AT451" s="21"/>
      <c r="AU451" s="21"/>
      <c r="AV451" s="21"/>
      <c r="AW451" s="21"/>
      <c r="AX451" s="21"/>
      <c r="AY451" s="20"/>
      <c r="AZ451" s="23"/>
      <c r="BA451" s="184"/>
      <c r="BB451" s="23"/>
      <c r="BC451" s="20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3"/>
      <c r="BP451" s="23"/>
      <c r="BQ451" s="24"/>
      <c r="BR451" s="25"/>
    </row>
    <row r="452" spans="1:70" s="22" customFormat="1" ht="114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184"/>
      <c r="N452" s="28"/>
      <c r="O452" s="18"/>
      <c r="P452" s="28"/>
      <c r="Q452" s="28"/>
      <c r="R452" s="28"/>
      <c r="S452" s="28"/>
      <c r="T452" s="28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183"/>
      <c r="AJ452" s="21"/>
      <c r="AK452" s="21"/>
      <c r="AL452" s="21"/>
      <c r="AM452" s="21"/>
      <c r="AN452" s="21"/>
      <c r="AO452" s="21"/>
      <c r="AP452" s="21"/>
      <c r="AQ452" s="183"/>
      <c r="AR452" s="21"/>
      <c r="AS452" s="183"/>
      <c r="AT452" s="21"/>
      <c r="AU452" s="21"/>
      <c r="AV452" s="21"/>
      <c r="AW452" s="21"/>
      <c r="AX452" s="21"/>
      <c r="AY452" s="20"/>
      <c r="AZ452" s="23"/>
      <c r="BA452" s="184"/>
      <c r="BB452" s="23"/>
      <c r="BC452" s="20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3"/>
      <c r="BP452" s="23"/>
      <c r="BQ452" s="24"/>
      <c r="BR452" s="25"/>
    </row>
    <row r="453" spans="1:70" s="22" customFormat="1" ht="114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84"/>
      <c r="N453" s="28"/>
      <c r="O453" s="18"/>
      <c r="P453" s="28"/>
      <c r="Q453" s="28"/>
      <c r="R453" s="28"/>
      <c r="S453" s="28"/>
      <c r="T453" s="28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183"/>
      <c r="AJ453" s="21"/>
      <c r="AK453" s="21"/>
      <c r="AL453" s="21"/>
      <c r="AM453" s="21"/>
      <c r="AN453" s="21"/>
      <c r="AO453" s="21"/>
      <c r="AP453" s="21"/>
      <c r="AQ453" s="183"/>
      <c r="AR453" s="21"/>
      <c r="AS453" s="183"/>
      <c r="AT453" s="21"/>
      <c r="AU453" s="21"/>
      <c r="AV453" s="21"/>
      <c r="AW453" s="21"/>
      <c r="AX453" s="21"/>
      <c r="AY453" s="20"/>
      <c r="AZ453" s="23"/>
      <c r="BA453" s="184"/>
      <c r="BB453" s="23"/>
      <c r="BC453" s="20"/>
      <c r="BD453" s="21"/>
      <c r="BE453" s="21"/>
      <c r="BF453" s="21"/>
      <c r="BG453" s="21"/>
      <c r="BH453" s="21"/>
      <c r="BI453" s="21"/>
      <c r="BJ453" s="21"/>
      <c r="BK453" s="21"/>
      <c r="BL453" s="24"/>
      <c r="BM453" s="21"/>
      <c r="BN453" s="21"/>
      <c r="BO453" s="23"/>
      <c r="BP453" s="23"/>
      <c r="BQ453" s="24"/>
      <c r="BR453" s="25"/>
    </row>
    <row r="454" spans="1:70" s="22" customFormat="1" ht="114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184"/>
      <c r="N454" s="28"/>
      <c r="O454" s="18"/>
      <c r="P454" s="28"/>
      <c r="Q454" s="28"/>
      <c r="R454" s="28"/>
      <c r="S454" s="28"/>
      <c r="T454" s="28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183"/>
      <c r="AJ454" s="21"/>
      <c r="AK454" s="21"/>
      <c r="AL454" s="21"/>
      <c r="AM454" s="21"/>
      <c r="AN454" s="21"/>
      <c r="AO454" s="21"/>
      <c r="AP454" s="21"/>
      <c r="AQ454" s="183"/>
      <c r="AR454" s="21"/>
      <c r="AS454" s="183"/>
      <c r="AT454" s="21"/>
      <c r="AU454" s="21"/>
      <c r="AV454" s="21"/>
      <c r="AW454" s="21"/>
      <c r="AX454" s="21"/>
      <c r="AY454" s="20"/>
      <c r="AZ454" s="23"/>
      <c r="BA454" s="184"/>
      <c r="BB454" s="23"/>
      <c r="BC454" s="20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3"/>
      <c r="BP454" s="23"/>
      <c r="BQ454" s="24"/>
      <c r="BR454" s="25"/>
    </row>
    <row r="455" spans="1:70" s="22" customFormat="1" ht="204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183"/>
      <c r="AJ455" s="21"/>
      <c r="AK455" s="21"/>
      <c r="AL455" s="21"/>
      <c r="AM455" s="21"/>
      <c r="AN455" s="21"/>
      <c r="AO455" s="21"/>
      <c r="AP455" s="21"/>
      <c r="AQ455" s="183"/>
      <c r="AR455" s="21"/>
      <c r="AS455" s="183"/>
      <c r="AT455" s="21"/>
      <c r="AU455" s="21"/>
      <c r="AV455" s="21"/>
      <c r="AW455" s="21"/>
      <c r="AX455" s="21"/>
      <c r="AY455" s="20"/>
      <c r="AZ455" s="23"/>
      <c r="BA455" s="184"/>
      <c r="BB455" s="23"/>
      <c r="BC455" s="20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3"/>
      <c r="BP455" s="23"/>
      <c r="BQ455" s="24"/>
      <c r="BR455" s="25"/>
    </row>
    <row r="456" spans="1:70" s="22" customFormat="1" ht="204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84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183"/>
      <c r="AJ456" s="21"/>
      <c r="AK456" s="21"/>
      <c r="AL456" s="21"/>
      <c r="AM456" s="21"/>
      <c r="AN456" s="21"/>
      <c r="AO456" s="21"/>
      <c r="AP456" s="21"/>
      <c r="AQ456" s="183"/>
      <c r="AR456" s="21"/>
      <c r="AS456" s="183"/>
      <c r="AT456" s="21"/>
      <c r="AU456" s="21"/>
      <c r="AV456" s="21"/>
      <c r="AW456" s="21"/>
      <c r="AX456" s="21"/>
      <c r="AY456" s="20"/>
      <c r="AZ456" s="23"/>
      <c r="BA456" s="184"/>
      <c r="BB456" s="23"/>
      <c r="BC456" s="20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3"/>
      <c r="BP456" s="23"/>
      <c r="BQ456" s="24"/>
      <c r="BR456" s="25"/>
    </row>
    <row r="457" spans="1:70" s="22" customFormat="1" ht="216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0"/>
      <c r="AH457" s="63"/>
      <c r="AI457" s="183"/>
      <c r="AJ457" s="21"/>
      <c r="AK457" s="21"/>
      <c r="AL457" s="21"/>
      <c r="AM457" s="21"/>
      <c r="AN457" s="21"/>
      <c r="AO457" s="21"/>
      <c r="AP457" s="21"/>
      <c r="AQ457" s="183"/>
      <c r="AR457" s="21"/>
      <c r="AS457" s="183"/>
      <c r="AT457" s="21"/>
      <c r="AU457" s="21"/>
      <c r="AV457" s="21"/>
      <c r="AW457" s="21"/>
      <c r="AX457" s="21"/>
      <c r="AY457" s="20"/>
      <c r="AZ457" s="63"/>
      <c r="BA457" s="184"/>
      <c r="BB457" s="63"/>
      <c r="BC457" s="20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3"/>
      <c r="BP457" s="23"/>
      <c r="BQ457" s="24"/>
      <c r="BR457" s="25"/>
    </row>
    <row r="458" spans="1:70" s="22" customFormat="1" ht="158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63"/>
      <c r="O458" s="63"/>
      <c r="P458" s="63"/>
      <c r="Q458" s="63"/>
      <c r="R458" s="63"/>
      <c r="S458" s="63"/>
      <c r="T458" s="6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183"/>
      <c r="AJ458" s="21"/>
      <c r="AK458" s="21"/>
      <c r="AL458" s="21"/>
      <c r="AM458" s="21"/>
      <c r="AN458" s="21"/>
      <c r="AO458" s="21"/>
      <c r="AP458" s="21"/>
      <c r="AQ458" s="183"/>
      <c r="AR458" s="21"/>
      <c r="AS458" s="183"/>
      <c r="AT458" s="21"/>
      <c r="AU458" s="21"/>
      <c r="AV458" s="21"/>
      <c r="AW458" s="21"/>
      <c r="AX458" s="21"/>
      <c r="AY458" s="20"/>
      <c r="AZ458" s="23"/>
      <c r="BA458" s="184"/>
      <c r="BB458" s="23"/>
      <c r="BC458" s="20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3"/>
      <c r="BP458" s="23"/>
      <c r="BQ458" s="24"/>
      <c r="BR458" s="25"/>
    </row>
    <row r="459" spans="1:70" s="22" customFormat="1" ht="141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63"/>
      <c r="O459" s="63"/>
      <c r="P459" s="63"/>
      <c r="Q459" s="63"/>
      <c r="R459" s="63"/>
      <c r="S459" s="63"/>
      <c r="T459" s="6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183"/>
      <c r="AJ459" s="21"/>
      <c r="AK459" s="21"/>
      <c r="AL459" s="21"/>
      <c r="AM459" s="21"/>
      <c r="AN459" s="21"/>
      <c r="AO459" s="21"/>
      <c r="AP459" s="21"/>
      <c r="AQ459" s="183"/>
      <c r="AR459" s="21"/>
      <c r="AS459" s="183"/>
      <c r="AT459" s="21"/>
      <c r="AU459" s="21"/>
      <c r="AV459" s="21"/>
      <c r="AW459" s="21"/>
      <c r="AX459" s="21"/>
      <c r="AY459" s="20"/>
      <c r="AZ459" s="23"/>
      <c r="BA459" s="184"/>
      <c r="BB459" s="23"/>
      <c r="BC459" s="20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3"/>
      <c r="BP459" s="23"/>
      <c r="BQ459" s="24"/>
      <c r="BR459" s="25"/>
    </row>
    <row r="460" spans="1:70" s="22" customFormat="1" ht="256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0"/>
      <c r="AF460" s="23"/>
      <c r="AG460" s="23"/>
      <c r="AH460" s="21"/>
      <c r="AI460" s="184"/>
      <c r="AJ460" s="23"/>
      <c r="AK460" s="23"/>
      <c r="AL460" s="21"/>
      <c r="AM460" s="21"/>
      <c r="AN460" s="21"/>
      <c r="AO460" s="21"/>
      <c r="AP460" s="21"/>
      <c r="AQ460" s="184"/>
      <c r="AR460" s="29"/>
      <c r="AS460" s="184"/>
      <c r="AT460" s="23"/>
      <c r="AU460" s="21"/>
      <c r="AV460" s="21"/>
      <c r="AW460" s="21"/>
      <c r="AX460" s="21"/>
      <c r="AY460" s="20"/>
      <c r="AZ460" s="23"/>
      <c r="BA460" s="184"/>
      <c r="BB460" s="23"/>
      <c r="BC460" s="23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3"/>
      <c r="BP460" s="23"/>
      <c r="BQ460" s="24"/>
      <c r="BR460" s="25"/>
    </row>
    <row r="461" spans="1:70" s="22" customFormat="1" ht="153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0"/>
      <c r="AF461" s="23"/>
      <c r="AG461" s="23"/>
      <c r="AH461" s="21"/>
      <c r="AI461" s="184"/>
      <c r="AJ461" s="23"/>
      <c r="AK461" s="23"/>
      <c r="AL461" s="21"/>
      <c r="AM461" s="21"/>
      <c r="AN461" s="21"/>
      <c r="AO461" s="21"/>
      <c r="AP461" s="21"/>
      <c r="AQ461" s="184"/>
      <c r="AR461" s="29"/>
      <c r="AS461" s="184"/>
      <c r="AT461" s="23"/>
      <c r="AU461" s="21"/>
      <c r="AV461" s="21"/>
      <c r="AW461" s="21"/>
      <c r="AX461" s="21"/>
      <c r="AY461" s="20"/>
      <c r="AZ461" s="23"/>
      <c r="BA461" s="184"/>
      <c r="BB461" s="23"/>
      <c r="BC461" s="20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3"/>
      <c r="BP461" s="23"/>
      <c r="BQ461" s="24"/>
      <c r="BR461" s="25"/>
    </row>
    <row r="462" spans="1:70" s="22" customFormat="1" ht="164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184"/>
      <c r="N462" s="28"/>
      <c r="O462" s="18"/>
      <c r="P462" s="28"/>
      <c r="Q462" s="28"/>
      <c r="R462" s="28"/>
      <c r="S462" s="28"/>
      <c r="T462" s="28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0"/>
      <c r="AF462" s="23"/>
      <c r="AG462" s="23"/>
      <c r="AH462" s="21"/>
      <c r="AI462" s="184"/>
      <c r="AJ462" s="23"/>
      <c r="AK462" s="23"/>
      <c r="AL462" s="21"/>
      <c r="AM462" s="21"/>
      <c r="AN462" s="21"/>
      <c r="AO462" s="21"/>
      <c r="AP462" s="21"/>
      <c r="AQ462" s="184"/>
      <c r="AR462" s="29"/>
      <c r="AS462" s="184"/>
      <c r="AT462" s="23"/>
      <c r="AU462" s="21"/>
      <c r="AV462" s="21"/>
      <c r="AW462" s="21"/>
      <c r="AX462" s="21"/>
      <c r="AY462" s="20"/>
      <c r="AZ462" s="23"/>
      <c r="BA462" s="184"/>
      <c r="BB462" s="23"/>
      <c r="BC462" s="20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3"/>
      <c r="BP462" s="23"/>
      <c r="BQ462" s="24"/>
      <c r="BR462" s="25"/>
    </row>
    <row r="463" spans="1:70" s="22" customFormat="1" ht="389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9"/>
      <c r="O463" s="29"/>
      <c r="P463" s="29"/>
      <c r="Q463" s="29"/>
      <c r="R463" s="29"/>
      <c r="S463" s="29"/>
      <c r="T463" s="29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0"/>
      <c r="AF463" s="29"/>
      <c r="AG463" s="29"/>
      <c r="AH463" s="21"/>
      <c r="AI463" s="184"/>
      <c r="AJ463" s="29"/>
      <c r="AK463" s="29"/>
      <c r="AL463" s="21"/>
      <c r="AM463" s="21"/>
      <c r="AN463" s="21"/>
      <c r="AO463" s="21"/>
      <c r="AP463" s="21"/>
      <c r="AQ463" s="184"/>
      <c r="AR463" s="29"/>
      <c r="AS463" s="184"/>
      <c r="AT463" s="29"/>
      <c r="AU463" s="21"/>
      <c r="AV463" s="21"/>
      <c r="AW463" s="21"/>
      <c r="AX463" s="21"/>
      <c r="AY463" s="20"/>
      <c r="AZ463" s="23"/>
      <c r="BA463" s="184"/>
      <c r="BB463" s="29"/>
      <c r="BC463" s="29"/>
      <c r="BD463" s="21"/>
      <c r="BE463" s="21"/>
      <c r="BF463" s="21"/>
      <c r="BG463" s="21"/>
      <c r="BH463" s="21"/>
      <c r="BI463" s="21"/>
      <c r="BJ463" s="21"/>
      <c r="BK463" s="21"/>
      <c r="BL463" s="24"/>
      <c r="BM463" s="21"/>
      <c r="BN463" s="21"/>
      <c r="BO463" s="23"/>
      <c r="BP463" s="23"/>
      <c r="BQ463" s="24"/>
      <c r="BR463" s="25"/>
    </row>
    <row r="464" spans="1:70" s="22" customFormat="1" ht="121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9"/>
      <c r="O464" s="29"/>
      <c r="P464" s="29"/>
      <c r="Q464" s="29"/>
      <c r="R464" s="29"/>
      <c r="S464" s="29"/>
      <c r="T464" s="29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0"/>
      <c r="AF464" s="23"/>
      <c r="AG464" s="23"/>
      <c r="AH464" s="21"/>
      <c r="AI464" s="184"/>
      <c r="AJ464" s="23"/>
      <c r="AK464" s="23"/>
      <c r="AL464" s="21"/>
      <c r="AM464" s="21"/>
      <c r="AN464" s="21"/>
      <c r="AO464" s="21"/>
      <c r="AP464" s="21"/>
      <c r="AQ464" s="184"/>
      <c r="AR464" s="23"/>
      <c r="AS464" s="184"/>
      <c r="AT464" s="23"/>
      <c r="AU464" s="21"/>
      <c r="AV464" s="21"/>
      <c r="AW464" s="21"/>
      <c r="AX464" s="21"/>
      <c r="AY464" s="20"/>
      <c r="AZ464" s="23"/>
      <c r="BA464" s="184"/>
      <c r="BB464" s="23"/>
      <c r="BC464" s="23"/>
      <c r="BD464" s="21"/>
      <c r="BE464" s="21"/>
      <c r="BF464" s="21"/>
      <c r="BG464" s="21"/>
      <c r="BH464" s="21"/>
      <c r="BI464" s="21"/>
      <c r="BJ464" s="21"/>
      <c r="BK464" s="21"/>
      <c r="BL464" s="24"/>
      <c r="BM464" s="21"/>
      <c r="BN464" s="21"/>
      <c r="BO464" s="23"/>
      <c r="BP464" s="23"/>
      <c r="BQ464" s="24"/>
      <c r="BR464" s="25"/>
    </row>
    <row r="465" spans="1:70" s="22" customFormat="1" ht="121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9"/>
      <c r="O465" s="29"/>
      <c r="P465" s="29"/>
      <c r="Q465" s="29"/>
      <c r="R465" s="29"/>
      <c r="S465" s="29"/>
      <c r="T465" s="29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0"/>
      <c r="AF465" s="23"/>
      <c r="AG465" s="23"/>
      <c r="AH465" s="21"/>
      <c r="AI465" s="184"/>
      <c r="AJ465" s="23"/>
      <c r="AK465" s="23"/>
      <c r="AL465" s="21"/>
      <c r="AM465" s="21"/>
      <c r="AN465" s="21"/>
      <c r="AO465" s="21"/>
      <c r="AP465" s="21"/>
      <c r="AQ465" s="184"/>
      <c r="AR465" s="23"/>
      <c r="AS465" s="184"/>
      <c r="AT465" s="23"/>
      <c r="AU465" s="21"/>
      <c r="AV465" s="21"/>
      <c r="AW465" s="21"/>
      <c r="AX465" s="21"/>
      <c r="AY465" s="20"/>
      <c r="AZ465" s="23"/>
      <c r="BA465" s="184"/>
      <c r="BB465" s="23"/>
      <c r="BC465" s="23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3"/>
      <c r="BP465" s="23"/>
      <c r="BQ465" s="24"/>
      <c r="BR465" s="25"/>
    </row>
    <row r="466" spans="1:70" s="22" customFormat="1" ht="121.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9"/>
      <c r="O466" s="29"/>
      <c r="P466" s="29"/>
      <c r="Q466" s="29"/>
      <c r="R466" s="29"/>
      <c r="S466" s="29"/>
      <c r="T466" s="29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0"/>
      <c r="AF466" s="23"/>
      <c r="AG466" s="23"/>
      <c r="AH466" s="21"/>
      <c r="AI466" s="184"/>
      <c r="AJ466" s="23"/>
      <c r="AK466" s="23"/>
      <c r="AL466" s="21"/>
      <c r="AM466" s="21"/>
      <c r="AN466" s="21"/>
      <c r="AO466" s="21"/>
      <c r="AP466" s="21"/>
      <c r="AQ466" s="184"/>
      <c r="AR466" s="23"/>
      <c r="AS466" s="184"/>
      <c r="AT466" s="23"/>
      <c r="AU466" s="21"/>
      <c r="AV466" s="21"/>
      <c r="AW466" s="21"/>
      <c r="AX466" s="21"/>
      <c r="AY466" s="20"/>
      <c r="AZ466" s="23"/>
      <c r="BA466" s="184"/>
      <c r="BB466" s="23"/>
      <c r="BC466" s="23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3"/>
      <c r="BP466" s="23"/>
      <c r="BQ466" s="24"/>
      <c r="BR466" s="25"/>
    </row>
    <row r="467" spans="1:70" s="22" customFormat="1" ht="121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0"/>
      <c r="AF467" s="23"/>
      <c r="AG467" s="23"/>
      <c r="AH467" s="21"/>
      <c r="AI467" s="184"/>
      <c r="AJ467" s="23"/>
      <c r="AK467" s="23"/>
      <c r="AL467" s="21"/>
      <c r="AM467" s="21"/>
      <c r="AN467" s="21"/>
      <c r="AO467" s="21"/>
      <c r="AP467" s="21"/>
      <c r="AQ467" s="184"/>
      <c r="AR467" s="23"/>
      <c r="AS467" s="184"/>
      <c r="AT467" s="23"/>
      <c r="AU467" s="21"/>
      <c r="AV467" s="21"/>
      <c r="AW467" s="21"/>
      <c r="AX467" s="21"/>
      <c r="AY467" s="20"/>
      <c r="AZ467" s="23"/>
      <c r="BA467" s="184"/>
      <c r="BB467" s="23"/>
      <c r="BC467" s="23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3"/>
      <c r="BP467" s="23"/>
      <c r="BQ467" s="24"/>
      <c r="BR467" s="25"/>
    </row>
    <row r="468" spans="1:70" s="22" customFormat="1" ht="121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0"/>
      <c r="AF468" s="23"/>
      <c r="AG468" s="23"/>
      <c r="AH468" s="21"/>
      <c r="AI468" s="184"/>
      <c r="AJ468" s="23"/>
      <c r="AK468" s="23"/>
      <c r="AL468" s="21"/>
      <c r="AM468" s="21"/>
      <c r="AN468" s="21"/>
      <c r="AO468" s="21"/>
      <c r="AP468" s="21"/>
      <c r="AQ468" s="184"/>
      <c r="AR468" s="23"/>
      <c r="AS468" s="184"/>
      <c r="AT468" s="23"/>
      <c r="AU468" s="21"/>
      <c r="AV468" s="21"/>
      <c r="AW468" s="21"/>
      <c r="AX468" s="21"/>
      <c r="AY468" s="20"/>
      <c r="AZ468" s="23"/>
      <c r="BA468" s="184"/>
      <c r="BB468" s="23"/>
      <c r="BC468" s="23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3"/>
      <c r="BP468" s="23"/>
      <c r="BQ468" s="24"/>
      <c r="BR468" s="25"/>
    </row>
    <row r="469" spans="1:70" s="22" customFormat="1" ht="409.6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183"/>
      <c r="AJ469" s="21"/>
      <c r="AK469" s="21"/>
      <c r="AL469" s="21"/>
      <c r="AM469" s="21"/>
      <c r="AN469" s="21"/>
      <c r="AO469" s="21"/>
      <c r="AP469" s="21"/>
      <c r="AQ469" s="183"/>
      <c r="AR469" s="21"/>
      <c r="AS469" s="183"/>
      <c r="AT469" s="21"/>
      <c r="AU469" s="21"/>
      <c r="AV469" s="21"/>
      <c r="AW469" s="21"/>
      <c r="AX469" s="21"/>
      <c r="AY469" s="20"/>
      <c r="AZ469" s="23"/>
      <c r="BA469" s="184"/>
      <c r="BB469" s="23"/>
      <c r="BC469" s="20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3"/>
      <c r="BP469" s="23"/>
      <c r="BQ469" s="24"/>
      <c r="BR469" s="25"/>
    </row>
    <row r="470" spans="1:70" s="22" customFormat="1" ht="409.6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84"/>
      <c r="N470" s="63"/>
      <c r="O470" s="63"/>
      <c r="P470" s="63"/>
      <c r="Q470" s="63"/>
      <c r="R470" s="63"/>
      <c r="S470" s="63"/>
      <c r="T470" s="6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183"/>
      <c r="AJ470" s="21"/>
      <c r="AK470" s="21"/>
      <c r="AL470" s="21"/>
      <c r="AM470" s="21"/>
      <c r="AN470" s="21"/>
      <c r="AO470" s="21"/>
      <c r="AP470" s="21"/>
      <c r="AQ470" s="183"/>
      <c r="AR470" s="21"/>
      <c r="AS470" s="183"/>
      <c r="AT470" s="21"/>
      <c r="AU470" s="21"/>
      <c r="AV470" s="21"/>
      <c r="AW470" s="21"/>
      <c r="AX470" s="21"/>
      <c r="AY470" s="20"/>
      <c r="AZ470" s="23"/>
      <c r="BA470" s="184"/>
      <c r="BB470" s="23"/>
      <c r="BC470" s="20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3"/>
      <c r="BP470" s="23"/>
      <c r="BQ470" s="24"/>
      <c r="BR470" s="25"/>
    </row>
    <row r="471" spans="1:70" s="22" customFormat="1" ht="409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9"/>
      <c r="O471" s="29"/>
      <c r="P471" s="29"/>
      <c r="Q471" s="29"/>
      <c r="R471" s="29"/>
      <c r="S471" s="29"/>
      <c r="T471" s="29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183"/>
      <c r="AJ471" s="21"/>
      <c r="AK471" s="21"/>
      <c r="AL471" s="21"/>
      <c r="AM471" s="21"/>
      <c r="AN471" s="21"/>
      <c r="AO471" s="21"/>
      <c r="AP471" s="21"/>
      <c r="AQ471" s="183"/>
      <c r="AR471" s="21"/>
      <c r="AS471" s="183"/>
      <c r="AT471" s="21"/>
      <c r="AU471" s="21"/>
      <c r="AV471" s="21"/>
      <c r="AW471" s="21"/>
      <c r="AX471" s="21"/>
      <c r="AY471" s="20"/>
      <c r="AZ471" s="23"/>
      <c r="BA471" s="184"/>
      <c r="BB471" s="29"/>
      <c r="BC471" s="29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3"/>
      <c r="BP471" s="23"/>
      <c r="BQ471" s="24"/>
      <c r="BR471" s="25"/>
    </row>
    <row r="472" spans="1:70" s="22" customFormat="1" ht="409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184"/>
      <c r="BB472" s="20"/>
      <c r="BC472" s="20"/>
      <c r="BD472" s="20"/>
      <c r="BE472" s="20"/>
      <c r="BF472" s="23"/>
      <c r="BG472" s="20"/>
      <c r="BH472" s="20"/>
      <c r="BI472" s="23"/>
      <c r="BJ472" s="21"/>
      <c r="BK472" s="21"/>
      <c r="BL472" s="24"/>
      <c r="BM472" s="21"/>
      <c r="BN472" s="21"/>
      <c r="BO472" s="23"/>
      <c r="BP472" s="23"/>
      <c r="BQ472" s="24"/>
      <c r="BR472" s="25"/>
    </row>
    <row r="473" spans="1:70" s="22" customFormat="1" ht="171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184"/>
      <c r="BB473" s="184"/>
      <c r="BC473" s="20"/>
      <c r="BD473" s="20"/>
      <c r="BE473" s="20"/>
      <c r="BF473" s="23"/>
      <c r="BG473" s="20"/>
      <c r="BH473" s="20"/>
      <c r="BI473" s="23"/>
      <c r="BJ473" s="21"/>
      <c r="BK473" s="21"/>
      <c r="BL473" s="24"/>
      <c r="BM473" s="21"/>
      <c r="BN473" s="21"/>
      <c r="BO473" s="23"/>
      <c r="BP473" s="23"/>
      <c r="BQ473" s="24"/>
      <c r="BR473" s="25"/>
    </row>
    <row r="474" spans="1:70" s="22" customFormat="1" ht="251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84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0"/>
      <c r="AF474" s="23"/>
      <c r="AG474" s="23"/>
      <c r="AH474" s="21"/>
      <c r="AI474" s="184"/>
      <c r="AJ474" s="23"/>
      <c r="AK474" s="23"/>
      <c r="AL474" s="21"/>
      <c r="AM474" s="21"/>
      <c r="AN474" s="21"/>
      <c r="AO474" s="21"/>
      <c r="AP474" s="21"/>
      <c r="AQ474" s="184"/>
      <c r="AR474" s="23"/>
      <c r="AS474" s="184"/>
      <c r="AT474" s="23"/>
      <c r="AU474" s="21"/>
      <c r="AV474" s="21"/>
      <c r="AW474" s="21"/>
      <c r="AX474" s="21"/>
      <c r="AY474" s="20"/>
      <c r="AZ474" s="23"/>
      <c r="BA474" s="184"/>
      <c r="BB474" s="23"/>
      <c r="BC474" s="23"/>
      <c r="BD474" s="21"/>
      <c r="BE474" s="21"/>
      <c r="BF474" s="21"/>
      <c r="BG474" s="21"/>
      <c r="BH474" s="21"/>
      <c r="BI474" s="21"/>
      <c r="BJ474" s="21"/>
      <c r="BK474" s="21"/>
      <c r="BL474" s="24"/>
      <c r="BM474" s="21"/>
      <c r="BN474" s="21"/>
      <c r="BO474" s="23"/>
      <c r="BP474" s="23"/>
      <c r="BQ474" s="24"/>
      <c r="BR474" s="25"/>
    </row>
    <row r="475" spans="1:70" s="22" customFormat="1" ht="409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0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0"/>
      <c r="AF475" s="23"/>
      <c r="AG475" s="23"/>
      <c r="AH475" s="21"/>
      <c r="AI475" s="184"/>
      <c r="AJ475" s="23"/>
      <c r="AK475" s="23"/>
      <c r="AL475" s="21"/>
      <c r="AM475" s="21"/>
      <c r="AN475" s="21"/>
      <c r="AO475" s="21"/>
      <c r="AP475" s="21"/>
      <c r="AQ475" s="184"/>
      <c r="AR475" s="23"/>
      <c r="AS475" s="184"/>
      <c r="AT475" s="23"/>
      <c r="AU475" s="21"/>
      <c r="AV475" s="21"/>
      <c r="AW475" s="21"/>
      <c r="AX475" s="21"/>
      <c r="AY475" s="20"/>
      <c r="AZ475" s="23"/>
      <c r="BA475" s="184"/>
      <c r="BB475" s="23"/>
      <c r="BC475" s="23"/>
      <c r="BD475" s="21"/>
      <c r="BE475" s="21"/>
      <c r="BF475" s="21"/>
      <c r="BG475" s="21"/>
      <c r="BH475" s="21"/>
      <c r="BI475" s="21"/>
      <c r="BJ475" s="21"/>
      <c r="BK475" s="21"/>
      <c r="BL475" s="24"/>
      <c r="BM475" s="21"/>
      <c r="BN475" s="21"/>
      <c r="BO475" s="23"/>
      <c r="BP475" s="23"/>
      <c r="BQ475" s="24"/>
      <c r="BR475" s="25"/>
    </row>
    <row r="476" spans="1:70" s="22" customFormat="1" ht="209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184"/>
      <c r="N476" s="28"/>
      <c r="O476" s="18"/>
      <c r="P476" s="28"/>
      <c r="Q476" s="28"/>
      <c r="R476" s="28"/>
      <c r="S476" s="28"/>
      <c r="T476" s="28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0"/>
      <c r="AF476" s="23"/>
      <c r="AG476" s="23"/>
      <c r="AH476" s="21"/>
      <c r="AI476" s="184"/>
      <c r="AJ476" s="23"/>
      <c r="AK476" s="23"/>
      <c r="AL476" s="21"/>
      <c r="AM476" s="21"/>
      <c r="AN476" s="21"/>
      <c r="AO476" s="21"/>
      <c r="AP476" s="21"/>
      <c r="AQ476" s="184"/>
      <c r="AR476" s="23"/>
      <c r="AS476" s="184"/>
      <c r="AT476" s="23"/>
      <c r="AU476" s="21"/>
      <c r="AV476" s="21"/>
      <c r="AW476" s="21"/>
      <c r="AX476" s="21"/>
      <c r="AY476" s="20"/>
      <c r="AZ476" s="23"/>
      <c r="BA476" s="184"/>
      <c r="BB476" s="23"/>
      <c r="BC476" s="23"/>
      <c r="BD476" s="21"/>
      <c r="BE476" s="21"/>
      <c r="BF476" s="21"/>
      <c r="BG476" s="21"/>
      <c r="BH476" s="21"/>
      <c r="BI476" s="21"/>
      <c r="BJ476" s="21"/>
      <c r="BK476" s="21"/>
      <c r="BL476" s="24"/>
      <c r="BM476" s="21"/>
      <c r="BN476" s="21"/>
      <c r="BO476" s="23"/>
      <c r="BP476" s="23"/>
      <c r="BQ476" s="24"/>
      <c r="BR476" s="25"/>
    </row>
    <row r="477" spans="1:70" s="22" customFormat="1" ht="198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184"/>
      <c r="N477" s="28"/>
      <c r="O477" s="18"/>
      <c r="P477" s="28"/>
      <c r="Q477" s="28"/>
      <c r="R477" s="28"/>
      <c r="S477" s="28"/>
      <c r="T477" s="28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183"/>
      <c r="AJ477" s="21"/>
      <c r="AK477" s="21"/>
      <c r="AL477" s="21"/>
      <c r="AM477" s="21"/>
      <c r="AN477" s="21"/>
      <c r="AO477" s="21"/>
      <c r="AP477" s="21"/>
      <c r="AQ477" s="183"/>
      <c r="AR477" s="21"/>
      <c r="AS477" s="183"/>
      <c r="AT477" s="21"/>
      <c r="AU477" s="21"/>
      <c r="AV477" s="21"/>
      <c r="AW477" s="21"/>
      <c r="AX477" s="21"/>
      <c r="AY477" s="20"/>
      <c r="AZ477" s="23"/>
      <c r="BA477" s="184"/>
      <c r="BB477" s="23"/>
      <c r="BC477" s="20"/>
      <c r="BD477" s="21"/>
      <c r="BE477" s="21"/>
      <c r="BF477" s="21"/>
      <c r="BG477" s="21"/>
      <c r="BH477" s="21"/>
      <c r="BI477" s="21"/>
      <c r="BJ477" s="21"/>
      <c r="BK477" s="21"/>
      <c r="BL477" s="24"/>
      <c r="BM477" s="21"/>
      <c r="BN477" s="21"/>
      <c r="BO477" s="23"/>
      <c r="BP477" s="23"/>
      <c r="BQ477" s="24"/>
      <c r="BR477" s="25"/>
    </row>
    <row r="478" spans="1:70" s="22" customFormat="1" ht="408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84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183"/>
      <c r="AJ478" s="21"/>
      <c r="AK478" s="21"/>
      <c r="AL478" s="21"/>
      <c r="AM478" s="21"/>
      <c r="AN478" s="21"/>
      <c r="AO478" s="21"/>
      <c r="AP478" s="21"/>
      <c r="AQ478" s="183"/>
      <c r="AR478" s="21"/>
      <c r="AS478" s="183"/>
      <c r="AT478" s="21"/>
      <c r="AU478" s="21"/>
      <c r="AV478" s="21"/>
      <c r="AW478" s="21"/>
      <c r="AX478" s="21"/>
      <c r="AY478" s="20"/>
      <c r="AZ478" s="23"/>
      <c r="BA478" s="184"/>
      <c r="BB478" s="23"/>
      <c r="BC478" s="20"/>
      <c r="BD478" s="21"/>
      <c r="BE478" s="21"/>
      <c r="BF478" s="21"/>
      <c r="BG478" s="21"/>
      <c r="BH478" s="21"/>
      <c r="BI478" s="21"/>
      <c r="BJ478" s="21"/>
      <c r="BK478" s="21"/>
      <c r="BL478" s="24"/>
      <c r="BM478" s="21"/>
      <c r="BN478" s="21"/>
      <c r="BO478" s="23"/>
      <c r="BP478" s="23"/>
      <c r="BQ478" s="24"/>
      <c r="BR478" s="25"/>
    </row>
    <row r="479" spans="1:70" s="22" customFormat="1" ht="254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84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183"/>
      <c r="AJ479" s="21"/>
      <c r="AK479" s="21"/>
      <c r="AL479" s="21"/>
      <c r="AM479" s="21"/>
      <c r="AN479" s="21"/>
      <c r="AO479" s="21"/>
      <c r="AP479" s="21"/>
      <c r="AQ479" s="183"/>
      <c r="AR479" s="21"/>
      <c r="AS479" s="183"/>
      <c r="AT479" s="21"/>
      <c r="AU479" s="21"/>
      <c r="AV479" s="21"/>
      <c r="AW479" s="21"/>
      <c r="AX479" s="21"/>
      <c r="AY479" s="20"/>
      <c r="AZ479" s="23"/>
      <c r="BA479" s="184"/>
      <c r="BB479" s="23"/>
      <c r="BC479" s="20"/>
      <c r="BD479" s="21"/>
      <c r="BE479" s="21"/>
      <c r="BF479" s="21"/>
      <c r="BG479" s="21"/>
      <c r="BH479" s="21"/>
      <c r="BI479" s="21"/>
      <c r="BJ479" s="21"/>
      <c r="BK479" s="21"/>
      <c r="BL479" s="24"/>
      <c r="BM479" s="21"/>
      <c r="BN479" s="21"/>
      <c r="BO479" s="23"/>
      <c r="BP479" s="23"/>
      <c r="BQ479" s="24"/>
      <c r="BR479" s="25"/>
    </row>
    <row r="480" spans="1:70" s="22" customFormat="1" ht="261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9"/>
      <c r="O480" s="29"/>
      <c r="P480" s="29"/>
      <c r="Q480" s="29"/>
      <c r="R480" s="29"/>
      <c r="S480" s="29"/>
      <c r="T480" s="29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183"/>
      <c r="AJ480" s="21"/>
      <c r="AK480" s="21"/>
      <c r="AL480" s="21"/>
      <c r="AM480" s="21"/>
      <c r="AN480" s="21"/>
      <c r="AO480" s="21"/>
      <c r="AP480" s="21"/>
      <c r="AQ480" s="183"/>
      <c r="AR480" s="21"/>
      <c r="AS480" s="183"/>
      <c r="AT480" s="21"/>
      <c r="AU480" s="21"/>
      <c r="AV480" s="21"/>
      <c r="AW480" s="21"/>
      <c r="AX480" s="21"/>
      <c r="AY480" s="20"/>
      <c r="AZ480" s="23"/>
      <c r="BA480" s="184"/>
      <c r="BB480" s="23"/>
      <c r="BC480" s="20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3"/>
      <c r="BP480" s="23"/>
      <c r="BQ480" s="24"/>
      <c r="BR480" s="25"/>
    </row>
    <row r="481" spans="1:70" s="22" customFormat="1" ht="149.2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183"/>
      <c r="AJ481" s="21"/>
      <c r="AK481" s="21"/>
      <c r="AL481" s="21"/>
      <c r="AM481" s="21"/>
      <c r="AN481" s="21"/>
      <c r="AO481" s="21"/>
      <c r="AP481" s="21"/>
      <c r="AQ481" s="183"/>
      <c r="AR481" s="21"/>
      <c r="AS481" s="183"/>
      <c r="AT481" s="21"/>
      <c r="AU481" s="21"/>
      <c r="AV481" s="21"/>
      <c r="AW481" s="21"/>
      <c r="AX481" s="21"/>
      <c r="AY481" s="20"/>
      <c r="AZ481" s="23"/>
      <c r="BA481" s="184"/>
      <c r="BB481" s="23"/>
      <c r="BC481" s="20"/>
      <c r="BD481" s="21"/>
      <c r="BE481" s="21"/>
      <c r="BF481" s="21"/>
      <c r="BG481" s="21"/>
      <c r="BH481" s="21"/>
      <c r="BI481" s="21"/>
      <c r="BJ481" s="21"/>
      <c r="BK481" s="21"/>
      <c r="BL481" s="24"/>
      <c r="BM481" s="21"/>
      <c r="BN481" s="21"/>
      <c r="BO481" s="23"/>
      <c r="BP481" s="23"/>
      <c r="BQ481" s="24"/>
      <c r="BR481" s="25"/>
    </row>
    <row r="482" spans="1:70" s="22" customFormat="1" ht="149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84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183"/>
      <c r="AJ482" s="21"/>
      <c r="AK482" s="21"/>
      <c r="AL482" s="21"/>
      <c r="AM482" s="21"/>
      <c r="AN482" s="21"/>
      <c r="AO482" s="21"/>
      <c r="AP482" s="21"/>
      <c r="AQ482" s="183"/>
      <c r="AR482" s="21"/>
      <c r="AS482" s="183"/>
      <c r="AT482" s="21"/>
      <c r="AU482" s="21"/>
      <c r="AV482" s="21"/>
      <c r="AW482" s="21"/>
      <c r="AX482" s="21"/>
      <c r="AY482" s="20"/>
      <c r="AZ482" s="23"/>
      <c r="BA482" s="184"/>
      <c r="BB482" s="23"/>
      <c r="BC482" s="20"/>
      <c r="BD482" s="21"/>
      <c r="BE482" s="21"/>
      <c r="BF482" s="21"/>
      <c r="BG482" s="21"/>
      <c r="BH482" s="21"/>
      <c r="BI482" s="21"/>
      <c r="BJ482" s="21"/>
      <c r="BK482" s="21"/>
      <c r="BL482" s="24"/>
      <c r="BM482" s="21"/>
      <c r="BN482" s="21"/>
      <c r="BO482" s="23"/>
      <c r="BP482" s="23"/>
      <c r="BQ482" s="24"/>
      <c r="BR482" s="25"/>
    </row>
    <row r="483" spans="1:70" s="22" customFormat="1" ht="149.2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184"/>
      <c r="N483" s="23"/>
      <c r="O483" s="23"/>
      <c r="P483" s="23"/>
      <c r="Q483" s="23"/>
      <c r="R483" s="23"/>
      <c r="S483" s="23"/>
      <c r="T483" s="28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183"/>
      <c r="AJ483" s="21"/>
      <c r="AK483" s="21"/>
      <c r="AL483" s="21"/>
      <c r="AM483" s="21"/>
      <c r="AN483" s="21"/>
      <c r="AO483" s="21"/>
      <c r="AP483" s="21"/>
      <c r="AQ483" s="183"/>
      <c r="AR483" s="21"/>
      <c r="AS483" s="183"/>
      <c r="AT483" s="21"/>
      <c r="AU483" s="21"/>
      <c r="AV483" s="21"/>
      <c r="AW483" s="21"/>
      <c r="AX483" s="21"/>
      <c r="AY483" s="20"/>
      <c r="AZ483" s="23"/>
      <c r="BA483" s="184"/>
      <c r="BB483" s="23"/>
      <c r="BC483" s="20"/>
      <c r="BD483" s="21"/>
      <c r="BE483" s="21"/>
      <c r="BF483" s="21"/>
      <c r="BG483" s="21"/>
      <c r="BH483" s="21"/>
      <c r="BI483" s="21"/>
      <c r="BJ483" s="21"/>
      <c r="BK483" s="21"/>
      <c r="BL483" s="24"/>
      <c r="BM483" s="21"/>
      <c r="BN483" s="21"/>
      <c r="BO483" s="23"/>
      <c r="BP483" s="23"/>
      <c r="BQ483" s="24"/>
      <c r="BR483" s="25"/>
    </row>
    <row r="484" spans="1:70" s="22" customFormat="1" ht="149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84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183"/>
      <c r="AJ484" s="21"/>
      <c r="AK484" s="21"/>
      <c r="AL484" s="21"/>
      <c r="AM484" s="21"/>
      <c r="AN484" s="21"/>
      <c r="AO484" s="21"/>
      <c r="AP484" s="21"/>
      <c r="AQ484" s="183"/>
      <c r="AR484" s="21"/>
      <c r="AS484" s="183"/>
      <c r="AT484" s="21"/>
      <c r="AU484" s="21"/>
      <c r="AV484" s="21"/>
      <c r="AW484" s="21"/>
      <c r="AX484" s="21"/>
      <c r="AY484" s="20"/>
      <c r="AZ484" s="23"/>
      <c r="BA484" s="184"/>
      <c r="BB484" s="23"/>
      <c r="BC484" s="20"/>
      <c r="BD484" s="21"/>
      <c r="BE484" s="21"/>
      <c r="BF484" s="21"/>
      <c r="BG484" s="21"/>
      <c r="BH484" s="21"/>
      <c r="BI484" s="21"/>
      <c r="BJ484" s="21"/>
      <c r="BK484" s="21"/>
      <c r="BL484" s="24"/>
      <c r="BM484" s="21"/>
      <c r="BN484" s="21"/>
      <c r="BO484" s="23"/>
      <c r="BP484" s="23"/>
      <c r="BQ484" s="24"/>
      <c r="BR484" s="25"/>
    </row>
    <row r="485" spans="1:70" s="22" customFormat="1" ht="149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184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183"/>
      <c r="AJ485" s="21"/>
      <c r="AK485" s="21"/>
      <c r="AL485" s="21"/>
      <c r="AM485" s="21"/>
      <c r="AN485" s="21"/>
      <c r="AO485" s="21"/>
      <c r="AP485" s="21"/>
      <c r="AQ485" s="183"/>
      <c r="AR485" s="21"/>
      <c r="AS485" s="183"/>
      <c r="AT485" s="21"/>
      <c r="AU485" s="21"/>
      <c r="AV485" s="21"/>
      <c r="AW485" s="21"/>
      <c r="AX485" s="21"/>
      <c r="AY485" s="20"/>
      <c r="AZ485" s="23"/>
      <c r="BA485" s="184"/>
      <c r="BB485" s="23"/>
      <c r="BC485" s="20"/>
      <c r="BD485" s="21"/>
      <c r="BE485" s="21"/>
      <c r="BF485" s="21"/>
      <c r="BG485" s="21"/>
      <c r="BH485" s="21"/>
      <c r="BI485" s="21"/>
      <c r="BJ485" s="21"/>
      <c r="BK485" s="21"/>
      <c r="BL485" s="24"/>
      <c r="BM485" s="21"/>
      <c r="BN485" s="21"/>
      <c r="BO485" s="23"/>
      <c r="BP485" s="23"/>
      <c r="BQ485" s="24"/>
      <c r="BR485" s="25"/>
    </row>
    <row r="486" spans="1:70" s="22" customFormat="1" ht="267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183"/>
      <c r="AJ486" s="21"/>
      <c r="AK486" s="21"/>
      <c r="AL486" s="21"/>
      <c r="AM486" s="21"/>
      <c r="AN486" s="21"/>
      <c r="AO486" s="21"/>
      <c r="AP486" s="21"/>
      <c r="AQ486" s="183"/>
      <c r="AR486" s="21"/>
      <c r="AS486" s="183"/>
      <c r="AT486" s="21"/>
      <c r="AU486" s="21"/>
      <c r="AV486" s="21"/>
      <c r="AW486" s="21"/>
      <c r="AX486" s="21"/>
      <c r="AY486" s="20"/>
      <c r="AZ486" s="23"/>
      <c r="BA486" s="184"/>
      <c r="BB486" s="23"/>
      <c r="BC486" s="23"/>
      <c r="BD486" s="21"/>
      <c r="BE486" s="21"/>
      <c r="BF486" s="21"/>
      <c r="BG486" s="20"/>
      <c r="BH486" s="23"/>
      <c r="BI486" s="23"/>
      <c r="BJ486" s="21"/>
      <c r="BK486" s="21"/>
      <c r="BL486" s="24"/>
      <c r="BM486" s="21"/>
      <c r="BN486" s="21"/>
      <c r="BO486" s="23"/>
      <c r="BP486" s="23"/>
      <c r="BQ486" s="24"/>
      <c r="BR486" s="25"/>
    </row>
    <row r="487" spans="1:70" s="22" customFormat="1" ht="15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183"/>
      <c r="AJ487" s="21"/>
      <c r="AK487" s="21"/>
      <c r="AL487" s="21"/>
      <c r="AM487" s="21"/>
      <c r="AN487" s="21"/>
      <c r="AO487" s="21"/>
      <c r="AP487" s="21"/>
      <c r="AQ487" s="183"/>
      <c r="AR487" s="21"/>
      <c r="AS487" s="183"/>
      <c r="AT487" s="21"/>
      <c r="AU487" s="21"/>
      <c r="AV487" s="21"/>
      <c r="AW487" s="21"/>
      <c r="AX487" s="21"/>
      <c r="AY487" s="20"/>
      <c r="AZ487" s="23"/>
      <c r="BA487" s="184"/>
      <c r="BB487" s="63"/>
      <c r="BC487" s="29"/>
      <c r="BD487" s="21"/>
      <c r="BE487" s="21"/>
      <c r="BF487" s="21"/>
      <c r="BG487" s="21"/>
      <c r="BH487" s="21"/>
      <c r="BI487" s="21"/>
      <c r="BJ487" s="21"/>
      <c r="BK487" s="21"/>
      <c r="BL487" s="24"/>
      <c r="BM487" s="21"/>
      <c r="BN487" s="21"/>
      <c r="BO487" s="23"/>
      <c r="BP487" s="23"/>
      <c r="BQ487" s="24"/>
      <c r="BR487" s="25"/>
    </row>
    <row r="488" spans="1:70" s="22" customFormat="1" ht="14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183"/>
      <c r="AJ488" s="21"/>
      <c r="AK488" s="21"/>
      <c r="AL488" s="21"/>
      <c r="AM488" s="21"/>
      <c r="AN488" s="21"/>
      <c r="AO488" s="21"/>
      <c r="AP488" s="21"/>
      <c r="AQ488" s="183"/>
      <c r="AR488" s="21"/>
      <c r="AS488" s="183"/>
      <c r="AT488" s="21"/>
      <c r="AU488" s="21"/>
      <c r="AV488" s="21"/>
      <c r="AW488" s="21"/>
      <c r="AX488" s="21"/>
      <c r="AY488" s="20"/>
      <c r="AZ488" s="23"/>
      <c r="BA488" s="184"/>
      <c r="BB488" s="63"/>
      <c r="BC488" s="29"/>
      <c r="BD488" s="21"/>
      <c r="BE488" s="21"/>
      <c r="BF488" s="21"/>
      <c r="BG488" s="21"/>
      <c r="BH488" s="21"/>
      <c r="BI488" s="21"/>
      <c r="BJ488" s="21"/>
      <c r="BK488" s="21"/>
      <c r="BL488" s="24"/>
      <c r="BM488" s="21"/>
      <c r="BN488" s="21"/>
      <c r="BO488" s="23"/>
      <c r="BP488" s="23"/>
      <c r="BQ488" s="24"/>
      <c r="BR488" s="25"/>
    </row>
    <row r="489" spans="1:70" s="22" customFormat="1" ht="409.6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183"/>
      <c r="AJ489" s="21"/>
      <c r="AK489" s="21"/>
      <c r="AL489" s="21"/>
      <c r="AM489" s="21"/>
      <c r="AN489" s="21"/>
      <c r="AO489" s="21"/>
      <c r="AP489" s="21"/>
      <c r="AQ489" s="183"/>
      <c r="AR489" s="21"/>
      <c r="AS489" s="183"/>
      <c r="AT489" s="21"/>
      <c r="AU489" s="21"/>
      <c r="AV489" s="21"/>
      <c r="AW489" s="21"/>
      <c r="AX489" s="21"/>
      <c r="AY489" s="20"/>
      <c r="AZ489" s="20"/>
      <c r="BA489" s="20"/>
      <c r="BB489" s="23"/>
      <c r="BC489" s="20"/>
      <c r="BD489" s="21"/>
      <c r="BE489" s="21"/>
      <c r="BF489" s="21"/>
      <c r="BG489" s="21"/>
      <c r="BH489" s="21"/>
      <c r="BI489" s="21"/>
      <c r="BJ489" s="21"/>
      <c r="BK489" s="21"/>
      <c r="BL489" s="24"/>
      <c r="BM489" s="21"/>
      <c r="BN489" s="21"/>
      <c r="BO489" s="23"/>
      <c r="BP489" s="23"/>
      <c r="BQ489" s="24"/>
      <c r="BR489" s="25"/>
    </row>
    <row r="490" spans="1:70" s="22" customFormat="1" ht="252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183"/>
      <c r="AJ490" s="21"/>
      <c r="AK490" s="21"/>
      <c r="AL490" s="21"/>
      <c r="AM490" s="21"/>
      <c r="AN490" s="21"/>
      <c r="AO490" s="21"/>
      <c r="AP490" s="21"/>
      <c r="AQ490" s="183"/>
      <c r="AR490" s="21"/>
      <c r="AS490" s="183"/>
      <c r="AT490" s="21"/>
      <c r="AU490" s="21"/>
      <c r="AV490" s="21"/>
      <c r="AW490" s="21"/>
      <c r="AX490" s="21"/>
      <c r="AY490" s="20"/>
      <c r="AZ490" s="23"/>
      <c r="BA490" s="184"/>
      <c r="BB490" s="23"/>
      <c r="BC490" s="20"/>
      <c r="BD490" s="21"/>
      <c r="BE490" s="21"/>
      <c r="BF490" s="21"/>
      <c r="BG490" s="21"/>
      <c r="BH490" s="21"/>
      <c r="BI490" s="21"/>
      <c r="BJ490" s="21"/>
      <c r="BK490" s="21"/>
      <c r="BL490" s="24"/>
      <c r="BM490" s="21"/>
      <c r="BN490" s="21"/>
      <c r="BO490" s="23"/>
      <c r="BP490" s="23"/>
      <c r="BQ490" s="24"/>
      <c r="BR490" s="25"/>
    </row>
    <row r="491" spans="1:70" s="22" customFormat="1" ht="220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183"/>
      <c r="AJ491" s="21"/>
      <c r="AK491" s="21"/>
      <c r="AL491" s="21"/>
      <c r="AM491" s="21"/>
      <c r="AN491" s="21"/>
      <c r="AO491" s="21"/>
      <c r="AP491" s="21"/>
      <c r="AQ491" s="183"/>
      <c r="AR491" s="21"/>
      <c r="AS491" s="183"/>
      <c r="AT491" s="21"/>
      <c r="AU491" s="21"/>
      <c r="AV491" s="21"/>
      <c r="AW491" s="21"/>
      <c r="AX491" s="21"/>
      <c r="AY491" s="20"/>
      <c r="AZ491" s="23"/>
      <c r="BA491" s="184"/>
      <c r="BB491" s="29"/>
      <c r="BC491" s="29"/>
      <c r="BD491" s="21"/>
      <c r="BE491" s="21"/>
      <c r="BF491" s="21"/>
      <c r="BG491" s="21"/>
      <c r="BH491" s="21"/>
      <c r="BI491" s="21"/>
      <c r="BJ491" s="21"/>
      <c r="BK491" s="21"/>
      <c r="BL491" s="24"/>
      <c r="BM491" s="21"/>
      <c r="BN491" s="21"/>
      <c r="BO491" s="23"/>
      <c r="BP491" s="23"/>
      <c r="BQ491" s="24"/>
      <c r="BR491" s="25"/>
    </row>
    <row r="492" spans="1:70" s="22" customFormat="1" ht="220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183"/>
      <c r="AJ492" s="21"/>
      <c r="AK492" s="21"/>
      <c r="AL492" s="21"/>
      <c r="AM492" s="21"/>
      <c r="AN492" s="21"/>
      <c r="AO492" s="21"/>
      <c r="AP492" s="21"/>
      <c r="AQ492" s="183"/>
      <c r="AR492" s="21"/>
      <c r="AS492" s="183"/>
      <c r="AT492" s="21"/>
      <c r="AU492" s="21"/>
      <c r="AV492" s="21"/>
      <c r="AW492" s="21"/>
      <c r="AX492" s="21"/>
      <c r="AY492" s="20"/>
      <c r="AZ492" s="23"/>
      <c r="BA492" s="184"/>
      <c r="BB492" s="20"/>
      <c r="BC492" s="20"/>
      <c r="BD492" s="21"/>
      <c r="BE492" s="21"/>
      <c r="BF492" s="21"/>
      <c r="BG492" s="21"/>
      <c r="BH492" s="21"/>
      <c r="BI492" s="21"/>
      <c r="BJ492" s="21"/>
      <c r="BK492" s="21"/>
      <c r="BL492" s="24"/>
      <c r="BM492" s="21"/>
      <c r="BN492" s="21"/>
      <c r="BO492" s="23"/>
      <c r="BP492" s="23"/>
      <c r="BQ492" s="24"/>
      <c r="BR492" s="25"/>
    </row>
    <row r="493" spans="1:70" s="22" customFormat="1" ht="220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183"/>
      <c r="AJ493" s="21"/>
      <c r="AK493" s="21"/>
      <c r="AL493" s="21"/>
      <c r="AM493" s="21"/>
      <c r="AN493" s="21"/>
      <c r="AO493" s="21"/>
      <c r="AP493" s="21"/>
      <c r="AQ493" s="183"/>
      <c r="AR493" s="21"/>
      <c r="AS493" s="183"/>
      <c r="AT493" s="21"/>
      <c r="AU493" s="21"/>
      <c r="AV493" s="21"/>
      <c r="AW493" s="21"/>
      <c r="AX493" s="21"/>
      <c r="AY493" s="20"/>
      <c r="AZ493" s="23"/>
      <c r="BA493" s="184"/>
      <c r="BB493" s="23"/>
      <c r="BC493" s="20"/>
      <c r="BD493" s="21"/>
      <c r="BE493" s="21"/>
      <c r="BF493" s="21"/>
      <c r="BG493" s="21"/>
      <c r="BH493" s="21"/>
      <c r="BI493" s="21"/>
      <c r="BJ493" s="21"/>
      <c r="BK493" s="21"/>
      <c r="BL493" s="24"/>
      <c r="BM493" s="21"/>
      <c r="BN493" s="21"/>
      <c r="BO493" s="23"/>
      <c r="BP493" s="23"/>
      <c r="BQ493" s="24"/>
      <c r="BR493" s="25"/>
    </row>
    <row r="494" spans="1:70" s="22" customFormat="1" ht="409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0"/>
      <c r="AF494" s="29"/>
      <c r="AG494" s="29"/>
      <c r="AH494" s="21"/>
      <c r="AI494" s="184"/>
      <c r="AJ494" s="29"/>
      <c r="AK494" s="29"/>
      <c r="AL494" s="21"/>
      <c r="AM494" s="21"/>
      <c r="AN494" s="21"/>
      <c r="AO494" s="21"/>
      <c r="AP494" s="21"/>
      <c r="AQ494" s="184"/>
      <c r="AR494" s="29"/>
      <c r="AS494" s="184"/>
      <c r="AT494" s="29"/>
      <c r="AU494" s="21"/>
      <c r="AV494" s="21"/>
      <c r="AW494" s="21"/>
      <c r="AX494" s="21"/>
      <c r="AY494" s="20"/>
      <c r="AZ494" s="23"/>
      <c r="BA494" s="184"/>
      <c r="BB494" s="29"/>
      <c r="BC494" s="29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3"/>
      <c r="BP494" s="23"/>
      <c r="BQ494" s="24"/>
      <c r="BR494" s="25"/>
    </row>
    <row r="495" spans="1:70" s="22" customFormat="1" ht="144.7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0"/>
      <c r="AF495" s="29"/>
      <c r="AG495" s="29"/>
      <c r="AH495" s="21"/>
      <c r="AI495" s="184"/>
      <c r="AJ495" s="29"/>
      <c r="AK495" s="29"/>
      <c r="AL495" s="21"/>
      <c r="AM495" s="21"/>
      <c r="AN495" s="21"/>
      <c r="AO495" s="21"/>
      <c r="AP495" s="21"/>
      <c r="AQ495" s="184"/>
      <c r="AR495" s="29"/>
      <c r="AS495" s="184"/>
      <c r="AT495" s="29"/>
      <c r="AU495" s="21"/>
      <c r="AV495" s="21"/>
      <c r="AW495" s="21"/>
      <c r="AX495" s="21"/>
      <c r="AY495" s="20"/>
      <c r="AZ495" s="23"/>
      <c r="BA495" s="184"/>
      <c r="BB495" s="29"/>
      <c r="BC495" s="29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3"/>
      <c r="BP495" s="23"/>
      <c r="BQ495" s="24"/>
      <c r="BR495" s="25"/>
    </row>
    <row r="496" spans="1:70" s="22" customFormat="1" ht="144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0"/>
      <c r="AF496" s="29"/>
      <c r="AG496" s="29"/>
      <c r="AH496" s="21"/>
      <c r="AI496" s="184"/>
      <c r="AJ496" s="29"/>
      <c r="AK496" s="29"/>
      <c r="AL496" s="21"/>
      <c r="AM496" s="21"/>
      <c r="AN496" s="21"/>
      <c r="AO496" s="21"/>
      <c r="AP496" s="21"/>
      <c r="AQ496" s="184"/>
      <c r="AR496" s="29"/>
      <c r="AS496" s="184"/>
      <c r="AT496" s="29"/>
      <c r="AU496" s="21"/>
      <c r="AV496" s="21"/>
      <c r="AW496" s="21"/>
      <c r="AX496" s="21"/>
      <c r="AY496" s="20"/>
      <c r="AZ496" s="23"/>
      <c r="BA496" s="184"/>
      <c r="BB496" s="29"/>
      <c r="BC496" s="29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3"/>
      <c r="BP496" s="23"/>
      <c r="BQ496" s="24"/>
      <c r="BR496" s="25"/>
    </row>
    <row r="497" spans="1:70" s="22" customFormat="1" ht="144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9"/>
      <c r="O497" s="29"/>
      <c r="P497" s="29"/>
      <c r="Q497" s="29"/>
      <c r="R497" s="29"/>
      <c r="S497" s="29"/>
      <c r="T497" s="29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0"/>
      <c r="AF497" s="29"/>
      <c r="AG497" s="29"/>
      <c r="AH497" s="21"/>
      <c r="AI497" s="184"/>
      <c r="AJ497" s="29"/>
      <c r="AK497" s="29"/>
      <c r="AL497" s="21"/>
      <c r="AM497" s="21"/>
      <c r="AN497" s="21"/>
      <c r="AO497" s="21"/>
      <c r="AP497" s="21"/>
      <c r="AQ497" s="184"/>
      <c r="AR497" s="29"/>
      <c r="AS497" s="184"/>
      <c r="AT497" s="29"/>
      <c r="AU497" s="21"/>
      <c r="AV497" s="21"/>
      <c r="AW497" s="21"/>
      <c r="AX497" s="21"/>
      <c r="AY497" s="20"/>
      <c r="AZ497" s="23"/>
      <c r="BA497" s="184"/>
      <c r="BB497" s="29"/>
      <c r="BC497" s="29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3"/>
      <c r="BP497" s="23"/>
      <c r="BQ497" s="24"/>
      <c r="BR497" s="25"/>
    </row>
    <row r="498" spans="1:70" s="22" customFormat="1" ht="144.7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0"/>
      <c r="AF498" s="29"/>
      <c r="AG498" s="29"/>
      <c r="AH498" s="21"/>
      <c r="AI498" s="184"/>
      <c r="AJ498" s="29"/>
      <c r="AK498" s="29"/>
      <c r="AL498" s="21"/>
      <c r="AM498" s="21"/>
      <c r="AN498" s="21"/>
      <c r="AO498" s="21"/>
      <c r="AP498" s="21"/>
      <c r="AQ498" s="184"/>
      <c r="AR498" s="29"/>
      <c r="AS498" s="184"/>
      <c r="AT498" s="29"/>
      <c r="AU498" s="21"/>
      <c r="AV498" s="21"/>
      <c r="AW498" s="21"/>
      <c r="AX498" s="21"/>
      <c r="AY498" s="20"/>
      <c r="AZ498" s="23"/>
      <c r="BA498" s="184"/>
      <c r="BB498" s="29"/>
      <c r="BC498" s="29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3"/>
      <c r="BP498" s="23"/>
      <c r="BQ498" s="24"/>
      <c r="BR498" s="25"/>
    </row>
    <row r="499" spans="1:70" s="22" customFormat="1" ht="144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0"/>
      <c r="AF499" s="29"/>
      <c r="AG499" s="29"/>
      <c r="AH499" s="21"/>
      <c r="AI499" s="184"/>
      <c r="AJ499" s="29"/>
      <c r="AK499" s="29"/>
      <c r="AL499" s="21"/>
      <c r="AM499" s="21"/>
      <c r="AN499" s="21"/>
      <c r="AO499" s="21"/>
      <c r="AP499" s="21"/>
      <c r="AQ499" s="184"/>
      <c r="AR499" s="29"/>
      <c r="AS499" s="184"/>
      <c r="AT499" s="29"/>
      <c r="AU499" s="21"/>
      <c r="AV499" s="21"/>
      <c r="AW499" s="21"/>
      <c r="AX499" s="21"/>
      <c r="AY499" s="20"/>
      <c r="AZ499" s="23"/>
      <c r="BA499" s="184"/>
      <c r="BB499" s="29"/>
      <c r="BC499" s="29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3"/>
      <c r="BP499" s="23"/>
      <c r="BQ499" s="24"/>
      <c r="BR499" s="25"/>
    </row>
    <row r="500" spans="1:70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9"/>
      <c r="O500" s="29"/>
      <c r="P500" s="29"/>
      <c r="Q500" s="29"/>
      <c r="R500" s="29"/>
      <c r="S500" s="29"/>
      <c r="T500" s="29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183"/>
      <c r="AJ500" s="21"/>
      <c r="AK500" s="21"/>
      <c r="AL500" s="21"/>
      <c r="AM500" s="21"/>
      <c r="AN500" s="21"/>
      <c r="AO500" s="21"/>
      <c r="AP500" s="21"/>
      <c r="AQ500" s="183"/>
      <c r="AR500" s="21"/>
      <c r="AS500" s="183"/>
      <c r="AT500" s="21"/>
      <c r="AU500" s="21"/>
      <c r="AV500" s="21"/>
      <c r="AW500" s="21"/>
      <c r="AX500" s="21"/>
      <c r="AY500" s="20"/>
      <c r="AZ500" s="23"/>
      <c r="BA500" s="184"/>
      <c r="BB500" s="63"/>
      <c r="BC500" s="29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3"/>
      <c r="BP500" s="23"/>
      <c r="BQ500" s="24"/>
      <c r="BR500" s="25"/>
    </row>
    <row r="501" spans="1:70" s="22" customFormat="1" ht="408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183"/>
      <c r="AJ501" s="21"/>
      <c r="AK501" s="21"/>
      <c r="AL501" s="21"/>
      <c r="AM501" s="21"/>
      <c r="AN501" s="21"/>
      <c r="AO501" s="21"/>
      <c r="AP501" s="21"/>
      <c r="AQ501" s="183"/>
      <c r="AR501" s="21"/>
      <c r="AS501" s="183"/>
      <c r="AT501" s="21"/>
      <c r="AU501" s="21"/>
      <c r="AV501" s="21"/>
      <c r="AW501" s="21"/>
      <c r="AX501" s="21"/>
      <c r="AY501" s="20"/>
      <c r="AZ501" s="23"/>
      <c r="BA501" s="184"/>
      <c r="BB501" s="20"/>
      <c r="BC501" s="20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3"/>
      <c r="BP501" s="23"/>
      <c r="BQ501" s="24"/>
      <c r="BR501" s="25"/>
    </row>
    <row r="502" spans="1:70" s="22" customFormat="1" ht="146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183"/>
      <c r="AJ502" s="21"/>
      <c r="AK502" s="21"/>
      <c r="AL502" s="21"/>
      <c r="AM502" s="21"/>
      <c r="AN502" s="21"/>
      <c r="AO502" s="21"/>
      <c r="AP502" s="21"/>
      <c r="AQ502" s="183"/>
      <c r="AR502" s="21"/>
      <c r="AS502" s="183"/>
      <c r="AT502" s="21"/>
      <c r="AU502" s="21"/>
      <c r="AV502" s="21"/>
      <c r="AW502" s="21"/>
      <c r="AX502" s="21"/>
      <c r="AY502" s="20"/>
      <c r="AZ502" s="23"/>
      <c r="BA502" s="184"/>
      <c r="BB502" s="63"/>
      <c r="BC502" s="29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3"/>
      <c r="BP502" s="23"/>
      <c r="BQ502" s="24"/>
      <c r="BR502" s="25"/>
    </row>
    <row r="503" spans="1:70" s="22" customFormat="1" ht="408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183"/>
      <c r="AJ503" s="21"/>
      <c r="AK503" s="21"/>
      <c r="AL503" s="21"/>
      <c r="AM503" s="21"/>
      <c r="AN503" s="21"/>
      <c r="AO503" s="21"/>
      <c r="AP503" s="21"/>
      <c r="AQ503" s="183"/>
      <c r="AR503" s="21"/>
      <c r="AS503" s="183"/>
      <c r="AT503" s="21"/>
      <c r="AU503" s="21"/>
      <c r="AV503" s="21"/>
      <c r="AW503" s="21"/>
      <c r="AX503" s="21"/>
      <c r="AY503" s="20"/>
      <c r="AZ503" s="23"/>
      <c r="BA503" s="184"/>
      <c r="BB503" s="20"/>
      <c r="BC503" s="20"/>
      <c r="BD503" s="21"/>
      <c r="BE503" s="21"/>
      <c r="BF503" s="21"/>
      <c r="BG503" s="21"/>
      <c r="BH503" s="21"/>
      <c r="BI503" s="21"/>
      <c r="BJ503" s="21"/>
      <c r="BK503" s="21"/>
      <c r="BL503" s="24"/>
      <c r="BM503" s="21"/>
      <c r="BN503" s="21"/>
      <c r="BO503" s="23"/>
      <c r="BP503" s="23"/>
      <c r="BQ503" s="24"/>
      <c r="BR503" s="25"/>
    </row>
    <row r="504" spans="1:70" s="22" customFormat="1" ht="15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183"/>
      <c r="AJ504" s="21"/>
      <c r="AK504" s="21"/>
      <c r="AL504" s="21"/>
      <c r="AM504" s="21"/>
      <c r="AN504" s="21"/>
      <c r="AO504" s="21"/>
      <c r="AP504" s="21"/>
      <c r="AQ504" s="183"/>
      <c r="AR504" s="21"/>
      <c r="AS504" s="183"/>
      <c r="AT504" s="21"/>
      <c r="AU504" s="21"/>
      <c r="AV504" s="21"/>
      <c r="AW504" s="21"/>
      <c r="AX504" s="21"/>
      <c r="AY504" s="20"/>
      <c r="AZ504" s="23"/>
      <c r="BA504" s="184"/>
      <c r="BB504" s="63"/>
      <c r="BC504" s="29"/>
      <c r="BD504" s="21"/>
      <c r="BE504" s="21"/>
      <c r="BF504" s="21"/>
      <c r="BG504" s="21"/>
      <c r="BH504" s="21"/>
      <c r="BI504" s="21"/>
      <c r="BJ504" s="21"/>
      <c r="BK504" s="21"/>
      <c r="BL504" s="24"/>
      <c r="BM504" s="21"/>
      <c r="BN504" s="21"/>
      <c r="BO504" s="23"/>
      <c r="BP504" s="23"/>
      <c r="BQ504" s="24"/>
      <c r="BR504" s="25"/>
    </row>
    <row r="505" spans="1:70" s="22" customFormat="1" ht="132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9"/>
      <c r="O505" s="29"/>
      <c r="P505" s="29"/>
      <c r="Q505" s="29"/>
      <c r="R505" s="29"/>
      <c r="S505" s="29"/>
      <c r="T505" s="29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183"/>
      <c r="AJ505" s="21"/>
      <c r="AK505" s="21"/>
      <c r="AL505" s="21"/>
      <c r="AM505" s="21"/>
      <c r="AN505" s="21"/>
      <c r="AO505" s="21"/>
      <c r="AP505" s="21"/>
      <c r="AQ505" s="183"/>
      <c r="AR505" s="21"/>
      <c r="AS505" s="183"/>
      <c r="AT505" s="21"/>
      <c r="AU505" s="21"/>
      <c r="AV505" s="21"/>
      <c r="AW505" s="21"/>
      <c r="AX505" s="21"/>
      <c r="AY505" s="20"/>
      <c r="AZ505" s="23"/>
      <c r="BA505" s="184"/>
      <c r="BB505" s="29"/>
      <c r="BC505" s="29"/>
      <c r="BD505" s="21"/>
      <c r="BE505" s="21"/>
      <c r="BF505" s="21"/>
      <c r="BG505" s="21"/>
      <c r="BH505" s="21"/>
      <c r="BI505" s="21"/>
      <c r="BJ505" s="21"/>
      <c r="BK505" s="21"/>
      <c r="BL505" s="24"/>
      <c r="BM505" s="21"/>
      <c r="BN505" s="21"/>
      <c r="BO505" s="23"/>
      <c r="BP505" s="23"/>
      <c r="BQ505" s="24"/>
      <c r="BR505" s="25"/>
    </row>
    <row r="506" spans="1:70" s="22" customFormat="1" ht="132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9"/>
      <c r="O506" s="29"/>
      <c r="P506" s="29"/>
      <c r="Q506" s="29"/>
      <c r="R506" s="29"/>
      <c r="S506" s="29"/>
      <c r="T506" s="29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183"/>
      <c r="AJ506" s="21"/>
      <c r="AK506" s="21"/>
      <c r="AL506" s="21"/>
      <c r="AM506" s="21"/>
      <c r="AN506" s="21"/>
      <c r="AO506" s="21"/>
      <c r="AP506" s="21"/>
      <c r="AQ506" s="183"/>
      <c r="AR506" s="21"/>
      <c r="AS506" s="183"/>
      <c r="AT506" s="21"/>
      <c r="AU506" s="21"/>
      <c r="AV506" s="21"/>
      <c r="AW506" s="21"/>
      <c r="AX506" s="21"/>
      <c r="AY506" s="20"/>
      <c r="AZ506" s="23"/>
      <c r="BA506" s="184"/>
      <c r="BB506" s="63"/>
      <c r="BC506" s="29"/>
      <c r="BD506" s="21"/>
      <c r="BE506" s="21"/>
      <c r="BF506" s="21"/>
      <c r="BG506" s="21"/>
      <c r="BH506" s="21"/>
      <c r="BI506" s="21"/>
      <c r="BJ506" s="21"/>
      <c r="BK506" s="21"/>
      <c r="BL506" s="24"/>
      <c r="BM506" s="21"/>
      <c r="BN506" s="21"/>
      <c r="BO506" s="23"/>
      <c r="BP506" s="23"/>
      <c r="BQ506" s="24"/>
      <c r="BR506" s="25"/>
    </row>
    <row r="507" spans="1:70" s="22" customFormat="1" ht="246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183"/>
      <c r="AJ507" s="21"/>
      <c r="AK507" s="21"/>
      <c r="AL507" s="21"/>
      <c r="AM507" s="21"/>
      <c r="AN507" s="21"/>
      <c r="AO507" s="21"/>
      <c r="AP507" s="21"/>
      <c r="AQ507" s="183"/>
      <c r="AR507" s="21"/>
      <c r="AS507" s="183"/>
      <c r="AT507" s="21"/>
      <c r="AU507" s="21"/>
      <c r="AV507" s="21"/>
      <c r="AW507" s="21"/>
      <c r="AX507" s="21"/>
      <c r="AY507" s="20"/>
      <c r="AZ507" s="23"/>
      <c r="BA507" s="184"/>
      <c r="BB507" s="23"/>
      <c r="BC507" s="23"/>
      <c r="BD507" s="21"/>
      <c r="BE507" s="21"/>
      <c r="BF507" s="21"/>
      <c r="BG507" s="21"/>
      <c r="BH507" s="21"/>
      <c r="BI507" s="21"/>
      <c r="BJ507" s="21"/>
      <c r="BK507" s="21"/>
      <c r="BL507" s="24"/>
      <c r="BM507" s="21"/>
      <c r="BN507" s="21"/>
      <c r="BO507" s="23"/>
      <c r="BP507" s="23"/>
      <c r="BQ507" s="24"/>
      <c r="BR507" s="25"/>
    </row>
    <row r="508" spans="1:70" s="22" customFormat="1" ht="184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3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183"/>
      <c r="AJ508" s="21"/>
      <c r="AK508" s="21"/>
      <c r="AL508" s="21"/>
      <c r="AM508" s="21"/>
      <c r="AN508" s="21"/>
      <c r="AO508" s="21"/>
      <c r="AP508" s="21"/>
      <c r="AQ508" s="183"/>
      <c r="AR508" s="21"/>
      <c r="AS508" s="183"/>
      <c r="AT508" s="21"/>
      <c r="AU508" s="21"/>
      <c r="AV508" s="21"/>
      <c r="AW508" s="21"/>
      <c r="AX508" s="21"/>
      <c r="AY508" s="20"/>
      <c r="AZ508" s="23"/>
      <c r="BA508" s="188"/>
      <c r="BB508" s="189"/>
      <c r="BC508" s="29"/>
      <c r="BD508" s="21"/>
      <c r="BE508" s="21"/>
      <c r="BF508" s="21"/>
      <c r="BG508" s="21"/>
      <c r="BH508" s="21"/>
      <c r="BI508" s="21"/>
      <c r="BJ508" s="21"/>
      <c r="BK508" s="190"/>
      <c r="BL508" s="24"/>
      <c r="BM508" s="21"/>
      <c r="BN508" s="21"/>
      <c r="BO508" s="23"/>
      <c r="BP508" s="23"/>
      <c r="BQ508" s="24"/>
      <c r="BR508" s="25"/>
    </row>
    <row r="509" spans="1:70" s="22" customFormat="1" ht="184.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184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183"/>
      <c r="AJ509" s="21"/>
      <c r="AK509" s="21"/>
      <c r="AL509" s="21"/>
      <c r="AM509" s="21"/>
      <c r="AN509" s="21"/>
      <c r="AO509" s="21"/>
      <c r="AP509" s="21"/>
      <c r="AQ509" s="183"/>
      <c r="AR509" s="21"/>
      <c r="AS509" s="183"/>
      <c r="AT509" s="21"/>
      <c r="AU509" s="21"/>
      <c r="AV509" s="21"/>
      <c r="AW509" s="21"/>
      <c r="AX509" s="21"/>
      <c r="AY509" s="20"/>
      <c r="AZ509" s="23"/>
      <c r="BA509" s="188"/>
      <c r="BB509" s="189"/>
      <c r="BC509" s="29"/>
      <c r="BD509" s="21"/>
      <c r="BE509" s="21"/>
      <c r="BF509" s="21"/>
      <c r="BG509" s="21"/>
      <c r="BH509" s="21"/>
      <c r="BI509" s="21"/>
      <c r="BJ509" s="21"/>
      <c r="BK509" s="190"/>
      <c r="BL509" s="24"/>
      <c r="BM509" s="21"/>
      <c r="BN509" s="21"/>
      <c r="BO509" s="23"/>
      <c r="BP509" s="23"/>
      <c r="BQ509" s="24"/>
      <c r="BR509" s="25"/>
    </row>
    <row r="510" spans="1:70" s="22" customFormat="1" ht="184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183"/>
      <c r="AJ510" s="21"/>
      <c r="AK510" s="21"/>
      <c r="AL510" s="21"/>
      <c r="AM510" s="21"/>
      <c r="AN510" s="21"/>
      <c r="AO510" s="21"/>
      <c r="AP510" s="21"/>
      <c r="AQ510" s="183"/>
      <c r="AR510" s="21"/>
      <c r="AS510" s="183"/>
      <c r="AT510" s="21"/>
      <c r="AU510" s="21"/>
      <c r="AV510" s="21"/>
      <c r="AW510" s="21"/>
      <c r="AX510" s="21"/>
      <c r="AY510" s="20"/>
      <c r="AZ510" s="23"/>
      <c r="BA510" s="184"/>
      <c r="BB510" s="20"/>
      <c r="BC510" s="20"/>
      <c r="BD510" s="21"/>
      <c r="BE510" s="21"/>
      <c r="BF510" s="21"/>
      <c r="BG510" s="21"/>
      <c r="BH510" s="21"/>
      <c r="BI510" s="21"/>
      <c r="BJ510" s="21"/>
      <c r="BK510" s="21"/>
      <c r="BL510" s="24"/>
      <c r="BM510" s="21"/>
      <c r="BN510" s="21"/>
      <c r="BO510" s="23"/>
      <c r="BP510" s="23"/>
      <c r="BQ510" s="24"/>
      <c r="BR510" s="25"/>
    </row>
    <row r="511" spans="1:70" s="22" customFormat="1" ht="184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183"/>
      <c r="AJ511" s="21"/>
      <c r="AK511" s="21"/>
      <c r="AL511" s="21"/>
      <c r="AM511" s="21"/>
      <c r="AN511" s="21"/>
      <c r="AO511" s="21"/>
      <c r="AP511" s="21"/>
      <c r="AQ511" s="183"/>
      <c r="AR511" s="21"/>
      <c r="AS511" s="183"/>
      <c r="AT511" s="21"/>
      <c r="AU511" s="21"/>
      <c r="AV511" s="21"/>
      <c r="AW511" s="21"/>
      <c r="AX511" s="21"/>
      <c r="AY511" s="20"/>
      <c r="AZ511" s="23"/>
      <c r="BA511" s="188"/>
      <c r="BB511" s="189"/>
      <c r="BC511" s="20"/>
      <c r="BD511" s="21"/>
      <c r="BE511" s="21"/>
      <c r="BF511" s="21"/>
      <c r="BG511" s="21"/>
      <c r="BH511" s="21"/>
      <c r="BI511" s="21"/>
      <c r="BJ511" s="21"/>
      <c r="BK511" s="190"/>
      <c r="BL511" s="24"/>
      <c r="BM511" s="21"/>
      <c r="BN511" s="21"/>
      <c r="BO511" s="23"/>
      <c r="BP511" s="23"/>
      <c r="BQ511" s="24"/>
      <c r="BR511" s="25"/>
    </row>
    <row r="512" spans="1:70" s="22" customFormat="1" ht="189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63"/>
      <c r="O512" s="63"/>
      <c r="P512" s="63"/>
      <c r="Q512" s="63"/>
      <c r="R512" s="63"/>
      <c r="S512" s="63"/>
      <c r="T512" s="6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183"/>
      <c r="AJ512" s="21"/>
      <c r="AK512" s="21"/>
      <c r="AL512" s="21"/>
      <c r="AM512" s="21"/>
      <c r="AN512" s="21"/>
      <c r="AO512" s="21"/>
      <c r="AP512" s="21"/>
      <c r="AQ512" s="183"/>
      <c r="AR512" s="21"/>
      <c r="AS512" s="183"/>
      <c r="AT512" s="21"/>
      <c r="AU512" s="21"/>
      <c r="AV512" s="21"/>
      <c r="AW512" s="21"/>
      <c r="AX512" s="21"/>
      <c r="AY512" s="20"/>
      <c r="AZ512" s="23"/>
      <c r="BA512" s="188"/>
      <c r="BB512" s="189"/>
      <c r="BC512" s="20"/>
      <c r="BD512" s="21"/>
      <c r="BE512" s="21"/>
      <c r="BF512" s="21"/>
      <c r="BG512" s="21"/>
      <c r="BH512" s="21"/>
      <c r="BI512" s="21"/>
      <c r="BJ512" s="21"/>
      <c r="BK512" s="190"/>
      <c r="BL512" s="24"/>
      <c r="BM512" s="21"/>
      <c r="BN512" s="21"/>
      <c r="BO512" s="23"/>
      <c r="BP512" s="23"/>
      <c r="BQ512" s="24"/>
      <c r="BR512" s="25"/>
    </row>
    <row r="513" spans="1:70" s="22" customFormat="1" ht="184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183"/>
      <c r="AJ513" s="21"/>
      <c r="AK513" s="21"/>
      <c r="AL513" s="21"/>
      <c r="AM513" s="21"/>
      <c r="AN513" s="21"/>
      <c r="AO513" s="21"/>
      <c r="AP513" s="21"/>
      <c r="AQ513" s="183"/>
      <c r="AR513" s="21"/>
      <c r="AS513" s="183"/>
      <c r="AT513" s="21"/>
      <c r="AU513" s="21"/>
      <c r="AV513" s="21"/>
      <c r="AW513" s="21"/>
      <c r="AX513" s="21"/>
      <c r="AY513" s="20"/>
      <c r="AZ513" s="23"/>
      <c r="BA513" s="184"/>
      <c r="BB513" s="20"/>
      <c r="BC513" s="20"/>
      <c r="BD513" s="21"/>
      <c r="BE513" s="21"/>
      <c r="BF513" s="21"/>
      <c r="BG513" s="20"/>
      <c r="BH513" s="23"/>
      <c r="BI513" s="23"/>
      <c r="BJ513" s="21"/>
      <c r="BK513" s="21"/>
      <c r="BL513" s="24"/>
      <c r="BM513" s="21"/>
      <c r="BN513" s="21"/>
      <c r="BO513" s="23"/>
      <c r="BP513" s="23"/>
      <c r="BQ513" s="24"/>
      <c r="BR513" s="25"/>
    </row>
    <row r="514" spans="1:70" s="22" customFormat="1" ht="184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183"/>
      <c r="AJ514" s="21"/>
      <c r="AK514" s="21"/>
      <c r="AL514" s="21"/>
      <c r="AM514" s="21"/>
      <c r="AN514" s="21"/>
      <c r="AO514" s="21"/>
      <c r="AP514" s="21"/>
      <c r="AQ514" s="183"/>
      <c r="AR514" s="21"/>
      <c r="AS514" s="183"/>
      <c r="AT514" s="21"/>
      <c r="AU514" s="21"/>
      <c r="AV514" s="21"/>
      <c r="AW514" s="21"/>
      <c r="AX514" s="21"/>
      <c r="AY514" s="20"/>
      <c r="AZ514" s="23"/>
      <c r="BA514" s="191"/>
      <c r="BB514" s="189"/>
      <c r="BC514" s="20"/>
      <c r="BD514" s="21"/>
      <c r="BE514" s="21"/>
      <c r="BF514" s="21"/>
      <c r="BG514" s="20"/>
      <c r="BH514" s="23"/>
      <c r="BI514" s="23"/>
      <c r="BJ514" s="21"/>
      <c r="BK514" s="190"/>
      <c r="BL514" s="24"/>
      <c r="BM514" s="21"/>
      <c r="BN514" s="21"/>
      <c r="BO514" s="23"/>
      <c r="BP514" s="23"/>
      <c r="BQ514" s="24"/>
      <c r="BR514" s="25"/>
    </row>
    <row r="515" spans="1:70" s="22" customFormat="1" ht="18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183"/>
      <c r="AJ515" s="21"/>
      <c r="AK515" s="21"/>
      <c r="AL515" s="21"/>
      <c r="AM515" s="21"/>
      <c r="AN515" s="21"/>
      <c r="AO515" s="21"/>
      <c r="AP515" s="21"/>
      <c r="AQ515" s="183"/>
      <c r="AR515" s="21"/>
      <c r="AS515" s="183"/>
      <c r="AT515" s="21"/>
      <c r="AU515" s="21"/>
      <c r="AV515" s="21"/>
      <c r="AW515" s="21"/>
      <c r="AX515" s="21"/>
      <c r="AY515" s="20"/>
      <c r="AZ515" s="23"/>
      <c r="BA515" s="184"/>
      <c r="BB515" s="29"/>
      <c r="BC515" s="29"/>
      <c r="BD515" s="21"/>
      <c r="BE515" s="21"/>
      <c r="BF515" s="21"/>
      <c r="BG515" s="21"/>
      <c r="BH515" s="21"/>
      <c r="BI515" s="21"/>
      <c r="BJ515" s="21"/>
      <c r="BK515" s="21"/>
      <c r="BL515" s="24"/>
      <c r="BM515" s="21"/>
      <c r="BN515" s="21"/>
      <c r="BO515" s="23"/>
      <c r="BP515" s="23"/>
      <c r="BQ515" s="24"/>
      <c r="BR515" s="25"/>
    </row>
    <row r="516" spans="1:70" s="22" customFormat="1" ht="184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183"/>
      <c r="AJ516" s="21"/>
      <c r="AK516" s="21"/>
      <c r="AL516" s="21"/>
      <c r="AM516" s="21"/>
      <c r="AN516" s="21"/>
      <c r="AO516" s="21"/>
      <c r="AP516" s="21"/>
      <c r="AQ516" s="183"/>
      <c r="AR516" s="21"/>
      <c r="AS516" s="183"/>
      <c r="AT516" s="21"/>
      <c r="AU516" s="21"/>
      <c r="AV516" s="21"/>
      <c r="AW516" s="21"/>
      <c r="AX516" s="21"/>
      <c r="AY516" s="20"/>
      <c r="AZ516" s="23"/>
      <c r="BA516" s="184"/>
      <c r="BB516" s="23"/>
      <c r="BC516" s="20"/>
      <c r="BD516" s="21"/>
      <c r="BE516" s="21"/>
      <c r="BF516" s="21"/>
      <c r="BG516" s="21"/>
      <c r="BH516" s="21"/>
      <c r="BI516" s="21"/>
      <c r="BJ516" s="21"/>
      <c r="BK516" s="21"/>
      <c r="BL516" s="24"/>
      <c r="BM516" s="21"/>
      <c r="BN516" s="21"/>
      <c r="BO516" s="23"/>
      <c r="BP516" s="23"/>
      <c r="BQ516" s="24"/>
      <c r="BR516" s="25"/>
    </row>
    <row r="517" spans="1:70" s="22" customFormat="1" ht="184.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183"/>
      <c r="AJ517" s="21"/>
      <c r="AK517" s="21"/>
      <c r="AL517" s="21"/>
      <c r="AM517" s="21"/>
      <c r="AN517" s="21"/>
      <c r="AO517" s="21"/>
      <c r="AP517" s="21"/>
      <c r="AQ517" s="183"/>
      <c r="AR517" s="21"/>
      <c r="AS517" s="183"/>
      <c r="AT517" s="21"/>
      <c r="AU517" s="21"/>
      <c r="AV517" s="21"/>
      <c r="AW517" s="21"/>
      <c r="AX517" s="21"/>
      <c r="AY517" s="20"/>
      <c r="AZ517" s="23"/>
      <c r="BA517" s="184"/>
      <c r="BB517" s="29"/>
      <c r="BC517" s="29"/>
      <c r="BD517" s="21"/>
      <c r="BE517" s="21"/>
      <c r="BF517" s="21"/>
      <c r="BG517" s="21"/>
      <c r="BH517" s="21"/>
      <c r="BI517" s="21"/>
      <c r="BJ517" s="21"/>
      <c r="BK517" s="21"/>
      <c r="BL517" s="24"/>
      <c r="BM517" s="21"/>
      <c r="BN517" s="21"/>
      <c r="BO517" s="23"/>
      <c r="BP517" s="23"/>
      <c r="BQ517" s="24"/>
      <c r="BR517" s="25"/>
    </row>
    <row r="518" spans="1:70" s="22" customFormat="1" ht="184.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183"/>
      <c r="AJ518" s="21"/>
      <c r="AK518" s="21"/>
      <c r="AL518" s="21"/>
      <c r="AM518" s="21"/>
      <c r="AN518" s="21"/>
      <c r="AO518" s="21"/>
      <c r="AP518" s="21"/>
      <c r="AQ518" s="183"/>
      <c r="AR518" s="21"/>
      <c r="AS518" s="183"/>
      <c r="AT518" s="21"/>
      <c r="AU518" s="21"/>
      <c r="AV518" s="21"/>
      <c r="AW518" s="21"/>
      <c r="AX518" s="21"/>
      <c r="AY518" s="20"/>
      <c r="AZ518" s="23"/>
      <c r="BA518" s="184"/>
      <c r="BB518" s="23"/>
      <c r="BC518" s="20"/>
      <c r="BD518" s="21"/>
      <c r="BE518" s="21"/>
      <c r="BF518" s="21"/>
      <c r="BG518" s="21"/>
      <c r="BH518" s="21"/>
      <c r="BI518" s="21"/>
      <c r="BJ518" s="21"/>
      <c r="BK518" s="21"/>
      <c r="BL518" s="24"/>
      <c r="BM518" s="21"/>
      <c r="BN518" s="21"/>
      <c r="BO518" s="23"/>
      <c r="BP518" s="23"/>
      <c r="BQ518" s="24"/>
      <c r="BR518" s="25"/>
    </row>
    <row r="519" spans="1:70" s="22" customFormat="1" ht="212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3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184"/>
      <c r="BB519" s="23"/>
      <c r="BC519" s="23"/>
      <c r="BD519" s="21"/>
      <c r="BE519" s="21"/>
      <c r="BF519" s="21"/>
      <c r="BG519" s="21"/>
      <c r="BH519" s="21"/>
      <c r="BI519" s="21"/>
      <c r="BJ519" s="21"/>
      <c r="BK519" s="21"/>
      <c r="BL519" s="24"/>
      <c r="BM519" s="21"/>
      <c r="BN519" s="21"/>
      <c r="BO519" s="23"/>
      <c r="BP519" s="23"/>
      <c r="BQ519" s="24"/>
      <c r="BR519" s="25"/>
    </row>
    <row r="520" spans="1:70" s="22" customFormat="1" ht="409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0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184"/>
      <c r="BB520" s="23"/>
      <c r="BC520" s="23"/>
      <c r="BD520" s="21"/>
      <c r="BE520" s="21"/>
      <c r="BF520" s="21"/>
      <c r="BG520" s="21"/>
      <c r="BH520" s="21"/>
      <c r="BI520" s="21"/>
      <c r="BJ520" s="21"/>
      <c r="BK520" s="21"/>
      <c r="BL520" s="24"/>
      <c r="BM520" s="21"/>
      <c r="BN520" s="21"/>
      <c r="BO520" s="23"/>
      <c r="BP520" s="23"/>
      <c r="BQ520" s="24"/>
      <c r="BR520" s="25"/>
    </row>
    <row r="521" spans="1:70" s="22" customFormat="1" ht="186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184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183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4"/>
      <c r="BM521" s="21"/>
      <c r="BN521" s="21"/>
      <c r="BO521" s="23"/>
      <c r="BP521" s="23"/>
      <c r="BQ521" s="24"/>
      <c r="BR521" s="25"/>
    </row>
    <row r="522" spans="1:70" s="22" customFormat="1" ht="222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184"/>
      <c r="BB522" s="23"/>
      <c r="BC522" s="23"/>
      <c r="BD522" s="21"/>
      <c r="BE522" s="21"/>
      <c r="BF522" s="21"/>
      <c r="BG522" s="21"/>
      <c r="BH522" s="21"/>
      <c r="BI522" s="20"/>
      <c r="BJ522" s="23"/>
      <c r="BK522" s="23"/>
      <c r="BL522" s="24"/>
      <c r="BM522" s="21"/>
      <c r="BN522" s="21"/>
      <c r="BO522" s="23"/>
      <c r="BP522" s="23"/>
      <c r="BQ522" s="24"/>
      <c r="BR522" s="25"/>
    </row>
    <row r="523" spans="1:70" s="22" customFormat="1" ht="222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183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4"/>
      <c r="BM523" s="21"/>
      <c r="BN523" s="21"/>
      <c r="BO523" s="23"/>
      <c r="BP523" s="23"/>
      <c r="BQ523" s="24"/>
      <c r="BR523" s="25"/>
    </row>
    <row r="524" spans="1:70" s="22" customFormat="1" ht="222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183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4"/>
      <c r="BM524" s="21"/>
      <c r="BN524" s="21"/>
      <c r="BO524" s="23"/>
      <c r="BP524" s="23"/>
      <c r="BQ524" s="24"/>
      <c r="BR524" s="25"/>
    </row>
    <row r="525" spans="1:70" s="22" customFormat="1" ht="257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184"/>
      <c r="BB525" s="23"/>
      <c r="BC525" s="23"/>
      <c r="BD525" s="21"/>
      <c r="BE525" s="21"/>
      <c r="BF525" s="21"/>
      <c r="BG525" s="21"/>
      <c r="BH525" s="21"/>
      <c r="BI525" s="21"/>
      <c r="BJ525" s="21"/>
      <c r="BK525" s="21"/>
      <c r="BL525" s="24"/>
      <c r="BM525" s="21"/>
      <c r="BN525" s="21"/>
      <c r="BO525" s="23"/>
      <c r="BP525" s="23"/>
      <c r="BQ525" s="24"/>
      <c r="BR525" s="25"/>
    </row>
    <row r="526" spans="1:70" s="22" customFormat="1" ht="182.2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184"/>
      <c r="N526" s="28"/>
      <c r="O526" s="18"/>
      <c r="P526" s="28"/>
      <c r="Q526" s="28"/>
      <c r="R526" s="28"/>
      <c r="S526" s="28"/>
      <c r="T526" s="28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183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4"/>
      <c r="BM526" s="21"/>
      <c r="BN526" s="21"/>
      <c r="BO526" s="23"/>
      <c r="BP526" s="23"/>
      <c r="BQ526" s="24"/>
      <c r="BR526" s="25"/>
    </row>
    <row r="527" spans="1:70" s="22" customFormat="1" ht="229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183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4"/>
      <c r="BM527" s="21"/>
      <c r="BN527" s="21"/>
      <c r="BO527" s="23"/>
      <c r="BP527" s="23"/>
      <c r="BQ527" s="24"/>
      <c r="BR527" s="25"/>
    </row>
    <row r="528" spans="1:70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0"/>
      <c r="AF528" s="23"/>
      <c r="AG528" s="23"/>
      <c r="AH528" s="23"/>
      <c r="AI528" s="184"/>
      <c r="AJ528" s="23"/>
      <c r="AK528" s="23"/>
      <c r="AL528" s="21"/>
      <c r="AM528" s="21"/>
      <c r="AN528" s="21"/>
      <c r="AO528" s="21"/>
      <c r="AP528" s="21"/>
      <c r="AQ528" s="184"/>
      <c r="AR528" s="23"/>
      <c r="AS528" s="184"/>
      <c r="AT528" s="23"/>
      <c r="AU528" s="21"/>
      <c r="AV528" s="21"/>
      <c r="AW528" s="21"/>
      <c r="AX528" s="21"/>
      <c r="AY528" s="20"/>
      <c r="AZ528" s="23"/>
      <c r="BA528" s="184"/>
      <c r="BB528" s="23"/>
      <c r="BC528" s="23"/>
      <c r="BD528" s="21"/>
      <c r="BE528" s="21"/>
      <c r="BF528" s="21"/>
      <c r="BG528" s="21"/>
      <c r="BH528" s="21"/>
      <c r="BI528" s="21"/>
      <c r="BJ528" s="21"/>
      <c r="BK528" s="21"/>
      <c r="BL528" s="24"/>
      <c r="BM528" s="21"/>
      <c r="BN528" s="21"/>
      <c r="BO528" s="23"/>
      <c r="BP528" s="23"/>
      <c r="BQ528" s="24"/>
      <c r="BR528" s="25"/>
    </row>
    <row r="529" spans="1:70" s="22" customFormat="1" ht="141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8"/>
      <c r="O529" s="18"/>
      <c r="P529" s="28"/>
      <c r="Q529" s="28"/>
      <c r="R529" s="28"/>
      <c r="S529" s="28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0"/>
      <c r="AZ529" s="23"/>
      <c r="BA529" s="184"/>
      <c r="BB529" s="23"/>
      <c r="BC529" s="23"/>
      <c r="BD529" s="21"/>
      <c r="BE529" s="21"/>
      <c r="BF529" s="21"/>
      <c r="BG529" s="21"/>
      <c r="BH529" s="21"/>
      <c r="BI529" s="21"/>
      <c r="BJ529" s="21"/>
      <c r="BK529" s="21"/>
      <c r="BL529" s="24"/>
      <c r="BM529" s="21"/>
      <c r="BN529" s="21"/>
      <c r="BO529" s="23"/>
      <c r="BP529" s="23"/>
      <c r="BQ529" s="24"/>
      <c r="BR529" s="25"/>
    </row>
    <row r="530" spans="1:70" s="22" customFormat="1" ht="141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184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0"/>
      <c r="AZ530" s="23"/>
      <c r="BA530" s="184"/>
      <c r="BB530" s="23"/>
      <c r="BC530" s="23"/>
      <c r="BD530" s="21"/>
      <c r="BE530" s="21"/>
      <c r="BF530" s="21"/>
      <c r="BG530" s="21"/>
      <c r="BH530" s="21"/>
      <c r="BI530" s="21"/>
      <c r="BJ530" s="21"/>
      <c r="BK530" s="21"/>
      <c r="BL530" s="24"/>
      <c r="BM530" s="21"/>
      <c r="BN530" s="21"/>
      <c r="BO530" s="23"/>
      <c r="BP530" s="23"/>
      <c r="BQ530" s="24"/>
      <c r="BR530" s="25"/>
    </row>
    <row r="531" spans="1:70" s="22" customFormat="1" ht="141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184"/>
      <c r="N531" s="23"/>
      <c r="O531" s="23"/>
      <c r="P531" s="23"/>
      <c r="Q531" s="23"/>
      <c r="R531" s="23"/>
      <c r="S531" s="23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0"/>
      <c r="AZ531" s="23"/>
      <c r="BA531" s="184"/>
      <c r="BB531" s="23"/>
      <c r="BC531" s="23"/>
      <c r="BD531" s="21"/>
      <c r="BE531" s="21"/>
      <c r="BF531" s="21"/>
      <c r="BG531" s="21"/>
      <c r="BH531" s="21"/>
      <c r="BI531" s="21"/>
      <c r="BJ531" s="21"/>
      <c r="BK531" s="21"/>
      <c r="BL531" s="24"/>
      <c r="BM531" s="21"/>
      <c r="BN531" s="21"/>
      <c r="BO531" s="23"/>
      <c r="BP531" s="23"/>
      <c r="BQ531" s="24"/>
      <c r="BR531" s="25"/>
    </row>
    <row r="532" spans="1:70" s="22" customFormat="1" ht="141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184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3"/>
      <c r="AI532" s="23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0"/>
      <c r="AZ532" s="23"/>
      <c r="BA532" s="184"/>
      <c r="BB532" s="23"/>
      <c r="BC532" s="23"/>
      <c r="BD532" s="21"/>
      <c r="BE532" s="21"/>
      <c r="BF532" s="21"/>
      <c r="BG532" s="21"/>
      <c r="BH532" s="21"/>
      <c r="BI532" s="21"/>
      <c r="BJ532" s="21"/>
      <c r="BK532" s="21"/>
      <c r="BL532" s="24"/>
      <c r="BM532" s="21"/>
      <c r="BN532" s="21"/>
      <c r="BO532" s="23"/>
      <c r="BP532" s="23"/>
      <c r="BQ532" s="24"/>
      <c r="BR532" s="25"/>
    </row>
    <row r="533" spans="1:70" s="22" customFormat="1" ht="141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84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3"/>
      <c r="AI533" s="23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0"/>
      <c r="AZ533" s="23"/>
      <c r="BA533" s="184"/>
      <c r="BB533" s="23"/>
      <c r="BC533" s="23"/>
      <c r="BD533" s="21"/>
      <c r="BE533" s="21"/>
      <c r="BF533" s="21"/>
      <c r="BG533" s="21"/>
      <c r="BH533" s="21"/>
      <c r="BI533" s="21"/>
      <c r="BJ533" s="21"/>
      <c r="BK533" s="21"/>
      <c r="BL533" s="24"/>
      <c r="BM533" s="21"/>
      <c r="BN533" s="21"/>
      <c r="BO533" s="23"/>
      <c r="BP533" s="23"/>
      <c r="BQ533" s="24"/>
      <c r="BR533" s="25"/>
    </row>
    <row r="534" spans="1:70" s="22" customFormat="1" ht="201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184"/>
      <c r="BB534" s="23"/>
      <c r="BC534" s="23"/>
      <c r="BD534" s="21"/>
      <c r="BE534" s="21"/>
      <c r="BF534" s="21"/>
      <c r="BG534" s="21"/>
      <c r="BH534" s="21"/>
      <c r="BI534" s="21"/>
      <c r="BJ534" s="21"/>
      <c r="BK534" s="21"/>
      <c r="BL534" s="24"/>
      <c r="BM534" s="21"/>
      <c r="BN534" s="21"/>
      <c r="BO534" s="23"/>
      <c r="BP534" s="23"/>
      <c r="BQ534" s="24"/>
      <c r="BR534" s="25"/>
    </row>
    <row r="535" spans="1:70" s="22" customFormat="1" ht="201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184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183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4"/>
      <c r="BM535" s="21"/>
      <c r="BN535" s="21"/>
      <c r="BO535" s="23"/>
      <c r="BP535" s="23"/>
      <c r="BQ535" s="24"/>
      <c r="BR535" s="25"/>
    </row>
    <row r="536" spans="1:70" s="22" customFormat="1" ht="201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0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184"/>
      <c r="BB536" s="23"/>
      <c r="BC536" s="23"/>
      <c r="BD536" s="21"/>
      <c r="BE536" s="21"/>
      <c r="BF536" s="21"/>
      <c r="BG536" s="21"/>
      <c r="BH536" s="21"/>
      <c r="BI536" s="21"/>
      <c r="BJ536" s="21"/>
      <c r="BK536" s="21"/>
      <c r="BL536" s="24"/>
      <c r="BM536" s="21"/>
      <c r="BN536" s="21"/>
      <c r="BO536" s="23"/>
      <c r="BP536" s="23"/>
      <c r="BQ536" s="24"/>
      <c r="BR536" s="25"/>
    </row>
    <row r="537" spans="1:70" s="22" customFormat="1" ht="201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84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183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4"/>
      <c r="BM537" s="21"/>
      <c r="BN537" s="21"/>
      <c r="BO537" s="23"/>
      <c r="BP537" s="23"/>
      <c r="BQ537" s="24"/>
      <c r="BR537" s="25"/>
    </row>
    <row r="538" spans="1:70" s="22" customFormat="1" ht="409.6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0"/>
      <c r="P538" s="20"/>
      <c r="Q538" s="20"/>
      <c r="R538" s="20"/>
      <c r="S538" s="20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183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4"/>
      <c r="BM538" s="21"/>
      <c r="BN538" s="21"/>
      <c r="BO538" s="23"/>
      <c r="BP538" s="23"/>
      <c r="BQ538" s="24"/>
      <c r="BR538" s="25"/>
    </row>
    <row r="539" spans="1:70" s="22" customFormat="1" ht="201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0"/>
      <c r="Q539" s="20"/>
      <c r="R539" s="20"/>
      <c r="S539" s="20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183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4"/>
      <c r="BM539" s="21"/>
      <c r="BN539" s="21"/>
      <c r="BO539" s="23"/>
      <c r="BP539" s="23"/>
      <c r="BQ539" s="24"/>
      <c r="BR539" s="25"/>
    </row>
    <row r="540" spans="1:70" s="22" customFormat="1" ht="201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3"/>
      <c r="O540" s="20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0"/>
      <c r="AH540" s="23"/>
      <c r="AI540" s="23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0"/>
      <c r="AZ540" s="23"/>
      <c r="BA540" s="184"/>
      <c r="BB540" s="23"/>
      <c r="BC540" s="23"/>
      <c r="BD540" s="21"/>
      <c r="BE540" s="21"/>
      <c r="BF540" s="21"/>
      <c r="BG540" s="21"/>
      <c r="BH540" s="21"/>
      <c r="BI540" s="21"/>
      <c r="BJ540" s="21"/>
      <c r="BK540" s="21"/>
      <c r="BL540" s="24"/>
      <c r="BM540" s="21"/>
      <c r="BN540" s="21"/>
      <c r="BO540" s="23"/>
      <c r="BP540" s="23"/>
      <c r="BQ540" s="24"/>
      <c r="BR540" s="25"/>
    </row>
    <row r="541" spans="1:70" s="22" customFormat="1" ht="201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0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183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4"/>
      <c r="BM541" s="21"/>
      <c r="BN541" s="21"/>
      <c r="BO541" s="23"/>
      <c r="BP541" s="23"/>
      <c r="BQ541" s="24"/>
      <c r="BR541" s="25"/>
    </row>
    <row r="542" spans="1:70" s="22" customFormat="1" ht="201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0"/>
      <c r="P542" s="20"/>
      <c r="Q542" s="20"/>
      <c r="R542" s="20"/>
      <c r="S542" s="20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183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4"/>
      <c r="BM542" s="21"/>
      <c r="BN542" s="21"/>
      <c r="BO542" s="23"/>
      <c r="BP542" s="23"/>
      <c r="BQ542" s="24"/>
      <c r="BR542" s="25"/>
    </row>
    <row r="543" spans="1:70" s="22" customFormat="1" ht="201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184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183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4"/>
      <c r="BM543" s="21"/>
      <c r="BN543" s="21"/>
      <c r="BO543" s="23"/>
      <c r="BP543" s="23"/>
      <c r="BQ543" s="24"/>
      <c r="BR543" s="25"/>
    </row>
    <row r="544" spans="1:70" s="22" customFormat="1" ht="259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184"/>
      <c r="BB544" s="29"/>
      <c r="BC544" s="29"/>
      <c r="BD544" s="21"/>
      <c r="BE544" s="21"/>
      <c r="BF544" s="21"/>
      <c r="BG544" s="20"/>
      <c r="BH544" s="63"/>
      <c r="BI544" s="29"/>
      <c r="BJ544" s="21"/>
      <c r="BK544" s="190"/>
      <c r="BL544" s="24"/>
      <c r="BM544" s="21"/>
      <c r="BN544" s="21"/>
      <c r="BO544" s="23"/>
      <c r="BP544" s="23"/>
      <c r="BQ544" s="24"/>
      <c r="BR544" s="25"/>
    </row>
    <row r="545" spans="1:70" s="22" customFormat="1" ht="24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184"/>
      <c r="BB545" s="192"/>
      <c r="BC545" s="29"/>
      <c r="BD545" s="21"/>
      <c r="BE545" s="21"/>
      <c r="BF545" s="21"/>
      <c r="BG545" s="20"/>
      <c r="BH545" s="63"/>
      <c r="BI545" s="29"/>
      <c r="BJ545" s="21"/>
      <c r="BK545" s="190"/>
      <c r="BL545" s="24"/>
      <c r="BM545" s="21"/>
      <c r="BN545" s="21"/>
      <c r="BO545" s="23"/>
      <c r="BP545" s="23"/>
      <c r="BQ545" s="24"/>
      <c r="BR545" s="25"/>
    </row>
    <row r="546" spans="1:70" s="22" customFormat="1" ht="219.7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63"/>
      <c r="O546" s="63"/>
      <c r="P546" s="63"/>
      <c r="Q546" s="63"/>
      <c r="R546" s="63"/>
      <c r="S546" s="63"/>
      <c r="T546" s="6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191"/>
      <c r="BB546" s="193"/>
      <c r="BC546" s="194"/>
      <c r="BD546" s="21"/>
      <c r="BE546" s="21"/>
      <c r="BF546" s="21"/>
      <c r="BG546" s="21"/>
      <c r="BH546" s="21"/>
      <c r="BI546" s="21"/>
      <c r="BJ546" s="21"/>
      <c r="BK546" s="190"/>
      <c r="BL546" s="24"/>
      <c r="BM546" s="21"/>
      <c r="BN546" s="21"/>
      <c r="BO546" s="23"/>
      <c r="BP546" s="23"/>
      <c r="BQ546" s="24"/>
      <c r="BR546" s="25"/>
    </row>
    <row r="547" spans="1:70" s="22" customFormat="1" ht="21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184"/>
      <c r="BB547" s="29"/>
      <c r="BC547" s="29"/>
      <c r="BD547" s="21"/>
      <c r="BE547" s="21"/>
      <c r="BF547" s="21"/>
      <c r="BG547" s="21"/>
      <c r="BH547" s="21"/>
      <c r="BI547" s="21"/>
      <c r="BJ547" s="21"/>
      <c r="BK547" s="190"/>
      <c r="BL547" s="24"/>
      <c r="BM547" s="21"/>
      <c r="BN547" s="21"/>
      <c r="BO547" s="23"/>
      <c r="BP547" s="23"/>
      <c r="BQ547" s="24"/>
      <c r="BR547" s="25"/>
    </row>
    <row r="548" spans="1:70" s="22" customFormat="1" ht="219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9"/>
      <c r="O548" s="29"/>
      <c r="P548" s="29"/>
      <c r="Q548" s="29"/>
      <c r="R548" s="29"/>
      <c r="S548" s="29"/>
      <c r="T548" s="29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191"/>
      <c r="BB548" s="193"/>
      <c r="BC548" s="194"/>
      <c r="BD548" s="21"/>
      <c r="BE548" s="21"/>
      <c r="BF548" s="21"/>
      <c r="BG548" s="21"/>
      <c r="BH548" s="21"/>
      <c r="BI548" s="21"/>
      <c r="BJ548" s="21"/>
      <c r="BK548" s="190"/>
      <c r="BL548" s="24"/>
      <c r="BM548" s="21"/>
      <c r="BN548" s="21"/>
      <c r="BO548" s="23"/>
      <c r="BP548" s="23"/>
      <c r="BQ548" s="24"/>
      <c r="BR548" s="25"/>
    </row>
    <row r="549" spans="1:70" s="22" customFormat="1" ht="409.6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184"/>
      <c r="BB549" s="29"/>
      <c r="BC549" s="20"/>
      <c r="BD549" s="21"/>
      <c r="BE549" s="21"/>
      <c r="BF549" s="21"/>
      <c r="BG549" s="21"/>
      <c r="BH549" s="21"/>
      <c r="BI549" s="21"/>
      <c r="BJ549" s="21"/>
      <c r="BK549" s="190"/>
      <c r="BL549" s="24"/>
      <c r="BM549" s="21"/>
      <c r="BN549" s="21"/>
      <c r="BO549" s="23"/>
      <c r="BP549" s="23"/>
      <c r="BQ549" s="24"/>
      <c r="BR549" s="25"/>
    </row>
    <row r="550" spans="1:70" s="22" customFormat="1" ht="409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0"/>
      <c r="AF550" s="29"/>
      <c r="AG550" s="29"/>
      <c r="AH550" s="21"/>
      <c r="AI550" s="184"/>
      <c r="AJ550" s="29"/>
      <c r="AK550" s="29"/>
      <c r="AL550" s="21"/>
      <c r="AM550" s="21"/>
      <c r="AN550" s="21"/>
      <c r="AO550" s="21"/>
      <c r="AP550" s="21"/>
      <c r="AQ550" s="184"/>
      <c r="AR550" s="29"/>
      <c r="AS550" s="184"/>
      <c r="AT550" s="29"/>
      <c r="AU550" s="21"/>
      <c r="AV550" s="21"/>
      <c r="AW550" s="21"/>
      <c r="AX550" s="21"/>
      <c r="AY550" s="21"/>
      <c r="AZ550" s="21"/>
      <c r="BA550" s="184"/>
      <c r="BB550" s="29"/>
      <c r="BC550" s="29"/>
      <c r="BD550" s="21"/>
      <c r="BE550" s="21"/>
      <c r="BF550" s="21"/>
      <c r="BG550" s="21"/>
      <c r="BH550" s="21"/>
      <c r="BI550" s="21"/>
      <c r="BJ550" s="21"/>
      <c r="BK550" s="190"/>
      <c r="BL550" s="24"/>
      <c r="BM550" s="21"/>
      <c r="BN550" s="21"/>
      <c r="BO550" s="23"/>
      <c r="BP550" s="23"/>
      <c r="BQ550" s="24"/>
      <c r="BR550" s="25"/>
    </row>
    <row r="551" spans="1:70" s="22" customFormat="1" ht="137.2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191"/>
      <c r="BB551" s="193"/>
      <c r="BC551" s="194"/>
      <c r="BD551" s="21"/>
      <c r="BE551" s="21"/>
      <c r="BF551" s="21"/>
      <c r="BG551" s="21"/>
      <c r="BH551" s="21"/>
      <c r="BI551" s="21"/>
      <c r="BJ551" s="21"/>
      <c r="BK551" s="190"/>
      <c r="BL551" s="24"/>
      <c r="BM551" s="21"/>
      <c r="BN551" s="21"/>
      <c r="BO551" s="23"/>
      <c r="BP551" s="23"/>
      <c r="BQ551" s="24"/>
      <c r="BR551" s="25"/>
    </row>
    <row r="552" spans="1:70" s="22" customFormat="1" ht="137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191"/>
      <c r="BB552" s="193"/>
      <c r="BC552" s="194"/>
      <c r="BD552" s="21"/>
      <c r="BE552" s="21"/>
      <c r="BF552" s="21"/>
      <c r="BG552" s="21"/>
      <c r="BH552" s="21"/>
      <c r="BI552" s="21"/>
      <c r="BJ552" s="21"/>
      <c r="BK552" s="190"/>
      <c r="BL552" s="24"/>
      <c r="BM552" s="21"/>
      <c r="BN552" s="21"/>
      <c r="BO552" s="23"/>
      <c r="BP552" s="23"/>
      <c r="BQ552" s="24"/>
      <c r="BR552" s="25"/>
    </row>
    <row r="553" spans="1:70" s="22" customFormat="1" ht="13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191"/>
      <c r="BB553" s="193"/>
      <c r="BC553" s="194"/>
      <c r="BD553" s="21"/>
      <c r="BE553" s="21"/>
      <c r="BF553" s="21"/>
      <c r="BG553" s="21"/>
      <c r="BH553" s="21"/>
      <c r="BI553" s="21"/>
      <c r="BJ553" s="21"/>
      <c r="BK553" s="190"/>
      <c r="BL553" s="24"/>
      <c r="BM553" s="21"/>
      <c r="BN553" s="21"/>
      <c r="BO553" s="23"/>
      <c r="BP553" s="23"/>
      <c r="BQ553" s="24"/>
      <c r="BR553" s="25"/>
    </row>
    <row r="554" spans="1:70" s="22" customFormat="1" ht="137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191"/>
      <c r="BB554" s="193"/>
      <c r="BC554" s="194"/>
      <c r="BD554" s="21"/>
      <c r="BE554" s="21"/>
      <c r="BF554" s="21"/>
      <c r="BG554" s="21"/>
      <c r="BH554" s="21"/>
      <c r="BI554" s="21"/>
      <c r="BJ554" s="21"/>
      <c r="BK554" s="190"/>
      <c r="BL554" s="24"/>
      <c r="BM554" s="21"/>
      <c r="BN554" s="21"/>
      <c r="BO554" s="23"/>
      <c r="BP554" s="23"/>
      <c r="BQ554" s="24"/>
      <c r="BR554" s="25"/>
    </row>
    <row r="555" spans="1:70" s="22" customFormat="1" ht="137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191"/>
      <c r="BB555" s="193"/>
      <c r="BC555" s="194"/>
      <c r="BD555" s="21"/>
      <c r="BE555" s="21"/>
      <c r="BF555" s="21"/>
      <c r="BG555" s="21"/>
      <c r="BH555" s="21"/>
      <c r="BI555" s="21"/>
      <c r="BJ555" s="21"/>
      <c r="BK555" s="190"/>
      <c r="BL555" s="24"/>
      <c r="BM555" s="21"/>
      <c r="BN555" s="21"/>
      <c r="BO555" s="23"/>
      <c r="BP555" s="23"/>
      <c r="BQ555" s="24"/>
      <c r="BR555" s="25"/>
    </row>
    <row r="556" spans="1:70" s="22" customFormat="1" ht="29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0"/>
      <c r="AZ556" s="21"/>
      <c r="BA556" s="184"/>
      <c r="BB556" s="29"/>
      <c r="BC556" s="20"/>
      <c r="BD556" s="23"/>
      <c r="BE556" s="21"/>
      <c r="BF556" s="21"/>
      <c r="BG556" s="21"/>
      <c r="BH556" s="21"/>
      <c r="BI556" s="21"/>
      <c r="BJ556" s="21"/>
      <c r="BK556" s="21"/>
      <c r="BL556" s="24"/>
      <c r="BM556" s="21"/>
      <c r="BN556" s="21"/>
      <c r="BO556" s="23"/>
      <c r="BP556" s="23"/>
      <c r="BQ556" s="24"/>
      <c r="BR556" s="25"/>
    </row>
    <row r="557" spans="1:70" s="22" customFormat="1" ht="29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0"/>
      <c r="AZ557" s="21"/>
      <c r="BA557" s="184"/>
      <c r="BB557" s="185"/>
      <c r="BC557" s="20"/>
      <c r="BD557" s="23"/>
      <c r="BE557" s="21"/>
      <c r="BF557" s="21"/>
      <c r="BG557" s="21"/>
      <c r="BH557" s="21"/>
      <c r="BI557" s="21"/>
      <c r="BJ557" s="21"/>
      <c r="BK557" s="21"/>
      <c r="BL557" s="24"/>
      <c r="BM557" s="21"/>
      <c r="BN557" s="21"/>
      <c r="BO557" s="23"/>
      <c r="BP557" s="23"/>
      <c r="BQ557" s="24"/>
      <c r="BR557" s="25"/>
    </row>
    <row r="558" spans="1:70" s="22" customFormat="1" ht="197.2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3"/>
      <c r="P558" s="23"/>
      <c r="Q558" s="23"/>
      <c r="R558" s="23"/>
      <c r="S558" s="23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184"/>
      <c r="BB558" s="20"/>
      <c r="BC558" s="20"/>
      <c r="BD558" s="21"/>
      <c r="BE558" s="21"/>
      <c r="BF558" s="21"/>
      <c r="BG558" s="21"/>
      <c r="BH558" s="21"/>
      <c r="BI558" s="21"/>
      <c r="BJ558" s="21"/>
      <c r="BK558" s="190"/>
      <c r="BL558" s="24"/>
      <c r="BM558" s="21"/>
      <c r="BN558" s="21"/>
      <c r="BO558" s="23"/>
      <c r="BP558" s="23"/>
      <c r="BQ558" s="24"/>
      <c r="BR558" s="25"/>
    </row>
    <row r="559" spans="1:70" s="22" customFormat="1" ht="197.2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3"/>
      <c r="P559" s="23"/>
      <c r="Q559" s="23"/>
      <c r="R559" s="23"/>
      <c r="S559" s="23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188"/>
      <c r="BB559" s="194"/>
      <c r="BC559" s="194"/>
      <c r="BD559" s="21"/>
      <c r="BE559" s="21"/>
      <c r="BF559" s="21"/>
      <c r="BG559" s="21"/>
      <c r="BH559" s="21"/>
      <c r="BI559" s="21"/>
      <c r="BJ559" s="21"/>
      <c r="BK559" s="190"/>
      <c r="BL559" s="24"/>
      <c r="BM559" s="21"/>
      <c r="BN559" s="21"/>
      <c r="BO559" s="23"/>
      <c r="BP559" s="23"/>
      <c r="BQ559" s="24"/>
      <c r="BR559" s="25"/>
    </row>
    <row r="560" spans="1:70" s="22" customFormat="1" ht="279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195"/>
      <c r="O560" s="195"/>
      <c r="P560" s="195"/>
      <c r="Q560" s="195"/>
      <c r="R560" s="195"/>
      <c r="S560" s="195"/>
      <c r="T560" s="195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184"/>
      <c r="BB560" s="63"/>
      <c r="BC560" s="63"/>
      <c r="BD560" s="21"/>
      <c r="BE560" s="21"/>
      <c r="BF560" s="21"/>
      <c r="BG560" s="21"/>
      <c r="BH560" s="21"/>
      <c r="BI560" s="21"/>
      <c r="BJ560" s="21"/>
      <c r="BK560" s="21"/>
      <c r="BL560" s="24"/>
      <c r="BM560" s="21"/>
      <c r="BN560" s="21"/>
      <c r="BO560" s="23"/>
      <c r="BP560" s="23"/>
      <c r="BQ560" s="24"/>
      <c r="BR560" s="25"/>
    </row>
    <row r="561" spans="1:72" s="22" customFormat="1" ht="17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3"/>
      <c r="P561" s="23"/>
      <c r="Q561" s="23"/>
      <c r="R561" s="23"/>
      <c r="S561" s="23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184"/>
      <c r="BB561" s="23"/>
      <c r="BC561" s="23"/>
      <c r="BD561" s="21"/>
      <c r="BE561" s="21"/>
      <c r="BF561" s="21"/>
      <c r="BG561" s="21"/>
      <c r="BH561" s="21"/>
      <c r="BI561" s="21"/>
      <c r="BJ561" s="21"/>
      <c r="BK561" s="21"/>
      <c r="BL561" s="24"/>
      <c r="BM561" s="21"/>
      <c r="BN561" s="21"/>
      <c r="BO561" s="23"/>
      <c r="BP561" s="23"/>
      <c r="BQ561" s="24"/>
      <c r="BR561" s="25"/>
    </row>
    <row r="562" spans="1:72" s="22" customFormat="1" ht="129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3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196"/>
      <c r="BB562" s="29"/>
      <c r="BC562" s="29"/>
      <c r="BD562" s="21"/>
      <c r="BE562" s="21"/>
      <c r="BF562" s="21"/>
      <c r="BG562" s="21"/>
      <c r="BH562" s="21"/>
      <c r="BI562" s="21"/>
      <c r="BJ562" s="21"/>
      <c r="BK562" s="190"/>
      <c r="BL562" s="24"/>
      <c r="BM562" s="21"/>
      <c r="BN562" s="21"/>
      <c r="BO562" s="23"/>
      <c r="BP562" s="23"/>
      <c r="BQ562" s="24"/>
      <c r="BR562" s="25"/>
    </row>
    <row r="563" spans="1:72" s="22" customFormat="1" ht="187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9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184"/>
      <c r="BB563" s="23"/>
      <c r="BC563" s="23"/>
      <c r="BD563" s="21"/>
      <c r="BE563" s="21"/>
      <c r="BF563" s="21"/>
      <c r="BG563" s="21"/>
      <c r="BH563" s="21"/>
      <c r="BI563" s="21"/>
      <c r="BJ563" s="23"/>
      <c r="BK563" s="23"/>
      <c r="BL563" s="24"/>
      <c r="BM563" s="21"/>
      <c r="BN563" s="21"/>
      <c r="BO563" s="21"/>
      <c r="BP563" s="21"/>
      <c r="BQ563" s="23"/>
      <c r="BR563" s="24"/>
      <c r="BS563" s="25"/>
      <c r="BT563" s="30"/>
    </row>
    <row r="564" spans="1:72" s="22" customFormat="1" ht="187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184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3"/>
      <c r="BK564" s="23"/>
      <c r="BL564" s="24"/>
      <c r="BM564" s="25"/>
      <c r="BN564" s="21"/>
      <c r="BO564" s="21"/>
      <c r="BP564" s="21"/>
      <c r="BQ564" s="23"/>
      <c r="BR564" s="24"/>
      <c r="BS564" s="25"/>
      <c r="BT564" s="30"/>
    </row>
    <row r="565" spans="1:72" s="22" customFormat="1" ht="409.6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3"/>
      <c r="P565" s="23"/>
      <c r="Q565" s="23"/>
      <c r="R565" s="23"/>
      <c r="S565" s="23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3"/>
      <c r="AS565" s="21"/>
      <c r="AT565" s="23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3"/>
      <c r="BK565" s="23"/>
      <c r="BL565" s="24"/>
      <c r="BM565" s="25"/>
      <c r="BN565" s="21"/>
      <c r="BO565" s="21"/>
      <c r="BP565" s="21"/>
      <c r="BQ565" s="23"/>
      <c r="BR565" s="24"/>
      <c r="BS565" s="25"/>
      <c r="BT565" s="30"/>
    </row>
    <row r="566" spans="1:72" s="22" customFormat="1" ht="409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3"/>
      <c r="P566" s="23"/>
      <c r="Q566" s="23"/>
      <c r="R566" s="23"/>
      <c r="S566" s="23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184"/>
      <c r="BB566" s="23"/>
      <c r="BC566" s="23"/>
      <c r="BD566" s="21"/>
      <c r="BE566" s="21"/>
      <c r="BF566" s="21"/>
      <c r="BG566" s="21"/>
      <c r="BH566" s="21"/>
      <c r="BI566" s="21"/>
      <c r="BJ566" s="23"/>
      <c r="BK566" s="23"/>
      <c r="BL566" s="24"/>
      <c r="BM566" s="25"/>
      <c r="BN566" s="21"/>
      <c r="BO566" s="21"/>
      <c r="BP566" s="21"/>
      <c r="BQ566" s="23"/>
      <c r="BR566" s="24"/>
      <c r="BS566" s="25"/>
      <c r="BT566" s="30"/>
    </row>
    <row r="567" spans="1:72" s="22" customFormat="1" ht="194.2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184"/>
      <c r="N567" s="28"/>
      <c r="O567" s="18"/>
      <c r="P567" s="28"/>
      <c r="Q567" s="28"/>
      <c r="R567" s="28"/>
      <c r="S567" s="28"/>
      <c r="T567" s="28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3"/>
      <c r="BK567" s="23"/>
      <c r="BL567" s="24"/>
      <c r="BM567" s="25"/>
      <c r="BN567" s="36"/>
      <c r="BO567" s="36"/>
      <c r="BP567" s="36"/>
      <c r="BQ567" s="40"/>
      <c r="BR567" s="26"/>
      <c r="BS567" s="36"/>
      <c r="BT567" s="30"/>
    </row>
    <row r="568" spans="1:72" s="22" customFormat="1" ht="219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3"/>
      <c r="BL568" s="24"/>
      <c r="BM568" s="25"/>
      <c r="BN568" s="36"/>
      <c r="BO568" s="36"/>
      <c r="BP568" s="36"/>
      <c r="BQ568" s="40"/>
      <c r="BR568" s="26"/>
      <c r="BS568" s="36"/>
      <c r="BT568" s="30"/>
    </row>
    <row r="569" spans="1:72" s="22" customFormat="1" ht="198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18"/>
      <c r="L569" s="20"/>
      <c r="M569" s="21"/>
      <c r="N569" s="185"/>
      <c r="O569" s="185"/>
      <c r="P569" s="185"/>
      <c r="Q569" s="185"/>
      <c r="R569" s="185"/>
      <c r="S569" s="185"/>
      <c r="T569" s="185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3"/>
      <c r="BK569" s="29"/>
      <c r="BL569" s="24"/>
      <c r="BM569" s="25"/>
      <c r="BN569" s="21"/>
      <c r="BO569" s="21"/>
      <c r="BP569" s="21"/>
      <c r="BQ569" s="23"/>
      <c r="BR569" s="24"/>
      <c r="BS569" s="25"/>
      <c r="BT569" s="30"/>
    </row>
    <row r="570" spans="1:72" s="22" customFormat="1" ht="198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18"/>
      <c r="L570" s="20"/>
      <c r="M570" s="21"/>
      <c r="N570" s="23"/>
      <c r="O570" s="23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3"/>
      <c r="BK570" s="29"/>
      <c r="BL570" s="24"/>
      <c r="BM570" s="25"/>
      <c r="BN570" s="21"/>
      <c r="BO570" s="21"/>
      <c r="BP570" s="21"/>
      <c r="BQ570" s="23"/>
      <c r="BR570" s="24"/>
      <c r="BS570" s="25"/>
      <c r="BT570" s="30"/>
    </row>
    <row r="571" spans="1:72" s="22" customFormat="1" ht="198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18"/>
      <c r="L571" s="20"/>
      <c r="M571" s="21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3"/>
      <c r="BK571" s="29"/>
      <c r="BL571" s="24"/>
      <c r="BM571" s="25"/>
      <c r="BN571" s="21"/>
      <c r="BO571" s="21"/>
      <c r="BP571" s="21"/>
      <c r="BQ571" s="23"/>
      <c r="BR571" s="24"/>
      <c r="BS571" s="25"/>
      <c r="BT571" s="30"/>
    </row>
    <row r="572" spans="1:72" s="22" customFormat="1" ht="146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18"/>
      <c r="L572" s="20"/>
      <c r="M572" s="21"/>
      <c r="N572" s="28"/>
      <c r="O572" s="1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3"/>
      <c r="BK572" s="29"/>
      <c r="BL572" s="24"/>
      <c r="BM572" s="25"/>
      <c r="BN572" s="21"/>
      <c r="BO572" s="21"/>
      <c r="BP572" s="21"/>
      <c r="BQ572" s="23"/>
      <c r="BR572" s="24"/>
      <c r="BS572" s="25"/>
      <c r="BT572" s="30"/>
    </row>
    <row r="573" spans="1:72" s="22" customFormat="1" ht="227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18"/>
      <c r="L573" s="20"/>
      <c r="M573" s="21"/>
      <c r="N573" s="28"/>
      <c r="O573" s="18"/>
      <c r="P573" s="28"/>
      <c r="Q573" s="28"/>
      <c r="R573" s="28"/>
      <c r="S573" s="28"/>
      <c r="T573" s="28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3"/>
      <c r="BK573" s="29"/>
      <c r="BL573" s="24"/>
      <c r="BM573" s="25"/>
      <c r="BN573" s="21"/>
      <c r="BO573" s="21"/>
      <c r="BP573" s="21"/>
      <c r="BQ573" s="23"/>
      <c r="BR573" s="24"/>
      <c r="BS573" s="25"/>
      <c r="BT573" s="30"/>
    </row>
    <row r="574" spans="1:72" s="22" customFormat="1" ht="15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18"/>
      <c r="L574" s="20"/>
      <c r="M574" s="21"/>
      <c r="N574" s="28"/>
      <c r="O574" s="28"/>
      <c r="P574" s="28"/>
      <c r="Q574" s="28"/>
      <c r="R574" s="28"/>
      <c r="S574" s="28"/>
      <c r="T574" s="28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3"/>
      <c r="BK574" s="29"/>
      <c r="BL574" s="24"/>
      <c r="BM574" s="25"/>
      <c r="BN574" s="21"/>
      <c r="BO574" s="21"/>
      <c r="BP574" s="21"/>
      <c r="BQ574" s="23"/>
      <c r="BR574" s="24"/>
      <c r="BS574" s="25"/>
      <c r="BT574" s="30"/>
    </row>
    <row r="575" spans="1:72" s="22" customFormat="1" ht="154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18"/>
      <c r="L575" s="20"/>
      <c r="M575" s="21"/>
      <c r="N575" s="28"/>
      <c r="O575" s="18"/>
      <c r="P575" s="28"/>
      <c r="Q575" s="28"/>
      <c r="R575" s="28"/>
      <c r="S575" s="28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3"/>
      <c r="BK575" s="29"/>
      <c r="BL575" s="24"/>
      <c r="BM575" s="25"/>
      <c r="BN575" s="36"/>
      <c r="BO575" s="36"/>
      <c r="BP575" s="36"/>
      <c r="BQ575" s="40"/>
      <c r="BR575" s="26"/>
      <c r="BS575" s="36"/>
      <c r="BT575" s="30"/>
    </row>
    <row r="576" spans="1:72" s="22" customFormat="1" ht="182.2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18"/>
      <c r="L576" s="20"/>
      <c r="M576" s="21"/>
      <c r="N576" s="23"/>
      <c r="O576" s="23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3"/>
      <c r="BJ576" s="21"/>
      <c r="BK576" s="23"/>
      <c r="BL576" s="24"/>
      <c r="BM576" s="25"/>
      <c r="BN576" s="36"/>
      <c r="BO576" s="36"/>
      <c r="BP576" s="36"/>
      <c r="BQ576" s="40"/>
      <c r="BR576" s="26"/>
      <c r="BS576" s="36"/>
      <c r="BT576" s="30"/>
    </row>
    <row r="577" spans="1:72" s="22" customFormat="1" ht="182.2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18"/>
      <c r="L577" s="20"/>
      <c r="M577" s="21"/>
      <c r="N577" s="23"/>
      <c r="O577" s="23"/>
      <c r="P577" s="23"/>
      <c r="Q577" s="23"/>
      <c r="R577" s="23"/>
      <c r="S577" s="23"/>
      <c r="T577" s="28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3"/>
      <c r="BL577" s="24"/>
      <c r="BM577" s="25"/>
      <c r="BN577" s="36"/>
      <c r="BO577" s="36"/>
      <c r="BP577" s="36"/>
      <c r="BQ577" s="40"/>
      <c r="BR577" s="26"/>
      <c r="BS577" s="36"/>
      <c r="BT577" s="30"/>
    </row>
    <row r="578" spans="1:72" s="22" customFormat="1" ht="312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18"/>
      <c r="L578" s="20"/>
      <c r="M578" s="21"/>
      <c r="N578" s="28"/>
      <c r="O578" s="2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183"/>
      <c r="BB578" s="21"/>
      <c r="BC578" s="21"/>
      <c r="BD578" s="23"/>
      <c r="BE578" s="21"/>
      <c r="BF578" s="21"/>
      <c r="BG578" s="21"/>
      <c r="BH578" s="21"/>
      <c r="BI578" s="23"/>
      <c r="BJ578" s="21"/>
      <c r="BK578" s="29"/>
      <c r="BL578" s="24"/>
      <c r="BM578" s="25"/>
      <c r="BN578" s="26"/>
    </row>
    <row r="579" spans="1:72" s="22" customFormat="1" ht="174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18"/>
      <c r="L579" s="20"/>
      <c r="M579" s="21"/>
      <c r="N579" s="28"/>
      <c r="O579" s="18"/>
      <c r="P579" s="28"/>
      <c r="Q579" s="28"/>
      <c r="R579" s="28"/>
      <c r="S579" s="28"/>
      <c r="T579" s="28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3"/>
      <c r="BE579" s="21"/>
      <c r="BF579" s="21"/>
      <c r="BG579" s="21"/>
      <c r="BH579" s="21"/>
      <c r="BI579" s="23"/>
      <c r="BJ579" s="21"/>
      <c r="BK579" s="29"/>
      <c r="BL579" s="24"/>
      <c r="BM579" s="25"/>
      <c r="BN579" s="26"/>
    </row>
    <row r="580" spans="1:72" s="22" customFormat="1" ht="16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18"/>
      <c r="L580" s="20"/>
      <c r="M580" s="21"/>
      <c r="N580" s="23"/>
      <c r="O580" s="23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183"/>
      <c r="BB580" s="21"/>
      <c r="BC580" s="21"/>
      <c r="BD580" s="23"/>
      <c r="BE580" s="21"/>
      <c r="BF580" s="21"/>
      <c r="BG580" s="21"/>
      <c r="BH580" s="21"/>
      <c r="BI580" s="23"/>
      <c r="BJ580" s="21"/>
      <c r="BK580" s="29"/>
      <c r="BL580" s="24"/>
      <c r="BM580" s="25"/>
      <c r="BN580" s="26"/>
    </row>
    <row r="581" spans="1:72" s="22" customFormat="1" ht="16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18"/>
      <c r="L581" s="20"/>
      <c r="M581" s="21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3"/>
      <c r="BE581" s="21"/>
      <c r="BF581" s="21"/>
      <c r="BG581" s="21"/>
      <c r="BH581" s="21"/>
      <c r="BI581" s="23"/>
      <c r="BJ581" s="21"/>
      <c r="BK581" s="29"/>
      <c r="BL581" s="24"/>
      <c r="BM581" s="25"/>
      <c r="BN581" s="26"/>
    </row>
    <row r="582" spans="1:72" s="22" customFormat="1" ht="16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18"/>
      <c r="L582" s="20"/>
      <c r="M582" s="21"/>
      <c r="N582" s="23"/>
      <c r="O582" s="23"/>
      <c r="P582" s="28"/>
      <c r="Q582" s="28"/>
      <c r="R582" s="28"/>
      <c r="S582" s="28"/>
      <c r="T582" s="28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3"/>
      <c r="BE582" s="21"/>
      <c r="BF582" s="21"/>
      <c r="BG582" s="21"/>
      <c r="BH582" s="21"/>
      <c r="BI582" s="23"/>
      <c r="BJ582" s="21"/>
      <c r="BK582" s="29"/>
      <c r="BL582" s="24"/>
      <c r="BM582" s="25"/>
      <c r="BN582" s="26"/>
    </row>
    <row r="583" spans="1:72" s="22" customFormat="1" ht="372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18"/>
      <c r="L583" s="20"/>
      <c r="M583" s="21"/>
      <c r="N583" s="18"/>
      <c r="O583" s="18"/>
      <c r="P583" s="18"/>
      <c r="Q583" s="18"/>
      <c r="R583" s="18"/>
      <c r="S583" s="18"/>
      <c r="T583" s="1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4"/>
      <c r="BM583" s="21"/>
      <c r="BN583" s="21"/>
      <c r="BO583" s="21"/>
      <c r="BP583" s="21"/>
    </row>
    <row r="584" spans="1:72" s="22" customFormat="1" ht="257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18"/>
      <c r="L584" s="20"/>
      <c r="M584" s="21"/>
      <c r="N584" s="18"/>
      <c r="O584" s="18"/>
      <c r="P584" s="27"/>
      <c r="Q584" s="27"/>
      <c r="R584" s="27"/>
      <c r="S584" s="27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4"/>
      <c r="BM584" s="21"/>
      <c r="BN584" s="21"/>
      <c r="BO584" s="21"/>
      <c r="BP584" s="21"/>
    </row>
    <row r="585" spans="1:72" s="22" customFormat="1" ht="254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18"/>
      <c r="L585" s="20"/>
      <c r="M585" s="21"/>
      <c r="N585" s="18"/>
      <c r="O585" s="18"/>
      <c r="P585" s="27"/>
      <c r="Q585" s="27"/>
      <c r="R585" s="27"/>
      <c r="S585" s="27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4"/>
      <c r="BM585" s="21"/>
      <c r="BN585" s="21"/>
      <c r="BO585" s="21"/>
      <c r="BP585" s="21"/>
    </row>
    <row r="586" spans="1:72" s="22" customFormat="1" ht="319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18"/>
      <c r="L586" s="20"/>
      <c r="M586" s="21"/>
      <c r="N586" s="23"/>
      <c r="O586" s="23"/>
      <c r="P586" s="23"/>
      <c r="Q586" s="23"/>
      <c r="R586" s="23"/>
      <c r="S586" s="23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4"/>
      <c r="BM586" s="21"/>
      <c r="BN586" s="21"/>
      <c r="BO586" s="21"/>
      <c r="BP586" s="21"/>
    </row>
    <row r="587" spans="1:72" s="22" customFormat="1" ht="409.6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18"/>
      <c r="L587" s="18"/>
      <c r="M587" s="18"/>
      <c r="N587" s="28"/>
      <c r="O587" s="18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4"/>
      <c r="BM587" s="21"/>
      <c r="BN587" s="21"/>
      <c r="BO587" s="21"/>
      <c r="BP587" s="21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18"/>
      <c r="L588" s="20"/>
      <c r="M588" s="21"/>
      <c r="N588" s="23"/>
      <c r="O588" s="23"/>
      <c r="P588" s="23"/>
      <c r="Q588" s="23"/>
      <c r="R588" s="23"/>
      <c r="S588" s="23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4"/>
      <c r="BM588" s="21"/>
      <c r="BN588" s="21"/>
      <c r="BO588" s="21"/>
      <c r="BP588" s="21"/>
    </row>
    <row r="589" spans="1:72" s="22" customFormat="1" ht="14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18"/>
      <c r="L589" s="20"/>
      <c r="M589" s="18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4"/>
      <c r="BM589" s="21"/>
      <c r="BN589" s="21"/>
      <c r="BO589" s="21"/>
      <c r="BP589" s="21"/>
    </row>
    <row r="590" spans="1:72" s="22" customFormat="1" ht="292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20"/>
      <c r="M590" s="21"/>
      <c r="N590" s="27"/>
      <c r="O590" s="18"/>
      <c r="P590" s="27"/>
      <c r="Q590" s="27"/>
      <c r="R590" s="27"/>
      <c r="S590" s="27"/>
      <c r="T590" s="27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4"/>
      <c r="BM590" s="21"/>
      <c r="BN590" s="21"/>
      <c r="BO590" s="21"/>
      <c r="BP590" s="24"/>
      <c r="BQ590" s="25"/>
      <c r="BR590" s="26"/>
    </row>
    <row r="591" spans="1:72" s="22" customFormat="1" ht="177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18"/>
      <c r="O591" s="18"/>
      <c r="P591" s="27"/>
      <c r="Q591" s="27"/>
      <c r="R591" s="27"/>
      <c r="S591" s="27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1"/>
      <c r="BP591" s="24"/>
      <c r="BQ591" s="25"/>
      <c r="BR591" s="26"/>
    </row>
  </sheetData>
  <autoFilter ref="A2:BT2"/>
  <mergeCells count="2">
    <mergeCell ref="L58:L59"/>
    <mergeCell ref="L307:L308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2017-07-06T09:53:47Z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