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П_МСП_Металлопрокат\Приложение №7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закупки'!$A$5:$M$45</definedName>
    <definedName name="_xlnm.Print_Area" localSheetId="0">'Расчет НМЦ лота закупки'!$A$1:$P$45</definedName>
  </definedNames>
  <calcPr calcId="152511"/>
</workbook>
</file>

<file path=xl/calcChain.xml><?xml version="1.0" encoding="utf-8"?>
<calcChain xmlns="http://schemas.openxmlformats.org/spreadsheetml/2006/main">
  <c r="P42" i="1" l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43" i="1" s="1"/>
  <c r="M7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J43" i="1" s="1"/>
  <c r="P43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P6" i="1" l="1"/>
  <c r="J7" i="1"/>
  <c r="M6" i="1"/>
  <c r="G6" i="1"/>
  <c r="P45" i="1" l="1"/>
  <c r="P44" i="1" s="1"/>
  <c r="G45" i="1" l="1"/>
  <c r="G44" i="1" s="1"/>
  <c r="J45" i="1" l="1"/>
  <c r="J44" i="1" s="1"/>
  <c r="M45" i="1"/>
  <c r="M44" i="1" s="1"/>
</calcChain>
</file>

<file path=xl/sharedStrings.xml><?xml version="1.0" encoding="utf-8"?>
<sst xmlns="http://schemas.openxmlformats.org/spreadsheetml/2006/main" count="126" uniqueCount="55">
  <si>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</si>
  <si>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</si>
  <si>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</si>
  <si>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</si>
  <si>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</si>
  <si>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</si>
  <si>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</si>
  <si>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</si>
  <si>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</si>
  <si>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</si>
  <si>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</si>
  <si>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</si>
  <si>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</si>
  <si>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</si>
  <si>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</si>
  <si>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Уголок стальной равнополочный 25х4</t>
  </si>
  <si>
    <t>Уголок стальной равнополочный 25х3</t>
  </si>
  <si>
    <t>Уголок стальной равнополочный 45х4</t>
  </si>
  <si>
    <t>Уголок стальной равнополочный 50х5</t>
  </si>
  <si>
    <t>Уголок стальной равнополочный 70х5</t>
  </si>
  <si>
    <t>Уголок стальной равнополочный 70х6</t>
  </si>
  <si>
    <t>Уголок стальной равнополочный 90х7</t>
  </si>
  <si>
    <t>Уголок стальной равнополочный 75х7</t>
  </si>
  <si>
    <t>Уголок стальной равнополочный 63х5</t>
  </si>
  <si>
    <t>Круг стальной d6</t>
  </si>
  <si>
    <t>Круг стальной d10</t>
  </si>
  <si>
    <t>Круг стальной d12</t>
  </si>
  <si>
    <t>Круг стальной d16</t>
  </si>
  <si>
    <t>Круг стальной d18</t>
  </si>
  <si>
    <t>Круг стальной d20</t>
  </si>
  <si>
    <t>Круг стальной d22</t>
  </si>
  <si>
    <t>Круг стальной d30</t>
  </si>
  <si>
    <t>Полоса стальная 4х40</t>
  </si>
  <si>
    <t>Труба стальная прямоугольная 40х25х2</t>
  </si>
  <si>
    <t>Полоса стальная 4х20</t>
  </si>
  <si>
    <t>Труба стальная квадратная 100х100х4</t>
  </si>
  <si>
    <t>Труба стальная квадратная 50х50х2</t>
  </si>
  <si>
    <t>Катанка В-6,0-Ст3пс</t>
  </si>
  <si>
    <t>Лист стальной горячекатаный 2мм</t>
  </si>
  <si>
    <t>Лист стальной холоднокатаный 1,2мм</t>
  </si>
  <si>
    <t>Лист стальной горячекатаный 6мм</t>
  </si>
  <si>
    <t>Лист стальной холоднокатаный 1мм</t>
  </si>
  <si>
    <t>Лист стальной холоднокатаный 2мм</t>
  </si>
  <si>
    <t>Лист оцинкованный Б-ПН-НО 0,55х1250х2500</t>
  </si>
  <si>
    <t>Полоса стальная 5х40</t>
  </si>
  <si>
    <t>Полоса стальная 5х50</t>
  </si>
  <si>
    <t>Полоса стальная 5х100</t>
  </si>
  <si>
    <t>Полоса стальная 6х120</t>
  </si>
  <si>
    <t>Полоса стальная 8х80</t>
  </si>
  <si>
    <t>Полоса стальная 10х60</t>
  </si>
  <si>
    <t>Полоса стальная 10х80</t>
  </si>
  <si>
    <t>Труба стальная водогазопроводная 25х3,2</t>
  </si>
  <si>
    <t>т</t>
  </si>
  <si>
    <t>х</t>
  </si>
  <si>
    <t>Расчет начальной максимальной цены лота/закупки (Лот 203А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</si>
</sst>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BreakPreview" zoomScale="80" zoomScaleNormal="112" zoomScaleSheetLayoutView="80" workbookViewId="0">
      <selection activeCell="K19" sqref="K19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4.42578125" style="1" bestFit="1" customWidth="1"/>
    <col min="5" max="5" width="6.57031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23" t="s">
        <v>54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x14ac:dyDescent="0.25">
      <c r="B3" s="5"/>
      <c r="C3" s="6"/>
    </row>
    <row r="4" spans="1:16" ht="15.75" customHeight="1" x14ac:dyDescent="0.25">
      <c r="A4" s="25" t="s">
        <v>2</v>
      </c>
      <c r="B4" s="24" t="s">
        <v>6</v>
      </c>
      <c r="C4" s="24" t="s">
        <v>0</v>
      </c>
      <c r="D4" s="24" t="s">
        <v>1</v>
      </c>
      <c r="E4" s="31" t="s">
        <v>8</v>
      </c>
      <c r="F4" s="32"/>
      <c r="G4" s="33"/>
      <c r="H4" s="28" t="s">
        <v>11</v>
      </c>
      <c r="I4" s="29"/>
      <c r="J4" s="30"/>
      <c r="K4" s="27" t="s">
        <v>13</v>
      </c>
      <c r="L4" s="27"/>
      <c r="M4" s="27"/>
      <c r="N4" s="27" t="s">
        <v>14</v>
      </c>
      <c r="O4" s="27"/>
      <c r="P4" s="27"/>
    </row>
    <row r="5" spans="1:16" s="3" customFormat="1" ht="31.5" customHeight="1" x14ac:dyDescent="0.25">
      <c r="A5" s="25"/>
      <c r="B5" s="24"/>
      <c r="C5" s="24"/>
      <c r="D5" s="24"/>
      <c r="E5" s="18" t="s">
        <v>4</v>
      </c>
      <c r="F5" s="18" t="s">
        <v>5</v>
      </c>
      <c r="G5" s="18" t="s">
        <v>7</v>
      </c>
      <c r="H5" s="18" t="s">
        <v>4</v>
      </c>
      <c r="I5" s="7" t="s">
        <v>5</v>
      </c>
      <c r="J5" s="18" t="s">
        <v>7</v>
      </c>
      <c r="K5" s="18" t="s">
        <v>4</v>
      </c>
      <c r="L5" s="18" t="s">
        <v>5</v>
      </c>
      <c r="M5" s="18" t="s">
        <v>7</v>
      </c>
      <c r="N5" s="18" t="s">
        <v>4</v>
      </c>
      <c r="O5" s="18" t="s">
        <v>5</v>
      </c>
      <c r="P5" s="18" t="s">
        <v>7</v>
      </c>
    </row>
    <row r="6" spans="1:16" s="3" customFormat="1" ht="15.75" customHeight="1" x14ac:dyDescent="0.25">
      <c r="A6" s="20">
        <v>1</v>
      </c>
      <c r="B6" s="12">
        <v>2076720</v>
      </c>
      <c r="C6" s="12" t="s">
        <v>15</v>
      </c>
      <c r="D6" s="12" t="s">
        <v>52</v>
      </c>
      <c r="E6" s="35">
        <v>0.04</v>
      </c>
      <c r="F6" s="34">
        <v>93491.666666666672</v>
      </c>
      <c r="G6" s="13">
        <f>E6*F6</f>
        <v>3739.666666666667</v>
      </c>
      <c r="H6" s="35">
        <v>0.04</v>
      </c>
      <c r="I6" s="13">
        <v>84240</v>
      </c>
      <c r="J6" s="13">
        <f t="shared" ref="J6:J42" si="0">H6*I6</f>
        <v>3369.6</v>
      </c>
      <c r="K6" s="35">
        <v>0.04</v>
      </c>
      <c r="L6" s="34">
        <v>93491.666666666672</v>
      </c>
      <c r="M6" s="13">
        <f>K6*L6</f>
        <v>3739.666666666667</v>
      </c>
      <c r="N6" s="35">
        <v>0.04</v>
      </c>
      <c r="O6" s="34">
        <v>95991.666666666672</v>
      </c>
      <c r="P6" s="13">
        <f>N6*O6</f>
        <v>3839.666666666667</v>
      </c>
    </row>
    <row r="7" spans="1:16" s="3" customFormat="1" ht="15.75" customHeight="1" x14ac:dyDescent="0.25">
      <c r="A7" s="20">
        <v>2</v>
      </c>
      <c r="B7" s="12">
        <v>2079686</v>
      </c>
      <c r="C7" s="12" t="s">
        <v>16</v>
      </c>
      <c r="D7" s="12" t="s">
        <v>52</v>
      </c>
      <c r="E7" s="35">
        <v>0.03</v>
      </c>
      <c r="F7" s="34">
        <v>96991.666666666672</v>
      </c>
      <c r="G7" s="13">
        <f t="shared" ref="G7:G42" si="1">E7*F7</f>
        <v>2909.75</v>
      </c>
      <c r="H7" s="35">
        <v>0.03</v>
      </c>
      <c r="I7" s="13">
        <v>84240</v>
      </c>
      <c r="J7" s="13">
        <f t="shared" si="0"/>
        <v>2527.1999999999998</v>
      </c>
      <c r="K7" s="35">
        <v>0.03</v>
      </c>
      <c r="L7" s="34">
        <v>96991.666666666672</v>
      </c>
      <c r="M7" s="13">
        <f t="shared" ref="M7:M42" si="2">K7*L7</f>
        <v>2909.75</v>
      </c>
      <c r="N7" s="35">
        <v>0.03</v>
      </c>
      <c r="O7" s="34">
        <v>100325</v>
      </c>
      <c r="P7" s="13">
        <f t="shared" ref="P7:P42" si="3">N7*O7</f>
        <v>3009.75</v>
      </c>
    </row>
    <row r="8" spans="1:16" s="3" customFormat="1" ht="15.75" customHeight="1" x14ac:dyDescent="0.25">
      <c r="A8" s="20">
        <v>3</v>
      </c>
      <c r="B8" s="12">
        <v>2115724</v>
      </c>
      <c r="C8" s="12" t="s">
        <v>17</v>
      </c>
      <c r="D8" s="12" t="s">
        <v>52</v>
      </c>
      <c r="E8" s="35">
        <v>0.02</v>
      </c>
      <c r="F8" s="34">
        <v>77991.666666666657</v>
      </c>
      <c r="G8" s="13">
        <f t="shared" si="1"/>
        <v>1559.8333333333333</v>
      </c>
      <c r="H8" s="35">
        <v>0.02</v>
      </c>
      <c r="I8" s="13">
        <v>99753.33</v>
      </c>
      <c r="J8" s="13">
        <f t="shared" si="0"/>
        <v>1995.0666000000001</v>
      </c>
      <c r="K8" s="35">
        <v>0.02</v>
      </c>
      <c r="L8" s="34">
        <v>77991.666666666657</v>
      </c>
      <c r="M8" s="13">
        <f t="shared" si="2"/>
        <v>1559.8333333333333</v>
      </c>
      <c r="N8" s="35">
        <v>0.02</v>
      </c>
      <c r="O8" s="34">
        <v>82158.333333333328</v>
      </c>
      <c r="P8" s="13">
        <f t="shared" si="3"/>
        <v>1643.1666666666665</v>
      </c>
    </row>
    <row r="9" spans="1:16" s="3" customFormat="1" ht="15.75" customHeight="1" x14ac:dyDescent="0.25">
      <c r="A9" s="20">
        <v>4</v>
      </c>
      <c r="B9" s="12">
        <v>2040479</v>
      </c>
      <c r="C9" s="12" t="s">
        <v>18</v>
      </c>
      <c r="D9" s="12" t="s">
        <v>52</v>
      </c>
      <c r="E9" s="35">
        <v>3.7749999999999999</v>
      </c>
      <c r="F9" s="34">
        <v>78991.666666666672</v>
      </c>
      <c r="G9" s="13">
        <f t="shared" si="1"/>
        <v>298193.54166666669</v>
      </c>
      <c r="H9" s="35">
        <v>3.7749999999999999</v>
      </c>
      <c r="I9" s="13">
        <v>97326.67</v>
      </c>
      <c r="J9" s="13">
        <f t="shared" si="0"/>
        <v>367408.17924999999</v>
      </c>
      <c r="K9" s="35">
        <v>3.7749999999999999</v>
      </c>
      <c r="L9" s="34">
        <v>78991.666666666672</v>
      </c>
      <c r="M9" s="13">
        <f t="shared" si="2"/>
        <v>298193.54166666669</v>
      </c>
      <c r="N9" s="35">
        <v>3.7749999999999999</v>
      </c>
      <c r="O9" s="34">
        <v>80658.333333333343</v>
      </c>
      <c r="P9" s="13">
        <f t="shared" si="3"/>
        <v>304485.20833333337</v>
      </c>
    </row>
    <row r="10" spans="1:16" s="3" customFormat="1" ht="15.75" customHeight="1" x14ac:dyDescent="0.25">
      <c r="A10" s="20">
        <v>5</v>
      </c>
      <c r="B10" s="12">
        <v>2018026</v>
      </c>
      <c r="C10" s="12" t="s">
        <v>19</v>
      </c>
      <c r="D10" s="12" t="s">
        <v>52</v>
      </c>
      <c r="E10" s="35">
        <v>5.92</v>
      </c>
      <c r="F10" s="34">
        <v>81491.666666666686</v>
      </c>
      <c r="G10" s="13">
        <f t="shared" si="1"/>
        <v>482430.6666666668</v>
      </c>
      <c r="H10" s="35">
        <v>5.92</v>
      </c>
      <c r="I10" s="13">
        <v>99753.33</v>
      </c>
      <c r="J10" s="13">
        <f t="shared" si="0"/>
        <v>590539.71360000002</v>
      </c>
      <c r="K10" s="35">
        <v>5.92</v>
      </c>
      <c r="L10" s="34">
        <v>81491.666666666686</v>
      </c>
      <c r="M10" s="13">
        <f t="shared" si="2"/>
        <v>482430.6666666668</v>
      </c>
      <c r="N10" s="35">
        <v>5.92</v>
      </c>
      <c r="O10" s="34">
        <v>82325.000000000015</v>
      </c>
      <c r="P10" s="13">
        <f t="shared" si="3"/>
        <v>487364.00000000006</v>
      </c>
    </row>
    <row r="11" spans="1:16" s="3" customFormat="1" ht="15.75" customHeight="1" x14ac:dyDescent="0.25">
      <c r="A11" s="20">
        <v>6</v>
      </c>
      <c r="B11" s="12">
        <v>2068565</v>
      </c>
      <c r="C11" s="12" t="s">
        <v>20</v>
      </c>
      <c r="D11" s="12" t="s">
        <v>52</v>
      </c>
      <c r="E11" s="35">
        <v>0.08</v>
      </c>
      <c r="F11" s="34">
        <v>81491.666666666657</v>
      </c>
      <c r="G11" s="13">
        <f t="shared" si="1"/>
        <v>6519.333333333333</v>
      </c>
      <c r="H11" s="35">
        <v>0.08</v>
      </c>
      <c r="I11" s="13">
        <v>87048</v>
      </c>
      <c r="J11" s="13">
        <f t="shared" si="0"/>
        <v>6963.84</v>
      </c>
      <c r="K11" s="35">
        <v>0.08</v>
      </c>
      <c r="L11" s="34">
        <v>81491.666666666657</v>
      </c>
      <c r="M11" s="13">
        <f t="shared" si="2"/>
        <v>6519.333333333333</v>
      </c>
      <c r="N11" s="35">
        <v>0.08</v>
      </c>
      <c r="O11" s="34">
        <v>83158.333333333328</v>
      </c>
      <c r="P11" s="13">
        <f t="shared" si="3"/>
        <v>6652.6666666666661</v>
      </c>
    </row>
    <row r="12" spans="1:16" s="3" customFormat="1" ht="15.75" customHeight="1" x14ac:dyDescent="0.25">
      <c r="A12" s="20">
        <v>7</v>
      </c>
      <c r="B12" s="12">
        <v>2115160</v>
      </c>
      <c r="C12" s="12" t="s">
        <v>21</v>
      </c>
      <c r="D12" s="12" t="s">
        <v>52</v>
      </c>
      <c r="E12" s="35">
        <v>0.36</v>
      </c>
      <c r="F12" s="34">
        <v>80991.666666666686</v>
      </c>
      <c r="G12" s="13">
        <f t="shared" si="1"/>
        <v>29157.000000000007</v>
      </c>
      <c r="H12" s="35">
        <v>0.36</v>
      </c>
      <c r="I12" s="13">
        <v>99753.33</v>
      </c>
      <c r="J12" s="13">
        <f t="shared" si="0"/>
        <v>35911.198799999998</v>
      </c>
      <c r="K12" s="35">
        <v>0.36</v>
      </c>
      <c r="L12" s="34">
        <v>80991.666666666686</v>
      </c>
      <c r="M12" s="13">
        <f t="shared" si="2"/>
        <v>29157.000000000007</v>
      </c>
      <c r="N12" s="35">
        <v>0.36</v>
      </c>
      <c r="O12" s="34">
        <v>82658.333333333343</v>
      </c>
      <c r="P12" s="13">
        <f t="shared" si="3"/>
        <v>29757.000000000004</v>
      </c>
    </row>
    <row r="13" spans="1:16" s="3" customFormat="1" ht="15.75" customHeight="1" x14ac:dyDescent="0.25">
      <c r="A13" s="20">
        <v>8</v>
      </c>
      <c r="B13" s="12">
        <v>2115908</v>
      </c>
      <c r="C13" s="12" t="s">
        <v>22</v>
      </c>
      <c r="D13" s="12" t="s">
        <v>52</v>
      </c>
      <c r="E13" s="35">
        <v>0.59</v>
      </c>
      <c r="F13" s="34">
        <v>82991.666666666672</v>
      </c>
      <c r="G13" s="13">
        <f t="shared" si="1"/>
        <v>48965.083333333336</v>
      </c>
      <c r="H13" s="35">
        <v>0.59</v>
      </c>
      <c r="I13" s="13">
        <v>98453.33</v>
      </c>
      <c r="J13" s="13">
        <f t="shared" si="0"/>
        <v>58087.464699999997</v>
      </c>
      <c r="K13" s="35">
        <v>0.59</v>
      </c>
      <c r="L13" s="34">
        <v>82991.666666666672</v>
      </c>
      <c r="M13" s="13">
        <f t="shared" si="2"/>
        <v>48965.083333333336</v>
      </c>
      <c r="N13" s="35">
        <v>0.59</v>
      </c>
      <c r="O13" s="34">
        <v>83825</v>
      </c>
      <c r="P13" s="13">
        <f t="shared" si="3"/>
        <v>49456.75</v>
      </c>
    </row>
    <row r="14" spans="1:16" s="3" customFormat="1" ht="15.75" customHeight="1" x14ac:dyDescent="0.25">
      <c r="A14" s="20">
        <v>9</v>
      </c>
      <c r="B14" s="12">
        <v>2118977</v>
      </c>
      <c r="C14" s="12" t="s">
        <v>23</v>
      </c>
      <c r="D14" s="12" t="s">
        <v>52</v>
      </c>
      <c r="E14" s="35">
        <v>3.37</v>
      </c>
      <c r="F14" s="34">
        <v>78491.666666666672</v>
      </c>
      <c r="G14" s="13">
        <f t="shared" si="1"/>
        <v>264516.91666666669</v>
      </c>
      <c r="H14" s="35">
        <v>3.37</v>
      </c>
      <c r="I14" s="13">
        <v>97326.67</v>
      </c>
      <c r="J14" s="13">
        <f t="shared" si="0"/>
        <v>327990.87790000002</v>
      </c>
      <c r="K14" s="35">
        <v>3.37</v>
      </c>
      <c r="L14" s="34">
        <v>78491.666666666672</v>
      </c>
      <c r="M14" s="13">
        <f t="shared" si="2"/>
        <v>264516.91666666669</v>
      </c>
      <c r="N14" s="35">
        <v>3.37</v>
      </c>
      <c r="O14" s="34">
        <v>79325</v>
      </c>
      <c r="P14" s="13">
        <f t="shared" si="3"/>
        <v>267325.25</v>
      </c>
    </row>
    <row r="15" spans="1:16" s="3" customFormat="1" ht="15.75" customHeight="1" x14ac:dyDescent="0.25">
      <c r="A15" s="20">
        <v>10</v>
      </c>
      <c r="B15" s="12">
        <v>2063263</v>
      </c>
      <c r="C15" s="12" t="s">
        <v>24</v>
      </c>
      <c r="D15" s="12" t="s">
        <v>52</v>
      </c>
      <c r="E15" s="35">
        <v>0.89500000000000002</v>
      </c>
      <c r="F15" s="34">
        <v>72741.666666666672</v>
      </c>
      <c r="G15" s="13">
        <f t="shared" si="1"/>
        <v>65103.791666666672</v>
      </c>
      <c r="H15" s="35">
        <v>0.89500000000000002</v>
      </c>
      <c r="I15" s="13">
        <v>102772.8</v>
      </c>
      <c r="J15" s="13">
        <f t="shared" si="0"/>
        <v>91981.656000000003</v>
      </c>
      <c r="K15" s="35">
        <v>0.89500000000000002</v>
      </c>
      <c r="L15" s="34">
        <v>72741.666666666672</v>
      </c>
      <c r="M15" s="13">
        <f t="shared" si="2"/>
        <v>65103.791666666672</v>
      </c>
      <c r="N15" s="35">
        <v>0.89500000000000002</v>
      </c>
      <c r="O15" s="34">
        <v>74408.333333333343</v>
      </c>
      <c r="P15" s="13">
        <f t="shared" si="3"/>
        <v>66595.458333333343</v>
      </c>
    </row>
    <row r="16" spans="1:16" s="3" customFormat="1" ht="15.75" customHeight="1" x14ac:dyDescent="0.25">
      <c r="A16" s="20">
        <v>11</v>
      </c>
      <c r="B16" s="12">
        <v>2115042</v>
      </c>
      <c r="C16" s="12" t="s">
        <v>25</v>
      </c>
      <c r="D16" s="12" t="s">
        <v>52</v>
      </c>
      <c r="E16" s="35">
        <v>0.41499999999999998</v>
      </c>
      <c r="F16" s="34">
        <v>84825</v>
      </c>
      <c r="G16" s="13">
        <f t="shared" si="1"/>
        <v>35202.375</v>
      </c>
      <c r="H16" s="35">
        <v>0.41499999999999998</v>
      </c>
      <c r="I16" s="13">
        <v>96876</v>
      </c>
      <c r="J16" s="13">
        <f t="shared" si="0"/>
        <v>40203.54</v>
      </c>
      <c r="K16" s="35">
        <v>0.41499999999999998</v>
      </c>
      <c r="L16" s="34">
        <v>84825</v>
      </c>
      <c r="M16" s="13">
        <f t="shared" si="2"/>
        <v>35202.375</v>
      </c>
      <c r="N16" s="35">
        <v>0.41499999999999998</v>
      </c>
      <c r="O16" s="34">
        <v>86491.666666666672</v>
      </c>
      <c r="P16" s="13">
        <f t="shared" si="3"/>
        <v>35894.041666666664</v>
      </c>
    </row>
    <row r="17" spans="1:16" s="3" customFormat="1" ht="15.75" customHeight="1" x14ac:dyDescent="0.25">
      <c r="A17" s="20">
        <v>12</v>
      </c>
      <c r="B17" s="12">
        <v>2115102</v>
      </c>
      <c r="C17" s="12" t="s">
        <v>26</v>
      </c>
      <c r="D17" s="12" t="s">
        <v>52</v>
      </c>
      <c r="E17" s="35">
        <v>0.02</v>
      </c>
      <c r="F17" s="34">
        <v>84825</v>
      </c>
      <c r="G17" s="13">
        <f t="shared" si="1"/>
        <v>1696.5</v>
      </c>
      <c r="H17" s="35">
        <v>0.02</v>
      </c>
      <c r="I17" s="13">
        <v>91540.800000000003</v>
      </c>
      <c r="J17" s="13">
        <f t="shared" si="0"/>
        <v>1830.816</v>
      </c>
      <c r="K17" s="35">
        <v>0.02</v>
      </c>
      <c r="L17" s="34">
        <v>84825</v>
      </c>
      <c r="M17" s="13">
        <f t="shared" si="2"/>
        <v>1696.5</v>
      </c>
      <c r="N17" s="35">
        <v>0.02</v>
      </c>
      <c r="O17" s="34">
        <v>88158.333333333343</v>
      </c>
      <c r="P17" s="13">
        <f t="shared" si="3"/>
        <v>1763.166666666667</v>
      </c>
    </row>
    <row r="18" spans="1:16" s="3" customFormat="1" ht="15.75" customHeight="1" x14ac:dyDescent="0.25">
      <c r="A18" s="20">
        <v>13</v>
      </c>
      <c r="B18" s="12">
        <v>2115058</v>
      </c>
      <c r="C18" s="12" t="s">
        <v>27</v>
      </c>
      <c r="D18" s="12" t="s">
        <v>52</v>
      </c>
      <c r="E18" s="35">
        <v>7.2949999999999999</v>
      </c>
      <c r="F18" s="34">
        <v>79825.000000000015</v>
      </c>
      <c r="G18" s="13">
        <f t="shared" si="1"/>
        <v>582323.37500000012</v>
      </c>
      <c r="H18" s="35">
        <v>7.2949999999999999</v>
      </c>
      <c r="I18" s="13">
        <v>96876</v>
      </c>
      <c r="J18" s="13">
        <f t="shared" si="0"/>
        <v>706710.42</v>
      </c>
      <c r="K18" s="35">
        <v>7.2949999999999999</v>
      </c>
      <c r="L18" s="34">
        <v>79825.000000000015</v>
      </c>
      <c r="M18" s="13">
        <f t="shared" si="2"/>
        <v>582323.37500000012</v>
      </c>
      <c r="N18" s="35">
        <v>7.2949999999999999</v>
      </c>
      <c r="O18" s="34">
        <v>80658.333333333343</v>
      </c>
      <c r="P18" s="13">
        <f t="shared" si="3"/>
        <v>588402.54166666674</v>
      </c>
    </row>
    <row r="19" spans="1:16" s="3" customFormat="1" ht="15.75" customHeight="1" x14ac:dyDescent="0.25">
      <c r="A19" s="20">
        <v>14</v>
      </c>
      <c r="B19" s="12">
        <v>2001907</v>
      </c>
      <c r="C19" s="12" t="s">
        <v>28</v>
      </c>
      <c r="D19" s="12" t="s">
        <v>52</v>
      </c>
      <c r="E19" s="35">
        <v>2.17</v>
      </c>
      <c r="F19" s="34">
        <v>79991.666666666672</v>
      </c>
      <c r="G19" s="13">
        <f t="shared" si="1"/>
        <v>173581.91666666666</v>
      </c>
      <c r="H19" s="35">
        <v>2.17</v>
      </c>
      <c r="I19" s="13">
        <v>96876</v>
      </c>
      <c r="J19" s="13">
        <f t="shared" si="0"/>
        <v>210220.91999999998</v>
      </c>
      <c r="K19" s="35">
        <v>2.17</v>
      </c>
      <c r="L19" s="34">
        <v>79991.666666666672</v>
      </c>
      <c r="M19" s="13">
        <f t="shared" si="2"/>
        <v>173581.91666666666</v>
      </c>
      <c r="N19" s="35">
        <v>2.17</v>
      </c>
      <c r="O19" s="34">
        <v>80825</v>
      </c>
      <c r="P19" s="13">
        <f t="shared" si="3"/>
        <v>175390.25</v>
      </c>
    </row>
    <row r="20" spans="1:16" s="3" customFormat="1" ht="15.75" customHeight="1" x14ac:dyDescent="0.25">
      <c r="A20" s="20">
        <v>15</v>
      </c>
      <c r="B20" s="12">
        <v>2014015</v>
      </c>
      <c r="C20" s="12" t="s">
        <v>29</v>
      </c>
      <c r="D20" s="12" t="s">
        <v>52</v>
      </c>
      <c r="E20" s="35">
        <v>0.245</v>
      </c>
      <c r="F20" s="34">
        <v>81741.666666666657</v>
      </c>
      <c r="G20" s="13">
        <f t="shared" si="1"/>
        <v>20026.708333333332</v>
      </c>
      <c r="H20" s="35">
        <v>0.245</v>
      </c>
      <c r="I20" s="13">
        <v>90838.8</v>
      </c>
      <c r="J20" s="13">
        <f t="shared" si="0"/>
        <v>22255.506000000001</v>
      </c>
      <c r="K20" s="35">
        <v>0.245</v>
      </c>
      <c r="L20" s="34">
        <v>81741.666666666657</v>
      </c>
      <c r="M20" s="13">
        <f t="shared" si="2"/>
        <v>20026.708333333332</v>
      </c>
      <c r="N20" s="35">
        <v>0.245</v>
      </c>
      <c r="O20" s="34">
        <v>82575</v>
      </c>
      <c r="P20" s="13">
        <f t="shared" si="3"/>
        <v>20230.875</v>
      </c>
    </row>
    <row r="21" spans="1:16" s="3" customFormat="1" ht="15.75" customHeight="1" x14ac:dyDescent="0.25">
      <c r="A21" s="20">
        <v>16</v>
      </c>
      <c r="B21" s="12">
        <v>2009209</v>
      </c>
      <c r="C21" s="12" t="s">
        <v>30</v>
      </c>
      <c r="D21" s="12" t="s">
        <v>52</v>
      </c>
      <c r="E21" s="35">
        <v>1.57</v>
      </c>
      <c r="F21" s="34">
        <v>79991.666666666657</v>
      </c>
      <c r="G21" s="13">
        <f t="shared" si="1"/>
        <v>125586.91666666666</v>
      </c>
      <c r="H21" s="35">
        <v>1.57</v>
      </c>
      <c r="I21" s="13">
        <v>89996.4</v>
      </c>
      <c r="J21" s="13">
        <f t="shared" si="0"/>
        <v>141294.348</v>
      </c>
      <c r="K21" s="35">
        <v>1.57</v>
      </c>
      <c r="L21" s="34">
        <v>79991.666666666657</v>
      </c>
      <c r="M21" s="13">
        <f t="shared" si="2"/>
        <v>125586.91666666666</v>
      </c>
      <c r="N21" s="35">
        <v>1.57</v>
      </c>
      <c r="O21" s="34">
        <v>80825</v>
      </c>
      <c r="P21" s="13">
        <f t="shared" si="3"/>
        <v>126895.25</v>
      </c>
    </row>
    <row r="22" spans="1:16" s="3" customFormat="1" ht="15.75" customHeight="1" x14ac:dyDescent="0.25">
      <c r="A22" s="20">
        <v>17</v>
      </c>
      <c r="B22" s="12">
        <v>2017217</v>
      </c>
      <c r="C22" s="12" t="s">
        <v>31</v>
      </c>
      <c r="D22" s="12" t="s">
        <v>52</v>
      </c>
      <c r="E22" s="35">
        <v>3.5000000000000003E-2</v>
      </c>
      <c r="F22" s="34">
        <v>80241.666666666657</v>
      </c>
      <c r="G22" s="13">
        <f t="shared" si="1"/>
        <v>2808.4583333333335</v>
      </c>
      <c r="H22" s="35">
        <v>3.5000000000000003E-2</v>
      </c>
      <c r="I22" s="13">
        <v>90838.8</v>
      </c>
      <c r="J22" s="13">
        <f t="shared" si="0"/>
        <v>3179.3580000000006</v>
      </c>
      <c r="K22" s="35">
        <v>3.5000000000000003E-2</v>
      </c>
      <c r="L22" s="34">
        <v>80241.666666666657</v>
      </c>
      <c r="M22" s="13">
        <f t="shared" si="2"/>
        <v>2808.4583333333335</v>
      </c>
      <c r="N22" s="35">
        <v>3.5000000000000003E-2</v>
      </c>
      <c r="O22" s="34">
        <v>81074.999999999985</v>
      </c>
      <c r="P22" s="13">
        <f t="shared" si="3"/>
        <v>2837.6249999999995</v>
      </c>
    </row>
    <row r="23" spans="1:16" s="3" customFormat="1" ht="15.75" customHeight="1" x14ac:dyDescent="0.25">
      <c r="A23" s="20">
        <v>18</v>
      </c>
      <c r="B23" s="12">
        <v>2115941</v>
      </c>
      <c r="C23" s="12" t="s">
        <v>32</v>
      </c>
      <c r="D23" s="12" t="s">
        <v>52</v>
      </c>
      <c r="E23" s="35">
        <v>15.05</v>
      </c>
      <c r="F23" s="34">
        <v>79908.333333333328</v>
      </c>
      <c r="G23" s="13">
        <f t="shared" si="1"/>
        <v>1202620.4166666667</v>
      </c>
      <c r="H23" s="35">
        <v>15.05</v>
      </c>
      <c r="I23" s="13">
        <v>101348</v>
      </c>
      <c r="J23" s="13">
        <f t="shared" si="0"/>
        <v>1525287.4000000001</v>
      </c>
      <c r="K23" s="35">
        <v>15.05</v>
      </c>
      <c r="L23" s="34">
        <v>79908.333333333328</v>
      </c>
      <c r="M23" s="13">
        <f t="shared" si="2"/>
        <v>1202620.4166666667</v>
      </c>
      <c r="N23" s="35">
        <v>15.05</v>
      </c>
      <c r="O23" s="34">
        <v>80741.666666666672</v>
      </c>
      <c r="P23" s="13">
        <f t="shared" si="3"/>
        <v>1215162.0833333335</v>
      </c>
    </row>
    <row r="24" spans="1:16" s="3" customFormat="1" ht="15.75" customHeight="1" x14ac:dyDescent="0.25">
      <c r="A24" s="20">
        <v>19</v>
      </c>
      <c r="B24" s="12">
        <v>2014936</v>
      </c>
      <c r="C24" s="12" t="s">
        <v>33</v>
      </c>
      <c r="D24" s="12" t="s">
        <v>52</v>
      </c>
      <c r="E24" s="35">
        <v>2.5</v>
      </c>
      <c r="F24" s="34">
        <v>70158.333333333343</v>
      </c>
      <c r="G24" s="13">
        <f t="shared" si="1"/>
        <v>175395.83333333337</v>
      </c>
      <c r="H24" s="35">
        <v>2.5</v>
      </c>
      <c r="I24" s="13">
        <v>51738.67</v>
      </c>
      <c r="J24" s="13">
        <f t="shared" si="0"/>
        <v>129346.67499999999</v>
      </c>
      <c r="K24" s="35">
        <v>2.5</v>
      </c>
      <c r="L24" s="34">
        <v>70158.333333333343</v>
      </c>
      <c r="M24" s="13">
        <f t="shared" si="2"/>
        <v>175395.83333333337</v>
      </c>
      <c r="N24" s="35">
        <v>2.5</v>
      </c>
      <c r="O24" s="34">
        <v>70991.666666666672</v>
      </c>
      <c r="P24" s="13">
        <f t="shared" si="3"/>
        <v>177479.16666666669</v>
      </c>
    </row>
    <row r="25" spans="1:16" s="3" customFormat="1" ht="15.75" customHeight="1" x14ac:dyDescent="0.25">
      <c r="A25" s="20">
        <v>20</v>
      </c>
      <c r="B25" s="12">
        <v>2216370</v>
      </c>
      <c r="C25" s="12" t="s">
        <v>34</v>
      </c>
      <c r="D25" s="12" t="s">
        <v>52</v>
      </c>
      <c r="E25" s="35">
        <v>3.1549999999999998</v>
      </c>
      <c r="F25" s="34">
        <v>82991.666666666672</v>
      </c>
      <c r="G25" s="13">
        <f t="shared" si="1"/>
        <v>261838.70833333334</v>
      </c>
      <c r="H25" s="35">
        <v>3.1549999999999998</v>
      </c>
      <c r="I25" s="13">
        <v>93646.8</v>
      </c>
      <c r="J25" s="13">
        <f t="shared" si="0"/>
        <v>295455.65399999998</v>
      </c>
      <c r="K25" s="35">
        <v>3.1549999999999998</v>
      </c>
      <c r="L25" s="34">
        <v>82991.666666666672</v>
      </c>
      <c r="M25" s="13">
        <f t="shared" si="2"/>
        <v>261838.70833333334</v>
      </c>
      <c r="N25" s="35">
        <v>3.1549999999999998</v>
      </c>
      <c r="O25" s="34">
        <v>83825</v>
      </c>
      <c r="P25" s="13">
        <f t="shared" si="3"/>
        <v>264467.875</v>
      </c>
    </row>
    <row r="26" spans="1:16" s="3" customFormat="1" ht="15.75" customHeight="1" x14ac:dyDescent="0.25">
      <c r="A26" s="20">
        <v>21</v>
      </c>
      <c r="B26" s="12">
        <v>2329728</v>
      </c>
      <c r="C26" s="12" t="s">
        <v>35</v>
      </c>
      <c r="D26" s="12" t="s">
        <v>52</v>
      </c>
      <c r="E26" s="35">
        <v>4.8550000000000004</v>
      </c>
      <c r="F26" s="34">
        <v>67658.333333333328</v>
      </c>
      <c r="G26" s="13">
        <f t="shared" si="1"/>
        <v>328481.20833333331</v>
      </c>
      <c r="H26" s="35">
        <v>4.8550000000000004</v>
      </c>
      <c r="I26" s="13">
        <v>51372.38</v>
      </c>
      <c r="J26" s="13">
        <f t="shared" si="0"/>
        <v>249412.90490000002</v>
      </c>
      <c r="K26" s="35">
        <v>4.8550000000000004</v>
      </c>
      <c r="L26" s="34">
        <v>67658.333333333328</v>
      </c>
      <c r="M26" s="13">
        <f t="shared" si="2"/>
        <v>328481.20833333331</v>
      </c>
      <c r="N26" s="35">
        <v>4.8550000000000004</v>
      </c>
      <c r="O26" s="34">
        <v>68491.666666666672</v>
      </c>
      <c r="P26" s="13">
        <f t="shared" si="3"/>
        <v>332527.04166666674</v>
      </c>
    </row>
    <row r="27" spans="1:16" s="3" customFormat="1" ht="15.75" customHeight="1" x14ac:dyDescent="0.25">
      <c r="A27" s="20">
        <v>22</v>
      </c>
      <c r="B27" s="12">
        <v>2369839</v>
      </c>
      <c r="C27" s="12" t="s">
        <v>36</v>
      </c>
      <c r="D27" s="12" t="s">
        <v>52</v>
      </c>
      <c r="E27" s="35">
        <v>0.11</v>
      </c>
      <c r="F27" s="34">
        <v>70241.666666666657</v>
      </c>
      <c r="G27" s="13">
        <f t="shared" si="1"/>
        <v>7726.5833333333321</v>
      </c>
      <c r="H27" s="35">
        <v>0.11</v>
      </c>
      <c r="I27" s="13">
        <v>57643.37</v>
      </c>
      <c r="J27" s="13">
        <f t="shared" si="0"/>
        <v>6340.7707</v>
      </c>
      <c r="K27" s="35">
        <v>0.11</v>
      </c>
      <c r="L27" s="34">
        <v>70241.666666666657</v>
      </c>
      <c r="M27" s="13">
        <f t="shared" si="2"/>
        <v>7726.5833333333321</v>
      </c>
      <c r="N27" s="35">
        <v>0.11</v>
      </c>
      <c r="O27" s="34">
        <v>71075</v>
      </c>
      <c r="P27" s="13">
        <f t="shared" si="3"/>
        <v>7818.25</v>
      </c>
    </row>
    <row r="28" spans="1:16" s="3" customFormat="1" ht="15.75" customHeight="1" x14ac:dyDescent="0.25">
      <c r="A28" s="20">
        <v>23</v>
      </c>
      <c r="B28" s="12">
        <v>2057127</v>
      </c>
      <c r="C28" s="12" t="s">
        <v>37</v>
      </c>
      <c r="D28" s="12" t="s">
        <v>52</v>
      </c>
      <c r="E28" s="35">
        <v>1.9</v>
      </c>
      <c r="F28" s="34">
        <v>72991.666666666686</v>
      </c>
      <c r="G28" s="13">
        <f t="shared" si="1"/>
        <v>138684.16666666669</v>
      </c>
      <c r="H28" s="35">
        <v>1.9</v>
      </c>
      <c r="I28" s="13">
        <v>75920</v>
      </c>
      <c r="J28" s="13">
        <f t="shared" si="0"/>
        <v>144248</v>
      </c>
      <c r="K28" s="35">
        <v>1.9</v>
      </c>
      <c r="L28" s="34">
        <v>72991.666666666686</v>
      </c>
      <c r="M28" s="13">
        <f t="shared" si="2"/>
        <v>138684.16666666669</v>
      </c>
      <c r="N28" s="35">
        <v>1.9</v>
      </c>
      <c r="O28" s="34">
        <v>73825</v>
      </c>
      <c r="P28" s="13">
        <f t="shared" si="3"/>
        <v>140267.5</v>
      </c>
    </row>
    <row r="29" spans="1:16" s="3" customFormat="1" ht="15.75" customHeight="1" x14ac:dyDescent="0.25">
      <c r="A29" s="20">
        <v>24</v>
      </c>
      <c r="B29" s="12">
        <v>2021062</v>
      </c>
      <c r="C29" s="12" t="s">
        <v>38</v>
      </c>
      <c r="D29" s="12" t="s">
        <v>52</v>
      </c>
      <c r="E29" s="35">
        <v>0.5</v>
      </c>
      <c r="F29" s="34">
        <v>74991.666666666672</v>
      </c>
      <c r="G29" s="13">
        <f t="shared" si="1"/>
        <v>37495.833333333336</v>
      </c>
      <c r="H29" s="35">
        <v>0.5</v>
      </c>
      <c r="I29" s="13">
        <v>89856</v>
      </c>
      <c r="J29" s="13">
        <f t="shared" si="0"/>
        <v>44928</v>
      </c>
      <c r="K29" s="35">
        <v>0.5</v>
      </c>
      <c r="L29" s="34">
        <v>74991.666666666672</v>
      </c>
      <c r="M29" s="13">
        <f t="shared" si="2"/>
        <v>37495.833333333336</v>
      </c>
      <c r="N29" s="35">
        <v>0.5</v>
      </c>
      <c r="O29" s="34">
        <v>75825</v>
      </c>
      <c r="P29" s="13">
        <f t="shared" si="3"/>
        <v>37912.5</v>
      </c>
    </row>
    <row r="30" spans="1:16" s="3" customFormat="1" ht="15.75" customHeight="1" x14ac:dyDescent="0.25">
      <c r="A30" s="20">
        <v>25</v>
      </c>
      <c r="B30" s="12">
        <v>2286439</v>
      </c>
      <c r="C30" s="19" t="s">
        <v>39</v>
      </c>
      <c r="D30" s="12" t="s">
        <v>52</v>
      </c>
      <c r="E30" s="35">
        <v>0.27</v>
      </c>
      <c r="F30" s="34">
        <v>89825</v>
      </c>
      <c r="G30" s="13">
        <f t="shared" si="1"/>
        <v>24252.75</v>
      </c>
      <c r="H30" s="35">
        <v>0.27</v>
      </c>
      <c r="I30" s="13">
        <v>86320</v>
      </c>
      <c r="J30" s="13">
        <f t="shared" si="0"/>
        <v>23306.400000000001</v>
      </c>
      <c r="K30" s="35">
        <v>0.27</v>
      </c>
      <c r="L30" s="34">
        <v>89825</v>
      </c>
      <c r="M30" s="13">
        <f t="shared" si="2"/>
        <v>24252.75</v>
      </c>
      <c r="N30" s="35">
        <v>0.27</v>
      </c>
      <c r="O30" s="34">
        <v>90658.333333333328</v>
      </c>
      <c r="P30" s="13">
        <f t="shared" si="3"/>
        <v>24477.75</v>
      </c>
    </row>
    <row r="31" spans="1:16" s="3" customFormat="1" ht="15.75" customHeight="1" x14ac:dyDescent="0.25">
      <c r="A31" s="20">
        <v>26</v>
      </c>
      <c r="B31" s="12">
        <v>2023624</v>
      </c>
      <c r="C31" s="22" t="s">
        <v>40</v>
      </c>
      <c r="D31" s="12" t="s">
        <v>52</v>
      </c>
      <c r="E31" s="35">
        <v>0.215</v>
      </c>
      <c r="F31" s="34">
        <v>80825</v>
      </c>
      <c r="G31" s="13">
        <f t="shared" si="1"/>
        <v>17377.375</v>
      </c>
      <c r="H31" s="35">
        <v>0.215</v>
      </c>
      <c r="I31" s="13">
        <v>88873.2</v>
      </c>
      <c r="J31" s="13">
        <f t="shared" si="0"/>
        <v>19107.737999999998</v>
      </c>
      <c r="K31" s="35">
        <v>0.215</v>
      </c>
      <c r="L31" s="34">
        <v>80825</v>
      </c>
      <c r="M31" s="13">
        <f t="shared" si="2"/>
        <v>17377.375</v>
      </c>
      <c r="N31" s="35">
        <v>0.215</v>
      </c>
      <c r="O31" s="34">
        <v>81658.333333333343</v>
      </c>
      <c r="P31" s="13">
        <f t="shared" si="3"/>
        <v>17556.541666666668</v>
      </c>
    </row>
    <row r="32" spans="1:16" s="3" customFormat="1" ht="15.75" customHeight="1" x14ac:dyDescent="0.25">
      <c r="A32" s="20">
        <v>27</v>
      </c>
      <c r="B32" s="12">
        <v>2021645</v>
      </c>
      <c r="C32" s="22" t="s">
        <v>41</v>
      </c>
      <c r="D32" s="12" t="s">
        <v>52</v>
      </c>
      <c r="E32" s="35">
        <v>0.67500000000000004</v>
      </c>
      <c r="F32" s="34">
        <v>88325</v>
      </c>
      <c r="G32" s="13">
        <f t="shared" si="1"/>
        <v>59619.375000000007</v>
      </c>
      <c r="H32" s="35">
        <v>0.67500000000000004</v>
      </c>
      <c r="I32" s="13">
        <v>62656.54</v>
      </c>
      <c r="J32" s="13">
        <f t="shared" si="0"/>
        <v>42293.164500000006</v>
      </c>
      <c r="K32" s="35">
        <v>0.67500000000000004</v>
      </c>
      <c r="L32" s="34">
        <v>88325</v>
      </c>
      <c r="M32" s="13">
        <f t="shared" si="2"/>
        <v>59619.375000000007</v>
      </c>
      <c r="N32" s="35">
        <v>0.67500000000000004</v>
      </c>
      <c r="O32" s="34">
        <v>89158.333333333328</v>
      </c>
      <c r="P32" s="13">
        <f t="shared" si="3"/>
        <v>60181.875</v>
      </c>
    </row>
    <row r="33" spans="1:16" s="3" customFormat="1" ht="15.75" customHeight="1" x14ac:dyDescent="0.25">
      <c r="A33" s="20">
        <v>28</v>
      </c>
      <c r="B33" s="12">
        <v>2025215</v>
      </c>
      <c r="C33" s="22" t="s">
        <v>42</v>
      </c>
      <c r="D33" s="12" t="s">
        <v>52</v>
      </c>
      <c r="E33" s="35">
        <v>0.25</v>
      </c>
      <c r="F33" s="34">
        <v>88325</v>
      </c>
      <c r="G33" s="13">
        <f t="shared" si="1"/>
        <v>22081.25</v>
      </c>
      <c r="H33" s="35">
        <v>0.25</v>
      </c>
      <c r="I33" s="13">
        <v>133120</v>
      </c>
      <c r="J33" s="13">
        <f t="shared" si="0"/>
        <v>33280</v>
      </c>
      <c r="K33" s="35">
        <v>0.25</v>
      </c>
      <c r="L33" s="34">
        <v>88325</v>
      </c>
      <c r="M33" s="13">
        <f t="shared" si="2"/>
        <v>22081.25</v>
      </c>
      <c r="N33" s="35">
        <v>0.25</v>
      </c>
      <c r="O33" s="34">
        <v>89158.333333333343</v>
      </c>
      <c r="P33" s="13">
        <f t="shared" si="3"/>
        <v>22289.583333333336</v>
      </c>
    </row>
    <row r="34" spans="1:16" s="3" customFormat="1" ht="15.75" customHeight="1" x14ac:dyDescent="0.25">
      <c r="A34" s="20">
        <v>29</v>
      </c>
      <c r="B34" s="12">
        <v>2051175</v>
      </c>
      <c r="C34" s="22" t="s">
        <v>43</v>
      </c>
      <c r="D34" s="12" t="s">
        <v>52</v>
      </c>
      <c r="E34" s="35">
        <v>5.5E-2</v>
      </c>
      <c r="F34" s="34">
        <v>104491.66666666667</v>
      </c>
      <c r="G34" s="13">
        <f t="shared" si="1"/>
        <v>5747.041666666667</v>
      </c>
      <c r="H34" s="35">
        <v>5.5E-2</v>
      </c>
      <c r="I34" s="13">
        <v>205920</v>
      </c>
      <c r="J34" s="13">
        <f t="shared" si="0"/>
        <v>11325.6</v>
      </c>
      <c r="K34" s="35">
        <v>5.5E-2</v>
      </c>
      <c r="L34" s="34">
        <v>104491.66666666667</v>
      </c>
      <c r="M34" s="13">
        <f t="shared" si="2"/>
        <v>5747.041666666667</v>
      </c>
      <c r="N34" s="35">
        <v>5.5E-2</v>
      </c>
      <c r="O34" s="34">
        <v>108658.33333333333</v>
      </c>
      <c r="P34" s="13">
        <f t="shared" si="3"/>
        <v>5976.208333333333</v>
      </c>
    </row>
    <row r="35" spans="1:16" s="3" customFormat="1" ht="15.75" customHeight="1" x14ac:dyDescent="0.25">
      <c r="A35" s="20">
        <v>30</v>
      </c>
      <c r="B35" s="12">
        <v>2030257</v>
      </c>
      <c r="C35" s="22" t="s">
        <v>44</v>
      </c>
      <c r="D35" s="12" t="s">
        <v>52</v>
      </c>
      <c r="E35" s="35">
        <v>0.01</v>
      </c>
      <c r="F35" s="34">
        <v>84991.666666666657</v>
      </c>
      <c r="G35" s="13">
        <f t="shared" si="1"/>
        <v>849.91666666666663</v>
      </c>
      <c r="H35" s="35">
        <v>0.01</v>
      </c>
      <c r="I35" s="13">
        <v>94559.4</v>
      </c>
      <c r="J35" s="13">
        <f t="shared" si="0"/>
        <v>945.59399999999994</v>
      </c>
      <c r="K35" s="35">
        <v>0.01</v>
      </c>
      <c r="L35" s="34">
        <v>84991.666666666657</v>
      </c>
      <c r="M35" s="13">
        <f t="shared" si="2"/>
        <v>849.91666666666663</v>
      </c>
      <c r="N35" s="35">
        <v>0.01</v>
      </c>
      <c r="O35" s="34">
        <v>88325.000000000015</v>
      </c>
      <c r="P35" s="13">
        <f t="shared" si="3"/>
        <v>883.25000000000011</v>
      </c>
    </row>
    <row r="36" spans="1:16" s="3" customFormat="1" ht="15.75" customHeight="1" x14ac:dyDescent="0.25">
      <c r="A36" s="20">
        <v>31</v>
      </c>
      <c r="B36" s="12">
        <v>2219352</v>
      </c>
      <c r="C36" s="22" t="s">
        <v>45</v>
      </c>
      <c r="D36" s="12" t="s">
        <v>52</v>
      </c>
      <c r="E36" s="35">
        <v>0.05</v>
      </c>
      <c r="F36" s="34">
        <v>82991.666666666672</v>
      </c>
      <c r="G36" s="13">
        <f t="shared" si="1"/>
        <v>4149.5833333333339</v>
      </c>
      <c r="H36" s="35">
        <v>0.05</v>
      </c>
      <c r="I36" s="13">
        <v>101348</v>
      </c>
      <c r="J36" s="13">
        <f t="shared" si="0"/>
        <v>5067.4000000000005</v>
      </c>
      <c r="K36" s="35">
        <v>0.05</v>
      </c>
      <c r="L36" s="34">
        <v>82991.666666666672</v>
      </c>
      <c r="M36" s="13">
        <f t="shared" si="2"/>
        <v>4149.5833333333339</v>
      </c>
      <c r="N36" s="35">
        <v>0.05</v>
      </c>
      <c r="O36" s="34">
        <v>84658.333333333328</v>
      </c>
      <c r="P36" s="13">
        <f t="shared" si="3"/>
        <v>4232.916666666667</v>
      </c>
    </row>
    <row r="37" spans="1:16" s="3" customFormat="1" ht="15.75" customHeight="1" x14ac:dyDescent="0.25">
      <c r="A37" s="20">
        <v>32</v>
      </c>
      <c r="B37" s="12">
        <v>2369073</v>
      </c>
      <c r="C37" s="22" t="s">
        <v>46</v>
      </c>
      <c r="D37" s="12" t="s">
        <v>52</v>
      </c>
      <c r="E37" s="35">
        <v>2.5000000000000001E-2</v>
      </c>
      <c r="F37" s="34">
        <v>96491.666666666672</v>
      </c>
      <c r="G37" s="13">
        <f t="shared" si="1"/>
        <v>2412.291666666667</v>
      </c>
      <c r="H37" s="35">
        <v>2.5000000000000001E-2</v>
      </c>
      <c r="I37" s="13">
        <v>117936</v>
      </c>
      <c r="J37" s="13">
        <f t="shared" si="0"/>
        <v>2948.4</v>
      </c>
      <c r="K37" s="35">
        <v>2.5000000000000001E-2</v>
      </c>
      <c r="L37" s="34">
        <v>96491.666666666672</v>
      </c>
      <c r="M37" s="13">
        <f t="shared" si="2"/>
        <v>2412.291666666667</v>
      </c>
      <c r="N37" s="35">
        <v>2.5000000000000001E-2</v>
      </c>
      <c r="O37" s="34">
        <v>100658.33333333333</v>
      </c>
      <c r="P37" s="13">
        <f t="shared" si="3"/>
        <v>2516.4583333333335</v>
      </c>
    </row>
    <row r="38" spans="1:16" s="3" customFormat="1" ht="15.75" customHeight="1" x14ac:dyDescent="0.25">
      <c r="A38" s="20">
        <v>33</v>
      </c>
      <c r="B38" s="12">
        <v>2387304</v>
      </c>
      <c r="C38" s="22" t="s">
        <v>47</v>
      </c>
      <c r="D38" s="12" t="s">
        <v>52</v>
      </c>
      <c r="E38" s="35">
        <v>3.5000000000000003E-2</v>
      </c>
      <c r="F38" s="34">
        <v>101491.66666666664</v>
      </c>
      <c r="G38" s="13">
        <f t="shared" si="1"/>
        <v>3552.208333333333</v>
      </c>
      <c r="H38" s="35">
        <v>3.5000000000000003E-2</v>
      </c>
      <c r="I38" s="13">
        <v>117936</v>
      </c>
      <c r="J38" s="13">
        <f t="shared" si="0"/>
        <v>4127.76</v>
      </c>
      <c r="K38" s="35">
        <v>3.5000000000000003E-2</v>
      </c>
      <c r="L38" s="34">
        <v>101491.66666666664</v>
      </c>
      <c r="M38" s="13">
        <f t="shared" si="2"/>
        <v>3552.208333333333</v>
      </c>
      <c r="N38" s="35">
        <v>3.5000000000000003E-2</v>
      </c>
      <c r="O38" s="34">
        <v>104824.99999999999</v>
      </c>
      <c r="P38" s="13">
        <f t="shared" si="3"/>
        <v>3668.875</v>
      </c>
    </row>
    <row r="39" spans="1:16" s="3" customFormat="1" ht="15.75" customHeight="1" x14ac:dyDescent="0.25">
      <c r="A39" s="20">
        <v>34</v>
      </c>
      <c r="B39" s="12">
        <v>2226379</v>
      </c>
      <c r="C39" s="22" t="s">
        <v>48</v>
      </c>
      <c r="D39" s="12" t="s">
        <v>52</v>
      </c>
      <c r="E39" s="35">
        <v>0.25</v>
      </c>
      <c r="F39" s="34">
        <v>93491.666666666672</v>
      </c>
      <c r="G39" s="13">
        <f t="shared" si="1"/>
        <v>23372.916666666668</v>
      </c>
      <c r="H39" s="35">
        <v>0.25</v>
      </c>
      <c r="I39" s="13">
        <v>111898.8</v>
      </c>
      <c r="J39" s="13">
        <f t="shared" si="0"/>
        <v>27974.7</v>
      </c>
      <c r="K39" s="35">
        <v>0.25</v>
      </c>
      <c r="L39" s="34">
        <v>93491.666666666672</v>
      </c>
      <c r="M39" s="13">
        <f t="shared" si="2"/>
        <v>23372.916666666668</v>
      </c>
      <c r="N39" s="35">
        <v>0.25</v>
      </c>
      <c r="O39" s="34">
        <v>95158.333333333343</v>
      </c>
      <c r="P39" s="13">
        <f t="shared" si="3"/>
        <v>23789.583333333336</v>
      </c>
    </row>
    <row r="40" spans="1:16" s="3" customFormat="1" ht="15.75" customHeight="1" x14ac:dyDescent="0.25">
      <c r="A40" s="20">
        <v>35</v>
      </c>
      <c r="B40" s="12">
        <v>2369072</v>
      </c>
      <c r="C40" s="22" t="s">
        <v>49</v>
      </c>
      <c r="D40" s="12" t="s">
        <v>52</v>
      </c>
      <c r="E40" s="35">
        <v>0.06</v>
      </c>
      <c r="F40" s="34">
        <v>96491.666666666672</v>
      </c>
      <c r="G40" s="13">
        <f t="shared" si="1"/>
        <v>5789.5</v>
      </c>
      <c r="H40" s="35">
        <v>0.06</v>
      </c>
      <c r="I40" s="13">
        <v>120042</v>
      </c>
      <c r="J40" s="13">
        <f t="shared" si="0"/>
        <v>7202.5199999999995</v>
      </c>
      <c r="K40" s="35">
        <v>0.06</v>
      </c>
      <c r="L40" s="34">
        <v>96491.666666666672</v>
      </c>
      <c r="M40" s="13">
        <f t="shared" si="2"/>
        <v>5789.5</v>
      </c>
      <c r="N40" s="35">
        <v>0.06</v>
      </c>
      <c r="O40" s="34">
        <v>100658.33333333334</v>
      </c>
      <c r="P40" s="13">
        <f t="shared" si="3"/>
        <v>6039.5</v>
      </c>
    </row>
    <row r="41" spans="1:16" s="3" customFormat="1" ht="15.75" customHeight="1" x14ac:dyDescent="0.25">
      <c r="A41" s="20">
        <v>36</v>
      </c>
      <c r="B41" s="12">
        <v>2375115</v>
      </c>
      <c r="C41" s="22" t="s">
        <v>50</v>
      </c>
      <c r="D41" s="12" t="s">
        <v>52</v>
      </c>
      <c r="E41" s="35">
        <v>0.08</v>
      </c>
      <c r="F41" s="34">
        <v>93491.666666666672</v>
      </c>
      <c r="G41" s="13">
        <f t="shared" si="1"/>
        <v>7479.3333333333339</v>
      </c>
      <c r="H41" s="35">
        <v>0.08</v>
      </c>
      <c r="I41" s="13">
        <v>120042</v>
      </c>
      <c r="J41" s="13">
        <f t="shared" si="0"/>
        <v>9603.36</v>
      </c>
      <c r="K41" s="35">
        <v>0.08</v>
      </c>
      <c r="L41" s="34">
        <v>93491.666666666672</v>
      </c>
      <c r="M41" s="13">
        <f t="shared" si="2"/>
        <v>7479.3333333333339</v>
      </c>
      <c r="N41" s="35">
        <v>0.08</v>
      </c>
      <c r="O41" s="34">
        <v>97658.333333333343</v>
      </c>
      <c r="P41" s="13">
        <f t="shared" si="3"/>
        <v>7812.6666666666679</v>
      </c>
    </row>
    <row r="42" spans="1:16" s="3" customFormat="1" ht="15.75" customHeight="1" x14ac:dyDescent="0.25">
      <c r="A42" s="20">
        <v>37</v>
      </c>
      <c r="B42" s="12">
        <v>2002154</v>
      </c>
      <c r="C42" s="22" t="s">
        <v>51</v>
      </c>
      <c r="D42" s="12" t="s">
        <v>52</v>
      </c>
      <c r="E42" s="35">
        <v>0.33500000000000002</v>
      </c>
      <c r="F42" s="34">
        <v>70241.666666666672</v>
      </c>
      <c r="G42" s="13">
        <f t="shared" si="1"/>
        <v>23530.958333333336</v>
      </c>
      <c r="H42" s="35">
        <v>0.33500000000000002</v>
      </c>
      <c r="I42" s="13">
        <v>91400.4</v>
      </c>
      <c r="J42" s="13">
        <f t="shared" si="0"/>
        <v>30619.133999999998</v>
      </c>
      <c r="K42" s="35">
        <v>0.33500000000000002</v>
      </c>
      <c r="L42" s="34">
        <v>70241.666666666672</v>
      </c>
      <c r="M42" s="13">
        <f t="shared" si="2"/>
        <v>23530.958333333336</v>
      </c>
      <c r="N42" s="35">
        <v>0.33500000000000002</v>
      </c>
      <c r="O42" s="34">
        <v>71908.333333333328</v>
      </c>
      <c r="P42" s="13">
        <f t="shared" si="3"/>
        <v>24089.291666666668</v>
      </c>
    </row>
    <row r="43" spans="1:16" s="8" customFormat="1" ht="14.25" x14ac:dyDescent="0.25">
      <c r="A43" s="26" t="s">
        <v>9</v>
      </c>
      <c r="B43" s="26"/>
      <c r="C43" s="26"/>
      <c r="D43" s="7" t="s">
        <v>53</v>
      </c>
      <c r="E43" s="7" t="s">
        <v>53</v>
      </c>
      <c r="F43" s="7" t="s">
        <v>53</v>
      </c>
      <c r="G43" s="16">
        <f>SUM(G6:G42)</f>
        <v>4496779.0833333349</v>
      </c>
      <c r="H43" s="7" t="s">
        <v>53</v>
      </c>
      <c r="I43" s="7" t="s">
        <v>53</v>
      </c>
      <c r="J43" s="21">
        <f>SUM(J6:J42)</f>
        <v>5225290.8799500009</v>
      </c>
      <c r="K43" s="7" t="s">
        <v>53</v>
      </c>
      <c r="L43" s="7" t="s">
        <v>53</v>
      </c>
      <c r="M43" s="21">
        <f>SUM(M6:M42)</f>
        <v>4496779.0833333349</v>
      </c>
      <c r="N43" s="7" t="s">
        <v>53</v>
      </c>
      <c r="O43" s="7" t="s">
        <v>53</v>
      </c>
      <c r="P43" s="21">
        <f>SUM(P6:P42)</f>
        <v>4550691.583333334</v>
      </c>
    </row>
    <row r="44" spans="1:16" s="9" customFormat="1" x14ac:dyDescent="0.25">
      <c r="A44" s="26" t="s">
        <v>10</v>
      </c>
      <c r="B44" s="26"/>
      <c r="C44" s="26"/>
      <c r="D44" s="7" t="s">
        <v>53</v>
      </c>
      <c r="E44" s="7" t="s">
        <v>53</v>
      </c>
      <c r="F44" s="7" t="s">
        <v>53</v>
      </c>
      <c r="G44" s="16">
        <f>G45-G43</f>
        <v>899355.81666666642</v>
      </c>
      <c r="H44" s="7" t="s">
        <v>53</v>
      </c>
      <c r="I44" s="7" t="s">
        <v>53</v>
      </c>
      <c r="J44" s="16">
        <f>J45-J43</f>
        <v>1045058.1759900004</v>
      </c>
      <c r="K44" s="7" t="s">
        <v>53</v>
      </c>
      <c r="L44" s="7" t="s">
        <v>53</v>
      </c>
      <c r="M44" s="14">
        <f>M45-M43</f>
        <v>899355.81666666642</v>
      </c>
      <c r="N44" s="7" t="s">
        <v>53</v>
      </c>
      <c r="O44" s="7" t="s">
        <v>53</v>
      </c>
      <c r="P44" s="15">
        <f>P45-P43</f>
        <v>910138.31666666642</v>
      </c>
    </row>
    <row r="45" spans="1:16" s="9" customFormat="1" x14ac:dyDescent="0.25">
      <c r="A45" s="26" t="s">
        <v>3</v>
      </c>
      <c r="B45" s="26"/>
      <c r="C45" s="26"/>
      <c r="D45" s="7" t="s">
        <v>53</v>
      </c>
      <c r="E45" s="7" t="s">
        <v>53</v>
      </c>
      <c r="F45" s="7" t="s">
        <v>53</v>
      </c>
      <c r="G45" s="16">
        <f>G43*1.2</f>
        <v>5396134.9000000013</v>
      </c>
      <c r="H45" s="7" t="s">
        <v>53</v>
      </c>
      <c r="I45" s="7" t="s">
        <v>53</v>
      </c>
      <c r="J45" s="16">
        <f>J43*1.2</f>
        <v>6270349.0559400013</v>
      </c>
      <c r="K45" s="7" t="s">
        <v>53</v>
      </c>
      <c r="L45" s="7" t="s">
        <v>53</v>
      </c>
      <c r="M45" s="14">
        <f>M43*1.2</f>
        <v>5396134.9000000013</v>
      </c>
      <c r="N45" s="7" t="s">
        <v>53</v>
      </c>
      <c r="O45" s="7" t="s">
        <v>53</v>
      </c>
      <c r="P45" s="17">
        <f>P43*1.2</f>
        <v>5460829.9000000004</v>
      </c>
    </row>
  </sheetData>
  <mergeCells count="12">
    <mergeCell ref="A45:C45"/>
    <mergeCell ref="A44:C44"/>
    <mergeCell ref="N4:P4"/>
    <mergeCell ref="H4:J4"/>
    <mergeCell ref="E4:G4"/>
    <mergeCell ref="D4:D5"/>
    <mergeCell ref="K4:M4"/>
    <mergeCell ref="A2:P2"/>
    <mergeCell ref="C4:C5"/>
    <mergeCell ref="B4:B5"/>
    <mergeCell ref="A4:A5"/>
    <mergeCell ref="A43:C43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2022-03-18T05:54:03Z</dcterms:modified>
</cp:coreProperties>
</file>