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2\ЗК_МСП_Запчастик к тр-там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закупки'!$A$5:$P$37</definedName>
    <definedName name="_xlnm.Print_Area" localSheetId="0">'Расчет НМЦ лота закупки'!$A$1:$S$37</definedName>
  </definedNames>
  <calcPr calcId="152511"/>
</workbook>
</file>

<file path=xl/calcChain.xml><?xml version="1.0" encoding="utf-8"?>
<calcChain xmlns="http://schemas.openxmlformats.org/spreadsheetml/2006/main">
  <c r="S34" i="1" l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34" i="1"/>
  <c r="J33" i="1"/>
  <c r="J32" i="1"/>
  <c r="J31" i="1"/>
  <c r="J30" i="1"/>
  <c r="J29" i="1"/>
  <c r="J27" i="1"/>
  <c r="J26" i="1"/>
  <c r="J25" i="1"/>
  <c r="J24" i="1"/>
  <c r="J23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6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S6" i="1" l="1"/>
  <c r="S35" i="1" s="1"/>
  <c r="P6" i="1"/>
  <c r="P35" i="1" s="1"/>
  <c r="J7" i="1"/>
  <c r="J35" i="1" s="1"/>
  <c r="M6" i="1"/>
  <c r="M35" i="1" s="1"/>
  <c r="G6" i="1"/>
  <c r="G35" i="1" s="1"/>
  <c r="S37" i="1" l="1"/>
  <c r="S36" i="1" s="1"/>
  <c r="P37" i="1"/>
  <c r="G37" i="1" l="1"/>
  <c r="G36" i="1" s="1"/>
  <c r="J37" i="1" l="1"/>
  <c r="J36" i="1" s="1"/>
  <c r="M37" i="1"/>
  <c r="M36" i="1" s="1"/>
</calcChain>
</file>

<file path=xl/sharedStrings.xml><?xml version="1.0" encoding="utf-8"?>
<sst xmlns="http://schemas.openxmlformats.org/spreadsheetml/2006/main" count="89" uniqueCount="48">
  <si>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</si>
  <si>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</si>
  <si>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</si>
  <si>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</si>
  <si>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</si>
  <si>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</si>
  <si>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</si>
  <si>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</si>
  <si>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</si>
  <si>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</si>
  <si>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</si>
  <si>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</si>
  <si>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</si>
  <si>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</si>
  <si>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</si>
  <si>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 xml:space="preserve">КП №3 </t>
  </si>
  <si>
    <t>-</t>
  </si>
  <si>
    <t>ШТ</t>
  </si>
  <si>
    <t>Расчет начальной максимальной цены лота/закупки (Лот 401U )</t>
  </si>
  <si>
    <t>Маслоуказатель МС-2-280 У1</t>
  </si>
  <si>
    <t>Кольцо уплотнител. над изолятором НН III</t>
  </si>
  <si>
    <t>Кольцо уплотнител. над изолятором НН IV</t>
  </si>
  <si>
    <t>Воздухоосушитель ВС-1-1М УХЛ1</t>
  </si>
  <si>
    <t>Маслоуказатель МС-2-400 У1</t>
  </si>
  <si>
    <t>Кольцо уплотнител. над изолятором НН II</t>
  </si>
  <si>
    <t>Воздухоосушитель ВС-3-1 Норма Г УХЛ1</t>
  </si>
  <si>
    <t>Воздухоосушитель ВС-4-2 УХЛ1</t>
  </si>
  <si>
    <t>Отстойник расширит. бака ТС с прокладкой</t>
  </si>
  <si>
    <t>Воздухоосушитель ВС-5-5,5М УХЛ1</t>
  </si>
  <si>
    <t>Маслоуказатель ТС 6-10кВ в сборе</t>
  </si>
  <si>
    <t>Комплект уплотнителей под изол.25-160кВА</t>
  </si>
  <si>
    <t>Комплект уплотнителей над изол.25-160кВА</t>
  </si>
  <si>
    <t>Шпилька ввода НН М12х1,75</t>
  </si>
  <si>
    <t>Шпилька ввода ВН М12х1,75</t>
  </si>
  <si>
    <t>Зажим контактный НН M12х1,75 ТС ТМ25-160</t>
  </si>
  <si>
    <t>Кольцо уплотнительное под расширительный бак d24</t>
  </si>
  <si>
    <t>Комплект уплотнителей над изолят. 250кВА</t>
  </si>
  <si>
    <t>Комплект уплотнителей под из. 250-630кВА</t>
  </si>
  <si>
    <t>Стекло маслоуказателя 176х21х2</t>
  </si>
  <si>
    <t>Прокладка маслоуказателя ТС ТМ 190х25х11</t>
  </si>
  <si>
    <t>Обмотка ВН 4-40-10/0,4 H392 D160/230</t>
  </si>
  <si>
    <t>Обмотка НН 4-40-0,4/6-10 H344 D106/144</t>
  </si>
  <si>
    <t>Обмотка ВН 4-63-10/0,4 H418 D160/250</t>
  </si>
  <si>
    <t>Обмотка НН 4-63-0,4/6-10 H418 D118/149</t>
  </si>
  <si>
    <t>Обмотка ВН 4-100-10/0,4 H504 D190/266</t>
  </si>
  <si>
    <t>Обмотка НН 4-100-0,4/6-10 H504 D128/181</t>
  </si>
  <si>
    <t>Обмотка ВН 4-160-10/0,4 H492 D210/301</t>
  </si>
  <si>
    <t>Обмотка НН 4-160-0,4/6-10 H492 D147/201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</si>
</sst>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="80" zoomScaleNormal="112" zoomScaleSheetLayoutView="80" workbookViewId="0">
      <selection activeCell="V28" sqref="V28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52.42578125" style="4" customWidth="1"/>
    <col min="4" max="4" width="4.42578125" style="1" bestFit="1" customWidth="1"/>
    <col min="5" max="5" width="9.285156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5" width="15.28515625" style="1" customWidth="1"/>
    <col min="16" max="16" width="16.42578125" style="1" customWidth="1"/>
    <col min="17" max="17" width="7" style="12" customWidth="1"/>
    <col min="18" max="18" width="12.28515625" style="12" customWidth="1"/>
    <col min="19" max="19" width="13.5703125" style="12" customWidth="1"/>
    <col min="20" max="16384" width="9.140625" style="1"/>
  </cols>
  <sheetData>
    <row r="1" spans="1:19" x14ac:dyDescent="0.25">
      <c r="S1" s="15" t="s">
        <v>12</v>
      </c>
    </row>
    <row r="2" spans="1:19" s="3" customFormat="1" ht="27.75" customHeight="1" x14ac:dyDescent="0.2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x14ac:dyDescent="0.25">
      <c r="B3" s="5"/>
      <c r="C3" s="6"/>
    </row>
    <row r="4" spans="1:19" ht="15.75" customHeight="1" x14ac:dyDescent="0.25">
      <c r="A4" s="38" t="s">
        <v>2</v>
      </c>
      <c r="B4" s="36" t="s">
        <v>6</v>
      </c>
      <c r="C4" s="36" t="s">
        <v>0</v>
      </c>
      <c r="D4" s="36" t="s">
        <v>1</v>
      </c>
      <c r="E4" s="33" t="s">
        <v>8</v>
      </c>
      <c r="F4" s="34"/>
      <c r="G4" s="35"/>
      <c r="H4" s="30" t="s">
        <v>11</v>
      </c>
      <c r="I4" s="31"/>
      <c r="J4" s="32"/>
      <c r="K4" s="29" t="s">
        <v>13</v>
      </c>
      <c r="L4" s="29"/>
      <c r="M4" s="29"/>
      <c r="N4" s="29" t="s">
        <v>14</v>
      </c>
      <c r="O4" s="29"/>
      <c r="P4" s="29"/>
      <c r="Q4" s="29" t="s">
        <v>15</v>
      </c>
      <c r="R4" s="29"/>
      <c r="S4" s="29"/>
    </row>
    <row r="5" spans="1:19" s="3" customFormat="1" ht="31.5" customHeight="1" x14ac:dyDescent="0.25">
      <c r="A5" s="38"/>
      <c r="B5" s="36"/>
      <c r="C5" s="36"/>
      <c r="D5" s="36"/>
      <c r="E5" s="23" t="s">
        <v>4</v>
      </c>
      <c r="F5" s="23" t="s">
        <v>5</v>
      </c>
      <c r="G5" s="23" t="s">
        <v>7</v>
      </c>
      <c r="H5" s="23" t="s">
        <v>4</v>
      </c>
      <c r="I5" s="7" t="s">
        <v>5</v>
      </c>
      <c r="J5" s="23" t="s">
        <v>7</v>
      </c>
      <c r="K5" s="23" t="s">
        <v>4</v>
      </c>
      <c r="L5" s="23" t="s">
        <v>5</v>
      </c>
      <c r="M5" s="23" t="s">
        <v>7</v>
      </c>
      <c r="N5" s="23" t="s">
        <v>4</v>
      </c>
      <c r="O5" s="23" t="s">
        <v>5</v>
      </c>
      <c r="P5" s="23" t="s">
        <v>7</v>
      </c>
      <c r="Q5" s="23" t="s">
        <v>4</v>
      </c>
      <c r="R5" s="23" t="s">
        <v>5</v>
      </c>
      <c r="S5" s="23" t="s">
        <v>7</v>
      </c>
    </row>
    <row r="6" spans="1:19" s="3" customFormat="1" ht="15.75" customHeight="1" x14ac:dyDescent="0.25">
      <c r="A6" s="25">
        <v>1</v>
      </c>
      <c r="B6" s="16">
        <v>2001526</v>
      </c>
      <c r="C6" s="16" t="s">
        <v>19</v>
      </c>
      <c r="D6" s="17" t="s">
        <v>17</v>
      </c>
      <c r="E6" s="39">
        <v>1</v>
      </c>
      <c r="F6" s="17">
        <v>18020</v>
      </c>
      <c r="G6" s="17">
        <f>E6*F6</f>
        <v>18020</v>
      </c>
      <c r="H6" s="39">
        <v>1</v>
      </c>
      <c r="I6" s="17">
        <v>16748.68</v>
      </c>
      <c r="J6" s="17">
        <f t="shared" ref="J6:J34" si="0">H6*I6</f>
        <v>16748.68</v>
      </c>
      <c r="K6" s="39">
        <v>1</v>
      </c>
      <c r="L6" s="17">
        <v>18020</v>
      </c>
      <c r="M6" s="17">
        <f>K6*L6</f>
        <v>18020</v>
      </c>
      <c r="N6" s="39">
        <v>1</v>
      </c>
      <c r="O6" s="17">
        <v>18560.600000000002</v>
      </c>
      <c r="P6" s="17">
        <f>O6*N6</f>
        <v>18560.600000000002</v>
      </c>
      <c r="Q6" s="39">
        <v>1</v>
      </c>
      <c r="R6" s="17">
        <v>19117.416666666668</v>
      </c>
      <c r="S6" s="17">
        <f>Q6*R6</f>
        <v>19117.416666666668</v>
      </c>
    </row>
    <row r="7" spans="1:19" s="3" customFormat="1" ht="15.75" customHeight="1" x14ac:dyDescent="0.25">
      <c r="A7" s="25">
        <v>2</v>
      </c>
      <c r="B7" s="16">
        <v>2061458</v>
      </c>
      <c r="C7" s="16" t="s">
        <v>20</v>
      </c>
      <c r="D7" s="17" t="s">
        <v>17</v>
      </c>
      <c r="E7" s="39">
        <v>3</v>
      </c>
      <c r="F7" s="17">
        <v>32</v>
      </c>
      <c r="G7" s="17">
        <f t="shared" ref="G7:G34" si="1">E7*F7</f>
        <v>96</v>
      </c>
      <c r="H7" s="39">
        <v>3</v>
      </c>
      <c r="I7" s="17">
        <v>72.69</v>
      </c>
      <c r="J7" s="17">
        <f t="shared" si="0"/>
        <v>218.07</v>
      </c>
      <c r="K7" s="39">
        <v>3</v>
      </c>
      <c r="L7" s="17">
        <v>32</v>
      </c>
      <c r="M7" s="17">
        <f t="shared" ref="M7:M34" si="2">K7*L7</f>
        <v>96</v>
      </c>
      <c r="N7" s="39">
        <v>3</v>
      </c>
      <c r="O7" s="17">
        <v>32.958333333333336</v>
      </c>
      <c r="P7" s="17">
        <f t="shared" ref="P7:P34" si="3">O7*N7</f>
        <v>98.875</v>
      </c>
      <c r="Q7" s="39">
        <v>3</v>
      </c>
      <c r="R7" s="17">
        <v>33.950000000000003</v>
      </c>
      <c r="S7" s="17">
        <f t="shared" ref="S7:S34" si="4">Q7*R7</f>
        <v>101.85000000000001</v>
      </c>
    </row>
    <row r="8" spans="1:19" s="3" customFormat="1" ht="15.75" customHeight="1" x14ac:dyDescent="0.25">
      <c r="A8" s="25">
        <v>3</v>
      </c>
      <c r="B8" s="16">
        <v>2063747</v>
      </c>
      <c r="C8" s="16" t="s">
        <v>21</v>
      </c>
      <c r="D8" s="17" t="s">
        <v>17</v>
      </c>
      <c r="E8" s="39">
        <v>3</v>
      </c>
      <c r="F8" s="17">
        <v>46</v>
      </c>
      <c r="G8" s="17">
        <f t="shared" si="1"/>
        <v>138</v>
      </c>
      <c r="H8" s="39">
        <v>3</v>
      </c>
      <c r="I8" s="17">
        <v>75.02</v>
      </c>
      <c r="J8" s="17">
        <f t="shared" si="0"/>
        <v>225.06</v>
      </c>
      <c r="K8" s="39">
        <v>3</v>
      </c>
      <c r="L8" s="17">
        <v>46</v>
      </c>
      <c r="M8" s="17">
        <f t="shared" si="2"/>
        <v>138</v>
      </c>
      <c r="N8" s="39">
        <v>3</v>
      </c>
      <c r="O8" s="17">
        <v>47.383333333333333</v>
      </c>
      <c r="P8" s="17">
        <f t="shared" si="3"/>
        <v>142.15</v>
      </c>
      <c r="Q8" s="39">
        <v>3</v>
      </c>
      <c r="R8" s="17">
        <v>48.808333333333337</v>
      </c>
      <c r="S8" s="17">
        <f t="shared" si="4"/>
        <v>146.42500000000001</v>
      </c>
    </row>
    <row r="9" spans="1:19" s="3" customFormat="1" ht="15.75" customHeight="1" x14ac:dyDescent="0.25">
      <c r="A9" s="25">
        <v>4</v>
      </c>
      <c r="B9" s="16">
        <v>2069380</v>
      </c>
      <c r="C9" s="16" t="s">
        <v>22</v>
      </c>
      <c r="D9" s="17" t="s">
        <v>17</v>
      </c>
      <c r="E9" s="39">
        <v>4</v>
      </c>
      <c r="F9" s="17">
        <v>2160</v>
      </c>
      <c r="G9" s="17">
        <f t="shared" si="1"/>
        <v>8640</v>
      </c>
      <c r="H9" s="39">
        <v>4</v>
      </c>
      <c r="I9" s="17">
        <v>2556.67</v>
      </c>
      <c r="J9" s="17">
        <f t="shared" si="0"/>
        <v>10226.68</v>
      </c>
      <c r="K9" s="39">
        <v>4</v>
      </c>
      <c r="L9" s="17">
        <v>2160</v>
      </c>
      <c r="M9" s="17">
        <f t="shared" si="2"/>
        <v>8640</v>
      </c>
      <c r="N9" s="39">
        <v>4</v>
      </c>
      <c r="O9" s="17">
        <v>2224.8000000000002</v>
      </c>
      <c r="P9" s="17">
        <f t="shared" si="3"/>
        <v>8899.2000000000007</v>
      </c>
      <c r="Q9" s="39">
        <v>4</v>
      </c>
      <c r="R9" s="17">
        <v>2291.5416666666665</v>
      </c>
      <c r="S9" s="17">
        <f t="shared" si="4"/>
        <v>9166.1666666666661</v>
      </c>
    </row>
    <row r="10" spans="1:19" s="3" customFormat="1" ht="15.75" customHeight="1" x14ac:dyDescent="0.25">
      <c r="A10" s="25">
        <v>5</v>
      </c>
      <c r="B10" s="16">
        <v>2071104</v>
      </c>
      <c r="C10" s="16" t="s">
        <v>23</v>
      </c>
      <c r="D10" s="17" t="s">
        <v>17</v>
      </c>
      <c r="E10" s="39">
        <v>28</v>
      </c>
      <c r="F10" s="17">
        <v>18020</v>
      </c>
      <c r="G10" s="17">
        <f t="shared" si="1"/>
        <v>504560</v>
      </c>
      <c r="H10" s="39">
        <v>28</v>
      </c>
      <c r="I10" s="17">
        <v>16748.68</v>
      </c>
      <c r="J10" s="17">
        <f t="shared" si="0"/>
        <v>468963.04000000004</v>
      </c>
      <c r="K10" s="39">
        <v>28</v>
      </c>
      <c r="L10" s="17">
        <v>18020</v>
      </c>
      <c r="M10" s="17">
        <f t="shared" si="2"/>
        <v>504560</v>
      </c>
      <c r="N10" s="39">
        <v>28</v>
      </c>
      <c r="O10" s="17">
        <v>18560.600000000002</v>
      </c>
      <c r="P10" s="17">
        <f t="shared" si="3"/>
        <v>519696.80000000005</v>
      </c>
      <c r="Q10" s="39">
        <v>28</v>
      </c>
      <c r="R10" s="17">
        <v>19117.416666666668</v>
      </c>
      <c r="S10" s="17">
        <f t="shared" si="4"/>
        <v>535287.66666666674</v>
      </c>
    </row>
    <row r="11" spans="1:19" s="3" customFormat="1" ht="15.75" customHeight="1" x14ac:dyDescent="0.25">
      <c r="A11" s="25">
        <v>6</v>
      </c>
      <c r="B11" s="16">
        <v>2123276</v>
      </c>
      <c r="C11" s="16" t="s">
        <v>24</v>
      </c>
      <c r="D11" s="17" t="s">
        <v>17</v>
      </c>
      <c r="E11" s="39">
        <v>4</v>
      </c>
      <c r="F11" s="17">
        <v>25</v>
      </c>
      <c r="G11" s="17">
        <f t="shared" si="1"/>
        <v>100</v>
      </c>
      <c r="H11" s="39">
        <v>4</v>
      </c>
      <c r="I11" s="17">
        <v>45.07</v>
      </c>
      <c r="J11" s="17">
        <f t="shared" si="0"/>
        <v>180.28</v>
      </c>
      <c r="K11" s="39">
        <v>4</v>
      </c>
      <c r="L11" s="17">
        <v>25</v>
      </c>
      <c r="M11" s="17">
        <f t="shared" si="2"/>
        <v>100</v>
      </c>
      <c r="N11" s="39">
        <v>4</v>
      </c>
      <c r="O11" s="17">
        <v>25.75</v>
      </c>
      <c r="P11" s="17">
        <f t="shared" si="3"/>
        <v>103</v>
      </c>
      <c r="Q11" s="39">
        <v>4</v>
      </c>
      <c r="R11" s="17">
        <v>26.524999999999999</v>
      </c>
      <c r="S11" s="17">
        <f t="shared" si="4"/>
        <v>106.1</v>
      </c>
    </row>
    <row r="12" spans="1:19" s="3" customFormat="1" ht="15.75" customHeight="1" x14ac:dyDescent="0.25">
      <c r="A12" s="25">
        <v>7</v>
      </c>
      <c r="B12" s="16">
        <v>2259807</v>
      </c>
      <c r="C12" s="16" t="s">
        <v>25</v>
      </c>
      <c r="D12" s="17" t="s">
        <v>17</v>
      </c>
      <c r="E12" s="39">
        <v>4</v>
      </c>
      <c r="F12" s="17">
        <v>4010</v>
      </c>
      <c r="G12" s="17">
        <f t="shared" si="1"/>
        <v>16040</v>
      </c>
      <c r="H12" s="39">
        <v>4</v>
      </c>
      <c r="I12" s="17">
        <v>5265.35</v>
      </c>
      <c r="J12" s="17">
        <f t="shared" si="0"/>
        <v>21061.4</v>
      </c>
      <c r="K12" s="39">
        <v>4</v>
      </c>
      <c r="L12" s="17">
        <v>4010</v>
      </c>
      <c r="M12" s="17">
        <f t="shared" si="2"/>
        <v>16040</v>
      </c>
      <c r="N12" s="39">
        <v>4</v>
      </c>
      <c r="O12" s="17">
        <v>4130.3</v>
      </c>
      <c r="P12" s="17">
        <f t="shared" si="3"/>
        <v>16521.2</v>
      </c>
      <c r="Q12" s="39">
        <v>4</v>
      </c>
      <c r="R12" s="17">
        <v>4254.2083333333339</v>
      </c>
      <c r="S12" s="17">
        <f t="shared" si="4"/>
        <v>17016.833333333336</v>
      </c>
    </row>
    <row r="13" spans="1:19" s="3" customFormat="1" ht="15.75" customHeight="1" x14ac:dyDescent="0.25">
      <c r="A13" s="25">
        <v>8</v>
      </c>
      <c r="B13" s="16">
        <v>2274785</v>
      </c>
      <c r="C13" s="16" t="s">
        <v>26</v>
      </c>
      <c r="D13" s="17" t="s">
        <v>17</v>
      </c>
      <c r="E13" s="39">
        <v>4</v>
      </c>
      <c r="F13" s="17">
        <v>4420</v>
      </c>
      <c r="G13" s="17">
        <f t="shared" si="1"/>
        <v>17680</v>
      </c>
      <c r="H13" s="39">
        <v>4</v>
      </c>
      <c r="I13" s="17">
        <v>7238.59</v>
      </c>
      <c r="J13" s="17">
        <f t="shared" si="0"/>
        <v>28954.36</v>
      </c>
      <c r="K13" s="39">
        <v>4</v>
      </c>
      <c r="L13" s="17">
        <v>4420</v>
      </c>
      <c r="M13" s="17">
        <f t="shared" si="2"/>
        <v>17680</v>
      </c>
      <c r="N13" s="39">
        <v>4</v>
      </c>
      <c r="O13" s="17">
        <v>4552.6000000000004</v>
      </c>
      <c r="P13" s="17">
        <f t="shared" si="3"/>
        <v>18210.400000000001</v>
      </c>
      <c r="Q13" s="39">
        <v>4</v>
      </c>
      <c r="R13" s="17">
        <v>4689.1750000000002</v>
      </c>
      <c r="S13" s="17">
        <f t="shared" si="4"/>
        <v>18756.7</v>
      </c>
    </row>
    <row r="14" spans="1:19" s="3" customFormat="1" ht="15.75" customHeight="1" x14ac:dyDescent="0.25">
      <c r="A14" s="25">
        <v>9</v>
      </c>
      <c r="B14" s="16">
        <v>2276254</v>
      </c>
      <c r="C14" s="16" t="s">
        <v>27</v>
      </c>
      <c r="D14" s="17" t="s">
        <v>17</v>
      </c>
      <c r="E14" s="39">
        <v>69</v>
      </c>
      <c r="F14" s="17">
        <v>133</v>
      </c>
      <c r="G14" s="17">
        <f t="shared" si="1"/>
        <v>9177</v>
      </c>
      <c r="H14" s="39">
        <v>69</v>
      </c>
      <c r="I14" s="17">
        <v>173.34</v>
      </c>
      <c r="J14" s="17">
        <f t="shared" si="0"/>
        <v>11960.460000000001</v>
      </c>
      <c r="K14" s="39">
        <v>69</v>
      </c>
      <c r="L14" s="17">
        <v>133</v>
      </c>
      <c r="M14" s="17">
        <f t="shared" si="2"/>
        <v>9177</v>
      </c>
      <c r="N14" s="39">
        <v>69</v>
      </c>
      <c r="O14" s="17">
        <v>136.99166666666667</v>
      </c>
      <c r="P14" s="17">
        <f t="shared" si="3"/>
        <v>9452.4250000000011</v>
      </c>
      <c r="Q14" s="39">
        <v>69</v>
      </c>
      <c r="R14" s="17">
        <v>141.1</v>
      </c>
      <c r="S14" s="17">
        <f t="shared" si="4"/>
        <v>9735.9</v>
      </c>
    </row>
    <row r="15" spans="1:19" s="3" customFormat="1" ht="15.75" customHeight="1" x14ac:dyDescent="0.25">
      <c r="A15" s="25">
        <v>10</v>
      </c>
      <c r="B15" s="16">
        <v>2307216</v>
      </c>
      <c r="C15" s="16" t="s">
        <v>28</v>
      </c>
      <c r="D15" s="17" t="s">
        <v>17</v>
      </c>
      <c r="E15" s="39">
        <v>1</v>
      </c>
      <c r="F15" s="17">
        <v>8240</v>
      </c>
      <c r="G15" s="17">
        <f t="shared" si="1"/>
        <v>8240</v>
      </c>
      <c r="H15" s="39">
        <v>1</v>
      </c>
      <c r="I15" s="17">
        <v>10589.49</v>
      </c>
      <c r="J15" s="17">
        <f t="shared" si="0"/>
        <v>10589.49</v>
      </c>
      <c r="K15" s="39">
        <v>1</v>
      </c>
      <c r="L15" s="17">
        <v>8240</v>
      </c>
      <c r="M15" s="17">
        <f t="shared" si="2"/>
        <v>8240</v>
      </c>
      <c r="N15" s="39">
        <v>1</v>
      </c>
      <c r="O15" s="17">
        <v>8487.2000000000007</v>
      </c>
      <c r="P15" s="17">
        <f t="shared" si="3"/>
        <v>8487.2000000000007</v>
      </c>
      <c r="Q15" s="39">
        <v>1</v>
      </c>
      <c r="R15" s="17">
        <v>8741.8166666666675</v>
      </c>
      <c r="S15" s="17">
        <f t="shared" si="4"/>
        <v>8741.8166666666675</v>
      </c>
    </row>
    <row r="16" spans="1:19" s="3" customFormat="1" ht="15.75" customHeight="1" x14ac:dyDescent="0.25">
      <c r="A16" s="25">
        <v>11</v>
      </c>
      <c r="B16" s="16">
        <v>2315260</v>
      </c>
      <c r="C16" s="16" t="s">
        <v>29</v>
      </c>
      <c r="D16" s="17" t="s">
        <v>17</v>
      </c>
      <c r="E16" s="39">
        <v>52</v>
      </c>
      <c r="F16" s="17">
        <v>195</v>
      </c>
      <c r="G16" s="17">
        <f t="shared" si="1"/>
        <v>10140</v>
      </c>
      <c r="H16" s="39">
        <v>52</v>
      </c>
      <c r="I16" s="17">
        <v>381.34</v>
      </c>
      <c r="J16" s="17">
        <f t="shared" si="0"/>
        <v>19829.68</v>
      </c>
      <c r="K16" s="39">
        <v>52</v>
      </c>
      <c r="L16" s="17">
        <v>195</v>
      </c>
      <c r="M16" s="17">
        <f t="shared" si="2"/>
        <v>10140</v>
      </c>
      <c r="N16" s="39">
        <v>52</v>
      </c>
      <c r="O16" s="17">
        <v>200.85000000000002</v>
      </c>
      <c r="P16" s="17">
        <f t="shared" si="3"/>
        <v>10444.200000000001</v>
      </c>
      <c r="Q16" s="39">
        <v>52</v>
      </c>
      <c r="R16" s="17">
        <v>206.875</v>
      </c>
      <c r="S16" s="17">
        <f t="shared" si="4"/>
        <v>10757.5</v>
      </c>
    </row>
    <row r="17" spans="1:19" s="3" customFormat="1" ht="15.75" customHeight="1" x14ac:dyDescent="0.25">
      <c r="A17" s="25">
        <v>12</v>
      </c>
      <c r="B17" s="16">
        <v>2321575</v>
      </c>
      <c r="C17" s="16" t="s">
        <v>30</v>
      </c>
      <c r="D17" s="17" t="s">
        <v>17</v>
      </c>
      <c r="E17" s="39">
        <v>107</v>
      </c>
      <c r="F17" s="17">
        <v>128</v>
      </c>
      <c r="G17" s="17">
        <f t="shared" si="1"/>
        <v>13696</v>
      </c>
      <c r="H17" s="39">
        <v>107</v>
      </c>
      <c r="I17" s="17">
        <v>355.34</v>
      </c>
      <c r="J17" s="17">
        <f t="shared" si="0"/>
        <v>38021.379999999997</v>
      </c>
      <c r="K17" s="39">
        <v>107</v>
      </c>
      <c r="L17" s="17">
        <v>128</v>
      </c>
      <c r="M17" s="17">
        <f t="shared" si="2"/>
        <v>13696</v>
      </c>
      <c r="N17" s="39">
        <v>107</v>
      </c>
      <c r="O17" s="17">
        <v>131.84166666666667</v>
      </c>
      <c r="P17" s="17">
        <f t="shared" si="3"/>
        <v>14107.058333333334</v>
      </c>
      <c r="Q17" s="39">
        <v>107</v>
      </c>
      <c r="R17" s="17">
        <v>135.80000000000001</v>
      </c>
      <c r="S17" s="17">
        <f t="shared" si="4"/>
        <v>14530.6</v>
      </c>
    </row>
    <row r="18" spans="1:19" s="3" customFormat="1" ht="15.75" customHeight="1" x14ac:dyDescent="0.25">
      <c r="A18" s="25">
        <v>13</v>
      </c>
      <c r="B18" s="16">
        <v>2321670</v>
      </c>
      <c r="C18" s="16" t="s">
        <v>31</v>
      </c>
      <c r="D18" s="17" t="s">
        <v>17</v>
      </c>
      <c r="E18" s="39">
        <v>107</v>
      </c>
      <c r="F18" s="17">
        <v>190</v>
      </c>
      <c r="G18" s="17">
        <f t="shared" si="1"/>
        <v>20330</v>
      </c>
      <c r="H18" s="39">
        <v>107</v>
      </c>
      <c r="I18" s="17">
        <v>567.83000000000004</v>
      </c>
      <c r="J18" s="17">
        <f t="shared" si="0"/>
        <v>60757.810000000005</v>
      </c>
      <c r="K18" s="39">
        <v>107</v>
      </c>
      <c r="L18" s="17">
        <v>190</v>
      </c>
      <c r="M18" s="17">
        <f t="shared" si="2"/>
        <v>20330</v>
      </c>
      <c r="N18" s="39">
        <v>107</v>
      </c>
      <c r="O18" s="17">
        <v>195.70000000000002</v>
      </c>
      <c r="P18" s="17">
        <f t="shared" si="3"/>
        <v>20939.900000000001</v>
      </c>
      <c r="Q18" s="39">
        <v>107</v>
      </c>
      <c r="R18" s="17">
        <v>201.57499999999999</v>
      </c>
      <c r="S18" s="17">
        <f t="shared" si="4"/>
        <v>21568.524999999998</v>
      </c>
    </row>
    <row r="19" spans="1:19" s="3" customFormat="1" ht="15.75" customHeight="1" x14ac:dyDescent="0.25">
      <c r="A19" s="25">
        <v>14</v>
      </c>
      <c r="B19" s="16">
        <v>2258670</v>
      </c>
      <c r="C19" s="16" t="s">
        <v>32</v>
      </c>
      <c r="D19" s="17" t="s">
        <v>17</v>
      </c>
      <c r="E19" s="39">
        <v>50</v>
      </c>
      <c r="F19" s="17">
        <v>210</v>
      </c>
      <c r="G19" s="17">
        <f t="shared" si="1"/>
        <v>10500</v>
      </c>
      <c r="H19" s="39">
        <v>50</v>
      </c>
      <c r="I19" s="17">
        <v>424.67</v>
      </c>
      <c r="J19" s="17">
        <f t="shared" si="0"/>
        <v>21233.5</v>
      </c>
      <c r="K19" s="39">
        <v>50</v>
      </c>
      <c r="L19" s="17">
        <v>210</v>
      </c>
      <c r="M19" s="17">
        <f t="shared" si="2"/>
        <v>10500</v>
      </c>
      <c r="N19" s="39">
        <v>50</v>
      </c>
      <c r="O19" s="17">
        <v>216.3</v>
      </c>
      <c r="P19" s="17">
        <f t="shared" si="3"/>
        <v>10815</v>
      </c>
      <c r="Q19" s="39">
        <v>50</v>
      </c>
      <c r="R19" s="17">
        <v>222.79166666666669</v>
      </c>
      <c r="S19" s="17">
        <f t="shared" si="4"/>
        <v>11139.583333333334</v>
      </c>
    </row>
    <row r="20" spans="1:19" s="3" customFormat="1" ht="15.75" customHeight="1" x14ac:dyDescent="0.25">
      <c r="A20" s="25">
        <v>15</v>
      </c>
      <c r="B20" s="16">
        <v>2268997</v>
      </c>
      <c r="C20" s="16" t="s">
        <v>33</v>
      </c>
      <c r="D20" s="17" t="s">
        <v>17</v>
      </c>
      <c r="E20" s="39">
        <v>50</v>
      </c>
      <c r="F20" s="17">
        <v>195</v>
      </c>
      <c r="G20" s="17">
        <f t="shared" si="1"/>
        <v>9750</v>
      </c>
      <c r="H20" s="39">
        <v>50</v>
      </c>
      <c r="I20" s="17">
        <v>381.34</v>
      </c>
      <c r="J20" s="17">
        <f t="shared" si="0"/>
        <v>19067</v>
      </c>
      <c r="K20" s="39">
        <v>50</v>
      </c>
      <c r="L20" s="17">
        <v>195</v>
      </c>
      <c r="M20" s="17">
        <f t="shared" si="2"/>
        <v>9750</v>
      </c>
      <c r="N20" s="39">
        <v>50</v>
      </c>
      <c r="O20" s="17">
        <v>200.85000000000002</v>
      </c>
      <c r="P20" s="17">
        <f t="shared" si="3"/>
        <v>10042.500000000002</v>
      </c>
      <c r="Q20" s="39">
        <v>50</v>
      </c>
      <c r="R20" s="17">
        <v>206.875</v>
      </c>
      <c r="S20" s="17">
        <f t="shared" si="4"/>
        <v>10343.75</v>
      </c>
    </row>
    <row r="21" spans="1:19" s="3" customFormat="1" ht="15.75" customHeight="1" x14ac:dyDescent="0.25">
      <c r="A21" s="25">
        <v>16</v>
      </c>
      <c r="B21" s="16">
        <v>2316281</v>
      </c>
      <c r="C21" s="16" t="s">
        <v>34</v>
      </c>
      <c r="D21" s="17" t="s">
        <v>17</v>
      </c>
      <c r="E21" s="39">
        <v>64</v>
      </c>
      <c r="F21" s="17">
        <v>540</v>
      </c>
      <c r="G21" s="17">
        <f t="shared" si="1"/>
        <v>34560</v>
      </c>
      <c r="H21" s="39">
        <v>64</v>
      </c>
      <c r="I21" s="17">
        <v>1376.17</v>
      </c>
      <c r="J21" s="17">
        <f t="shared" si="0"/>
        <v>88074.880000000005</v>
      </c>
      <c r="K21" s="39">
        <v>64</v>
      </c>
      <c r="L21" s="17">
        <v>540</v>
      </c>
      <c r="M21" s="17">
        <f t="shared" si="2"/>
        <v>34560</v>
      </c>
      <c r="N21" s="39">
        <v>64</v>
      </c>
      <c r="O21" s="17">
        <v>556.20000000000005</v>
      </c>
      <c r="P21" s="17">
        <f t="shared" si="3"/>
        <v>35596.800000000003</v>
      </c>
      <c r="Q21" s="39">
        <v>64</v>
      </c>
      <c r="R21" s="17">
        <v>572.88333333333344</v>
      </c>
      <c r="S21" s="17">
        <f t="shared" si="4"/>
        <v>36664.53333333334</v>
      </c>
    </row>
    <row r="22" spans="1:19" s="3" customFormat="1" ht="15.75" customHeight="1" x14ac:dyDescent="0.25">
      <c r="A22" s="25">
        <v>17</v>
      </c>
      <c r="B22" s="16" t="s">
        <v>16</v>
      </c>
      <c r="C22" s="16" t="s">
        <v>35</v>
      </c>
      <c r="D22" s="17" t="s">
        <v>17</v>
      </c>
      <c r="E22" s="39">
        <v>30</v>
      </c>
      <c r="F22" s="17">
        <v>41</v>
      </c>
      <c r="G22" s="17">
        <f t="shared" si="1"/>
        <v>1230</v>
      </c>
      <c r="H22" s="39">
        <v>30</v>
      </c>
      <c r="I22" s="17" t="s">
        <v>16</v>
      </c>
      <c r="J22" s="17">
        <v>0</v>
      </c>
      <c r="K22" s="39">
        <v>30</v>
      </c>
      <c r="L22" s="17">
        <v>41</v>
      </c>
      <c r="M22" s="17">
        <f t="shared" si="2"/>
        <v>1230</v>
      </c>
      <c r="N22" s="39">
        <v>30</v>
      </c>
      <c r="O22" s="17">
        <v>42.233333333333334</v>
      </c>
      <c r="P22" s="17">
        <f t="shared" si="3"/>
        <v>1267</v>
      </c>
      <c r="Q22" s="39">
        <v>30</v>
      </c>
      <c r="R22" s="17">
        <v>43.500000000000007</v>
      </c>
      <c r="S22" s="17">
        <f t="shared" si="4"/>
        <v>1305.0000000000002</v>
      </c>
    </row>
    <row r="23" spans="1:19" s="3" customFormat="1" ht="15.75" customHeight="1" x14ac:dyDescent="0.25">
      <c r="A23" s="25">
        <v>18</v>
      </c>
      <c r="B23" s="16">
        <v>2321578</v>
      </c>
      <c r="C23" s="16" t="s">
        <v>36</v>
      </c>
      <c r="D23" s="17" t="s">
        <v>17</v>
      </c>
      <c r="E23" s="39">
        <v>5</v>
      </c>
      <c r="F23" s="17">
        <v>195</v>
      </c>
      <c r="G23" s="17">
        <f t="shared" si="1"/>
        <v>975</v>
      </c>
      <c r="H23" s="39">
        <v>5</v>
      </c>
      <c r="I23" s="17">
        <v>398.67</v>
      </c>
      <c r="J23" s="17">
        <f t="shared" si="0"/>
        <v>1993.3500000000001</v>
      </c>
      <c r="K23" s="39">
        <v>5</v>
      </c>
      <c r="L23" s="17">
        <v>195</v>
      </c>
      <c r="M23" s="17">
        <f t="shared" si="2"/>
        <v>975</v>
      </c>
      <c r="N23" s="39">
        <v>5</v>
      </c>
      <c r="O23" s="17">
        <v>200.85000000000002</v>
      </c>
      <c r="P23" s="17">
        <f t="shared" si="3"/>
        <v>1004.2500000000001</v>
      </c>
      <c r="Q23" s="39">
        <v>5</v>
      </c>
      <c r="R23" s="17">
        <v>206.875</v>
      </c>
      <c r="S23" s="17">
        <f t="shared" si="4"/>
        <v>1034.375</v>
      </c>
    </row>
    <row r="24" spans="1:19" s="3" customFormat="1" ht="15.75" customHeight="1" x14ac:dyDescent="0.25">
      <c r="A24" s="25">
        <v>19</v>
      </c>
      <c r="B24" s="16">
        <v>2321686</v>
      </c>
      <c r="C24" s="16" t="s">
        <v>37</v>
      </c>
      <c r="D24" s="17" t="s">
        <v>17</v>
      </c>
      <c r="E24" s="39">
        <v>5</v>
      </c>
      <c r="F24" s="17">
        <v>123</v>
      </c>
      <c r="G24" s="17">
        <f t="shared" si="1"/>
        <v>615</v>
      </c>
      <c r="H24" s="39">
        <v>5</v>
      </c>
      <c r="I24" s="17">
        <v>371.8</v>
      </c>
      <c r="J24" s="17">
        <f t="shared" si="0"/>
        <v>1859</v>
      </c>
      <c r="K24" s="39">
        <v>5</v>
      </c>
      <c r="L24" s="17">
        <v>123</v>
      </c>
      <c r="M24" s="17">
        <f t="shared" si="2"/>
        <v>615</v>
      </c>
      <c r="N24" s="39">
        <v>5</v>
      </c>
      <c r="O24" s="17">
        <v>126.69166666666668</v>
      </c>
      <c r="P24" s="17">
        <f t="shared" si="3"/>
        <v>633.45833333333337</v>
      </c>
      <c r="Q24" s="39">
        <v>5</v>
      </c>
      <c r="R24" s="17">
        <v>130.49166666666667</v>
      </c>
      <c r="S24" s="17">
        <f t="shared" si="4"/>
        <v>652.45833333333337</v>
      </c>
    </row>
    <row r="25" spans="1:19" s="3" customFormat="1" ht="15.75" customHeight="1" x14ac:dyDescent="0.25">
      <c r="A25" s="25">
        <v>20</v>
      </c>
      <c r="B25" s="16">
        <v>2330765</v>
      </c>
      <c r="C25" s="16" t="s">
        <v>38</v>
      </c>
      <c r="D25" s="17" t="s">
        <v>17</v>
      </c>
      <c r="E25" s="39">
        <v>40</v>
      </c>
      <c r="F25" s="17">
        <v>30</v>
      </c>
      <c r="G25" s="17">
        <f t="shared" si="1"/>
        <v>1200</v>
      </c>
      <c r="H25" s="39">
        <v>40</v>
      </c>
      <c r="I25" s="17">
        <v>54.03</v>
      </c>
      <c r="J25" s="17">
        <f t="shared" si="0"/>
        <v>2161.1999999999998</v>
      </c>
      <c r="K25" s="39">
        <v>40</v>
      </c>
      <c r="L25" s="17">
        <v>30</v>
      </c>
      <c r="M25" s="17">
        <f t="shared" si="2"/>
        <v>1200</v>
      </c>
      <c r="N25" s="39">
        <v>40</v>
      </c>
      <c r="O25" s="17">
        <v>30.9</v>
      </c>
      <c r="P25" s="17">
        <f t="shared" si="3"/>
        <v>1236</v>
      </c>
      <c r="Q25" s="39">
        <v>40</v>
      </c>
      <c r="R25" s="17">
        <v>31.824999999999999</v>
      </c>
      <c r="S25" s="17">
        <f t="shared" si="4"/>
        <v>1273</v>
      </c>
    </row>
    <row r="26" spans="1:19" s="3" customFormat="1" ht="15.75" customHeight="1" x14ac:dyDescent="0.25">
      <c r="A26" s="25">
        <v>21</v>
      </c>
      <c r="B26" s="16">
        <v>2330843</v>
      </c>
      <c r="C26" s="16" t="s">
        <v>39</v>
      </c>
      <c r="D26" s="17" t="s">
        <v>17</v>
      </c>
      <c r="E26" s="39">
        <v>40</v>
      </c>
      <c r="F26" s="17">
        <v>46</v>
      </c>
      <c r="G26" s="17">
        <f t="shared" si="1"/>
        <v>1840</v>
      </c>
      <c r="H26" s="39">
        <v>40</v>
      </c>
      <c r="I26" s="17">
        <v>45.39</v>
      </c>
      <c r="J26" s="17">
        <f t="shared" si="0"/>
        <v>1815.6</v>
      </c>
      <c r="K26" s="39">
        <v>40</v>
      </c>
      <c r="L26" s="17">
        <v>46</v>
      </c>
      <c r="M26" s="17">
        <f t="shared" si="2"/>
        <v>1840</v>
      </c>
      <c r="N26" s="39">
        <v>40</v>
      </c>
      <c r="O26" s="17">
        <v>47.383333333333333</v>
      </c>
      <c r="P26" s="17">
        <f t="shared" si="3"/>
        <v>1895.3333333333333</v>
      </c>
      <c r="Q26" s="39">
        <v>40</v>
      </c>
      <c r="R26" s="17">
        <v>48.808333333333337</v>
      </c>
      <c r="S26" s="17">
        <f t="shared" si="4"/>
        <v>1952.3333333333335</v>
      </c>
    </row>
    <row r="27" spans="1:19" s="3" customFormat="1" ht="15.75" customHeight="1" x14ac:dyDescent="0.25">
      <c r="A27" s="25">
        <v>22</v>
      </c>
      <c r="B27" s="16">
        <v>2002105</v>
      </c>
      <c r="C27" s="16" t="s">
        <v>40</v>
      </c>
      <c r="D27" s="17" t="s">
        <v>17</v>
      </c>
      <c r="E27" s="39">
        <v>3</v>
      </c>
      <c r="F27" s="17">
        <v>6480</v>
      </c>
      <c r="G27" s="17">
        <f t="shared" si="1"/>
        <v>19440</v>
      </c>
      <c r="H27" s="39">
        <v>3</v>
      </c>
      <c r="I27" s="17">
        <v>8249.42</v>
      </c>
      <c r="J27" s="17">
        <f t="shared" si="0"/>
        <v>24748.260000000002</v>
      </c>
      <c r="K27" s="39">
        <v>3</v>
      </c>
      <c r="L27" s="17">
        <v>6480</v>
      </c>
      <c r="M27" s="17">
        <f t="shared" si="2"/>
        <v>19440</v>
      </c>
      <c r="N27" s="39">
        <v>3</v>
      </c>
      <c r="O27" s="17">
        <v>6674.4</v>
      </c>
      <c r="P27" s="17">
        <f t="shared" si="3"/>
        <v>20023.199999999997</v>
      </c>
      <c r="Q27" s="39">
        <v>3</v>
      </c>
      <c r="R27" s="17">
        <v>6874.6333333333332</v>
      </c>
      <c r="S27" s="17">
        <f t="shared" si="4"/>
        <v>20623.900000000001</v>
      </c>
    </row>
    <row r="28" spans="1:19" s="3" customFormat="1" ht="15.75" customHeight="1" x14ac:dyDescent="0.25">
      <c r="A28" s="25">
        <v>23</v>
      </c>
      <c r="B28" s="16">
        <v>2013460</v>
      </c>
      <c r="C28" s="16" t="s">
        <v>41</v>
      </c>
      <c r="D28" s="17" t="s">
        <v>17</v>
      </c>
      <c r="E28" s="39">
        <v>3</v>
      </c>
      <c r="F28" s="17">
        <v>4120</v>
      </c>
      <c r="G28" s="17">
        <f t="shared" si="1"/>
        <v>12360</v>
      </c>
      <c r="H28" s="39">
        <v>3</v>
      </c>
      <c r="I28" s="17">
        <v>7128.45</v>
      </c>
      <c r="J28" s="17">
        <v>0</v>
      </c>
      <c r="K28" s="39">
        <v>3</v>
      </c>
      <c r="L28" s="17">
        <v>4120</v>
      </c>
      <c r="M28" s="17">
        <f t="shared" si="2"/>
        <v>12360</v>
      </c>
      <c r="N28" s="39">
        <v>3</v>
      </c>
      <c r="O28" s="17">
        <v>4243.6000000000004</v>
      </c>
      <c r="P28" s="17">
        <f t="shared" si="3"/>
        <v>12730.800000000001</v>
      </c>
      <c r="Q28" s="39">
        <v>3</v>
      </c>
      <c r="R28" s="17">
        <v>4370.9083333333338</v>
      </c>
      <c r="S28" s="17">
        <f t="shared" si="4"/>
        <v>13112.725000000002</v>
      </c>
    </row>
    <row r="29" spans="1:19" s="3" customFormat="1" ht="15.75" customHeight="1" x14ac:dyDescent="0.25">
      <c r="A29" s="25">
        <v>24</v>
      </c>
      <c r="B29" s="16">
        <v>2002107</v>
      </c>
      <c r="C29" s="16" t="s">
        <v>42</v>
      </c>
      <c r="D29" s="17" t="s">
        <v>17</v>
      </c>
      <c r="E29" s="39">
        <v>9</v>
      </c>
      <c r="F29" s="17">
        <v>10190</v>
      </c>
      <c r="G29" s="17">
        <f t="shared" si="1"/>
        <v>91710</v>
      </c>
      <c r="H29" s="39">
        <v>9</v>
      </c>
      <c r="I29" s="17">
        <v>13831.17</v>
      </c>
      <c r="J29" s="17">
        <f t="shared" si="0"/>
        <v>124480.53</v>
      </c>
      <c r="K29" s="39">
        <v>9</v>
      </c>
      <c r="L29" s="17">
        <v>10190</v>
      </c>
      <c r="M29" s="17">
        <f t="shared" si="2"/>
        <v>91710</v>
      </c>
      <c r="N29" s="39">
        <v>9</v>
      </c>
      <c r="O29" s="17">
        <v>10495.7</v>
      </c>
      <c r="P29" s="17">
        <f t="shared" si="3"/>
        <v>94461.3</v>
      </c>
      <c r="Q29" s="39">
        <v>9</v>
      </c>
      <c r="R29" s="17">
        <v>10810.575000000001</v>
      </c>
      <c r="S29" s="17">
        <f t="shared" si="4"/>
        <v>97295.175000000003</v>
      </c>
    </row>
    <row r="30" spans="1:19" s="3" customFormat="1" ht="15.75" customHeight="1" x14ac:dyDescent="0.25">
      <c r="A30" s="25">
        <v>25</v>
      </c>
      <c r="B30" s="16">
        <v>2120730</v>
      </c>
      <c r="C30" s="24" t="s">
        <v>43</v>
      </c>
      <c r="D30" s="17" t="s">
        <v>17</v>
      </c>
      <c r="E30" s="39">
        <v>9</v>
      </c>
      <c r="F30" s="17">
        <v>5660</v>
      </c>
      <c r="G30" s="17">
        <f t="shared" si="1"/>
        <v>50940</v>
      </c>
      <c r="H30" s="39">
        <v>9</v>
      </c>
      <c r="I30" s="17">
        <v>7563.92</v>
      </c>
      <c r="J30" s="17">
        <f t="shared" si="0"/>
        <v>68075.28</v>
      </c>
      <c r="K30" s="39">
        <v>9</v>
      </c>
      <c r="L30" s="17">
        <v>5660</v>
      </c>
      <c r="M30" s="17">
        <f t="shared" si="2"/>
        <v>50940</v>
      </c>
      <c r="N30" s="39">
        <v>9</v>
      </c>
      <c r="O30" s="17">
        <v>5829.8</v>
      </c>
      <c r="P30" s="17">
        <f t="shared" si="3"/>
        <v>52468.200000000004</v>
      </c>
      <c r="Q30" s="39">
        <v>9</v>
      </c>
      <c r="R30" s="17">
        <v>6004.6916666666666</v>
      </c>
      <c r="S30" s="17">
        <f t="shared" si="4"/>
        <v>54042.224999999999</v>
      </c>
    </row>
    <row r="31" spans="1:19" s="3" customFormat="1" ht="15.75" customHeight="1" x14ac:dyDescent="0.25">
      <c r="A31" s="25">
        <v>26</v>
      </c>
      <c r="B31" s="16">
        <v>2002099</v>
      </c>
      <c r="C31" s="27" t="s">
        <v>44</v>
      </c>
      <c r="D31" s="17" t="s">
        <v>17</v>
      </c>
      <c r="E31" s="39">
        <v>9</v>
      </c>
      <c r="F31" s="17">
        <v>12560</v>
      </c>
      <c r="G31" s="17">
        <f t="shared" si="1"/>
        <v>113040</v>
      </c>
      <c r="H31" s="39">
        <v>9</v>
      </c>
      <c r="I31" s="17">
        <v>10265.32</v>
      </c>
      <c r="J31" s="17">
        <f t="shared" si="0"/>
        <v>92387.88</v>
      </c>
      <c r="K31" s="39">
        <v>9</v>
      </c>
      <c r="L31" s="17">
        <v>12560</v>
      </c>
      <c r="M31" s="17">
        <f t="shared" si="2"/>
        <v>113040</v>
      </c>
      <c r="N31" s="39">
        <v>9</v>
      </c>
      <c r="O31" s="17">
        <v>12936.800000000001</v>
      </c>
      <c r="P31" s="17">
        <f t="shared" si="3"/>
        <v>116431.20000000001</v>
      </c>
      <c r="Q31" s="39">
        <v>9</v>
      </c>
      <c r="R31" s="17">
        <v>13324.9</v>
      </c>
      <c r="S31" s="17">
        <f t="shared" si="4"/>
        <v>119924.09999999999</v>
      </c>
    </row>
    <row r="32" spans="1:19" s="3" customFormat="1" ht="15.75" customHeight="1" x14ac:dyDescent="0.25">
      <c r="A32" s="25">
        <v>27</v>
      </c>
      <c r="B32" s="16">
        <v>2072029</v>
      </c>
      <c r="C32" s="27" t="s">
        <v>45</v>
      </c>
      <c r="D32" s="17" t="s">
        <v>17</v>
      </c>
      <c r="E32" s="39">
        <v>9</v>
      </c>
      <c r="F32" s="17">
        <v>6380</v>
      </c>
      <c r="G32" s="17">
        <f t="shared" si="1"/>
        <v>57420</v>
      </c>
      <c r="H32" s="39">
        <v>9</v>
      </c>
      <c r="I32" s="17">
        <v>4322.24</v>
      </c>
      <c r="J32" s="17">
        <f t="shared" si="0"/>
        <v>38900.159999999996</v>
      </c>
      <c r="K32" s="39">
        <v>9</v>
      </c>
      <c r="L32" s="17">
        <v>6380</v>
      </c>
      <c r="M32" s="17">
        <f t="shared" si="2"/>
        <v>57420</v>
      </c>
      <c r="N32" s="39">
        <v>9</v>
      </c>
      <c r="O32" s="17">
        <v>6571.4000000000005</v>
      </c>
      <c r="P32" s="17">
        <f t="shared" si="3"/>
        <v>59142.600000000006</v>
      </c>
      <c r="Q32" s="39">
        <v>9</v>
      </c>
      <c r="R32" s="17">
        <v>6768.541666666667</v>
      </c>
      <c r="S32" s="17">
        <f t="shared" si="4"/>
        <v>60916.875</v>
      </c>
    </row>
    <row r="33" spans="1:19" s="3" customFormat="1" ht="15.75" customHeight="1" x14ac:dyDescent="0.25">
      <c r="A33" s="25">
        <v>28</v>
      </c>
      <c r="B33" s="16">
        <v>2002100</v>
      </c>
      <c r="C33" s="27" t="s">
        <v>46</v>
      </c>
      <c r="D33" s="17" t="s">
        <v>17</v>
      </c>
      <c r="E33" s="39">
        <v>9</v>
      </c>
      <c r="F33" s="17">
        <v>14420</v>
      </c>
      <c r="G33" s="17">
        <f t="shared" si="1"/>
        <v>129780</v>
      </c>
      <c r="H33" s="39">
        <v>9</v>
      </c>
      <c r="I33" s="17">
        <v>11345.88</v>
      </c>
      <c r="J33" s="17">
        <f t="shared" si="0"/>
        <v>102112.92</v>
      </c>
      <c r="K33" s="39">
        <v>9</v>
      </c>
      <c r="L33" s="17">
        <v>14420</v>
      </c>
      <c r="M33" s="17">
        <f t="shared" si="2"/>
        <v>129780</v>
      </c>
      <c r="N33" s="39">
        <v>9</v>
      </c>
      <c r="O33" s="17">
        <v>14852.6</v>
      </c>
      <c r="P33" s="17">
        <f t="shared" si="3"/>
        <v>133673.4</v>
      </c>
      <c r="Q33" s="39">
        <v>9</v>
      </c>
      <c r="R33" s="17">
        <v>15298.175000000001</v>
      </c>
      <c r="S33" s="17">
        <f t="shared" si="4"/>
        <v>137683.57500000001</v>
      </c>
    </row>
    <row r="34" spans="1:19" s="3" customFormat="1" ht="15.75" customHeight="1" x14ac:dyDescent="0.25">
      <c r="A34" s="25">
        <v>29</v>
      </c>
      <c r="B34" s="16">
        <v>2307485</v>
      </c>
      <c r="C34" s="27" t="s">
        <v>47</v>
      </c>
      <c r="D34" s="17" t="s">
        <v>17</v>
      </c>
      <c r="E34" s="39">
        <v>9</v>
      </c>
      <c r="F34" s="17">
        <v>6900</v>
      </c>
      <c r="G34" s="17">
        <f t="shared" si="1"/>
        <v>62100</v>
      </c>
      <c r="H34" s="39">
        <v>9</v>
      </c>
      <c r="I34" s="17">
        <v>4592.38</v>
      </c>
      <c r="J34" s="17">
        <f t="shared" si="0"/>
        <v>41331.42</v>
      </c>
      <c r="K34" s="39">
        <v>9</v>
      </c>
      <c r="L34" s="17">
        <v>6900</v>
      </c>
      <c r="M34" s="17">
        <f t="shared" si="2"/>
        <v>62100</v>
      </c>
      <c r="N34" s="39">
        <v>9</v>
      </c>
      <c r="O34" s="17">
        <v>7107</v>
      </c>
      <c r="P34" s="17">
        <f t="shared" si="3"/>
        <v>63963</v>
      </c>
      <c r="Q34" s="39">
        <v>9</v>
      </c>
      <c r="R34" s="17">
        <v>7320.2083333333339</v>
      </c>
      <c r="S34" s="17">
        <f t="shared" si="4"/>
        <v>65881.875</v>
      </c>
    </row>
    <row r="35" spans="1:19" s="9" customFormat="1" ht="14.25" x14ac:dyDescent="0.25">
      <c r="A35" s="28" t="s">
        <v>9</v>
      </c>
      <c r="B35" s="28"/>
      <c r="C35" s="28"/>
      <c r="D35" s="7"/>
      <c r="E35" s="18"/>
      <c r="F35" s="21"/>
      <c r="G35" s="21">
        <f>SUM(G6:G34)</f>
        <v>1224317</v>
      </c>
      <c r="H35" s="19"/>
      <c r="I35" s="19"/>
      <c r="J35" s="26">
        <f>SUM(J6:J34)</f>
        <v>1315977.3699999999</v>
      </c>
      <c r="K35" s="19"/>
      <c r="L35" s="19"/>
      <c r="M35" s="26">
        <f>SUM(M6:M34)</f>
        <v>1224317</v>
      </c>
      <c r="N35" s="19"/>
      <c r="O35" s="19"/>
      <c r="P35" s="26">
        <f>SUM(P6:P34)</f>
        <v>1261047.05</v>
      </c>
      <c r="Q35" s="19"/>
      <c r="R35" s="19"/>
      <c r="S35" s="26">
        <f>SUM(S6:S34)</f>
        <v>1298878.9833333334</v>
      </c>
    </row>
    <row r="36" spans="1:19" s="11" customFormat="1" x14ac:dyDescent="0.25">
      <c r="A36" s="28" t="s">
        <v>10</v>
      </c>
      <c r="B36" s="28"/>
      <c r="C36" s="28"/>
      <c r="D36" s="10"/>
      <c r="E36" s="18"/>
      <c r="F36" s="21"/>
      <c r="G36" s="21">
        <f>G37-G35</f>
        <v>244863.39999999991</v>
      </c>
      <c r="H36" s="8"/>
      <c r="I36" s="8"/>
      <c r="J36" s="21">
        <f>J37-J35</f>
        <v>263195.47399999993</v>
      </c>
      <c r="K36" s="18"/>
      <c r="L36" s="18"/>
      <c r="M36" s="18">
        <f>M37-M35</f>
        <v>244863.39999999991</v>
      </c>
      <c r="N36" s="18"/>
      <c r="O36" s="18"/>
      <c r="P36" s="20">
        <v>90373.85</v>
      </c>
      <c r="Q36" s="18"/>
      <c r="R36" s="18"/>
      <c r="S36" s="20">
        <f>S37-S35</f>
        <v>259775.79666666663</v>
      </c>
    </row>
    <row r="37" spans="1:19" s="11" customFormat="1" x14ac:dyDescent="0.25">
      <c r="A37" s="28" t="s">
        <v>3</v>
      </c>
      <c r="B37" s="28"/>
      <c r="C37" s="28"/>
      <c r="D37" s="14"/>
      <c r="E37" s="18"/>
      <c r="F37" s="21"/>
      <c r="G37" s="21">
        <f>G35*1.2</f>
        <v>1469180.4</v>
      </c>
      <c r="H37" s="13"/>
      <c r="I37" s="13"/>
      <c r="J37" s="21">
        <f>J35*1.2</f>
        <v>1579172.8439999998</v>
      </c>
      <c r="K37" s="18"/>
      <c r="L37" s="18"/>
      <c r="M37" s="18">
        <f>M35*1.2</f>
        <v>1469180.4</v>
      </c>
      <c r="N37" s="18"/>
      <c r="O37" s="18"/>
      <c r="P37" s="22">
        <f>P35*1.2</f>
        <v>1513256.46</v>
      </c>
      <c r="Q37" s="18"/>
      <c r="R37" s="18"/>
      <c r="S37" s="22">
        <f>S35*1.2</f>
        <v>1558654.78</v>
      </c>
    </row>
  </sheetData>
  <mergeCells count="13">
    <mergeCell ref="A2:S2"/>
    <mergeCell ref="C4:C5"/>
    <mergeCell ref="B4:B5"/>
    <mergeCell ref="A4:A5"/>
    <mergeCell ref="A35:C35"/>
    <mergeCell ref="A37:C37"/>
    <mergeCell ref="A36:C36"/>
    <mergeCell ref="Q4:S4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56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2021-12-14T14:11:15Z</cp:lastPrinted>
  <dcterms:created xsi:type="dcterms:W3CDTF">2014-06-26T05:52:50Z</dcterms:created>
  <dcterms:modified xsi:type="dcterms:W3CDTF">2022-03-21T06:09:36Z</dcterms:modified>
</cp:coreProperties>
</file>