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940" yWindow="60" windowWidth="10125" windowHeight="110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шаблон!$A$2:$BW$24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шаблон!$A$1:$BP$30</definedName>
  </definedNames>
  <calcPr calcId="145621"/>
</workbook>
</file>

<file path=xl/calcChain.xml><?xml version="1.0" encoding="utf-8"?>
<calcChain xmlns="http://schemas.openxmlformats.org/spreadsheetml/2006/main">
  <c r="BD26" i="4" l="1"/>
  <c r="BF25" i="4"/>
  <c r="BG25" i="4"/>
  <c r="BH25" i="4"/>
  <c r="BI25" i="4"/>
  <c r="BJ25" i="4"/>
  <c r="BK25" i="4"/>
  <c r="BL25" i="4"/>
  <c r="BM25" i="4"/>
  <c r="V25" i="4"/>
  <c r="W25" i="4"/>
  <c r="X25" i="4"/>
  <c r="Y25" i="4"/>
  <c r="Z25" i="4"/>
  <c r="AA25" i="4"/>
  <c r="AB25" i="4"/>
  <c r="AC25" i="4"/>
  <c r="AD25" i="4"/>
  <c r="AE25" i="4"/>
  <c r="AH25" i="4" l="1"/>
  <c r="AJ25" i="4"/>
  <c r="AK25" i="4"/>
  <c r="AL25" i="4"/>
  <c r="AN25" i="4"/>
  <c r="AO25" i="4"/>
  <c r="AP25" i="4"/>
  <c r="AQ25" i="4"/>
  <c r="AR25" i="4"/>
  <c r="AS25" i="4"/>
  <c r="AV25" i="4"/>
  <c r="AW25" i="4"/>
  <c r="AX25" i="4"/>
  <c r="AY25" i="4"/>
  <c r="AZ25" i="4"/>
  <c r="BA25" i="4"/>
  <c r="P22" i="4" l="1"/>
  <c r="S22" i="4"/>
  <c r="U24" i="4"/>
  <c r="O24" i="4" s="1"/>
  <c r="O23" i="4"/>
  <c r="T23" i="4" s="1"/>
  <c r="T22" i="4" s="1"/>
  <c r="N17" i="4"/>
  <c r="P15" i="4"/>
  <c r="S15" i="4"/>
  <c r="N16" i="4"/>
  <c r="O16" i="4" s="1"/>
  <c r="T16" i="4" s="1"/>
  <c r="U21" i="4"/>
  <c r="O21" i="4" s="1"/>
  <c r="O20" i="4"/>
  <c r="T20" i="4" s="1"/>
  <c r="U19" i="4"/>
  <c r="O19" i="4" s="1"/>
  <c r="U18" i="4"/>
  <c r="U17" i="4"/>
  <c r="AM15" i="4" s="1"/>
  <c r="U12" i="4"/>
  <c r="O12" i="4" s="1"/>
  <c r="AU15" i="4" l="1"/>
  <c r="O18" i="4"/>
  <c r="O17" i="4"/>
  <c r="O15" i="4" s="1"/>
  <c r="T15" i="4"/>
  <c r="O22" i="4"/>
  <c r="R23" i="4"/>
  <c r="R22" i="4" s="1"/>
  <c r="Q23" i="4"/>
  <c r="R16" i="4"/>
  <c r="R20" i="4"/>
  <c r="Q16" i="4"/>
  <c r="Q20" i="4"/>
  <c r="U20" i="4" s="1"/>
  <c r="BE15" i="4" s="1"/>
  <c r="U11" i="4"/>
  <c r="O11" i="4" l="1"/>
  <c r="AU7" i="4"/>
  <c r="AU25" i="4" s="1"/>
  <c r="R15" i="4"/>
  <c r="U16" i="4"/>
  <c r="Q15" i="4"/>
  <c r="U23" i="4"/>
  <c r="Q22" i="4"/>
  <c r="U10" i="4"/>
  <c r="O10" i="4" s="1"/>
  <c r="U22" i="4" l="1"/>
  <c r="BE22" i="4"/>
  <c r="U15" i="4"/>
  <c r="AI15" i="4"/>
  <c r="T8" i="4"/>
  <c r="R8" i="4"/>
  <c r="Q8" i="4"/>
  <c r="U8" i="4" l="1"/>
  <c r="P7" i="4"/>
  <c r="S7" i="4"/>
  <c r="U14" i="4"/>
  <c r="O14" i="4" s="1"/>
  <c r="O13" i="4"/>
  <c r="T13" i="4" s="1"/>
  <c r="AM7" i="4"/>
  <c r="AM25" i="4" s="1"/>
  <c r="AG7" i="4"/>
  <c r="AG25" i="4" s="1"/>
  <c r="N10" i="4"/>
  <c r="N9" i="4"/>
  <c r="O9" i="4" s="1"/>
  <c r="N8" i="4"/>
  <c r="O7" i="4" l="1"/>
  <c r="R9" i="4"/>
  <c r="T9" i="4"/>
  <c r="T7" i="4" s="1"/>
  <c r="Q9" i="4"/>
  <c r="R13" i="4"/>
  <c r="Q13" i="4"/>
  <c r="R7" i="4" l="1"/>
  <c r="U9" i="4"/>
  <c r="Q7" i="4"/>
  <c r="U13" i="4"/>
  <c r="BE7" i="4" s="1"/>
  <c r="U4" i="4"/>
  <c r="O4" i="4" s="1"/>
  <c r="U7" i="4" l="1"/>
  <c r="AI7" i="4"/>
  <c r="AI25" i="4" s="1"/>
  <c r="P3" i="4" l="1"/>
  <c r="P25" i="4" s="1"/>
  <c r="S3" i="4"/>
  <c r="S25" i="4" s="1"/>
  <c r="U6" i="4"/>
  <c r="O6" i="4" s="1"/>
  <c r="O5" i="4"/>
  <c r="T5" i="4" s="1"/>
  <c r="T3" i="4" s="1"/>
  <c r="T25" i="4" s="1"/>
  <c r="N4" i="4"/>
  <c r="BC3" i="4"/>
  <c r="BC25" i="4" s="1"/>
  <c r="O3" i="4" l="1"/>
  <c r="O25" i="4" s="1"/>
  <c r="R5" i="4"/>
  <c r="R3" i="4" s="1"/>
  <c r="R25" i="4" s="1"/>
  <c r="Q5" i="4"/>
  <c r="Q3" i="4" s="1"/>
  <c r="Q25" i="4" s="1"/>
  <c r="U5" i="4" l="1"/>
  <c r="BE3" i="4" l="1"/>
  <c r="BE25" i="4" s="1"/>
  <c r="U3" i="4"/>
  <c r="U25" i="4" s="1"/>
  <c r="BN15" i="4" l="1"/>
  <c r="BN22" i="4"/>
  <c r="BN3" i="4" l="1"/>
  <c r="BN7" i="4"/>
  <c r="BN31" i="4"/>
  <c r="BN32" i="4"/>
  <c r="BN33" i="4"/>
  <c r="BN34" i="4"/>
  <c r="BN35" i="4"/>
  <c r="BN36" i="4"/>
  <c r="BN25" i="4" l="1"/>
  <c r="O75" i="2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 s="1"/>
  <c r="Q74" i="2"/>
  <c r="Q73" i="2" s="1"/>
  <c r="P74" i="2"/>
  <c r="P72" i="2"/>
  <c r="Q72" i="2"/>
  <c r="Q70" i="2" s="1"/>
  <c r="S72" i="2"/>
  <c r="S70" i="2" s="1"/>
  <c r="N46" i="2"/>
  <c r="S47" i="2"/>
  <c r="S46" i="2"/>
  <c r="P40" i="2"/>
  <c r="P48" i="2"/>
  <c r="T48" i="2" s="1"/>
  <c r="N62" i="2"/>
  <c r="P63" i="2"/>
  <c r="P62" i="2" s="1"/>
  <c r="Q63" i="2"/>
  <c r="Q62" i="2" s="1"/>
  <c r="P47" i="2"/>
  <c r="P46" i="2" s="1"/>
  <c r="Q47" i="2"/>
  <c r="P37" i="2"/>
  <c r="Q37" i="2"/>
  <c r="P41" i="2"/>
  <c r="S36" i="2"/>
  <c r="N35" i="2"/>
  <c r="P36" i="2"/>
  <c r="P35" i="2" s="1"/>
  <c r="Q36" i="2"/>
  <c r="T72" i="2"/>
  <c r="P70" i="2"/>
  <c r="T74" i="2"/>
  <c r="P73" i="2"/>
  <c r="T40" i="2"/>
  <c r="P38" i="2"/>
  <c r="T47" i="2"/>
  <c r="BB46" i="2" s="1"/>
  <c r="T36" i="2"/>
  <c r="BB73" i="2"/>
  <c r="BK73" i="2" s="1"/>
  <c r="T73" i="2"/>
  <c r="BB70" i="2"/>
  <c r="BK70" i="2" s="1"/>
  <c r="T70" i="2"/>
  <c r="BB38" i="2"/>
  <c r="BK38" i="2" s="1"/>
  <c r="T38" i="2"/>
  <c r="BB3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/>
  <c r="S9" i="2" s="1"/>
  <c r="Q22" i="2"/>
  <c r="Q21" i="2" s="1"/>
  <c r="N23" i="2"/>
  <c r="S24" i="2"/>
  <c r="S23" i="2" s="1"/>
  <c r="S26" i="2"/>
  <c r="S25" i="2" s="1"/>
  <c r="N25" i="2"/>
  <c r="S28" i="2"/>
  <c r="S27" i="2" s="1"/>
  <c r="N27" i="2"/>
  <c r="S30" i="2"/>
  <c r="Q30" i="2"/>
  <c r="P30" i="2"/>
  <c r="N8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0" i="2"/>
  <c r="T10" i="2" s="1"/>
  <c r="BF8" i="2" s="1"/>
  <c r="P9" i="2"/>
  <c r="Q9" i="2"/>
  <c r="Q8" i="2" s="1"/>
  <c r="M44" i="2"/>
  <c r="N44" i="2" s="1"/>
  <c r="R43" i="2"/>
  <c r="O43" i="2"/>
  <c r="P8" i="2"/>
  <c r="T22" i="2"/>
  <c r="P21" i="2"/>
  <c r="T30" i="2"/>
  <c r="T28" i="2"/>
  <c r="T26" i="2"/>
  <c r="T24" i="2"/>
  <c r="T23" i="2" s="1"/>
  <c r="BB25" i="2"/>
  <c r="BK25" i="2" s="1"/>
  <c r="T25" i="2"/>
  <c r="BB27" i="2"/>
  <c r="BK27" i="2" s="1"/>
  <c r="T27" i="2"/>
  <c r="AF29" i="2"/>
  <c r="BH21" i="2"/>
  <c r="BK21" i="2" s="1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R3" i="2"/>
  <c r="O3" i="2"/>
  <c r="AZ3" i="2"/>
  <c r="Q5" i="2"/>
  <c r="Q3" i="2" s="1"/>
  <c r="P5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 s="1"/>
  <c r="R13" i="2"/>
  <c r="O13" i="2"/>
  <c r="M7" i="2"/>
  <c r="N7" i="2"/>
  <c r="P7" i="2" s="1"/>
  <c r="S6" i="2"/>
  <c r="R6" i="2"/>
  <c r="O6" i="2"/>
  <c r="N6" i="2"/>
  <c r="N19" i="2"/>
  <c r="N18" i="2" s="1"/>
  <c r="Q84" i="2"/>
  <c r="P20" i="2"/>
  <c r="S20" i="2"/>
  <c r="S18" i="2"/>
  <c r="Q7" i="2"/>
  <c r="Q6" i="2" s="1"/>
  <c r="P18" i="2"/>
  <c r="N53" i="2" l="1"/>
  <c r="Q54" i="2"/>
  <c r="Q53" i="2" s="1"/>
  <c r="S54" i="2"/>
  <c r="S53" i="2" s="1"/>
  <c r="P54" i="2"/>
  <c r="S50" i="2"/>
  <c r="S49" i="2" s="1"/>
  <c r="Q50" i="2"/>
  <c r="Q49" i="2" s="1"/>
  <c r="N49" i="2"/>
  <c r="P50" i="2"/>
  <c r="Q82" i="2"/>
  <c r="N81" i="2"/>
  <c r="P82" i="2"/>
  <c r="S82" i="2"/>
  <c r="S81" i="2" s="1"/>
  <c r="Q61" i="2"/>
  <c r="Q60" i="2" s="1"/>
  <c r="S61" i="2"/>
  <c r="S60" i="2" s="1"/>
  <c r="P61" i="2"/>
  <c r="N60" i="2"/>
  <c r="N51" i="2"/>
  <c r="P52" i="2"/>
  <c r="Q52" i="2"/>
  <c r="Q51" i="2" s="1"/>
  <c r="S52" i="2"/>
  <c r="S51" i="2" s="1"/>
  <c r="Q83" i="2"/>
  <c r="T83" i="2" s="1"/>
  <c r="BF81" i="2" s="1"/>
  <c r="P83" i="2"/>
  <c r="S59" i="2"/>
  <c r="P59" i="2"/>
  <c r="Q59" i="2"/>
  <c r="Q46" i="2"/>
  <c r="BB23" i="2"/>
  <c r="BK23" i="2" s="1"/>
  <c r="Q14" i="2"/>
  <c r="P14" i="2"/>
  <c r="P13" i="2" s="1"/>
  <c r="N13" i="2"/>
  <c r="S14" i="2"/>
  <c r="S13" i="2" s="1"/>
  <c r="S17" i="2"/>
  <c r="S16" i="2" s="1"/>
  <c r="P17" i="2"/>
  <c r="N16" i="2"/>
  <c r="Q17" i="2"/>
  <c r="Q16" i="2" s="1"/>
  <c r="BF46" i="2"/>
  <c r="BK46" i="2" s="1"/>
  <c r="T46" i="2"/>
  <c r="Q81" i="2"/>
  <c r="T82" i="2"/>
  <c r="N77" i="2"/>
  <c r="Q78" i="2"/>
  <c r="Q77" i="2" s="1"/>
  <c r="S78" i="2"/>
  <c r="S77" i="2" s="1"/>
  <c r="P78" i="2"/>
  <c r="N11" i="2"/>
  <c r="P12" i="2"/>
  <c r="S12" i="2"/>
  <c r="S11" i="2" s="1"/>
  <c r="Q12" i="2"/>
  <c r="Q11" i="2" s="1"/>
  <c r="S34" i="2"/>
  <c r="Q34" i="2"/>
  <c r="Q29" i="2" s="1"/>
  <c r="N29" i="2"/>
  <c r="P34" i="2"/>
  <c r="P29" i="2" s="1"/>
  <c r="N55" i="2"/>
  <c r="S56" i="2"/>
  <c r="S55" i="2" s="1"/>
  <c r="Q56" i="2"/>
  <c r="Q55" i="2" s="1"/>
  <c r="P56" i="2"/>
  <c r="N3" i="2"/>
  <c r="Q35" i="2"/>
  <c r="P6" i="2"/>
  <c r="T7" i="2"/>
  <c r="Q18" i="2"/>
  <c r="T20" i="2"/>
  <c r="T86" i="2"/>
  <c r="BF84" i="2" s="1"/>
  <c r="P84" i="2"/>
  <c r="S44" i="2"/>
  <c r="S43" i="2" s="1"/>
  <c r="P44" i="2"/>
  <c r="Q44" i="2"/>
  <c r="Q43" i="2" s="1"/>
  <c r="N43" i="2"/>
  <c r="T9" i="2"/>
  <c r="S8" i="2"/>
  <c r="BB41" i="2"/>
  <c r="BK41" i="2" s="1"/>
  <c r="T41" i="2"/>
  <c r="T63" i="2"/>
  <c r="S62" i="2"/>
  <c r="Q65" i="2"/>
  <c r="N64" i="2"/>
  <c r="S65" i="2"/>
  <c r="P65" i="2"/>
  <c r="Q13" i="2"/>
  <c r="T14" i="2"/>
  <c r="T85" i="2"/>
  <c r="S84" i="2"/>
  <c r="S3" i="2"/>
  <c r="T5" i="2"/>
  <c r="S29" i="2"/>
  <c r="T34" i="2"/>
  <c r="S35" i="2"/>
  <c r="T37" i="2"/>
  <c r="S68" i="2"/>
  <c r="P68" i="2"/>
  <c r="Q68" i="2"/>
  <c r="N75" i="2"/>
  <c r="S76" i="2"/>
  <c r="S75" i="2" s="1"/>
  <c r="Q76" i="2"/>
  <c r="Q75" i="2" s="1"/>
  <c r="P76" i="2"/>
  <c r="T59" i="2" l="1"/>
  <c r="BB55" i="2" s="1"/>
  <c r="T52" i="2"/>
  <c r="P51" i="2"/>
  <c r="T50" i="2"/>
  <c r="P49" i="2"/>
  <c r="P53" i="2"/>
  <c r="T54" i="2"/>
  <c r="T61" i="2"/>
  <c r="P60" i="2"/>
  <c r="P81" i="2"/>
  <c r="P16" i="2"/>
  <c r="T17" i="2"/>
  <c r="T56" i="2"/>
  <c r="P55" i="2"/>
  <c r="P11" i="2"/>
  <c r="T12" i="2"/>
  <c r="T78" i="2"/>
  <c r="P77" i="2"/>
  <c r="BB81" i="2"/>
  <c r="BK81" i="2" s="1"/>
  <c r="T81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T60" i="2" l="1"/>
  <c r="BB60" i="2"/>
  <c r="BK60" i="2" s="1"/>
  <c r="BB49" i="2"/>
  <c r="BK49" i="2" s="1"/>
  <c r="T49" i="2"/>
  <c r="BB51" i="2"/>
  <c r="BK51" i="2" s="1"/>
  <c r="T51" i="2"/>
  <c r="BB53" i="2"/>
  <c r="BK53" i="2" s="1"/>
  <c r="T53" i="2"/>
  <c r="T11" i="2"/>
  <c r="BB11" i="2"/>
  <c r="BK11" i="2" s="1"/>
  <c r="BB16" i="2"/>
  <c r="BK16" i="2" s="1"/>
  <c r="T16" i="2"/>
  <c r="BB77" i="2"/>
  <c r="BK77" i="2" s="1"/>
  <c r="T77" i="2"/>
  <c r="AF55" i="2"/>
  <c r="BK55" i="2" s="1"/>
  <c r="T55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<sst xmlns="http://schemas.openxmlformats.org/spreadsheetml/2006/main" count="536" uniqueCount="379">
  <si>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</si>
  <si>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</si>
  <si>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</si>
  <si>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</si>
  <si>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</si>
  <si>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</si>
  <si>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</si>
  <si>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</si>
  <si>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</si>
  <si>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</si>
  <si>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</si>
  <si>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</si>
  <si>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</si>
  <si>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</si>
  <si>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</si>
  <si>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</si>
  <si>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</si>
  <si>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</si>
  <si>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</si>
  <si>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</si>
  <si>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</si>
  <si>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</si>
  <si>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</si>
  <si>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</si>
  <si>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</si>
  <si>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</si>
  <si>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</si>
  <si>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</si>
  <si>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</si>
  <si>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</si>
  <si>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</si>
  <si>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</si>
  <si>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</si>
  <si>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</si>
  <si>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</si>
  <si>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</si>
  <si>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</si>
  <si>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</si>
  <si>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</si>
  <si>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</si>
  <si>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</si>
  <si>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</si>
  <si>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</si>
  <si>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</si>
  <si>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</si>
  <si>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</si>
  <si>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</si>
  <si>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</si>
  <si>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</si>
  <si>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</si>
  <si>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</si>
  <si>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</si>
  <si>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</si>
  <si>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</si>
  <si>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</si>
  <si>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</si>
  <si>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</si>
  <si>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</si>
  <si>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</si>
  <si>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</si>
  <si>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</si>
  <si>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</si>
  <si>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</si>
  <si>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</si>
  <si>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</si>
  <si>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</si>
  <si>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</si>
  <si>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</si>
  <si>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</si>
  <si>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</si>
  <si>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</si>
  <si>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</si>
  <si>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</si>
  <si>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</si>
  <si>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</si>
  <si>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</si>
  <si>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</si>
  <si>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</si>
  <si>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</si>
  <si>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</si>
  <si>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</si>
  <si>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</si>
  <si>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</si>
  <si>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</si>
  <si>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</si>
  <si>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</si>
  <si>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</si>
  <si>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</si>
  <si>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</si>
  <si>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</si>
  <si>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</si>
  <si>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</si>
  <si>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</si>
  <si>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</si>
  <si>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</si>
  <si>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</si>
  <si>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</si>
  <si>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</si>
  <si>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</si>
  <si>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</si>
  <si>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</si>
  <si>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</si>
  <si>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</si>
  <si>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</si>
  <si>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</si>
  <si>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</si>
  <si>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</si>
  <si>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</si>
  <si>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</si>
  <si>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</si>
  <si>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</si>
  <si>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</si>
  <si>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</si>
  <si>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</si>
  <si>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</si>
  <si>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</si>
  <si>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</si>
  <si>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</si>
  <si>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</si>
  <si>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</si>
  <si>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</si>
  <si>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</si>
  <si>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</si>
  <si>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</si>
  <si>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</si>
  <si>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</si>
  <si>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</si>
  <si>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</si>
  <si>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</si>
  <si>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</si>
  <si>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</si>
  <si>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</si>
  <si>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</si>
  <si>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</si>
  <si>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</si>
  <si>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</si>
  <si>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</si>
  <si>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</si>
  <si>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</si>
  <si>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</si>
  <si>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</si>
  <si>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</si>
  <si>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</si>
  <si>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</si>
  <si>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</si>
  <si>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</si>
  <si>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</si>
  <si>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</si>
  <si>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</si>
  <si>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</si>
  <si>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</si>
  <si>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</si>
  <si>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</si>
  <si>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</si>
  <si>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</si>
  <si>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</si>
  <si>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</si>
  <si>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</si>
  <si>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</si>
  <si>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</si>
  <si>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</si>
  <si>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</si>
  <si>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</si>
  <si>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</si>
  <si>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</si>
  <si>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</si>
  <si>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</si>
  <si>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</si>
  <si>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</si>
  <si>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</si>
  <si>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</si>
  <si>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</si>
  <si>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</si>
  <si>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</si>
  <si>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</si>
  <si>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</si>
  <si>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</si>
  <si>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</si>
  <si>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</si>
  <si>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</si>
  <si>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</si>
  <si>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</si>
  <si>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</si>
  <si>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</si>
  <si>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</si>
  <si>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</si>
  <si>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</si>
  <si>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</si>
  <si>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</si>
  <si>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</si>
  <si>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</si>
  <si>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</si>
  <si>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</si>
  <si>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</si>
  <si>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</si>
  <si>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</si>
  <si>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</si>
  <si>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</si>
  <si>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</si>
  <si>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</si>
  <si>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</si>
  <si>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</si>
  <si>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</si>
  <si>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</si>
  <si>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</si>
  <si>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</si>
  <si>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</si>
  <si>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</si>
  <si>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</si>
  <si>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</si>
  <si>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</si>
  <si>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</si>
  <si>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</si>
  <si>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</si>
  <si>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</si>
  <si>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</si>
  <si>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</si>
  <si>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</si>
  <si>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</si>
  <si>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</si>
  <si>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</si>
  <si>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</si>
  <si>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</si>
  <si>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</si>
  <si>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</si>
  <si>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</si>
  <si>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</si>
  <si>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</si>
  <si>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</si>
  <si>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</si>
  <si>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</si>
  <si>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</si>
  <si>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</si>
  <si>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</si>
  <si>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</si>
  <si>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</si>
  <si>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</si>
  <si>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</si>
  <si>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</si>
  <si>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</si>
  <si>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</si>
  <si>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</si>
  <si>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</si>
  <si>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</si>
  <si>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</si>
  <si>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</si>
  <si>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</si>
  <si>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</si>
  <si>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</si>
  <si>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</si>
  <si>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</si>
  <si>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</si>
  <si>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</si>
  <si>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</si>
  <si>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</si>
  <si>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</si>
  <si>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</si>
  <si>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</si>
  <si>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</si>
  <si>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</si>
  <si>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</si>
  <si>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</si>
  <si>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</si>
  <si>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</si>
  <si>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</si>
  <si>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</si>
  <si>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</si>
  <si>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</si>
  <si>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</si>
  <si>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</si>
  <si>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</si>
  <si>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</si>
  <si>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</si>
  <si>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</si>
  <si>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</si>
  <si>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</si>
  <si>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</si>
  <si>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</si>
  <si>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</si>
  <si>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</si>
  <si>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</si>
  <si>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</si>
  <si>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</si>
  <si>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</si>
  <si>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</si>
  <si>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</si>
  <si>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</si>
  <si>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</si>
  <si>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</si>
  <si>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</si>
  <si>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</si>
  <si>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</si>
  <si>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</si>
  <si>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</si>
  <si>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</si>
  <si>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</si>
  <si>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</si>
  <si>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</si>
  <si>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</si>
  <si>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</si>
  <si>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</si>
  <si>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</si>
  <si>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</si>
  <si>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</si>
  <si>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</si>
  <si>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</si>
  <si>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</si>
  <si>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</si>
  <si>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</si>
  <si>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</si>
  <si>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</si>
  <si>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</si>
  <si>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</si>
  <si>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</si>
  <si>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</si>
  <si>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</si>
  <si>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</si>
  <si>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</si>
  <si>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</si>
  <si>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</si>
  <si>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</si>
  <si>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</si>
  <si>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</si>
  <si>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</si>
  <si>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</si>
  <si>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</si>
  <si>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</si>
  <si>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</si>
  <si>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</si>
  <si>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</si>
  <si>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</si>
  <si>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</si>
  <si>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41837157 (ЦЭС-17967/2019)</t>
  </si>
  <si>
    <t>41835302 (СЭС-4158/2019)</t>
  </si>
  <si>
    <t>41837329 (СЭС-4178/2019)</t>
  </si>
  <si>
    <t>41837142 (СЭС-4175/2019)</t>
  </si>
  <si>
    <t>41837157</t>
  </si>
  <si>
    <t>41835302</t>
  </si>
  <si>
    <t>41837329</t>
  </si>
  <si>
    <t>41837142</t>
  </si>
  <si>
    <t>Киселева Анастасия Владимировна</t>
  </si>
  <si>
    <t>Ситарь Татьяна Викторовна</t>
  </si>
  <si>
    <t>Пронин Игорь Анатольевич</t>
  </si>
  <si>
    <t>Токарев Иван Викторович</t>
  </si>
  <si>
    <t>Курская обл., .Курск,округ Центральный,кад.:46:29:102059:227</t>
  </si>
  <si>
    <t>Курская обл., Железногорский район, с. Разветье, ул. Прудная, участок 15</t>
  </si>
  <si>
    <t>Курская обл., Железногорский район, Михайловский с/с, СТ"Свапа", уч.62</t>
  </si>
  <si>
    <t>Курская обл., Железногорский р-н,п. Тепличный</t>
  </si>
  <si>
    <t>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 (марку и сечение провода, протяженность уточнить при проектировании) – после выполнения заявителем мероприятий в соответствии с п. 11.
10.2.	 Строительство новых подстанций:                                                                             нет.
10.3.	 Увеличение сечения проводов и кабелей:	нет.
10.4.	 Замена или увеличение мощности трансформаторов:                                             нет.	
10.5.	 Расширение распределительных устройств: монтаж дополнительного коммутационного аппарата проектируемой ВЛ-0,4 кВ отходящей от ТП-10/0,4 кВ       №083 (тип и технические характеристики коммутационного аппарата уточнить при проектировании).</t>
  </si>
  <si>
    <t>строительство воздушной линии электропередачи 10 кВ защищенным проводом – ответвления протяженностью 0,01 км от опоры № 23 существующей ВЛ-10 кВ № 20 до проектируемой ТП-10/0,4 кВ с увеличением протяженности существующей ВЛ-10 кВ (точку врезки, марку и се</t>
  </si>
  <si>
    <t>строительство воздушной линии электропередачи 10 кВ защищенным проводом – ответвления протяженностью 0,01 км от опоры № 24 существующей ВЛ-10 кВ 06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0,01 км по техническим условиям С-4174).
10.2. Монтаж линейного разъединителя 10 кВ на концевой опоре проектируемого ответвления от ВЛ-10 кВ № 06  (тип и технические характеристики уточнить при проектировании) (в том числе по техническим условиям С-4174).
10.3. Строительство воздушной линии электропередачи 0,4 кВ самонесущим изолированным проводом (ВЛИ-0,4 кВ)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проектировании), (в том числе 0,29 км по техническим условиям С-4174).
10.4.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С-4174).</t>
  </si>
  <si>
    <t>строительство воздушной линии электропередачи 0,4 кВ самонесущим изолированным проводом – ответвления протяженностью 0,13 км от опоры № 3-1 существующей ВЛ-0,4 кВ № 2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</si>
  <si>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реконструкция существующей ТП-10/0,4 кВ №083 в части адаптации шин 0,4 кВ, для стыковки с проектируемым коммутационным аппаратом (объем реконструкции уточнить при проектировании).</t>
  </si>
  <si>
    <t>реконструкция существующей ВЛ-10 кВ № 20 в части установки одной дополнительной  опоры в пролетах опор №27 - 28  (место установки, объем реконструкции уточнить при проектировании).</t>
  </si>
  <si>
    <t>реконструкция существующей ВЛ-10 кВ № 06 в части монтажа ответвительной арматуры в точке врезки (объем реконструкции уточнить при проектировании), в том числе по ТУ С-4174</t>
  </si>
  <si>
    <t>Аналог. С-4174 и С-4178.</t>
  </si>
  <si>
    <t>6</t>
  </si>
  <si>
    <t>12</t>
  </si>
  <si>
    <t>1) 0,26
2) 0,025 (перекидка)</t>
  </si>
  <si>
    <t>Реконструкция ВЛ-10 кВ в части установки дополнительной опоры</t>
  </si>
  <si>
    <t>СТП 63 кВА (со шкафом АСУЭ в комплекте со счетчиком (МЭК-104))</t>
  </si>
  <si>
    <t>1) 0,015
2) 0,025 (перекидка)</t>
  </si>
  <si>
    <t>1) 0,29
2) 0,025 (перекидка)</t>
  </si>
  <si>
    <t>1) 0,13
2) 0,025 (перекидка)</t>
  </si>
  <si>
    <t xml:space="preserve"> 0,025 (перекидка)</t>
  </si>
  <si>
    <t>шкаф АСУЭ в комплекте со счетчиком (МЭК-104)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</si>
  <si>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147 льготники (2020)») </t>
  </si>
  <si>
    <t>Монтаж АВ-0,4 кВ -1 шт.</t>
  </si>
  <si>
    <t>СТП 63 кВА - 2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</si>
  <si>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</si>
  <si>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</si>
  <si>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</si>
  <si>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</si>
  <si>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</si>
  <si>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</si>
  <si>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</si>
  <si>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</si>
  <si>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</si>
  <si>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0,795 (с учетом перекидок)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</si>
</sst>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36"/>
      <color theme="1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/>
    </xf>
    <xf numFmtId="166" fontId="15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35"/>
  <sheetViews>
    <sheetView tabSelected="1" view="pageBreakPreview" zoomScale="30" zoomScaleNormal="30" zoomScaleSheetLayoutView="30" workbookViewId="0">
      <pane ySplit="2" topLeftCell="A24" activePane="bottomLeft" state="frozen"/>
      <selection pane="bottomLeft" sqref="A1:BT1"/>
    </sheetView>
  </sheetViews>
  <sheetFormatPr defaultColWidth="9.140625" defaultRowHeight="34.5" x14ac:dyDescent="0.45"/>
  <cols>
    <col min="1" max="1" width="36.7109375" style="203" customWidth="1"/>
    <col min="2" max="2" width="27.42578125" style="203" customWidth="1"/>
    <col min="3" max="3" width="32.140625" style="203" customWidth="1"/>
    <col min="4" max="4" width="26.28515625" style="203" customWidth="1"/>
    <col min="5" max="5" width="31.7109375" style="203" customWidth="1"/>
    <col min="6" max="6" width="19.28515625" style="203" customWidth="1"/>
    <col min="7" max="7" width="30" style="203" customWidth="1"/>
    <col min="8" max="8" width="14.85546875" style="203" customWidth="1"/>
    <col min="9" max="9" width="24.42578125" style="203" customWidth="1"/>
    <col min="10" max="10" width="83.42578125" style="203" customWidth="1"/>
    <col min="11" max="11" width="42.7109375" style="203" customWidth="1"/>
    <col min="12" max="12" width="31" style="203" hidden="1" customWidth="1"/>
    <col min="13" max="13" width="57.140625" style="203" customWidth="1"/>
    <col min="14" max="14" width="51.71093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22.42578125" style="176" hidden="1" customWidth="1"/>
    <col min="23" max="24" width="19.5703125" style="176" hidden="1" customWidth="1"/>
    <col min="25" max="25" width="20.140625" style="176" hidden="1" customWidth="1"/>
    <col min="26" max="26" width="24.5703125" style="176" hidden="1" customWidth="1"/>
    <col min="27" max="27" width="26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44.5703125" style="176" customWidth="1"/>
    <col min="33" max="33" width="28.28515625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5.8554687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86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7.75" customHeight="1" x14ac:dyDescent="0.95">
      <c r="A1" s="239" t="s">
        <v>366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  <c r="BA1" s="239"/>
      <c r="BB1" s="239"/>
      <c r="BC1" s="239"/>
      <c r="BD1" s="239"/>
      <c r="BE1" s="239"/>
      <c r="BF1" s="239"/>
      <c r="BG1" s="239"/>
      <c r="BH1" s="239"/>
      <c r="BI1" s="239"/>
      <c r="BJ1" s="239"/>
      <c r="BK1" s="239"/>
      <c r="BL1" s="239"/>
      <c r="BM1" s="239"/>
      <c r="BN1" s="239"/>
      <c r="BO1" s="239"/>
      <c r="BP1" s="239"/>
      <c r="BQ1" s="239"/>
      <c r="BR1" s="239"/>
      <c r="BS1" s="239"/>
      <c r="BT1" s="239"/>
    </row>
    <row r="2" spans="1:73" s="22" customFormat="1" ht="347.25" customHeight="1" x14ac:dyDescent="0.25">
      <c r="A2" s="204" t="s">
        <v>0</v>
      </c>
      <c r="B2" s="204" t="s">
        <v>24</v>
      </c>
      <c r="C2" s="204" t="s">
        <v>330</v>
      </c>
      <c r="D2" s="204" t="s">
        <v>25</v>
      </c>
      <c r="E2" s="204" t="s">
        <v>31</v>
      </c>
      <c r="F2" s="204" t="s">
        <v>27</v>
      </c>
      <c r="G2" s="204" t="s">
        <v>1</v>
      </c>
      <c r="H2" s="204" t="s">
        <v>2</v>
      </c>
      <c r="I2" s="204" t="s">
        <v>19</v>
      </c>
      <c r="J2" s="204" t="s">
        <v>308</v>
      </c>
      <c r="K2" s="204" t="s">
        <v>309</v>
      </c>
      <c r="L2" s="204" t="s">
        <v>28</v>
      </c>
      <c r="M2" s="204" t="s">
        <v>32</v>
      </c>
      <c r="N2" s="197" t="s">
        <v>33</v>
      </c>
      <c r="O2" s="204" t="s">
        <v>34</v>
      </c>
      <c r="P2" s="204"/>
      <c r="Q2" s="204" t="s">
        <v>35</v>
      </c>
      <c r="R2" s="204" t="s">
        <v>36</v>
      </c>
      <c r="S2" s="204" t="s">
        <v>37</v>
      </c>
      <c r="T2" s="204" t="s">
        <v>38</v>
      </c>
      <c r="U2" s="204" t="s">
        <v>39</v>
      </c>
      <c r="V2" s="204" t="s">
        <v>325</v>
      </c>
      <c r="W2" s="204" t="s">
        <v>313</v>
      </c>
      <c r="X2" s="204" t="s">
        <v>324</v>
      </c>
      <c r="Y2" s="204" t="s">
        <v>313</v>
      </c>
      <c r="Z2" s="204" t="s">
        <v>29</v>
      </c>
      <c r="AA2" s="204" t="s">
        <v>313</v>
      </c>
      <c r="AB2" s="204" t="s">
        <v>323</v>
      </c>
      <c r="AC2" s="204" t="s">
        <v>313</v>
      </c>
      <c r="AD2" s="204" t="s">
        <v>322</v>
      </c>
      <c r="AE2" s="204" t="s">
        <v>313</v>
      </c>
      <c r="AF2" s="204" t="s">
        <v>315</v>
      </c>
      <c r="AG2" s="204" t="s">
        <v>313</v>
      </c>
      <c r="AH2" s="204" t="s">
        <v>314</v>
      </c>
      <c r="AI2" s="204" t="s">
        <v>313</v>
      </c>
      <c r="AJ2" s="204" t="s">
        <v>315</v>
      </c>
      <c r="AK2" s="204"/>
      <c r="AL2" s="204" t="s">
        <v>316</v>
      </c>
      <c r="AM2" s="204" t="s">
        <v>313</v>
      </c>
      <c r="AN2" s="204" t="s">
        <v>317</v>
      </c>
      <c r="AO2" s="204" t="s">
        <v>313</v>
      </c>
      <c r="AP2" s="204" t="s">
        <v>11</v>
      </c>
      <c r="AQ2" s="204"/>
      <c r="AR2" s="204" t="s">
        <v>10</v>
      </c>
      <c r="AS2" s="204"/>
      <c r="AT2" s="204" t="s">
        <v>318</v>
      </c>
      <c r="AU2" s="204" t="s">
        <v>313</v>
      </c>
      <c r="AV2" s="204" t="s">
        <v>326</v>
      </c>
      <c r="AW2" s="204" t="s">
        <v>313</v>
      </c>
      <c r="AX2" s="204" t="s">
        <v>328</v>
      </c>
      <c r="AY2" s="204" t="s">
        <v>313</v>
      </c>
      <c r="AZ2" s="204" t="s">
        <v>327</v>
      </c>
      <c r="BA2" s="204" t="s">
        <v>313</v>
      </c>
      <c r="BB2" s="204" t="s">
        <v>311</v>
      </c>
      <c r="BC2" s="204" t="s">
        <v>313</v>
      </c>
      <c r="BD2" s="204" t="s">
        <v>310</v>
      </c>
      <c r="BE2" s="204" t="s">
        <v>313</v>
      </c>
      <c r="BF2" s="204" t="s">
        <v>320</v>
      </c>
      <c r="BG2" s="204" t="s">
        <v>313</v>
      </c>
      <c r="BH2" s="204" t="s">
        <v>329</v>
      </c>
      <c r="BI2" s="204" t="s">
        <v>313</v>
      </c>
      <c r="BJ2" s="204" t="s">
        <v>319</v>
      </c>
      <c r="BK2" s="204" t="s">
        <v>313</v>
      </c>
      <c r="BL2" s="204" t="s">
        <v>321</v>
      </c>
      <c r="BM2" s="204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79.5" customHeight="1" x14ac:dyDescent="0.25">
      <c r="A3" s="17" t="s">
        <v>332</v>
      </c>
      <c r="B3" s="18" t="s">
        <v>336</v>
      </c>
      <c r="C3" s="24">
        <v>43642</v>
      </c>
      <c r="D3" s="19">
        <v>458.33300000000003</v>
      </c>
      <c r="E3" s="19">
        <v>458.33300000000003</v>
      </c>
      <c r="F3" s="204">
        <v>15</v>
      </c>
      <c r="G3" s="18" t="s">
        <v>340</v>
      </c>
      <c r="H3" s="18" t="s">
        <v>141</v>
      </c>
      <c r="I3" s="18" t="s">
        <v>344</v>
      </c>
      <c r="J3" s="236" t="s">
        <v>348</v>
      </c>
      <c r="K3" s="236" t="s">
        <v>352</v>
      </c>
      <c r="L3" s="204"/>
      <c r="M3" s="204"/>
      <c r="N3" s="197"/>
      <c r="O3" s="21">
        <f>SUM(O4:O6)</f>
        <v>314.08000000000004</v>
      </c>
      <c r="P3" s="21">
        <f t="shared" ref="P3:U3" si="0">SUM(P4:P6)</f>
        <v>0</v>
      </c>
      <c r="Q3" s="21">
        <f t="shared" si="0"/>
        <v>34.352200000000003</v>
      </c>
      <c r="R3" s="21">
        <f t="shared" si="0"/>
        <v>258.69660000000005</v>
      </c>
      <c r="S3" s="21">
        <f t="shared" si="0"/>
        <v>2.67</v>
      </c>
      <c r="T3" s="21">
        <f t="shared" si="0"/>
        <v>18.3612</v>
      </c>
      <c r="U3" s="21">
        <f t="shared" si="0"/>
        <v>314.08000000000004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18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 t="s">
        <v>243</v>
      </c>
      <c r="BC3" s="21">
        <f>U4</f>
        <v>3.7</v>
      </c>
      <c r="BD3" s="196" t="s">
        <v>358</v>
      </c>
      <c r="BE3" s="181">
        <f>U5+U6</f>
        <v>310.38000000000005</v>
      </c>
      <c r="BF3" s="21"/>
      <c r="BG3" s="21"/>
      <c r="BH3" s="204"/>
      <c r="BI3" s="23"/>
      <c r="BJ3" s="23"/>
      <c r="BK3" s="21"/>
      <c r="BL3" s="21"/>
      <c r="BM3" s="21"/>
      <c r="BN3" s="181">
        <f t="shared" ref="BN3:BN22" si="1">W3+Y3+AA3+AC3+AE3+AG3+AI3+AM3+AO3+AQ3+AS3+AU3+AW3+AY3+BA3+BC3+BE3+BG3+BI3+BK3+BM3</f>
        <v>314.08000000000004</v>
      </c>
      <c r="BO3" s="24">
        <v>43825</v>
      </c>
      <c r="BP3" s="21" t="s">
        <v>210</v>
      </c>
      <c r="BQ3" s="21"/>
      <c r="BR3" s="195" t="s">
        <v>356</v>
      </c>
      <c r="BS3" s="23"/>
      <c r="BT3" s="24"/>
      <c r="BU3" s="25"/>
    </row>
    <row r="4" spans="1:73" s="22" customFormat="1" ht="274.5" customHeight="1" x14ac:dyDescent="0.25">
      <c r="A4" s="223"/>
      <c r="B4" s="224"/>
      <c r="C4" s="225"/>
      <c r="D4" s="226"/>
      <c r="E4" s="226"/>
      <c r="F4" s="227"/>
      <c r="G4" s="227"/>
      <c r="H4" s="227"/>
      <c r="I4" s="227"/>
      <c r="J4" s="237"/>
      <c r="K4" s="237"/>
      <c r="L4" s="204"/>
      <c r="M4" s="204" t="s">
        <v>311</v>
      </c>
      <c r="N4" s="198" t="str">
        <f>BB3</f>
        <v>Монтаж АВ-0,4 кВ (до 63 А)</v>
      </c>
      <c r="O4" s="21">
        <f>U4</f>
        <v>3.7</v>
      </c>
      <c r="P4" s="21"/>
      <c r="Q4" s="21">
        <v>0.37</v>
      </c>
      <c r="R4" s="21">
        <v>0.66</v>
      </c>
      <c r="S4" s="21">
        <v>2.67</v>
      </c>
      <c r="T4" s="21">
        <v>0</v>
      </c>
      <c r="U4" s="21">
        <f>SUM(Q4:T4)</f>
        <v>3.7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181"/>
      <c r="BF4" s="21"/>
      <c r="BG4" s="21"/>
      <c r="BH4" s="204"/>
      <c r="BI4" s="23"/>
      <c r="BJ4" s="23"/>
      <c r="BK4" s="21"/>
      <c r="BL4" s="21"/>
      <c r="BM4" s="21"/>
      <c r="BN4" s="181"/>
      <c r="BO4" s="24"/>
      <c r="BP4" s="21"/>
      <c r="BQ4" s="21"/>
      <c r="BR4" s="195"/>
      <c r="BS4" s="23"/>
      <c r="BT4" s="24"/>
      <c r="BU4" s="25"/>
    </row>
    <row r="5" spans="1:73" s="22" customFormat="1" ht="274.5" customHeight="1" x14ac:dyDescent="0.25">
      <c r="A5" s="223"/>
      <c r="B5" s="224"/>
      <c r="C5" s="225"/>
      <c r="D5" s="226"/>
      <c r="E5" s="226"/>
      <c r="F5" s="227"/>
      <c r="G5" s="227"/>
      <c r="H5" s="227"/>
      <c r="I5" s="227"/>
      <c r="J5" s="237"/>
      <c r="K5" s="237"/>
      <c r="L5" s="204"/>
      <c r="M5" s="232" t="s">
        <v>310</v>
      </c>
      <c r="N5" s="197">
        <v>0.26</v>
      </c>
      <c r="O5" s="21">
        <f>N5*1177</f>
        <v>306.02000000000004</v>
      </c>
      <c r="P5" s="21"/>
      <c r="Q5" s="21">
        <f>O5*0.11</f>
        <v>33.662200000000006</v>
      </c>
      <c r="R5" s="21">
        <f>O5*0.83</f>
        <v>253.99660000000003</v>
      </c>
      <c r="S5" s="21">
        <v>0</v>
      </c>
      <c r="T5" s="21">
        <f>O5*0.06</f>
        <v>18.3612</v>
      </c>
      <c r="U5" s="21">
        <f t="shared" ref="U5" si="2">SUM(Q5:T5)</f>
        <v>306.02000000000004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181"/>
      <c r="BF5" s="21"/>
      <c r="BG5" s="21"/>
      <c r="BH5" s="204"/>
      <c r="BI5" s="23"/>
      <c r="BJ5" s="23"/>
      <c r="BK5" s="21"/>
      <c r="BL5" s="21"/>
      <c r="BM5" s="21"/>
      <c r="BN5" s="181"/>
      <c r="BO5" s="24"/>
      <c r="BP5" s="21"/>
      <c r="BQ5" s="21"/>
      <c r="BR5" s="195"/>
      <c r="BS5" s="23"/>
      <c r="BT5" s="24"/>
      <c r="BU5" s="25"/>
    </row>
    <row r="6" spans="1:73" s="22" customFormat="1" ht="274.5" customHeight="1" x14ac:dyDescent="0.25">
      <c r="A6" s="223"/>
      <c r="B6" s="224"/>
      <c r="C6" s="225"/>
      <c r="D6" s="226"/>
      <c r="E6" s="226"/>
      <c r="F6" s="227"/>
      <c r="G6" s="227"/>
      <c r="H6" s="227"/>
      <c r="I6" s="227"/>
      <c r="J6" s="238"/>
      <c r="K6" s="238"/>
      <c r="L6" s="204"/>
      <c r="M6" s="232"/>
      <c r="N6" s="197" t="s">
        <v>364</v>
      </c>
      <c r="O6" s="21">
        <f>U6</f>
        <v>4.3600000000000003</v>
      </c>
      <c r="P6" s="21"/>
      <c r="Q6" s="21">
        <v>0.32</v>
      </c>
      <c r="R6" s="21">
        <v>4.04</v>
      </c>
      <c r="S6" s="21">
        <v>0</v>
      </c>
      <c r="T6" s="21">
        <v>0</v>
      </c>
      <c r="U6" s="21">
        <f>SUM(Q6:T6)</f>
        <v>4.3600000000000003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8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196"/>
      <c r="BE6" s="181"/>
      <c r="BF6" s="21"/>
      <c r="BG6" s="21"/>
      <c r="BH6" s="204"/>
      <c r="BI6" s="23"/>
      <c r="BJ6" s="23"/>
      <c r="BK6" s="21"/>
      <c r="BL6" s="21"/>
      <c r="BM6" s="21"/>
      <c r="BN6" s="181"/>
      <c r="BO6" s="24"/>
      <c r="BP6" s="21"/>
      <c r="BQ6" s="21"/>
      <c r="BR6" s="195"/>
      <c r="BS6" s="23"/>
      <c r="BT6" s="24"/>
      <c r="BU6" s="25"/>
    </row>
    <row r="7" spans="1:73" s="22" customFormat="1" ht="384.75" customHeight="1" x14ac:dyDescent="0.25">
      <c r="A7" s="17" t="s">
        <v>333</v>
      </c>
      <c r="B7" s="18" t="s">
        <v>337</v>
      </c>
      <c r="C7" s="24">
        <v>43648</v>
      </c>
      <c r="D7" s="19">
        <v>458.33300000000003</v>
      </c>
      <c r="E7" s="19"/>
      <c r="F7" s="204">
        <v>15</v>
      </c>
      <c r="G7" s="18" t="s">
        <v>341</v>
      </c>
      <c r="H7" s="18" t="s">
        <v>135</v>
      </c>
      <c r="I7" s="18" t="s">
        <v>345</v>
      </c>
      <c r="J7" s="236" t="s">
        <v>349</v>
      </c>
      <c r="K7" s="236" t="s">
        <v>353</v>
      </c>
      <c r="L7" s="204"/>
      <c r="M7" s="204"/>
      <c r="N7" s="197"/>
      <c r="O7" s="204">
        <f>SUM(O8:O14)</f>
        <v>526.21500000000003</v>
      </c>
      <c r="P7" s="204">
        <f t="shared" ref="P7:U7" si="3">SUM(P8:P14)</f>
        <v>0</v>
      </c>
      <c r="Q7" s="204">
        <f t="shared" si="3"/>
        <v>23.746049999999997</v>
      </c>
      <c r="R7" s="204">
        <f t="shared" si="3"/>
        <v>122.03965000000001</v>
      </c>
      <c r="S7" s="204">
        <f t="shared" si="3"/>
        <v>364.70000000000005</v>
      </c>
      <c r="T7" s="204">
        <f t="shared" si="3"/>
        <v>15.729300000000002</v>
      </c>
      <c r="U7" s="204">
        <f t="shared" si="3"/>
        <v>526.21500000000003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 t="s">
        <v>359</v>
      </c>
      <c r="AG7" s="21">
        <f>U8</f>
        <v>27.56</v>
      </c>
      <c r="AH7" s="204">
        <v>0.01</v>
      </c>
      <c r="AI7" s="21">
        <f>U9</f>
        <v>12.839999999999998</v>
      </c>
      <c r="AJ7" s="204"/>
      <c r="AK7" s="21"/>
      <c r="AL7" s="196">
        <v>1</v>
      </c>
      <c r="AM7" s="21">
        <f>U10</f>
        <v>71.69</v>
      </c>
      <c r="AN7" s="204"/>
      <c r="AO7" s="21"/>
      <c r="AP7" s="21"/>
      <c r="AQ7" s="21"/>
      <c r="AR7" s="21"/>
      <c r="AS7" s="21"/>
      <c r="AT7" s="21" t="s">
        <v>360</v>
      </c>
      <c r="AU7" s="21">
        <f>U11+U12</f>
        <v>392.10999999999996</v>
      </c>
      <c r="AV7" s="21"/>
      <c r="AW7" s="21"/>
      <c r="AX7" s="21"/>
      <c r="AY7" s="21"/>
      <c r="AZ7" s="21"/>
      <c r="BA7" s="21"/>
      <c r="BB7" s="21"/>
      <c r="BC7" s="21"/>
      <c r="BD7" s="196" t="s">
        <v>361</v>
      </c>
      <c r="BE7" s="21">
        <f>U13+U14</f>
        <v>22.014999999999997</v>
      </c>
      <c r="BF7" s="204"/>
      <c r="BG7" s="204"/>
      <c r="BH7" s="204"/>
      <c r="BI7" s="23"/>
      <c r="BJ7" s="23"/>
      <c r="BK7" s="204"/>
      <c r="BL7" s="23"/>
      <c r="BM7" s="21"/>
      <c r="BN7" s="181">
        <f t="shared" si="1"/>
        <v>526.21499999999992</v>
      </c>
      <c r="BO7" s="24">
        <v>43832</v>
      </c>
      <c r="BP7" s="21" t="s">
        <v>210</v>
      </c>
      <c r="BQ7" s="21"/>
      <c r="BR7" s="23" t="s">
        <v>356</v>
      </c>
      <c r="BS7" s="23"/>
      <c r="BT7" s="24"/>
      <c r="BU7" s="25"/>
    </row>
    <row r="8" spans="1:73" s="22" customFormat="1" ht="195" customHeight="1" x14ac:dyDescent="0.25">
      <c r="A8" s="17"/>
      <c r="B8" s="18"/>
      <c r="C8" s="24"/>
      <c r="D8" s="19"/>
      <c r="E8" s="19"/>
      <c r="F8" s="204"/>
      <c r="G8" s="18"/>
      <c r="H8" s="18"/>
      <c r="I8" s="18"/>
      <c r="J8" s="237"/>
      <c r="K8" s="237"/>
      <c r="L8" s="204"/>
      <c r="M8" s="204" t="s">
        <v>315</v>
      </c>
      <c r="N8" s="198" t="str">
        <f>AF7</f>
        <v>Реконструкция ВЛ-10 кВ в части установки дополнительной опоры</v>
      </c>
      <c r="O8" s="204">
        <v>27.56</v>
      </c>
      <c r="P8" s="204"/>
      <c r="Q8" s="21">
        <f>O8*0.11</f>
        <v>3.0316000000000001</v>
      </c>
      <c r="R8" s="21">
        <f>O8*0.84</f>
        <v>23.150399999999998</v>
      </c>
      <c r="S8" s="21">
        <v>0</v>
      </c>
      <c r="T8" s="21">
        <f>O8*0.05</f>
        <v>1.3780000000000001</v>
      </c>
      <c r="U8" s="21">
        <f>SUM(Q8:T8)</f>
        <v>27.56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4"/>
      <c r="AI8" s="204"/>
      <c r="AJ8" s="204"/>
      <c r="AK8" s="21"/>
      <c r="AL8" s="196"/>
      <c r="AM8" s="204"/>
      <c r="AN8" s="204"/>
      <c r="AO8" s="21"/>
      <c r="AP8" s="21"/>
      <c r="AQ8" s="21"/>
      <c r="AR8" s="21"/>
      <c r="AS8" s="21"/>
      <c r="AT8" s="181"/>
      <c r="AU8" s="21"/>
      <c r="AV8" s="21"/>
      <c r="AW8" s="21"/>
      <c r="AX8" s="21"/>
      <c r="AY8" s="21"/>
      <c r="AZ8" s="21"/>
      <c r="BA8" s="21"/>
      <c r="BB8" s="21"/>
      <c r="BC8" s="21"/>
      <c r="BD8" s="196"/>
      <c r="BE8" s="204"/>
      <c r="BF8" s="204"/>
      <c r="BG8" s="204"/>
      <c r="BH8" s="204"/>
      <c r="BI8" s="23"/>
      <c r="BJ8" s="23"/>
      <c r="BK8" s="204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142.9" customHeight="1" x14ac:dyDescent="0.25">
      <c r="A9" s="204"/>
      <c r="B9" s="204"/>
      <c r="C9" s="204"/>
      <c r="D9" s="204"/>
      <c r="E9" s="204"/>
      <c r="F9" s="204"/>
      <c r="G9" s="204"/>
      <c r="H9" s="204"/>
      <c r="I9" s="204"/>
      <c r="J9" s="237"/>
      <c r="K9" s="237"/>
      <c r="L9" s="204"/>
      <c r="M9" s="204" t="s">
        <v>314</v>
      </c>
      <c r="N9" s="197">
        <f>AH7</f>
        <v>0.01</v>
      </c>
      <c r="O9" s="204">
        <f>N9*1284</f>
        <v>12.84</v>
      </c>
      <c r="P9" s="204"/>
      <c r="Q9" s="21">
        <f>O9*0.11</f>
        <v>1.4124000000000001</v>
      </c>
      <c r="R9" s="21">
        <f>O9*0.84</f>
        <v>10.785599999999999</v>
      </c>
      <c r="S9" s="21">
        <v>0</v>
      </c>
      <c r="T9" s="21">
        <f>O9*0.05</f>
        <v>0.64200000000000002</v>
      </c>
      <c r="U9" s="21">
        <f>SUM(Q9:T9)</f>
        <v>12.839999999999998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4"/>
      <c r="AI9" s="204"/>
      <c r="AJ9" s="204"/>
      <c r="AK9" s="21"/>
      <c r="AL9" s="196"/>
      <c r="AM9" s="204"/>
      <c r="AN9" s="204"/>
      <c r="AO9" s="21"/>
      <c r="AP9" s="21"/>
      <c r="AQ9" s="21"/>
      <c r="AR9" s="21"/>
      <c r="AS9" s="21"/>
      <c r="AT9" s="181"/>
      <c r="AU9" s="21"/>
      <c r="AV9" s="21"/>
      <c r="AW9" s="21"/>
      <c r="AX9" s="21"/>
      <c r="AY9" s="21"/>
      <c r="AZ9" s="21"/>
      <c r="BA9" s="21"/>
      <c r="BB9" s="21"/>
      <c r="BC9" s="21"/>
      <c r="BD9" s="196"/>
      <c r="BE9" s="204"/>
      <c r="BF9" s="204"/>
      <c r="BG9" s="204"/>
      <c r="BH9" s="204"/>
      <c r="BI9" s="23"/>
      <c r="BJ9" s="23"/>
      <c r="BK9" s="204"/>
      <c r="BL9" s="23"/>
      <c r="BM9" s="21"/>
      <c r="BN9" s="181"/>
      <c r="BO9" s="24"/>
      <c r="BP9" s="21"/>
      <c r="BQ9" s="21"/>
      <c r="BR9" s="23"/>
      <c r="BS9" s="23"/>
      <c r="BT9" s="24"/>
      <c r="BU9" s="25"/>
    </row>
    <row r="10" spans="1:73" s="22" customFormat="1" ht="142.9" customHeight="1" x14ac:dyDescent="0.25">
      <c r="A10" s="204"/>
      <c r="B10" s="204"/>
      <c r="C10" s="204"/>
      <c r="D10" s="204"/>
      <c r="E10" s="204"/>
      <c r="F10" s="204"/>
      <c r="G10" s="204"/>
      <c r="H10" s="204"/>
      <c r="I10" s="204"/>
      <c r="J10" s="237"/>
      <c r="K10" s="237"/>
      <c r="L10" s="204"/>
      <c r="M10" s="204" t="s">
        <v>316</v>
      </c>
      <c r="N10" s="197">
        <f>AL7</f>
        <v>1</v>
      </c>
      <c r="O10" s="21">
        <f>U10</f>
        <v>71.69</v>
      </c>
      <c r="P10" s="204"/>
      <c r="Q10" s="21">
        <v>5.31</v>
      </c>
      <c r="R10" s="21">
        <v>19.079999999999998</v>
      </c>
      <c r="S10" s="21">
        <v>45.49</v>
      </c>
      <c r="T10" s="21">
        <v>1.81</v>
      </c>
      <c r="U10" s="21">
        <f>SUM(Q10:T10)</f>
        <v>71.69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4"/>
      <c r="AI10" s="204"/>
      <c r="AJ10" s="204"/>
      <c r="AK10" s="21"/>
      <c r="AL10" s="196"/>
      <c r="AM10" s="204"/>
      <c r="AN10" s="204"/>
      <c r="AO10" s="21"/>
      <c r="AP10" s="21"/>
      <c r="AQ10" s="21"/>
      <c r="AR10" s="21"/>
      <c r="AS10" s="21"/>
      <c r="AT10" s="181"/>
      <c r="AU10" s="21"/>
      <c r="AV10" s="21"/>
      <c r="AW10" s="21"/>
      <c r="AX10" s="21"/>
      <c r="AY10" s="21"/>
      <c r="AZ10" s="21"/>
      <c r="BA10" s="21"/>
      <c r="BB10" s="21"/>
      <c r="BC10" s="21"/>
      <c r="BD10" s="196"/>
      <c r="BE10" s="204"/>
      <c r="BF10" s="204"/>
      <c r="BG10" s="204"/>
      <c r="BH10" s="204"/>
      <c r="BI10" s="23"/>
      <c r="BJ10" s="23"/>
      <c r="BK10" s="204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142.9" customHeight="1" x14ac:dyDescent="0.25">
      <c r="A11" s="204"/>
      <c r="B11" s="204"/>
      <c r="C11" s="204"/>
      <c r="D11" s="204"/>
      <c r="E11" s="204"/>
      <c r="F11" s="204"/>
      <c r="G11" s="204"/>
      <c r="H11" s="204"/>
      <c r="I11" s="204"/>
      <c r="J11" s="237"/>
      <c r="K11" s="237"/>
      <c r="L11" s="204"/>
      <c r="M11" s="232" t="s">
        <v>318</v>
      </c>
      <c r="N11" s="197" t="s">
        <v>272</v>
      </c>
      <c r="O11" s="21">
        <f>U11</f>
        <v>282.77</v>
      </c>
      <c r="P11" s="204"/>
      <c r="Q11" s="21">
        <v>9.51</v>
      </c>
      <c r="R11" s="21">
        <v>47.52</v>
      </c>
      <c r="S11" s="21">
        <v>220.61</v>
      </c>
      <c r="T11" s="21">
        <v>5.13</v>
      </c>
      <c r="U11" s="21">
        <f>SUM(Q11:T11)</f>
        <v>282.77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4"/>
      <c r="AI11" s="204"/>
      <c r="AJ11" s="204"/>
      <c r="AK11" s="21"/>
      <c r="AL11" s="196"/>
      <c r="AM11" s="204"/>
      <c r="AN11" s="204"/>
      <c r="AO11" s="21"/>
      <c r="AP11" s="21"/>
      <c r="AQ11" s="21"/>
      <c r="AR11" s="21"/>
      <c r="AS11" s="21"/>
      <c r="AT11" s="181"/>
      <c r="AU11" s="21"/>
      <c r="AV11" s="21"/>
      <c r="AW11" s="21"/>
      <c r="AX11" s="21"/>
      <c r="AY11" s="21"/>
      <c r="AZ11" s="21"/>
      <c r="BA11" s="21"/>
      <c r="BB11" s="21"/>
      <c r="BC11" s="21"/>
      <c r="BD11" s="196"/>
      <c r="BE11" s="204"/>
      <c r="BF11" s="204"/>
      <c r="BG11" s="204"/>
      <c r="BH11" s="204"/>
      <c r="BI11" s="23"/>
      <c r="BJ11" s="23"/>
      <c r="BK11" s="204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142.9" customHeight="1" x14ac:dyDescent="0.25">
      <c r="A12" s="17"/>
      <c r="B12" s="18"/>
      <c r="C12" s="24"/>
      <c r="D12" s="19"/>
      <c r="E12" s="19"/>
      <c r="F12" s="204"/>
      <c r="G12" s="18"/>
      <c r="H12" s="18"/>
      <c r="I12" s="18"/>
      <c r="J12" s="237"/>
      <c r="K12" s="237"/>
      <c r="L12" s="204"/>
      <c r="M12" s="232"/>
      <c r="N12" s="197" t="s">
        <v>365</v>
      </c>
      <c r="O12" s="21">
        <f>U12</f>
        <v>109.33999999999999</v>
      </c>
      <c r="P12" s="204"/>
      <c r="Q12" s="21">
        <v>2.2200000000000002</v>
      </c>
      <c r="R12" s="21">
        <v>2.81</v>
      </c>
      <c r="S12" s="21">
        <v>98.6</v>
      </c>
      <c r="T12" s="21">
        <v>5.71</v>
      </c>
      <c r="U12" s="21">
        <f>SUM(Q12:T12)</f>
        <v>109.33999999999999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4"/>
      <c r="AI12" s="204"/>
      <c r="AJ12" s="204"/>
      <c r="AK12" s="21"/>
      <c r="AL12" s="196"/>
      <c r="AM12" s="204"/>
      <c r="AN12" s="204"/>
      <c r="AO12" s="21"/>
      <c r="AP12" s="21"/>
      <c r="AQ12" s="21"/>
      <c r="AR12" s="21"/>
      <c r="AS12" s="21"/>
      <c r="AT12" s="181"/>
      <c r="AU12" s="21"/>
      <c r="AV12" s="21"/>
      <c r="AW12" s="21"/>
      <c r="AX12" s="21"/>
      <c r="AY12" s="21"/>
      <c r="AZ12" s="21"/>
      <c r="BA12" s="21"/>
      <c r="BB12" s="21"/>
      <c r="BC12" s="21"/>
      <c r="BD12" s="196"/>
      <c r="BE12" s="204"/>
      <c r="BF12" s="204"/>
      <c r="BG12" s="204"/>
      <c r="BH12" s="204"/>
      <c r="BI12" s="23"/>
      <c r="BJ12" s="23"/>
      <c r="BK12" s="204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142.9" customHeight="1" x14ac:dyDescent="0.25">
      <c r="A13" s="204"/>
      <c r="B13" s="204"/>
      <c r="C13" s="204"/>
      <c r="D13" s="204"/>
      <c r="E13" s="204"/>
      <c r="F13" s="204"/>
      <c r="G13" s="204"/>
      <c r="H13" s="204"/>
      <c r="I13" s="204"/>
      <c r="J13" s="237"/>
      <c r="K13" s="237"/>
      <c r="L13" s="204"/>
      <c r="M13" s="232" t="s">
        <v>310</v>
      </c>
      <c r="N13" s="197">
        <v>1.4999999999999999E-2</v>
      </c>
      <c r="O13" s="21">
        <f>N13*1177</f>
        <v>17.654999999999998</v>
      </c>
      <c r="P13" s="21"/>
      <c r="Q13" s="21">
        <f>O13*0.11</f>
        <v>1.9420499999999998</v>
      </c>
      <c r="R13" s="21">
        <f>O13*0.83</f>
        <v>14.653649999999997</v>
      </c>
      <c r="S13" s="21">
        <v>0</v>
      </c>
      <c r="T13" s="21">
        <f>O13*0.06</f>
        <v>1.0592999999999999</v>
      </c>
      <c r="U13" s="21">
        <f t="shared" ref="U13" si="4">SUM(Q13:T13)</f>
        <v>17.654999999999998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4"/>
      <c r="AI13" s="204"/>
      <c r="AJ13" s="204"/>
      <c r="AK13" s="21"/>
      <c r="AL13" s="196"/>
      <c r="AM13" s="204"/>
      <c r="AN13" s="204"/>
      <c r="AO13" s="21"/>
      <c r="AP13" s="21"/>
      <c r="AQ13" s="21"/>
      <c r="AR13" s="21"/>
      <c r="AS13" s="21"/>
      <c r="AT13" s="181"/>
      <c r="AU13" s="21"/>
      <c r="AV13" s="21"/>
      <c r="AW13" s="21"/>
      <c r="AX13" s="21"/>
      <c r="AY13" s="21"/>
      <c r="AZ13" s="21"/>
      <c r="BA13" s="21"/>
      <c r="BB13" s="21"/>
      <c r="BC13" s="21"/>
      <c r="BD13" s="196"/>
      <c r="BE13" s="204"/>
      <c r="BF13" s="204"/>
      <c r="BG13" s="204"/>
      <c r="BH13" s="204"/>
      <c r="BI13" s="23"/>
      <c r="BJ13" s="23"/>
      <c r="BK13" s="204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142.9" customHeight="1" x14ac:dyDescent="0.25">
      <c r="A14" s="17"/>
      <c r="B14" s="18"/>
      <c r="C14" s="24"/>
      <c r="D14" s="19"/>
      <c r="E14" s="19"/>
      <c r="F14" s="204"/>
      <c r="G14" s="18"/>
      <c r="H14" s="18"/>
      <c r="I14" s="18"/>
      <c r="J14" s="238"/>
      <c r="K14" s="238"/>
      <c r="L14" s="204"/>
      <c r="M14" s="232"/>
      <c r="N14" s="197" t="s">
        <v>364</v>
      </c>
      <c r="O14" s="21">
        <f>U14</f>
        <v>4.3600000000000003</v>
      </c>
      <c r="P14" s="21"/>
      <c r="Q14" s="21">
        <v>0.32</v>
      </c>
      <c r="R14" s="21">
        <v>4.04</v>
      </c>
      <c r="S14" s="21">
        <v>0</v>
      </c>
      <c r="T14" s="21">
        <v>0</v>
      </c>
      <c r="U14" s="21">
        <f>SUM(Q14:T14)</f>
        <v>4.3600000000000003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4"/>
      <c r="AI14" s="204"/>
      <c r="AJ14" s="204"/>
      <c r="AK14" s="21"/>
      <c r="AL14" s="196"/>
      <c r="AM14" s="204"/>
      <c r="AN14" s="204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96"/>
      <c r="BE14" s="204"/>
      <c r="BF14" s="204"/>
      <c r="BG14" s="204"/>
      <c r="BH14" s="204"/>
      <c r="BI14" s="23"/>
      <c r="BJ14" s="23"/>
      <c r="BK14" s="204"/>
      <c r="BL14" s="23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345" x14ac:dyDescent="0.25">
      <c r="A15" s="17" t="s">
        <v>334</v>
      </c>
      <c r="B15" s="18" t="s">
        <v>338</v>
      </c>
      <c r="C15" s="24">
        <v>43644</v>
      </c>
      <c r="D15" s="19">
        <v>11110.67</v>
      </c>
      <c r="E15" s="19"/>
      <c r="F15" s="204">
        <v>7</v>
      </c>
      <c r="G15" s="18" t="s">
        <v>342</v>
      </c>
      <c r="H15" s="18" t="s">
        <v>135</v>
      </c>
      <c r="I15" s="18" t="s">
        <v>346</v>
      </c>
      <c r="J15" s="236" t="s">
        <v>350</v>
      </c>
      <c r="K15" s="236" t="s">
        <v>354</v>
      </c>
      <c r="L15" s="204"/>
      <c r="M15" s="204"/>
      <c r="N15" s="197"/>
      <c r="O15" s="204">
        <f t="shared" ref="O15:U15" si="5">SUM(O16:O21)</f>
        <v>822.32999999999993</v>
      </c>
      <c r="P15" s="204">
        <f t="shared" si="5"/>
        <v>0</v>
      </c>
      <c r="Q15" s="204">
        <f t="shared" si="5"/>
        <v>56.318699999999993</v>
      </c>
      <c r="R15" s="204">
        <f t="shared" si="5"/>
        <v>367.53950000000003</v>
      </c>
      <c r="S15" s="204">
        <f t="shared" si="5"/>
        <v>364.70000000000005</v>
      </c>
      <c r="T15" s="204">
        <f t="shared" si="5"/>
        <v>33.771799999999999</v>
      </c>
      <c r="U15" s="204">
        <f t="shared" si="5"/>
        <v>822.32999999999993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4">
        <v>0.01</v>
      </c>
      <c r="AI15" s="21">
        <f>U16</f>
        <v>12.839999999999998</v>
      </c>
      <c r="AJ15" s="204"/>
      <c r="AK15" s="21"/>
      <c r="AL15" s="196">
        <v>1</v>
      </c>
      <c r="AM15" s="21">
        <f>U17</f>
        <v>71.69</v>
      </c>
      <c r="AN15" s="204"/>
      <c r="AO15" s="21"/>
      <c r="AP15" s="21"/>
      <c r="AQ15" s="21"/>
      <c r="AR15" s="21"/>
      <c r="AS15" s="21"/>
      <c r="AT15" s="21" t="s">
        <v>360</v>
      </c>
      <c r="AU15" s="21">
        <f>U18+U19</f>
        <v>392.10999999999996</v>
      </c>
      <c r="AV15" s="21"/>
      <c r="AW15" s="21"/>
      <c r="AX15" s="21"/>
      <c r="AY15" s="21"/>
      <c r="AZ15" s="21"/>
      <c r="BA15" s="21"/>
      <c r="BB15" s="204"/>
      <c r="BC15" s="204"/>
      <c r="BD15" s="196" t="s">
        <v>362</v>
      </c>
      <c r="BE15" s="21">
        <f>U20+U21</f>
        <v>345.69</v>
      </c>
      <c r="BF15" s="204"/>
      <c r="BG15" s="204"/>
      <c r="BH15" s="204"/>
      <c r="BI15" s="23"/>
      <c r="BJ15" s="23"/>
      <c r="BK15" s="204"/>
      <c r="BL15" s="23"/>
      <c r="BM15" s="21"/>
      <c r="BN15" s="181">
        <f t="shared" si="1"/>
        <v>822.32999999999993</v>
      </c>
      <c r="BO15" s="24">
        <v>44010</v>
      </c>
      <c r="BP15" s="21" t="s">
        <v>355</v>
      </c>
      <c r="BQ15" s="21"/>
      <c r="BR15" s="23" t="s">
        <v>357</v>
      </c>
      <c r="BS15" s="23"/>
      <c r="BT15" s="24"/>
      <c r="BU15" s="25"/>
    </row>
    <row r="16" spans="1:73" s="22" customFormat="1" ht="317.25" customHeight="1" x14ac:dyDescent="0.25">
      <c r="A16" s="17"/>
      <c r="B16" s="18"/>
      <c r="C16" s="24"/>
      <c r="D16" s="19"/>
      <c r="E16" s="19"/>
      <c r="F16" s="204"/>
      <c r="G16" s="18"/>
      <c r="H16" s="18"/>
      <c r="I16" s="18"/>
      <c r="J16" s="237"/>
      <c r="K16" s="237"/>
      <c r="L16" s="204"/>
      <c r="M16" s="204" t="s">
        <v>314</v>
      </c>
      <c r="N16" s="197">
        <f>AH15</f>
        <v>0.01</v>
      </c>
      <c r="O16" s="204">
        <f>N16*1284</f>
        <v>12.84</v>
      </c>
      <c r="P16" s="204"/>
      <c r="Q16" s="21">
        <f>O16*0.11</f>
        <v>1.4124000000000001</v>
      </c>
      <c r="R16" s="21">
        <f>O16*0.84</f>
        <v>10.785599999999999</v>
      </c>
      <c r="S16" s="21">
        <v>0</v>
      </c>
      <c r="T16" s="21">
        <f>O16*0.05</f>
        <v>0.64200000000000002</v>
      </c>
      <c r="U16" s="21">
        <f>SUM(Q16:T16)</f>
        <v>12.839999999999998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4"/>
      <c r="AI16" s="204"/>
      <c r="AJ16" s="204"/>
      <c r="AK16" s="21"/>
      <c r="AL16" s="196"/>
      <c r="AM16" s="21"/>
      <c r="AN16" s="204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04"/>
      <c r="BC16" s="204"/>
      <c r="BD16" s="196"/>
      <c r="BE16" s="204"/>
      <c r="BF16" s="204"/>
      <c r="BG16" s="204"/>
      <c r="BH16" s="204"/>
      <c r="BI16" s="23"/>
      <c r="BJ16" s="23"/>
      <c r="BK16" s="204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317.25" customHeight="1" x14ac:dyDescent="0.25">
      <c r="A17" s="17"/>
      <c r="B17" s="18"/>
      <c r="C17" s="24"/>
      <c r="D17" s="19"/>
      <c r="E17" s="19"/>
      <c r="F17" s="204"/>
      <c r="G17" s="18"/>
      <c r="H17" s="18"/>
      <c r="I17" s="18"/>
      <c r="J17" s="237"/>
      <c r="K17" s="237"/>
      <c r="L17" s="204"/>
      <c r="M17" s="204" t="s">
        <v>316</v>
      </c>
      <c r="N17" s="197">
        <f>AL15</f>
        <v>1</v>
      </c>
      <c r="O17" s="21">
        <f>U17</f>
        <v>71.69</v>
      </c>
      <c r="P17" s="204"/>
      <c r="Q17" s="21">
        <v>5.31</v>
      </c>
      <c r="R17" s="21">
        <v>19.079999999999998</v>
      </c>
      <c r="S17" s="21">
        <v>45.49</v>
      </c>
      <c r="T17" s="21">
        <v>1.81</v>
      </c>
      <c r="U17" s="21">
        <f>SUM(Q17:T17)</f>
        <v>71.69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4"/>
      <c r="AI17" s="204"/>
      <c r="AJ17" s="204"/>
      <c r="AK17" s="21"/>
      <c r="AL17" s="196"/>
      <c r="AM17" s="21"/>
      <c r="AN17" s="204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04"/>
      <c r="BC17" s="204"/>
      <c r="BD17" s="196"/>
      <c r="BE17" s="204"/>
      <c r="BF17" s="204"/>
      <c r="BG17" s="204"/>
      <c r="BH17" s="204"/>
      <c r="BI17" s="23"/>
      <c r="BJ17" s="23"/>
      <c r="BK17" s="204"/>
      <c r="BL17" s="23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317.25" customHeight="1" x14ac:dyDescent="0.25">
      <c r="A18" s="204"/>
      <c r="B18" s="204"/>
      <c r="C18" s="204"/>
      <c r="D18" s="204"/>
      <c r="E18" s="204"/>
      <c r="F18" s="204"/>
      <c r="G18" s="204"/>
      <c r="H18" s="204"/>
      <c r="I18" s="204"/>
      <c r="J18" s="237"/>
      <c r="K18" s="237"/>
      <c r="L18" s="204"/>
      <c r="M18" s="232" t="s">
        <v>318</v>
      </c>
      <c r="N18" s="197" t="s">
        <v>272</v>
      </c>
      <c r="O18" s="21">
        <f>U18</f>
        <v>282.77</v>
      </c>
      <c r="P18" s="204"/>
      <c r="Q18" s="21">
        <v>9.51</v>
      </c>
      <c r="R18" s="21">
        <v>47.52</v>
      </c>
      <c r="S18" s="21">
        <v>220.61</v>
      </c>
      <c r="T18" s="21">
        <v>5.13</v>
      </c>
      <c r="U18" s="21">
        <f>SUM(Q18:T18)</f>
        <v>282.77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4"/>
      <c r="AI18" s="204"/>
      <c r="AJ18" s="204"/>
      <c r="AK18" s="21"/>
      <c r="AL18" s="196"/>
      <c r="AM18" s="21"/>
      <c r="AN18" s="204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04"/>
      <c r="BC18" s="204"/>
      <c r="BD18" s="196"/>
      <c r="BE18" s="204"/>
      <c r="BF18" s="204"/>
      <c r="BG18" s="204"/>
      <c r="BH18" s="204"/>
      <c r="BI18" s="23"/>
      <c r="BJ18" s="23"/>
      <c r="BK18" s="204"/>
      <c r="BL18" s="23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317.25" customHeight="1" x14ac:dyDescent="0.25">
      <c r="A19" s="204"/>
      <c r="B19" s="204"/>
      <c r="C19" s="204"/>
      <c r="D19" s="204"/>
      <c r="E19" s="204"/>
      <c r="F19" s="204"/>
      <c r="G19" s="204"/>
      <c r="H19" s="204"/>
      <c r="I19" s="204"/>
      <c r="J19" s="237"/>
      <c r="K19" s="237"/>
      <c r="L19" s="204"/>
      <c r="M19" s="232"/>
      <c r="N19" s="197" t="s">
        <v>365</v>
      </c>
      <c r="O19" s="21">
        <f>U19</f>
        <v>109.33999999999999</v>
      </c>
      <c r="P19" s="204"/>
      <c r="Q19" s="21">
        <v>2.2200000000000002</v>
      </c>
      <c r="R19" s="21">
        <v>2.81</v>
      </c>
      <c r="S19" s="21">
        <v>98.6</v>
      </c>
      <c r="T19" s="21">
        <v>5.71</v>
      </c>
      <c r="U19" s="21">
        <f>SUM(Q19:T19)</f>
        <v>109.33999999999999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4"/>
      <c r="AI19" s="204"/>
      <c r="AJ19" s="204"/>
      <c r="AK19" s="21"/>
      <c r="AL19" s="196"/>
      <c r="AM19" s="21"/>
      <c r="AN19" s="204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04"/>
      <c r="BC19" s="204"/>
      <c r="BD19" s="196"/>
      <c r="BE19" s="204"/>
      <c r="BF19" s="204"/>
      <c r="BG19" s="204"/>
      <c r="BH19" s="204"/>
      <c r="BI19" s="23"/>
      <c r="BJ19" s="23"/>
      <c r="BK19" s="204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317.25" customHeight="1" x14ac:dyDescent="0.25">
      <c r="A20" s="204"/>
      <c r="B20" s="204"/>
      <c r="C20" s="204"/>
      <c r="D20" s="204"/>
      <c r="E20" s="204"/>
      <c r="F20" s="204"/>
      <c r="G20" s="204"/>
      <c r="H20" s="204"/>
      <c r="I20" s="204"/>
      <c r="J20" s="237"/>
      <c r="K20" s="237"/>
      <c r="L20" s="204"/>
      <c r="M20" s="232" t="s">
        <v>310</v>
      </c>
      <c r="N20" s="197">
        <v>0.28999999999999998</v>
      </c>
      <c r="O20" s="21">
        <f>N20*1177</f>
        <v>341.33</v>
      </c>
      <c r="P20" s="21"/>
      <c r="Q20" s="21">
        <f>O20*0.11</f>
        <v>37.546299999999995</v>
      </c>
      <c r="R20" s="21">
        <f>O20*0.83</f>
        <v>283.3039</v>
      </c>
      <c r="S20" s="21">
        <v>0</v>
      </c>
      <c r="T20" s="21">
        <f>O20*0.06</f>
        <v>20.479799999999997</v>
      </c>
      <c r="U20" s="21">
        <f t="shared" ref="U20" si="6">SUM(Q20:T20)</f>
        <v>341.33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4"/>
      <c r="AI20" s="204"/>
      <c r="AJ20" s="204"/>
      <c r="AK20" s="21"/>
      <c r="AL20" s="196"/>
      <c r="AM20" s="21"/>
      <c r="AN20" s="204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04"/>
      <c r="BC20" s="204"/>
      <c r="BD20" s="196"/>
      <c r="BE20" s="204"/>
      <c r="BF20" s="204"/>
      <c r="BG20" s="204"/>
      <c r="BH20" s="204"/>
      <c r="BI20" s="23"/>
      <c r="BJ20" s="23"/>
      <c r="BK20" s="204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409.5" customHeight="1" x14ac:dyDescent="0.25">
      <c r="A21" s="204"/>
      <c r="B21" s="204"/>
      <c r="C21" s="204"/>
      <c r="D21" s="204"/>
      <c r="E21" s="204"/>
      <c r="F21" s="204"/>
      <c r="G21" s="204"/>
      <c r="H21" s="204"/>
      <c r="I21" s="204"/>
      <c r="J21" s="238"/>
      <c r="K21" s="238"/>
      <c r="L21" s="204"/>
      <c r="M21" s="232"/>
      <c r="N21" s="197" t="s">
        <v>364</v>
      </c>
      <c r="O21" s="21">
        <f>U21</f>
        <v>4.3600000000000003</v>
      </c>
      <c r="P21" s="21"/>
      <c r="Q21" s="21">
        <v>0.32</v>
      </c>
      <c r="R21" s="21">
        <v>4.04</v>
      </c>
      <c r="S21" s="21">
        <v>0</v>
      </c>
      <c r="T21" s="21">
        <v>0</v>
      </c>
      <c r="U21" s="21">
        <f>SUM(Q21:T21)</f>
        <v>4.3600000000000003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4"/>
      <c r="AI21" s="204"/>
      <c r="AJ21" s="204"/>
      <c r="AK21" s="21"/>
      <c r="AL21" s="196"/>
      <c r="AM21" s="21"/>
      <c r="AN21" s="204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04"/>
      <c r="BC21" s="204"/>
      <c r="BD21" s="196"/>
      <c r="BE21" s="204"/>
      <c r="BF21" s="204"/>
      <c r="BG21" s="204"/>
      <c r="BH21" s="204"/>
      <c r="BI21" s="23"/>
      <c r="BJ21" s="23"/>
      <c r="BK21" s="204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409.5" customHeight="1" x14ac:dyDescent="0.25">
      <c r="A22" s="17" t="s">
        <v>335</v>
      </c>
      <c r="B22" s="18" t="s">
        <v>339</v>
      </c>
      <c r="C22" s="24">
        <v>43644</v>
      </c>
      <c r="D22" s="19">
        <v>458.33300000000003</v>
      </c>
      <c r="E22" s="19"/>
      <c r="F22" s="204">
        <v>15</v>
      </c>
      <c r="G22" s="18" t="s">
        <v>343</v>
      </c>
      <c r="H22" s="18" t="s">
        <v>135</v>
      </c>
      <c r="I22" s="18" t="s">
        <v>347</v>
      </c>
      <c r="J22" s="236" t="s">
        <v>351</v>
      </c>
      <c r="K22" s="236" t="s">
        <v>331</v>
      </c>
      <c r="L22" s="204"/>
      <c r="M22" s="204"/>
      <c r="N22" s="197"/>
      <c r="O22" s="21">
        <f>SUM(O23:O24)</f>
        <v>157.37000000000003</v>
      </c>
      <c r="P22" s="21">
        <f t="shared" ref="P22:U22" si="7">SUM(P23:P24)</f>
        <v>0</v>
      </c>
      <c r="Q22" s="21">
        <f t="shared" si="7"/>
        <v>17.151100000000003</v>
      </c>
      <c r="R22" s="21">
        <f t="shared" si="7"/>
        <v>131.03830000000002</v>
      </c>
      <c r="S22" s="21">
        <f t="shared" si="7"/>
        <v>0</v>
      </c>
      <c r="T22" s="21">
        <f t="shared" si="7"/>
        <v>9.1806000000000001</v>
      </c>
      <c r="U22" s="21">
        <f t="shared" si="7"/>
        <v>157.37000000000003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4"/>
      <c r="AI22" s="204"/>
      <c r="AJ22" s="204"/>
      <c r="AK22" s="21"/>
      <c r="AL22" s="196"/>
      <c r="AM22" s="204"/>
      <c r="AN22" s="204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6" t="s">
        <v>363</v>
      </c>
      <c r="BE22" s="21">
        <f>U23+U24</f>
        <v>157.37000000000003</v>
      </c>
      <c r="BF22" s="21"/>
      <c r="BG22" s="204"/>
      <c r="BH22" s="204"/>
      <c r="BI22" s="23"/>
      <c r="BJ22" s="23"/>
      <c r="BK22" s="204"/>
      <c r="BL22" s="23"/>
      <c r="BM22" s="21"/>
      <c r="BN22" s="181">
        <f t="shared" si="1"/>
        <v>157.37000000000003</v>
      </c>
      <c r="BO22" s="24">
        <v>43827</v>
      </c>
      <c r="BP22" s="21" t="s">
        <v>210</v>
      </c>
      <c r="BQ22" s="21"/>
      <c r="BR22" s="23" t="s">
        <v>356</v>
      </c>
      <c r="BS22" s="23"/>
      <c r="BT22" s="24"/>
      <c r="BU22" s="25"/>
    </row>
    <row r="23" spans="1:73" s="22" customFormat="1" ht="381" customHeight="1" x14ac:dyDescent="0.25">
      <c r="A23" s="17"/>
      <c r="B23" s="18"/>
      <c r="C23" s="24"/>
      <c r="D23" s="19"/>
      <c r="E23" s="19"/>
      <c r="F23" s="204"/>
      <c r="G23" s="18"/>
      <c r="H23" s="18"/>
      <c r="I23" s="18"/>
      <c r="J23" s="237"/>
      <c r="K23" s="237"/>
      <c r="L23" s="204"/>
      <c r="M23" s="232" t="s">
        <v>310</v>
      </c>
      <c r="N23" s="197">
        <v>0.13</v>
      </c>
      <c r="O23" s="21">
        <f>N23*1177</f>
        <v>153.01000000000002</v>
      </c>
      <c r="P23" s="21"/>
      <c r="Q23" s="21">
        <f>O23*0.11</f>
        <v>16.831100000000003</v>
      </c>
      <c r="R23" s="21">
        <f>O23*0.83</f>
        <v>126.99830000000001</v>
      </c>
      <c r="S23" s="21">
        <v>0</v>
      </c>
      <c r="T23" s="21">
        <f>O23*0.06</f>
        <v>9.1806000000000001</v>
      </c>
      <c r="U23" s="21">
        <f t="shared" ref="U23" si="8">SUM(Q23:T23)</f>
        <v>153.01000000000002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4"/>
      <c r="AI23" s="204"/>
      <c r="AJ23" s="204"/>
      <c r="AK23" s="21"/>
      <c r="AL23" s="196"/>
      <c r="AM23" s="204"/>
      <c r="AN23" s="204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96"/>
      <c r="BE23" s="21"/>
      <c r="BF23" s="21"/>
      <c r="BG23" s="204"/>
      <c r="BH23" s="204"/>
      <c r="BI23" s="23"/>
      <c r="BJ23" s="23"/>
      <c r="BK23" s="204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381" customHeight="1" x14ac:dyDescent="0.25">
      <c r="A24" s="204"/>
      <c r="B24" s="204"/>
      <c r="C24" s="204"/>
      <c r="D24" s="204"/>
      <c r="E24" s="204"/>
      <c r="F24" s="204"/>
      <c r="G24" s="204"/>
      <c r="H24" s="204"/>
      <c r="I24" s="204"/>
      <c r="J24" s="238"/>
      <c r="K24" s="238"/>
      <c r="L24" s="204"/>
      <c r="M24" s="232"/>
      <c r="N24" s="197" t="s">
        <v>364</v>
      </c>
      <c r="O24" s="21">
        <f>U24</f>
        <v>4.3600000000000003</v>
      </c>
      <c r="P24" s="21"/>
      <c r="Q24" s="21">
        <v>0.32</v>
      </c>
      <c r="R24" s="21">
        <v>4.04</v>
      </c>
      <c r="S24" s="21">
        <v>0</v>
      </c>
      <c r="T24" s="21">
        <v>0</v>
      </c>
      <c r="U24" s="21">
        <f>SUM(Q24:T24)</f>
        <v>4.3600000000000003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4"/>
      <c r="AI24" s="204"/>
      <c r="AJ24" s="204"/>
      <c r="AK24" s="21"/>
      <c r="AL24" s="196"/>
      <c r="AM24" s="204"/>
      <c r="AN24" s="204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196"/>
      <c r="BE24" s="21"/>
      <c r="BF24" s="21"/>
      <c r="BG24" s="204"/>
      <c r="BH24" s="204"/>
      <c r="BI24" s="23"/>
      <c r="BJ24" s="23"/>
      <c r="BK24" s="204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1" customFormat="1" ht="283.5" customHeight="1" x14ac:dyDescent="0.25">
      <c r="A25" s="233" t="s">
        <v>39</v>
      </c>
      <c r="B25" s="234"/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5"/>
      <c r="O25" s="215">
        <f>O3+O7+O15+O22</f>
        <v>1819.9950000000001</v>
      </c>
      <c r="P25" s="215">
        <f t="shared" ref="P25:AE25" si="9">P3+P7+P15+P22</f>
        <v>0</v>
      </c>
      <c r="Q25" s="215">
        <f t="shared" si="9"/>
        <v>131.56805</v>
      </c>
      <c r="R25" s="215">
        <f t="shared" si="9"/>
        <v>879.31405000000007</v>
      </c>
      <c r="S25" s="215">
        <f t="shared" si="9"/>
        <v>732.07000000000016</v>
      </c>
      <c r="T25" s="215">
        <f t="shared" si="9"/>
        <v>77.042900000000003</v>
      </c>
      <c r="U25" s="215">
        <f t="shared" si="9"/>
        <v>1819.9950000000001</v>
      </c>
      <c r="V25" s="215">
        <f t="shared" si="9"/>
        <v>0</v>
      </c>
      <c r="W25" s="215">
        <f t="shared" si="9"/>
        <v>0</v>
      </c>
      <c r="X25" s="215">
        <f t="shared" si="9"/>
        <v>0</v>
      </c>
      <c r="Y25" s="215">
        <f t="shared" si="9"/>
        <v>0</v>
      </c>
      <c r="Z25" s="215">
        <f t="shared" si="9"/>
        <v>0</v>
      </c>
      <c r="AA25" s="215">
        <f t="shared" si="9"/>
        <v>0</v>
      </c>
      <c r="AB25" s="215">
        <f t="shared" si="9"/>
        <v>0</v>
      </c>
      <c r="AC25" s="215">
        <f t="shared" si="9"/>
        <v>0</v>
      </c>
      <c r="AD25" s="215">
        <f t="shared" si="9"/>
        <v>0</v>
      </c>
      <c r="AE25" s="215">
        <f t="shared" si="9"/>
        <v>0</v>
      </c>
      <c r="AF25" s="215" t="s">
        <v>359</v>
      </c>
      <c r="AG25" s="215" t="e">
        <f>AG3+AG7+AG15+AG22+#REF!</f>
        <v>#REF!</v>
      </c>
      <c r="AH25" s="215" t="e">
        <f>AH3+AH7+AH15+AH22+#REF!</f>
        <v>#REF!</v>
      </c>
      <c r="AI25" s="215" t="e">
        <f>AI3+AI7+AI15+AI22+#REF!</f>
        <v>#REF!</v>
      </c>
      <c r="AJ25" s="215" t="e">
        <f>AJ3+AJ7+AJ15+AJ22+#REF!</f>
        <v>#REF!</v>
      </c>
      <c r="AK25" s="215" t="e">
        <f>AK3+AK7+AK15+AK22+#REF!</f>
        <v>#REF!</v>
      </c>
      <c r="AL25" s="215" t="e">
        <f>AL3+AL7+AL15+AL22+#REF!</f>
        <v>#REF!</v>
      </c>
      <c r="AM25" s="215" t="e">
        <f>AM3+AM7+AM15+AM22+#REF!</f>
        <v>#REF!</v>
      </c>
      <c r="AN25" s="215" t="e">
        <f>AN3+AN7+AN15+AN22+#REF!</f>
        <v>#REF!</v>
      </c>
      <c r="AO25" s="215" t="e">
        <f>AO3+AO7+AO15+AO22+#REF!</f>
        <v>#REF!</v>
      </c>
      <c r="AP25" s="215" t="e">
        <f>AP3+AP7+AP15+AP22+#REF!</f>
        <v>#REF!</v>
      </c>
      <c r="AQ25" s="215" t="e">
        <f>AQ3+AQ7+AQ15+AQ22+#REF!</f>
        <v>#REF!</v>
      </c>
      <c r="AR25" s="215" t="e">
        <f>AR3+AR7+AR15+AR22+#REF!</f>
        <v>#REF!</v>
      </c>
      <c r="AS25" s="215" t="e">
        <f>AS3+AS7+AS15+AS22+#REF!</f>
        <v>#REF!</v>
      </c>
      <c r="AT25" s="215" t="s">
        <v>368</v>
      </c>
      <c r="AU25" s="215" t="e">
        <f>AU3+AU7+AU15+AU22+#REF!</f>
        <v>#REF!</v>
      </c>
      <c r="AV25" s="215" t="e">
        <f>AV3+AV7+AV15+AV22+#REF!</f>
        <v>#REF!</v>
      </c>
      <c r="AW25" s="215" t="e">
        <f>AW3+AW7+AW15+AW22+#REF!</f>
        <v>#REF!</v>
      </c>
      <c r="AX25" s="215" t="e">
        <f>AX3+AX7+AX15+AX22+#REF!</f>
        <v>#REF!</v>
      </c>
      <c r="AY25" s="215" t="e">
        <f>AY3+AY7+AY15+AY22+#REF!</f>
        <v>#REF!</v>
      </c>
      <c r="AZ25" s="215" t="e">
        <f>AZ3+AZ7+AZ15+AZ22+#REF!</f>
        <v>#REF!</v>
      </c>
      <c r="BA25" s="215" t="e">
        <f>BA3+BA7+BA15+BA22+#REF!</f>
        <v>#REF!</v>
      </c>
      <c r="BB25" s="215" t="s">
        <v>367</v>
      </c>
      <c r="BC25" s="215" t="e">
        <f>BC3+BC7+BC15+BC22+#REF!</f>
        <v>#REF!</v>
      </c>
      <c r="BD25" s="215" t="s">
        <v>378</v>
      </c>
      <c r="BE25" s="215">
        <f>BE3+BE7+BE15+BE22</f>
        <v>835.45500000000004</v>
      </c>
      <c r="BF25" s="215">
        <f t="shared" ref="BF25:BN25" si="10">BF3+BF7+BF15+BF22</f>
        <v>0</v>
      </c>
      <c r="BG25" s="215">
        <f t="shared" si="10"/>
        <v>0</v>
      </c>
      <c r="BH25" s="215">
        <f t="shared" si="10"/>
        <v>0</v>
      </c>
      <c r="BI25" s="215">
        <f t="shared" si="10"/>
        <v>0</v>
      </c>
      <c r="BJ25" s="215">
        <f t="shared" si="10"/>
        <v>0</v>
      </c>
      <c r="BK25" s="215">
        <f t="shared" si="10"/>
        <v>0</v>
      </c>
      <c r="BL25" s="215">
        <f t="shared" si="10"/>
        <v>0</v>
      </c>
      <c r="BM25" s="215">
        <f t="shared" si="10"/>
        <v>0</v>
      </c>
      <c r="BN25" s="215">
        <f t="shared" si="10"/>
        <v>1819.9950000000001</v>
      </c>
      <c r="BO25" s="216"/>
      <c r="BP25" s="215"/>
      <c r="BQ25" s="217"/>
      <c r="BR25" s="218"/>
      <c r="BS25" s="218"/>
      <c r="BT25" s="219"/>
      <c r="BU25" s="220"/>
    </row>
    <row r="26" spans="1:73" s="22" customFormat="1" ht="159.75" customHeight="1" x14ac:dyDescent="0.25">
      <c r="A26" s="211"/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1">
        <f>0.99-0.17-0.025</f>
        <v>0.79499999999999993</v>
      </c>
      <c r="BE26" s="212"/>
      <c r="BF26" s="211"/>
      <c r="BG26" s="211"/>
      <c r="BH26" s="211"/>
      <c r="BI26" s="213"/>
      <c r="BJ26" s="211"/>
      <c r="BK26" s="212"/>
      <c r="BL26" s="211"/>
      <c r="BM26" s="212"/>
      <c r="BN26" s="212"/>
      <c r="BO26" s="214"/>
      <c r="BP26" s="212"/>
      <c r="BQ26" s="198"/>
      <c r="BR26" s="23"/>
      <c r="BS26" s="23"/>
      <c r="BT26" s="24"/>
      <c r="BU26" s="25"/>
    </row>
    <row r="27" spans="1:73" s="22" customFormat="1" ht="192" customHeight="1" x14ac:dyDescent="0.25">
      <c r="A27" s="222" t="s">
        <v>369</v>
      </c>
      <c r="B27" s="180"/>
      <c r="C27" s="180"/>
      <c r="D27" s="180"/>
      <c r="E27" s="180"/>
      <c r="F27" s="180"/>
      <c r="G27" s="180"/>
      <c r="H27" s="180"/>
      <c r="I27" s="180"/>
      <c r="J27" s="180"/>
      <c r="K27" s="222" t="s">
        <v>373</v>
      </c>
      <c r="L27" s="180"/>
      <c r="M27" s="180"/>
      <c r="N27" s="180"/>
      <c r="O27" s="36"/>
      <c r="P27" s="36"/>
      <c r="Q27" s="36"/>
      <c r="R27" s="36"/>
      <c r="S27" s="222" t="s">
        <v>374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180"/>
      <c r="BE27" s="40"/>
      <c r="BF27" s="40"/>
      <c r="BG27" s="180"/>
      <c r="BH27" s="180"/>
      <c r="BI27" s="40"/>
      <c r="BJ27" s="180"/>
      <c r="BK27" s="36"/>
      <c r="BL27" s="180"/>
      <c r="BM27" s="36"/>
      <c r="BN27" s="36"/>
      <c r="BO27" s="26"/>
      <c r="BP27" s="36"/>
      <c r="BQ27" s="198"/>
      <c r="BR27" s="23"/>
      <c r="BS27" s="23"/>
      <c r="BT27" s="24"/>
      <c r="BU27" s="25"/>
    </row>
    <row r="28" spans="1:73" s="22" customFormat="1" ht="192" customHeight="1" x14ac:dyDescent="0.25">
      <c r="A28" s="222" t="s">
        <v>370</v>
      </c>
      <c r="B28" s="180"/>
      <c r="C28" s="180"/>
      <c r="D28" s="180"/>
      <c r="E28" s="180"/>
      <c r="F28" s="180"/>
      <c r="G28" s="180"/>
      <c r="H28" s="180"/>
      <c r="I28" s="180"/>
      <c r="J28" s="180"/>
      <c r="K28" s="222" t="s">
        <v>373</v>
      </c>
      <c r="L28" s="180"/>
      <c r="M28" s="180"/>
      <c r="N28" s="180"/>
      <c r="O28" s="40"/>
      <c r="P28" s="40"/>
      <c r="Q28" s="40"/>
      <c r="R28" s="40"/>
      <c r="S28" s="222" t="s">
        <v>375</v>
      </c>
      <c r="T28" s="40"/>
      <c r="U28" s="40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180"/>
      <c r="AI28" s="40"/>
      <c r="AJ28" s="40"/>
      <c r="AK28" s="36"/>
      <c r="AL28" s="180"/>
      <c r="AM28" s="40"/>
      <c r="AN28" s="40"/>
      <c r="AO28" s="36"/>
      <c r="AP28" s="36"/>
      <c r="AQ28" s="36"/>
      <c r="AR28" s="36"/>
      <c r="AS28" s="36"/>
      <c r="AT28" s="180"/>
      <c r="AU28" s="40"/>
      <c r="AV28" s="36"/>
      <c r="AW28" s="36"/>
      <c r="AX28" s="36"/>
      <c r="AY28" s="36"/>
      <c r="AZ28" s="36"/>
      <c r="BA28" s="36"/>
      <c r="BB28" s="36"/>
      <c r="BC28" s="36"/>
      <c r="BD28" s="180"/>
      <c r="BE28" s="40"/>
      <c r="BF28" s="180"/>
      <c r="BG28" s="36"/>
      <c r="BH28" s="180"/>
      <c r="BI28" s="40"/>
      <c r="BJ28" s="180"/>
      <c r="BK28" s="180"/>
      <c r="BL28" s="40"/>
      <c r="BM28" s="36"/>
      <c r="BN28" s="36"/>
      <c r="BO28" s="26"/>
      <c r="BP28" s="36"/>
      <c r="BQ28" s="198"/>
      <c r="BR28" s="23"/>
      <c r="BS28" s="23"/>
      <c r="BT28" s="24"/>
      <c r="BU28" s="25"/>
    </row>
    <row r="29" spans="1:73" s="22" customFormat="1" ht="192" customHeight="1" x14ac:dyDescent="0.25">
      <c r="A29" s="222" t="s">
        <v>371</v>
      </c>
      <c r="B29" s="209"/>
      <c r="C29" s="209"/>
      <c r="D29" s="210"/>
      <c r="E29" s="210"/>
      <c r="F29" s="180"/>
      <c r="G29" s="209"/>
      <c r="H29" s="209"/>
      <c r="I29" s="209"/>
      <c r="J29" s="209"/>
      <c r="K29" s="222" t="s">
        <v>373</v>
      </c>
      <c r="L29" s="180"/>
      <c r="M29" s="180"/>
      <c r="N29" s="180"/>
      <c r="O29" s="40"/>
      <c r="P29" s="40"/>
      <c r="Q29" s="40"/>
      <c r="R29" s="40"/>
      <c r="S29" s="222" t="s">
        <v>376</v>
      </c>
      <c r="T29" s="40"/>
      <c r="U29" s="40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180"/>
      <c r="BE29" s="40"/>
      <c r="BF29" s="40"/>
      <c r="BG29" s="180"/>
      <c r="BH29" s="180"/>
      <c r="BI29" s="40"/>
      <c r="BJ29" s="180"/>
      <c r="BK29" s="180"/>
      <c r="BL29" s="40"/>
      <c r="BM29" s="36"/>
      <c r="BN29" s="36"/>
      <c r="BO29" s="26"/>
      <c r="BP29" s="36"/>
      <c r="BQ29" s="198"/>
      <c r="BR29" s="23"/>
      <c r="BS29" s="23"/>
      <c r="BT29" s="24"/>
      <c r="BU29" s="25"/>
    </row>
    <row r="30" spans="1:73" s="22" customFormat="1" ht="192" customHeight="1" x14ac:dyDescent="0.25">
      <c r="A30" s="222" t="s">
        <v>372</v>
      </c>
      <c r="B30" s="209"/>
      <c r="C30" s="209"/>
      <c r="D30" s="210"/>
      <c r="E30" s="210"/>
      <c r="F30" s="180"/>
      <c r="G30" s="209"/>
      <c r="H30" s="209"/>
      <c r="I30" s="209"/>
      <c r="J30" s="209"/>
      <c r="K30" s="222" t="s">
        <v>373</v>
      </c>
      <c r="L30" s="180"/>
      <c r="M30" s="180"/>
      <c r="N30" s="180"/>
      <c r="O30" s="40"/>
      <c r="P30" s="40"/>
      <c r="Q30" s="40"/>
      <c r="R30" s="40"/>
      <c r="S30" s="222" t="s">
        <v>377</v>
      </c>
      <c r="T30" s="40"/>
      <c r="U30" s="40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180"/>
      <c r="BE30" s="40"/>
      <c r="BF30" s="40"/>
      <c r="BG30" s="180"/>
      <c r="BH30" s="180"/>
      <c r="BI30" s="40"/>
      <c r="BJ30" s="180"/>
      <c r="BK30" s="180"/>
      <c r="BL30" s="40"/>
      <c r="BM30" s="36"/>
      <c r="BN30" s="36"/>
      <c r="BO30" s="26"/>
      <c r="BP30" s="36"/>
      <c r="BQ30" s="198"/>
      <c r="BR30" s="23"/>
      <c r="BS30" s="23"/>
      <c r="BT30" s="24"/>
      <c r="BU30" s="25"/>
    </row>
    <row r="31" spans="1:73" s="22" customFormat="1" ht="122.25" customHeight="1" x14ac:dyDescent="0.25">
      <c r="A31" s="205"/>
      <c r="B31" s="206"/>
      <c r="C31" s="206"/>
      <c r="D31" s="207"/>
      <c r="E31" s="207"/>
      <c r="F31" s="196"/>
      <c r="G31" s="206"/>
      <c r="H31" s="206"/>
      <c r="I31" s="206"/>
      <c r="J31" s="206"/>
      <c r="K31" s="206"/>
      <c r="L31" s="196"/>
      <c r="M31" s="196"/>
      <c r="N31" s="199"/>
      <c r="O31" s="182"/>
      <c r="P31" s="182"/>
      <c r="Q31" s="182"/>
      <c r="R31" s="182"/>
      <c r="S31" s="182"/>
      <c r="T31" s="182"/>
      <c r="U31" s="182"/>
      <c r="V31" s="181"/>
      <c r="W31" s="181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181"/>
      <c r="BD31" s="196"/>
      <c r="BE31" s="182"/>
      <c r="BF31" s="182"/>
      <c r="BG31" s="196"/>
      <c r="BH31" s="196"/>
      <c r="BI31" s="182"/>
      <c r="BJ31" s="196"/>
      <c r="BK31" s="196"/>
      <c r="BL31" s="182"/>
      <c r="BM31" s="181"/>
      <c r="BN31" s="181">
        <f t="shared" ref="BN31:BN36" si="11">W31+Y31+AA31+AC31+AE31+AG31+AI31+AM31+AO31+AQ31+AS31+AU31+AW31+AY31+BA31+BC31+BE31+BG31+BI31+BK31+BM31</f>
        <v>0</v>
      </c>
      <c r="BO31" s="208"/>
      <c r="BP31" s="181"/>
      <c r="BQ31" s="21"/>
      <c r="BR31" s="23"/>
      <c r="BS31" s="23"/>
      <c r="BT31" s="24"/>
      <c r="BU31" s="25"/>
    </row>
    <row r="32" spans="1:73" s="22" customFormat="1" ht="122.25" customHeight="1" x14ac:dyDescent="0.25">
      <c r="A32" s="17"/>
      <c r="B32" s="18"/>
      <c r="C32" s="18"/>
      <c r="D32" s="19"/>
      <c r="E32" s="19"/>
      <c r="F32" s="204"/>
      <c r="G32" s="18"/>
      <c r="H32" s="18"/>
      <c r="I32" s="18"/>
      <c r="J32" s="18"/>
      <c r="K32" s="18"/>
      <c r="L32" s="204"/>
      <c r="M32" s="204"/>
      <c r="N32" s="197"/>
      <c r="O32" s="23"/>
      <c r="P32" s="23"/>
      <c r="Q32" s="23"/>
      <c r="R32" s="23"/>
      <c r="S32" s="23"/>
      <c r="T32" s="23"/>
      <c r="U32" s="2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6"/>
      <c r="BE32" s="23"/>
      <c r="BF32" s="23"/>
      <c r="BG32" s="204"/>
      <c r="BH32" s="204"/>
      <c r="BI32" s="23"/>
      <c r="BJ32" s="204"/>
      <c r="BK32" s="204"/>
      <c r="BL32" s="23"/>
      <c r="BM32" s="21"/>
      <c r="BN32" s="181">
        <f t="shared" si="11"/>
        <v>0</v>
      </c>
      <c r="BO32" s="24"/>
      <c r="BP32" s="21"/>
      <c r="BQ32" s="21"/>
      <c r="BR32" s="23"/>
      <c r="BS32" s="23"/>
      <c r="BT32" s="24"/>
      <c r="BU32" s="25"/>
    </row>
    <row r="33" spans="1:73" s="22" customFormat="1" ht="122.25" customHeight="1" x14ac:dyDescent="0.25">
      <c r="A33" s="17"/>
      <c r="B33" s="18"/>
      <c r="C33" s="18"/>
      <c r="D33" s="19"/>
      <c r="E33" s="19"/>
      <c r="F33" s="204"/>
      <c r="G33" s="18"/>
      <c r="H33" s="18"/>
      <c r="I33" s="18"/>
      <c r="J33" s="18"/>
      <c r="K33" s="18"/>
      <c r="L33" s="204"/>
      <c r="M33" s="204"/>
      <c r="N33" s="197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6"/>
      <c r="BE33" s="23"/>
      <c r="BF33" s="23"/>
      <c r="BG33" s="204"/>
      <c r="BH33" s="204"/>
      <c r="BI33" s="23"/>
      <c r="BJ33" s="204"/>
      <c r="BK33" s="204"/>
      <c r="BL33" s="23"/>
      <c r="BM33" s="21"/>
      <c r="BN33" s="181">
        <f t="shared" si="11"/>
        <v>0</v>
      </c>
      <c r="BO33" s="24"/>
      <c r="BP33" s="21"/>
      <c r="BQ33" s="21"/>
      <c r="BR33" s="23"/>
      <c r="BS33" s="23"/>
      <c r="BT33" s="24"/>
      <c r="BU33" s="25"/>
    </row>
    <row r="34" spans="1:73" s="22" customFormat="1" ht="255" customHeight="1" x14ac:dyDescent="0.25">
      <c r="A34" s="17"/>
      <c r="B34" s="18"/>
      <c r="C34" s="18"/>
      <c r="D34" s="19"/>
      <c r="E34" s="19"/>
      <c r="F34" s="204"/>
      <c r="G34" s="18"/>
      <c r="H34" s="18"/>
      <c r="I34" s="18"/>
      <c r="J34" s="18"/>
      <c r="K34" s="18"/>
      <c r="L34" s="204"/>
      <c r="M34" s="204"/>
      <c r="N34" s="197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6"/>
      <c r="BE34" s="21"/>
      <c r="BF34" s="21"/>
      <c r="BG34" s="204"/>
      <c r="BH34" s="204"/>
      <c r="BI34" s="23"/>
      <c r="BJ34" s="204"/>
      <c r="BK34" s="204"/>
      <c r="BL34" s="23"/>
      <c r="BM34" s="21"/>
      <c r="BN34" s="181">
        <f t="shared" si="11"/>
        <v>0</v>
      </c>
      <c r="BO34" s="24"/>
      <c r="BP34" s="21"/>
      <c r="BQ34" s="21"/>
      <c r="BR34" s="23"/>
      <c r="BS34" s="23"/>
      <c r="BT34" s="24"/>
      <c r="BU34" s="25"/>
    </row>
    <row r="35" spans="1:73" s="22" customFormat="1" ht="155.25" customHeight="1" x14ac:dyDescent="0.25">
      <c r="A35" s="17"/>
      <c r="B35" s="18"/>
      <c r="C35" s="18"/>
      <c r="D35" s="19"/>
      <c r="E35" s="19"/>
      <c r="F35" s="204"/>
      <c r="G35" s="18"/>
      <c r="H35" s="18"/>
      <c r="I35" s="18"/>
      <c r="J35" s="18"/>
      <c r="K35" s="18"/>
      <c r="L35" s="204"/>
      <c r="M35" s="204"/>
      <c r="N35" s="197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6"/>
      <c r="BE35" s="23"/>
      <c r="BF35" s="23"/>
      <c r="BG35" s="204"/>
      <c r="BH35" s="204"/>
      <c r="BI35" s="23"/>
      <c r="BJ35" s="204"/>
      <c r="BK35" s="204"/>
      <c r="BL35" s="23"/>
      <c r="BM35" s="21"/>
      <c r="BN35" s="181">
        <f t="shared" si="11"/>
        <v>0</v>
      </c>
      <c r="BO35" s="24"/>
      <c r="BP35" s="21"/>
      <c r="BQ35" s="21"/>
      <c r="BR35" s="23"/>
      <c r="BS35" s="23"/>
      <c r="BT35" s="24"/>
      <c r="BU35" s="25"/>
    </row>
    <row r="36" spans="1:73" s="22" customFormat="1" ht="255" customHeight="1" x14ac:dyDescent="0.25">
      <c r="A36" s="17"/>
      <c r="B36" s="18"/>
      <c r="C36" s="18"/>
      <c r="D36" s="19"/>
      <c r="E36" s="19"/>
      <c r="F36" s="204"/>
      <c r="G36" s="18"/>
      <c r="H36" s="18"/>
      <c r="I36" s="18"/>
      <c r="J36" s="18"/>
      <c r="K36" s="18"/>
      <c r="L36" s="204"/>
      <c r="M36" s="204"/>
      <c r="N36" s="197"/>
      <c r="O36" s="204"/>
      <c r="P36" s="204"/>
      <c r="Q36" s="21"/>
      <c r="R36" s="21"/>
      <c r="S36" s="21"/>
      <c r="T36" s="21"/>
      <c r="U36" s="204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04"/>
      <c r="BC36" s="21"/>
      <c r="BD36" s="196"/>
      <c r="BE36" s="21"/>
      <c r="BF36" s="21"/>
      <c r="BG36" s="204"/>
      <c r="BH36" s="204"/>
      <c r="BI36" s="23"/>
      <c r="BJ36" s="204"/>
      <c r="BK36" s="204"/>
      <c r="BL36" s="23"/>
      <c r="BM36" s="21"/>
      <c r="BN36" s="181">
        <f t="shared" si="11"/>
        <v>0</v>
      </c>
      <c r="BO36" s="24"/>
      <c r="BP36" s="21"/>
      <c r="BQ36" s="21"/>
      <c r="BR36" s="23"/>
      <c r="BS36" s="23"/>
      <c r="BT36" s="24"/>
      <c r="BU36" s="25"/>
    </row>
    <row r="37" spans="1:73" s="22" customFormat="1" ht="162.75" customHeight="1" x14ac:dyDescent="0.25">
      <c r="A37" s="17"/>
      <c r="B37" s="18"/>
      <c r="C37" s="18"/>
      <c r="D37" s="19"/>
      <c r="E37" s="19"/>
      <c r="F37" s="204"/>
      <c r="G37" s="18"/>
      <c r="H37" s="18"/>
      <c r="I37" s="18"/>
      <c r="J37" s="18"/>
      <c r="K37" s="18"/>
      <c r="L37" s="204"/>
      <c r="M37" s="204"/>
      <c r="N37" s="197"/>
      <c r="O37" s="204"/>
      <c r="P37" s="204"/>
      <c r="Q37" s="204"/>
      <c r="R37" s="204"/>
      <c r="S37" s="204"/>
      <c r="T37" s="204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23"/>
      <c r="BF37" s="23"/>
      <c r="BG37" s="204"/>
      <c r="BH37" s="204"/>
      <c r="BI37" s="23"/>
      <c r="BJ37" s="204"/>
      <c r="BK37" s="204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62.75" customHeight="1" x14ac:dyDescent="0.25">
      <c r="A38" s="17"/>
      <c r="B38" s="18"/>
      <c r="C38" s="18"/>
      <c r="D38" s="19"/>
      <c r="E38" s="19"/>
      <c r="F38" s="204"/>
      <c r="G38" s="18"/>
      <c r="H38" s="18"/>
      <c r="I38" s="18"/>
      <c r="J38" s="18"/>
      <c r="K38" s="18"/>
      <c r="L38" s="204"/>
      <c r="M38" s="204"/>
      <c r="N38" s="197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6"/>
      <c r="BE38" s="23"/>
      <c r="BF38" s="23"/>
      <c r="BG38" s="204"/>
      <c r="BH38" s="204"/>
      <c r="BI38" s="23"/>
      <c r="BJ38" s="204"/>
      <c r="BK38" s="204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294.75" customHeight="1" x14ac:dyDescent="0.25">
      <c r="A39" s="17"/>
      <c r="B39" s="18"/>
      <c r="C39" s="18"/>
      <c r="D39" s="19"/>
      <c r="E39" s="19"/>
      <c r="F39" s="204"/>
      <c r="G39" s="18"/>
      <c r="H39" s="18"/>
      <c r="I39" s="18"/>
      <c r="J39" s="18"/>
      <c r="K39" s="18"/>
      <c r="L39" s="204"/>
      <c r="M39" s="204"/>
      <c r="N39" s="197"/>
      <c r="O39" s="23"/>
      <c r="P39" s="23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4"/>
      <c r="AI39" s="23"/>
      <c r="AJ39" s="23"/>
      <c r="AK39" s="21"/>
      <c r="AL39" s="196"/>
      <c r="AM39" s="23"/>
      <c r="AN39" s="23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6"/>
      <c r="BE39" s="23"/>
      <c r="BF39" s="23"/>
      <c r="BG39" s="204"/>
      <c r="BH39" s="204"/>
      <c r="BI39" s="23"/>
      <c r="BJ39" s="204"/>
      <c r="BK39" s="204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42.5" customHeight="1" x14ac:dyDescent="0.25">
      <c r="A40" s="17"/>
      <c r="B40" s="18"/>
      <c r="C40" s="18"/>
      <c r="D40" s="19"/>
      <c r="E40" s="19"/>
      <c r="F40" s="204"/>
      <c r="G40" s="18"/>
      <c r="H40" s="18"/>
      <c r="I40" s="18"/>
      <c r="J40" s="18"/>
      <c r="K40" s="18"/>
      <c r="L40" s="204"/>
      <c r="M40" s="204"/>
      <c r="N40" s="197"/>
      <c r="O40" s="23"/>
      <c r="P40" s="204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6"/>
      <c r="BE40" s="23"/>
      <c r="BF40" s="23"/>
      <c r="BG40" s="204"/>
      <c r="BH40" s="204"/>
      <c r="BI40" s="23"/>
      <c r="BJ40" s="204"/>
      <c r="BK40" s="204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42.5" customHeight="1" x14ac:dyDescent="0.25">
      <c r="A41" s="17"/>
      <c r="B41" s="18"/>
      <c r="C41" s="18"/>
      <c r="D41" s="19"/>
      <c r="E41" s="19"/>
      <c r="F41" s="204"/>
      <c r="G41" s="18"/>
      <c r="H41" s="18"/>
      <c r="I41" s="18"/>
      <c r="J41" s="18"/>
      <c r="K41" s="18"/>
      <c r="L41" s="204"/>
      <c r="M41" s="204"/>
      <c r="N41" s="197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6"/>
      <c r="BE41" s="23"/>
      <c r="BF41" s="23"/>
      <c r="BG41" s="204"/>
      <c r="BH41" s="204"/>
      <c r="BI41" s="23"/>
      <c r="BJ41" s="204"/>
      <c r="BK41" s="204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87.5" customHeight="1" x14ac:dyDescent="0.25">
      <c r="A42" s="17"/>
      <c r="B42" s="18"/>
      <c r="C42" s="18"/>
      <c r="D42" s="19"/>
      <c r="E42" s="19"/>
      <c r="F42" s="204"/>
      <c r="G42" s="18"/>
      <c r="H42" s="18"/>
      <c r="I42" s="18"/>
      <c r="J42" s="18"/>
      <c r="K42" s="18"/>
      <c r="L42" s="204"/>
      <c r="M42" s="204"/>
      <c r="N42" s="197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4"/>
      <c r="AQ42" s="23"/>
      <c r="AR42" s="204"/>
      <c r="AS42" s="21"/>
      <c r="AT42" s="21"/>
      <c r="AU42" s="21"/>
      <c r="AV42" s="21"/>
      <c r="AW42" s="21"/>
      <c r="AX42" s="21"/>
      <c r="AY42" s="21"/>
      <c r="AZ42" s="21"/>
      <c r="BA42" s="21"/>
      <c r="BB42" s="204"/>
      <c r="BC42" s="23"/>
      <c r="BD42" s="204"/>
      <c r="BE42" s="23"/>
      <c r="BF42" s="204"/>
      <c r="BG42" s="204"/>
      <c r="BH42" s="204"/>
      <c r="BI42" s="23"/>
      <c r="BJ42" s="204"/>
      <c r="BK42" s="204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87.5" customHeight="1" x14ac:dyDescent="0.25">
      <c r="A43" s="17"/>
      <c r="B43" s="18"/>
      <c r="C43" s="18"/>
      <c r="D43" s="19"/>
      <c r="E43" s="19"/>
      <c r="F43" s="204"/>
      <c r="G43" s="18"/>
      <c r="H43" s="18"/>
      <c r="I43" s="18"/>
      <c r="J43" s="18"/>
      <c r="K43" s="18"/>
      <c r="L43" s="204"/>
      <c r="M43" s="204"/>
      <c r="N43" s="197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04"/>
      <c r="BC43" s="204"/>
      <c r="BD43" s="196"/>
      <c r="BE43" s="182"/>
      <c r="BF43" s="204"/>
      <c r="BG43" s="204"/>
      <c r="BH43" s="204"/>
      <c r="BI43" s="23"/>
      <c r="BJ43" s="204"/>
      <c r="BK43" s="204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87.5" customHeight="1" x14ac:dyDescent="0.25">
      <c r="A44" s="17"/>
      <c r="B44" s="18"/>
      <c r="C44" s="18"/>
      <c r="D44" s="19"/>
      <c r="E44" s="19"/>
      <c r="F44" s="204"/>
      <c r="G44" s="18"/>
      <c r="H44" s="18"/>
      <c r="I44" s="18"/>
      <c r="J44" s="18"/>
      <c r="K44" s="18"/>
      <c r="L44" s="204"/>
      <c r="M44" s="204"/>
      <c r="N44" s="197"/>
      <c r="O44" s="204"/>
      <c r="P44" s="204"/>
      <c r="Q44" s="204"/>
      <c r="R44" s="204"/>
      <c r="S44" s="204"/>
      <c r="T44" s="204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04"/>
      <c r="BC44" s="204"/>
      <c r="BD44" s="196"/>
      <c r="BE44" s="182"/>
      <c r="BF44" s="204"/>
      <c r="BG44" s="204"/>
      <c r="BH44" s="204"/>
      <c r="BI44" s="23"/>
      <c r="BJ44" s="204"/>
      <c r="BK44" s="204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87.5" customHeight="1" x14ac:dyDescent="0.25">
      <c r="A45" s="17"/>
      <c r="B45" s="18"/>
      <c r="C45" s="18"/>
      <c r="D45" s="19"/>
      <c r="E45" s="19"/>
      <c r="F45" s="204"/>
      <c r="G45" s="18"/>
      <c r="H45" s="18"/>
      <c r="I45" s="18"/>
      <c r="J45" s="18"/>
      <c r="K45" s="18"/>
      <c r="L45" s="204"/>
      <c r="M45" s="204"/>
      <c r="N45" s="197"/>
      <c r="O45" s="23"/>
      <c r="P45" s="204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6"/>
      <c r="BE45" s="23"/>
      <c r="BF45" s="23"/>
      <c r="BG45" s="204"/>
      <c r="BH45" s="204"/>
      <c r="BI45" s="23"/>
      <c r="BJ45" s="204"/>
      <c r="BK45" s="204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87.5" customHeight="1" x14ac:dyDescent="0.25">
      <c r="A46" s="17"/>
      <c r="B46" s="18"/>
      <c r="C46" s="18"/>
      <c r="D46" s="19"/>
      <c r="E46" s="19"/>
      <c r="F46" s="204"/>
      <c r="G46" s="18"/>
      <c r="H46" s="18"/>
      <c r="I46" s="18"/>
      <c r="J46" s="18"/>
      <c r="K46" s="18"/>
      <c r="L46" s="204"/>
      <c r="M46" s="204"/>
      <c r="N46" s="199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6"/>
      <c r="BE46" s="196"/>
      <c r="BF46" s="204"/>
      <c r="BG46" s="204"/>
      <c r="BH46" s="204"/>
      <c r="BI46" s="23"/>
      <c r="BJ46" s="204"/>
      <c r="BK46" s="204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349.5" customHeight="1" x14ac:dyDescent="0.25">
      <c r="A47" s="17"/>
      <c r="B47" s="18"/>
      <c r="C47" s="18"/>
      <c r="D47" s="19"/>
      <c r="E47" s="19"/>
      <c r="F47" s="204"/>
      <c r="G47" s="18"/>
      <c r="H47" s="18"/>
      <c r="I47" s="18"/>
      <c r="J47" s="18"/>
      <c r="K47" s="18"/>
      <c r="L47" s="204"/>
      <c r="M47" s="204"/>
      <c r="N47" s="197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6"/>
      <c r="BE47" s="196"/>
      <c r="BF47" s="204"/>
      <c r="BG47" s="204"/>
      <c r="BH47" s="204"/>
      <c r="BI47" s="23"/>
      <c r="BJ47" s="23"/>
      <c r="BK47" s="204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67.25" customHeight="1" x14ac:dyDescent="0.25">
      <c r="A48" s="17"/>
      <c r="B48" s="18"/>
      <c r="C48" s="18"/>
      <c r="D48" s="19"/>
      <c r="E48" s="19"/>
      <c r="F48" s="204"/>
      <c r="G48" s="18"/>
      <c r="H48" s="18"/>
      <c r="I48" s="18"/>
      <c r="J48" s="18"/>
      <c r="K48" s="18"/>
      <c r="L48" s="204"/>
      <c r="M48" s="204"/>
      <c r="N48" s="197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1"/>
      <c r="BC48" s="21"/>
      <c r="BD48" s="196"/>
      <c r="BE48" s="196"/>
      <c r="BF48" s="204"/>
      <c r="BG48" s="204"/>
      <c r="BH48" s="204"/>
      <c r="BI48" s="23"/>
      <c r="BJ48" s="204"/>
      <c r="BK48" s="204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409.6" customHeight="1" x14ac:dyDescent="0.25">
      <c r="A49" s="17"/>
      <c r="B49" s="18"/>
      <c r="C49" s="18"/>
      <c r="D49" s="19"/>
      <c r="E49" s="19"/>
      <c r="F49" s="204"/>
      <c r="G49" s="18"/>
      <c r="H49" s="18"/>
      <c r="I49" s="18"/>
      <c r="J49" s="18"/>
      <c r="K49" s="18"/>
      <c r="L49" s="204"/>
      <c r="M49" s="204"/>
      <c r="N49" s="197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4"/>
      <c r="AI49" s="23"/>
      <c r="AJ49" s="204"/>
      <c r="AK49" s="21"/>
      <c r="AL49" s="196"/>
      <c r="AM49" s="23"/>
      <c r="AN49" s="204"/>
      <c r="AO49" s="23"/>
      <c r="AP49" s="204"/>
      <c r="AQ49" s="21"/>
      <c r="AR49" s="21"/>
      <c r="AS49" s="21"/>
      <c r="AT49" s="196"/>
      <c r="AU49" s="23"/>
      <c r="AV49" s="21"/>
      <c r="AW49" s="21"/>
      <c r="AX49" s="21"/>
      <c r="AY49" s="21"/>
      <c r="AZ49" s="21"/>
      <c r="BA49" s="21"/>
      <c r="BB49" s="21"/>
      <c r="BC49" s="21"/>
      <c r="BD49" s="196"/>
      <c r="BE49" s="23"/>
      <c r="BF49" s="204"/>
      <c r="BG49" s="23"/>
      <c r="BH49" s="204"/>
      <c r="BI49" s="23"/>
      <c r="BJ49" s="204"/>
      <c r="BK49" s="23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34.25" customHeight="1" x14ac:dyDescent="0.25">
      <c r="A50" s="17"/>
      <c r="B50" s="18"/>
      <c r="C50" s="18"/>
      <c r="D50" s="19"/>
      <c r="E50" s="19"/>
      <c r="F50" s="204"/>
      <c r="G50" s="18"/>
      <c r="H50" s="18"/>
      <c r="I50" s="18"/>
      <c r="J50" s="18"/>
      <c r="K50" s="18"/>
      <c r="L50" s="204"/>
      <c r="M50" s="204"/>
      <c r="N50" s="197"/>
      <c r="O50" s="23"/>
      <c r="P50" s="204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4"/>
      <c r="AI50" s="23"/>
      <c r="AJ50" s="204"/>
      <c r="AK50" s="21"/>
      <c r="AL50" s="196"/>
      <c r="AM50" s="204"/>
      <c r="AN50" s="204"/>
      <c r="AO50" s="21"/>
      <c r="AP50" s="21"/>
      <c r="AQ50" s="21"/>
      <c r="AR50" s="21"/>
      <c r="AS50" s="21"/>
      <c r="AT50" s="196"/>
      <c r="AU50" s="204"/>
      <c r="AV50" s="21"/>
      <c r="AW50" s="21"/>
      <c r="AX50" s="21"/>
      <c r="AY50" s="21"/>
      <c r="AZ50" s="21"/>
      <c r="BA50" s="21"/>
      <c r="BB50" s="21"/>
      <c r="BC50" s="21"/>
      <c r="BD50" s="196"/>
      <c r="BE50" s="23"/>
      <c r="BF50" s="204"/>
      <c r="BG50" s="23"/>
      <c r="BH50" s="204"/>
      <c r="BI50" s="23"/>
      <c r="BJ50" s="204"/>
      <c r="BK50" s="23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34.25" customHeight="1" x14ac:dyDescent="0.25">
      <c r="A51" s="17"/>
      <c r="B51" s="18"/>
      <c r="C51" s="18"/>
      <c r="D51" s="19"/>
      <c r="E51" s="19"/>
      <c r="F51" s="204"/>
      <c r="G51" s="18"/>
      <c r="H51" s="18"/>
      <c r="I51" s="18"/>
      <c r="J51" s="18"/>
      <c r="K51" s="18"/>
      <c r="L51" s="204"/>
      <c r="M51" s="204"/>
      <c r="N51" s="197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4"/>
      <c r="AI51" s="23"/>
      <c r="AJ51" s="204"/>
      <c r="AK51" s="21"/>
      <c r="AL51" s="196"/>
      <c r="AM51" s="204"/>
      <c r="AN51" s="204"/>
      <c r="AO51" s="21"/>
      <c r="AP51" s="21"/>
      <c r="AQ51" s="21"/>
      <c r="AR51" s="21"/>
      <c r="AS51" s="21"/>
      <c r="AT51" s="196"/>
      <c r="AU51" s="204"/>
      <c r="AV51" s="21"/>
      <c r="AW51" s="21"/>
      <c r="AX51" s="21"/>
      <c r="AY51" s="21"/>
      <c r="AZ51" s="21"/>
      <c r="BA51" s="21"/>
      <c r="BB51" s="21"/>
      <c r="BC51" s="21"/>
      <c r="BD51" s="196"/>
      <c r="BE51" s="23"/>
      <c r="BF51" s="204"/>
      <c r="BG51" s="23"/>
      <c r="BH51" s="204"/>
      <c r="BI51" s="23"/>
      <c r="BJ51" s="204"/>
      <c r="BK51" s="23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34.25" customHeight="1" x14ac:dyDescent="0.25">
      <c r="A52" s="17"/>
      <c r="B52" s="18"/>
      <c r="C52" s="18"/>
      <c r="D52" s="19"/>
      <c r="E52" s="19"/>
      <c r="F52" s="204"/>
      <c r="G52" s="18"/>
      <c r="H52" s="18"/>
      <c r="I52" s="18"/>
      <c r="J52" s="18"/>
      <c r="K52" s="18"/>
      <c r="L52" s="204"/>
      <c r="M52" s="204"/>
      <c r="N52" s="197"/>
      <c r="O52" s="204"/>
      <c r="P52" s="204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4"/>
      <c r="AI52" s="23"/>
      <c r="AJ52" s="204"/>
      <c r="AK52" s="21"/>
      <c r="AL52" s="196"/>
      <c r="AM52" s="204"/>
      <c r="AN52" s="204"/>
      <c r="AO52" s="21"/>
      <c r="AP52" s="21"/>
      <c r="AQ52" s="21"/>
      <c r="AR52" s="21"/>
      <c r="AS52" s="21"/>
      <c r="AT52" s="196"/>
      <c r="AU52" s="204"/>
      <c r="AV52" s="21"/>
      <c r="AW52" s="21"/>
      <c r="AX52" s="21"/>
      <c r="AY52" s="21"/>
      <c r="AZ52" s="21"/>
      <c r="BA52" s="21"/>
      <c r="BB52" s="21"/>
      <c r="BC52" s="21"/>
      <c r="BD52" s="196"/>
      <c r="BE52" s="23"/>
      <c r="BF52" s="204"/>
      <c r="BG52" s="23"/>
      <c r="BH52" s="204"/>
      <c r="BI52" s="23"/>
      <c r="BJ52" s="204"/>
      <c r="BK52" s="23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34.25" customHeight="1" x14ac:dyDescent="0.25">
      <c r="A53" s="17"/>
      <c r="B53" s="18"/>
      <c r="C53" s="18"/>
      <c r="D53" s="19"/>
      <c r="E53" s="19"/>
      <c r="F53" s="204"/>
      <c r="G53" s="18"/>
      <c r="H53" s="18"/>
      <c r="I53" s="18"/>
      <c r="J53" s="18"/>
      <c r="K53" s="18"/>
      <c r="L53" s="204"/>
      <c r="M53" s="204"/>
      <c r="N53" s="197"/>
      <c r="O53" s="23"/>
      <c r="P53" s="204"/>
      <c r="Q53" s="204"/>
      <c r="R53" s="204"/>
      <c r="S53" s="204"/>
      <c r="T53" s="204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4"/>
      <c r="AI53" s="23"/>
      <c r="AJ53" s="204"/>
      <c r="AK53" s="21"/>
      <c r="AL53" s="196"/>
      <c r="AM53" s="204"/>
      <c r="AN53" s="204"/>
      <c r="AO53" s="21"/>
      <c r="AP53" s="21"/>
      <c r="AQ53" s="21"/>
      <c r="AR53" s="21"/>
      <c r="AS53" s="21"/>
      <c r="AT53" s="196"/>
      <c r="AU53" s="204"/>
      <c r="AV53" s="21"/>
      <c r="AW53" s="21"/>
      <c r="AX53" s="21"/>
      <c r="AY53" s="21"/>
      <c r="AZ53" s="21"/>
      <c r="BA53" s="21"/>
      <c r="BB53" s="21"/>
      <c r="BC53" s="21"/>
      <c r="BD53" s="196"/>
      <c r="BE53" s="23"/>
      <c r="BF53" s="204"/>
      <c r="BG53" s="23"/>
      <c r="BH53" s="204"/>
      <c r="BI53" s="23"/>
      <c r="BJ53" s="204"/>
      <c r="BK53" s="23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34.25" customHeight="1" x14ac:dyDescent="0.25">
      <c r="A54" s="17"/>
      <c r="B54" s="18"/>
      <c r="C54" s="18"/>
      <c r="D54" s="19"/>
      <c r="E54" s="19"/>
      <c r="F54" s="204"/>
      <c r="G54" s="18"/>
      <c r="H54" s="18"/>
      <c r="I54" s="18"/>
      <c r="J54" s="18"/>
      <c r="K54" s="18"/>
      <c r="L54" s="204"/>
      <c r="M54" s="204"/>
      <c r="N54" s="197"/>
      <c r="O54" s="23"/>
      <c r="P54" s="204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4"/>
      <c r="AI54" s="23"/>
      <c r="AJ54" s="204"/>
      <c r="AK54" s="21"/>
      <c r="AL54" s="196"/>
      <c r="AM54" s="204"/>
      <c r="AN54" s="204"/>
      <c r="AO54" s="21"/>
      <c r="AP54" s="21"/>
      <c r="AQ54" s="21"/>
      <c r="AR54" s="21"/>
      <c r="AS54" s="21"/>
      <c r="AT54" s="196"/>
      <c r="AU54" s="204"/>
      <c r="AV54" s="21"/>
      <c r="AW54" s="21"/>
      <c r="AX54" s="21"/>
      <c r="AY54" s="21"/>
      <c r="AZ54" s="21"/>
      <c r="BA54" s="21"/>
      <c r="BB54" s="21"/>
      <c r="BC54" s="21"/>
      <c r="BD54" s="196"/>
      <c r="BE54" s="23"/>
      <c r="BF54" s="204"/>
      <c r="BG54" s="23"/>
      <c r="BH54" s="204"/>
      <c r="BI54" s="23"/>
      <c r="BJ54" s="204"/>
      <c r="BK54" s="23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409.6" customHeight="1" x14ac:dyDescent="0.25">
      <c r="A55" s="17"/>
      <c r="B55" s="18"/>
      <c r="C55" s="18"/>
      <c r="D55" s="19"/>
      <c r="E55" s="19"/>
      <c r="F55" s="204"/>
      <c r="G55" s="18"/>
      <c r="H55" s="18"/>
      <c r="I55" s="18"/>
      <c r="J55" s="18"/>
      <c r="K55" s="18"/>
      <c r="L55" s="204"/>
      <c r="M55" s="204"/>
      <c r="N55" s="197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4"/>
      <c r="AI55" s="23"/>
      <c r="AJ55" s="23"/>
      <c r="AK55" s="21"/>
      <c r="AL55" s="196"/>
      <c r="AM55" s="23"/>
      <c r="AN55" s="23"/>
      <c r="AO55" s="21"/>
      <c r="AP55" s="21"/>
      <c r="AQ55" s="21"/>
      <c r="AR55" s="21"/>
      <c r="AS55" s="21"/>
      <c r="AT55" s="196"/>
      <c r="AU55" s="23"/>
      <c r="AV55" s="21"/>
      <c r="AW55" s="21"/>
      <c r="AX55" s="21"/>
      <c r="AY55" s="21"/>
      <c r="AZ55" s="21"/>
      <c r="BA55" s="21"/>
      <c r="BB55" s="21"/>
      <c r="BC55" s="21"/>
      <c r="BD55" s="196"/>
      <c r="BE55" s="23"/>
      <c r="BF55" s="23"/>
      <c r="BG55" s="204"/>
      <c r="BH55" s="204"/>
      <c r="BI55" s="23"/>
      <c r="BJ55" s="204"/>
      <c r="BK55" s="204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34.25" customHeight="1" x14ac:dyDescent="0.25">
      <c r="A56" s="17"/>
      <c r="B56" s="18"/>
      <c r="C56" s="18"/>
      <c r="D56" s="19"/>
      <c r="E56" s="19"/>
      <c r="F56" s="204"/>
      <c r="G56" s="18"/>
      <c r="H56" s="18"/>
      <c r="I56" s="18"/>
      <c r="J56" s="18"/>
      <c r="K56" s="18"/>
      <c r="L56" s="204"/>
      <c r="M56" s="204"/>
      <c r="N56" s="197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6"/>
      <c r="BE56" s="196"/>
      <c r="BF56" s="204"/>
      <c r="BG56" s="204"/>
      <c r="BH56" s="204"/>
      <c r="BI56" s="23"/>
      <c r="BJ56" s="204"/>
      <c r="BK56" s="204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34.25" customHeight="1" x14ac:dyDescent="0.25">
      <c r="A57" s="17"/>
      <c r="B57" s="18"/>
      <c r="C57" s="18"/>
      <c r="D57" s="19"/>
      <c r="E57" s="19"/>
      <c r="F57" s="204"/>
      <c r="G57" s="18"/>
      <c r="H57" s="18"/>
      <c r="I57" s="18"/>
      <c r="J57" s="18"/>
      <c r="K57" s="18"/>
      <c r="L57" s="204"/>
      <c r="M57" s="204"/>
      <c r="N57" s="197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6"/>
      <c r="BE57" s="196"/>
      <c r="BF57" s="204"/>
      <c r="BG57" s="204"/>
      <c r="BH57" s="204"/>
      <c r="BI57" s="23"/>
      <c r="BJ57" s="204"/>
      <c r="BK57" s="204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34.25" customHeight="1" x14ac:dyDescent="0.25">
      <c r="A58" s="17"/>
      <c r="B58" s="18"/>
      <c r="C58" s="18"/>
      <c r="D58" s="19"/>
      <c r="E58" s="19"/>
      <c r="F58" s="204"/>
      <c r="G58" s="18"/>
      <c r="H58" s="18"/>
      <c r="I58" s="18"/>
      <c r="J58" s="18"/>
      <c r="K58" s="18"/>
      <c r="L58" s="204"/>
      <c r="M58" s="204"/>
      <c r="N58" s="197"/>
      <c r="O58" s="23"/>
      <c r="P58" s="204"/>
      <c r="Q58" s="204"/>
      <c r="R58" s="204"/>
      <c r="S58" s="204"/>
      <c r="T58" s="204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6"/>
      <c r="BE58" s="196"/>
      <c r="BF58" s="204"/>
      <c r="BG58" s="204"/>
      <c r="BH58" s="204"/>
      <c r="BI58" s="23"/>
      <c r="BJ58" s="204"/>
      <c r="BK58" s="204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34.25" customHeight="1" x14ac:dyDescent="0.25">
      <c r="A59" s="17"/>
      <c r="B59" s="18"/>
      <c r="C59" s="18"/>
      <c r="D59" s="19"/>
      <c r="E59" s="19"/>
      <c r="F59" s="204"/>
      <c r="G59" s="18"/>
      <c r="H59" s="18"/>
      <c r="I59" s="18"/>
      <c r="J59" s="18"/>
      <c r="K59" s="18"/>
      <c r="L59" s="204"/>
      <c r="M59" s="204"/>
      <c r="N59" s="197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6"/>
      <c r="BE59" s="196"/>
      <c r="BF59" s="204"/>
      <c r="BG59" s="204"/>
      <c r="BH59" s="204"/>
      <c r="BI59" s="23"/>
      <c r="BJ59" s="204"/>
      <c r="BK59" s="204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409.5" customHeight="1" x14ac:dyDescent="0.25">
      <c r="A60" s="17"/>
      <c r="B60" s="18"/>
      <c r="C60" s="18"/>
      <c r="D60" s="19"/>
      <c r="E60" s="19"/>
      <c r="F60" s="204"/>
      <c r="G60" s="18"/>
      <c r="H60" s="18"/>
      <c r="I60" s="18"/>
      <c r="J60" s="18"/>
      <c r="K60" s="18"/>
      <c r="L60" s="204"/>
      <c r="M60" s="204"/>
      <c r="N60" s="197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04"/>
      <c r="AK60" s="23"/>
      <c r="AL60" s="204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6"/>
      <c r="BE60" s="23"/>
      <c r="BF60" s="23"/>
      <c r="BG60" s="204"/>
      <c r="BH60" s="204"/>
      <c r="BI60" s="23"/>
      <c r="BJ60" s="204"/>
      <c r="BK60" s="204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2" customHeight="1" x14ac:dyDescent="0.25">
      <c r="A61" s="17"/>
      <c r="B61" s="18"/>
      <c r="C61" s="18"/>
      <c r="D61" s="19"/>
      <c r="E61" s="19"/>
      <c r="F61" s="204"/>
      <c r="G61" s="18"/>
      <c r="H61" s="18"/>
      <c r="I61" s="18"/>
      <c r="J61" s="18"/>
      <c r="K61" s="18"/>
      <c r="L61" s="204"/>
      <c r="M61" s="204"/>
      <c r="N61" s="197"/>
      <c r="O61" s="204"/>
      <c r="P61" s="204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6"/>
      <c r="BE61" s="196"/>
      <c r="BF61" s="204"/>
      <c r="BG61" s="204"/>
      <c r="BH61" s="204"/>
      <c r="BI61" s="23"/>
      <c r="BJ61" s="204"/>
      <c r="BK61" s="204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2" customHeight="1" x14ac:dyDescent="0.25">
      <c r="A62" s="17"/>
      <c r="B62" s="18"/>
      <c r="C62" s="18"/>
      <c r="D62" s="19"/>
      <c r="E62" s="19"/>
      <c r="F62" s="204"/>
      <c r="G62" s="18"/>
      <c r="H62" s="18"/>
      <c r="I62" s="18"/>
      <c r="J62" s="18"/>
      <c r="K62" s="18"/>
      <c r="L62" s="204"/>
      <c r="M62" s="204"/>
      <c r="N62" s="197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6"/>
      <c r="BE62" s="196"/>
      <c r="BF62" s="204"/>
      <c r="BG62" s="204"/>
      <c r="BH62" s="204"/>
      <c r="BI62" s="23"/>
      <c r="BJ62" s="204"/>
      <c r="BK62" s="204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409.6" customHeight="1" x14ac:dyDescent="0.25">
      <c r="A63" s="17"/>
      <c r="B63" s="18"/>
      <c r="C63" s="18"/>
      <c r="D63" s="19"/>
      <c r="E63" s="19"/>
      <c r="F63" s="204"/>
      <c r="G63" s="18"/>
      <c r="H63" s="18"/>
      <c r="I63" s="18"/>
      <c r="J63" s="18"/>
      <c r="K63" s="18"/>
      <c r="L63" s="204"/>
      <c r="M63" s="204"/>
      <c r="N63" s="197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6"/>
      <c r="BE63" s="23"/>
      <c r="BF63" s="23"/>
      <c r="BG63" s="204"/>
      <c r="BH63" s="204"/>
      <c r="BI63" s="23"/>
      <c r="BJ63" s="204"/>
      <c r="BK63" s="204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69.5" customHeight="1" x14ac:dyDescent="0.25">
      <c r="A64" s="17"/>
      <c r="B64" s="18"/>
      <c r="C64" s="18"/>
      <c r="D64" s="19"/>
      <c r="E64" s="19"/>
      <c r="F64" s="204"/>
      <c r="G64" s="18"/>
      <c r="H64" s="18"/>
      <c r="I64" s="18"/>
      <c r="J64" s="18"/>
      <c r="K64" s="18"/>
      <c r="L64" s="204"/>
      <c r="M64" s="204"/>
      <c r="N64" s="197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6"/>
      <c r="BE64" s="196"/>
      <c r="BF64" s="204"/>
      <c r="BG64" s="204"/>
      <c r="BH64" s="204"/>
      <c r="BI64" s="23"/>
      <c r="BJ64" s="204"/>
      <c r="BK64" s="204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62" customHeight="1" x14ac:dyDescent="0.25">
      <c r="A65" s="17"/>
      <c r="B65" s="18"/>
      <c r="C65" s="18"/>
      <c r="D65" s="19"/>
      <c r="E65" s="19"/>
      <c r="F65" s="204"/>
      <c r="G65" s="18"/>
      <c r="H65" s="18"/>
      <c r="I65" s="18"/>
      <c r="J65" s="18"/>
      <c r="K65" s="18"/>
      <c r="L65" s="204"/>
      <c r="M65" s="204"/>
      <c r="N65" s="197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6"/>
      <c r="BE65" s="196"/>
      <c r="BF65" s="204"/>
      <c r="BG65" s="204"/>
      <c r="BH65" s="204"/>
      <c r="BI65" s="23"/>
      <c r="BJ65" s="204"/>
      <c r="BK65" s="23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62" customHeight="1" x14ac:dyDescent="0.25">
      <c r="A66" s="17"/>
      <c r="B66" s="18"/>
      <c r="C66" s="18"/>
      <c r="D66" s="19"/>
      <c r="E66" s="19"/>
      <c r="F66" s="204"/>
      <c r="G66" s="18"/>
      <c r="H66" s="18"/>
      <c r="I66" s="18"/>
      <c r="J66" s="18"/>
      <c r="K66" s="18"/>
      <c r="L66" s="204"/>
      <c r="M66" s="204"/>
      <c r="N66" s="197"/>
      <c r="O66" s="23"/>
      <c r="P66" s="204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6"/>
      <c r="BE66" s="196"/>
      <c r="BF66" s="204"/>
      <c r="BG66" s="204"/>
      <c r="BH66" s="204"/>
      <c r="BI66" s="23"/>
      <c r="BJ66" s="204"/>
      <c r="BK66" s="204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409.5" customHeight="1" x14ac:dyDescent="0.25">
      <c r="A67" s="17"/>
      <c r="B67" s="18"/>
      <c r="C67" s="18"/>
      <c r="D67" s="19"/>
      <c r="E67" s="19"/>
      <c r="F67" s="204"/>
      <c r="G67" s="18"/>
      <c r="H67" s="18"/>
      <c r="I67" s="18"/>
      <c r="J67" s="18"/>
      <c r="K67" s="18"/>
      <c r="L67" s="204"/>
      <c r="M67" s="204"/>
      <c r="N67" s="197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6"/>
      <c r="BE67" s="23"/>
      <c r="BF67" s="23"/>
      <c r="BG67" s="204"/>
      <c r="BH67" s="204"/>
      <c r="BI67" s="23"/>
      <c r="BJ67" s="204"/>
      <c r="BK67" s="204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54.5" customHeight="1" x14ac:dyDescent="0.25">
      <c r="A68" s="17"/>
      <c r="B68" s="18"/>
      <c r="C68" s="18"/>
      <c r="D68" s="19"/>
      <c r="E68" s="19"/>
      <c r="F68" s="204"/>
      <c r="G68" s="18"/>
      <c r="H68" s="18"/>
      <c r="I68" s="18"/>
      <c r="J68" s="18"/>
      <c r="K68" s="18"/>
      <c r="L68" s="204"/>
      <c r="M68" s="204"/>
      <c r="N68" s="197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6"/>
      <c r="BE68" s="196"/>
      <c r="BF68" s="204"/>
      <c r="BG68" s="204"/>
      <c r="BH68" s="204"/>
      <c r="BI68" s="23"/>
      <c r="BJ68" s="204"/>
      <c r="BK68" s="204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86.75" customHeight="1" x14ac:dyDescent="0.25">
      <c r="A69" s="17"/>
      <c r="B69" s="18"/>
      <c r="C69" s="18"/>
      <c r="D69" s="19"/>
      <c r="E69" s="19"/>
      <c r="F69" s="204"/>
      <c r="G69" s="18"/>
      <c r="H69" s="18"/>
      <c r="I69" s="18"/>
      <c r="J69" s="18"/>
      <c r="K69" s="18"/>
      <c r="L69" s="204"/>
      <c r="M69" s="204"/>
      <c r="N69" s="197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6"/>
      <c r="BE69" s="196"/>
      <c r="BF69" s="204"/>
      <c r="BG69" s="204"/>
      <c r="BH69" s="204"/>
      <c r="BI69" s="23"/>
      <c r="BJ69" s="204"/>
      <c r="BK69" s="204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77" customHeight="1" x14ac:dyDescent="0.25">
      <c r="A70" s="17"/>
      <c r="B70" s="18"/>
      <c r="C70" s="18"/>
      <c r="D70" s="19"/>
      <c r="E70" s="19"/>
      <c r="F70" s="204"/>
      <c r="G70" s="18"/>
      <c r="H70" s="18"/>
      <c r="I70" s="18"/>
      <c r="J70" s="18"/>
      <c r="K70" s="18"/>
      <c r="L70" s="204"/>
      <c r="M70" s="204"/>
      <c r="N70" s="197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6"/>
      <c r="BE70" s="23"/>
      <c r="BF70" s="23"/>
      <c r="BG70" s="204"/>
      <c r="BH70" s="204"/>
      <c r="BI70" s="23"/>
      <c r="BJ70" s="204"/>
      <c r="BK70" s="204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77" customHeight="1" x14ac:dyDescent="0.25">
      <c r="A71" s="17"/>
      <c r="B71" s="18"/>
      <c r="C71" s="18"/>
      <c r="D71" s="19"/>
      <c r="E71" s="19"/>
      <c r="F71" s="204"/>
      <c r="G71" s="18"/>
      <c r="H71" s="18"/>
      <c r="I71" s="18"/>
      <c r="J71" s="18"/>
      <c r="K71" s="18"/>
      <c r="L71" s="204"/>
      <c r="M71" s="204"/>
      <c r="N71" s="197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6"/>
      <c r="BE71" s="182"/>
      <c r="BF71" s="23"/>
      <c r="BG71" s="204"/>
      <c r="BH71" s="204"/>
      <c r="BI71" s="23"/>
      <c r="BJ71" s="204"/>
      <c r="BK71" s="204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244.5" customHeight="1" x14ac:dyDescent="0.25">
      <c r="A72" s="17"/>
      <c r="B72" s="18"/>
      <c r="C72" s="18"/>
      <c r="D72" s="19"/>
      <c r="E72" s="19"/>
      <c r="F72" s="204"/>
      <c r="G72" s="18"/>
      <c r="H72" s="18"/>
      <c r="I72" s="18"/>
      <c r="J72" s="18"/>
      <c r="K72" s="18"/>
      <c r="L72" s="204"/>
      <c r="M72" s="204"/>
      <c r="N72" s="197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83"/>
      <c r="BE72" s="23"/>
      <c r="BF72" s="23"/>
      <c r="BG72" s="204"/>
      <c r="BH72" s="204"/>
      <c r="BI72" s="23"/>
      <c r="BJ72" s="204"/>
      <c r="BK72" s="204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244.5" customHeight="1" x14ac:dyDescent="0.25">
      <c r="A73" s="17"/>
      <c r="B73" s="18"/>
      <c r="C73" s="18"/>
      <c r="D73" s="19"/>
      <c r="E73" s="19"/>
      <c r="F73" s="204"/>
      <c r="G73" s="18"/>
      <c r="H73" s="18"/>
      <c r="I73" s="18"/>
      <c r="J73" s="18"/>
      <c r="K73" s="18"/>
      <c r="L73" s="204"/>
      <c r="M73" s="204"/>
      <c r="N73" s="197"/>
      <c r="O73" s="23"/>
      <c r="P73" s="204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6"/>
      <c r="BE73" s="182"/>
      <c r="BF73" s="23"/>
      <c r="BG73" s="204"/>
      <c r="BH73" s="204"/>
      <c r="BI73" s="23"/>
      <c r="BJ73" s="204"/>
      <c r="BK73" s="204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231.75" customHeight="1" x14ac:dyDescent="0.25">
      <c r="A74" s="17"/>
      <c r="B74" s="18"/>
      <c r="C74" s="18"/>
      <c r="D74" s="19"/>
      <c r="E74" s="19"/>
      <c r="F74" s="204"/>
      <c r="G74" s="18"/>
      <c r="H74" s="18"/>
      <c r="I74" s="18"/>
      <c r="J74" s="18"/>
      <c r="K74" s="18"/>
      <c r="L74" s="204"/>
      <c r="M74" s="204"/>
      <c r="N74" s="197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6"/>
      <c r="BE74" s="23"/>
      <c r="BF74" s="23"/>
      <c r="BG74" s="204"/>
      <c r="BH74" s="204"/>
      <c r="BI74" s="23"/>
      <c r="BJ74" s="204"/>
      <c r="BK74" s="204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231.75" customHeight="1" x14ac:dyDescent="0.25">
      <c r="A75" s="17"/>
      <c r="B75" s="18"/>
      <c r="C75" s="18"/>
      <c r="D75" s="19"/>
      <c r="E75" s="19"/>
      <c r="F75" s="204"/>
      <c r="G75" s="18"/>
      <c r="H75" s="18"/>
      <c r="I75" s="18"/>
      <c r="J75" s="18"/>
      <c r="K75" s="18"/>
      <c r="L75" s="204"/>
      <c r="M75" s="204"/>
      <c r="N75" s="197"/>
      <c r="O75" s="204"/>
      <c r="P75" s="204"/>
      <c r="Q75" s="204"/>
      <c r="R75" s="21"/>
      <c r="S75" s="204"/>
      <c r="T75" s="21"/>
      <c r="U75" s="204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04"/>
      <c r="AQ75" s="204"/>
      <c r="AR75" s="204"/>
      <c r="AS75" s="21"/>
      <c r="AT75" s="21"/>
      <c r="AU75" s="21"/>
      <c r="AV75" s="21"/>
      <c r="AW75" s="21"/>
      <c r="AX75" s="21"/>
      <c r="AY75" s="21"/>
      <c r="AZ75" s="21"/>
      <c r="BA75" s="21"/>
      <c r="BB75" s="204"/>
      <c r="BC75" s="204"/>
      <c r="BD75" s="204"/>
      <c r="BE75" s="196"/>
      <c r="BF75" s="204"/>
      <c r="BG75" s="204"/>
      <c r="BH75" s="204"/>
      <c r="BI75" s="23"/>
      <c r="BJ75" s="204"/>
      <c r="BK75" s="204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59" customHeight="1" x14ac:dyDescent="0.25">
      <c r="A76" s="17"/>
      <c r="B76" s="18"/>
      <c r="C76" s="18"/>
      <c r="D76" s="19"/>
      <c r="E76" s="19"/>
      <c r="F76" s="204"/>
      <c r="G76" s="18"/>
      <c r="H76" s="18"/>
      <c r="I76" s="18"/>
      <c r="J76" s="18"/>
      <c r="K76" s="18"/>
      <c r="L76" s="204"/>
      <c r="M76" s="204"/>
      <c r="N76" s="197"/>
      <c r="O76" s="204"/>
      <c r="P76" s="204"/>
      <c r="Q76" s="204"/>
      <c r="R76" s="21"/>
      <c r="S76" s="204"/>
      <c r="T76" s="21"/>
      <c r="U76" s="204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6"/>
      <c r="BE76" s="196"/>
      <c r="BF76" s="204"/>
      <c r="BG76" s="204"/>
      <c r="BH76" s="204"/>
      <c r="BI76" s="23"/>
      <c r="BJ76" s="204"/>
      <c r="BK76" s="204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59" customHeight="1" x14ac:dyDescent="0.25">
      <c r="A77" s="17"/>
      <c r="B77" s="18"/>
      <c r="C77" s="18"/>
      <c r="D77" s="19"/>
      <c r="E77" s="19"/>
      <c r="F77" s="204"/>
      <c r="G77" s="18"/>
      <c r="H77" s="18"/>
      <c r="I77" s="18"/>
      <c r="J77" s="18"/>
      <c r="K77" s="18"/>
      <c r="L77" s="204"/>
      <c r="M77" s="204"/>
      <c r="N77" s="197"/>
      <c r="O77" s="204"/>
      <c r="P77" s="204"/>
      <c r="Q77" s="204"/>
      <c r="R77" s="204"/>
      <c r="S77" s="204"/>
      <c r="T77" s="204"/>
      <c r="U77" s="204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6"/>
      <c r="BE77" s="196"/>
      <c r="BF77" s="204"/>
      <c r="BG77" s="204"/>
      <c r="BH77" s="204"/>
      <c r="BI77" s="23"/>
      <c r="BJ77" s="204"/>
      <c r="BK77" s="204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408.75" customHeight="1" x14ac:dyDescent="0.25">
      <c r="A78" s="17"/>
      <c r="B78" s="18"/>
      <c r="C78" s="18"/>
      <c r="D78" s="19"/>
      <c r="E78" s="19"/>
      <c r="F78" s="204"/>
      <c r="G78" s="18"/>
      <c r="H78" s="18"/>
      <c r="I78" s="18"/>
      <c r="J78" s="18"/>
      <c r="K78" s="18"/>
      <c r="L78" s="204"/>
      <c r="M78" s="204"/>
      <c r="N78" s="197"/>
      <c r="O78" s="204"/>
      <c r="P78" s="204"/>
      <c r="Q78" s="204"/>
      <c r="R78" s="204"/>
      <c r="S78" s="204"/>
      <c r="T78" s="204"/>
      <c r="U78" s="204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4"/>
      <c r="AI78" s="204"/>
      <c r="AJ78" s="204"/>
      <c r="AK78" s="21"/>
      <c r="AL78" s="196"/>
      <c r="AM78" s="21"/>
      <c r="AN78" s="204"/>
      <c r="AO78" s="21"/>
      <c r="AP78" s="204"/>
      <c r="AQ78" s="21"/>
      <c r="AR78" s="21"/>
      <c r="AS78" s="21"/>
      <c r="AT78" s="196"/>
      <c r="AU78" s="21"/>
      <c r="AV78" s="21"/>
      <c r="AW78" s="21"/>
      <c r="AX78" s="21"/>
      <c r="AY78" s="21"/>
      <c r="AZ78" s="21"/>
      <c r="BA78" s="21"/>
      <c r="BB78" s="21"/>
      <c r="BC78" s="21"/>
      <c r="BD78" s="196"/>
      <c r="BE78" s="21"/>
      <c r="BF78" s="204"/>
      <c r="BG78" s="204"/>
      <c r="BH78" s="204"/>
      <c r="BI78" s="23"/>
      <c r="BJ78" s="204"/>
      <c r="BK78" s="204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38.75" customHeight="1" x14ac:dyDescent="0.25">
      <c r="A79" s="17"/>
      <c r="B79" s="18"/>
      <c r="C79" s="18"/>
      <c r="D79" s="19"/>
      <c r="E79" s="19"/>
      <c r="F79" s="204"/>
      <c r="G79" s="18"/>
      <c r="H79" s="18"/>
      <c r="I79" s="18"/>
      <c r="J79" s="18"/>
      <c r="K79" s="18"/>
      <c r="L79" s="204"/>
      <c r="M79" s="204"/>
      <c r="N79" s="197"/>
      <c r="O79" s="204"/>
      <c r="P79" s="204"/>
      <c r="Q79" s="21"/>
      <c r="R79" s="21"/>
      <c r="S79" s="21"/>
      <c r="T79" s="21"/>
      <c r="U79" s="204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6"/>
      <c r="BE79" s="196"/>
      <c r="BF79" s="204"/>
      <c r="BG79" s="204"/>
      <c r="BH79" s="204"/>
      <c r="BI79" s="23"/>
      <c r="BJ79" s="204"/>
      <c r="BK79" s="204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38.75" customHeight="1" x14ac:dyDescent="0.25">
      <c r="A80" s="17"/>
      <c r="B80" s="18"/>
      <c r="C80" s="18"/>
      <c r="D80" s="19"/>
      <c r="E80" s="19"/>
      <c r="F80" s="204"/>
      <c r="G80" s="18"/>
      <c r="H80" s="18"/>
      <c r="I80" s="18"/>
      <c r="J80" s="18"/>
      <c r="K80" s="18"/>
      <c r="L80" s="204"/>
      <c r="M80" s="204"/>
      <c r="N80" s="197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6"/>
      <c r="BE80" s="196"/>
      <c r="BF80" s="204"/>
      <c r="BG80" s="204"/>
      <c r="BH80" s="204"/>
      <c r="BI80" s="23"/>
      <c r="BJ80" s="204"/>
      <c r="BK80" s="204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38.75" customHeight="1" x14ac:dyDescent="0.25">
      <c r="A81" s="17"/>
      <c r="B81" s="18"/>
      <c r="C81" s="18"/>
      <c r="D81" s="19"/>
      <c r="E81" s="19"/>
      <c r="F81" s="204"/>
      <c r="G81" s="18"/>
      <c r="H81" s="18"/>
      <c r="I81" s="18"/>
      <c r="J81" s="18"/>
      <c r="K81" s="18"/>
      <c r="L81" s="204"/>
      <c r="M81" s="204"/>
      <c r="N81" s="197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6"/>
      <c r="BE81" s="196"/>
      <c r="BF81" s="204"/>
      <c r="BG81" s="204"/>
      <c r="BH81" s="204"/>
      <c r="BI81" s="23"/>
      <c r="BJ81" s="204"/>
      <c r="BK81" s="204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38.75" customHeight="1" x14ac:dyDescent="0.25">
      <c r="A82" s="17"/>
      <c r="B82" s="18"/>
      <c r="C82" s="18"/>
      <c r="D82" s="19"/>
      <c r="E82" s="19"/>
      <c r="F82" s="204"/>
      <c r="G82" s="18"/>
      <c r="H82" s="18"/>
      <c r="I82" s="18"/>
      <c r="J82" s="18"/>
      <c r="K82" s="18"/>
      <c r="L82" s="204"/>
      <c r="M82" s="204"/>
      <c r="N82" s="197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6"/>
      <c r="BE82" s="196"/>
      <c r="BF82" s="204"/>
      <c r="BG82" s="204"/>
      <c r="BH82" s="204"/>
      <c r="BI82" s="23"/>
      <c r="BJ82" s="204"/>
      <c r="BK82" s="204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38.75" customHeight="1" x14ac:dyDescent="0.25">
      <c r="A83" s="17"/>
      <c r="B83" s="18"/>
      <c r="C83" s="18"/>
      <c r="D83" s="19"/>
      <c r="E83" s="19"/>
      <c r="F83" s="204"/>
      <c r="G83" s="18"/>
      <c r="H83" s="18"/>
      <c r="I83" s="18"/>
      <c r="J83" s="18"/>
      <c r="K83" s="18"/>
      <c r="L83" s="204"/>
      <c r="M83" s="204"/>
      <c r="N83" s="197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6"/>
      <c r="BE83" s="196"/>
      <c r="BF83" s="204"/>
      <c r="BG83" s="204"/>
      <c r="BH83" s="204"/>
      <c r="BI83" s="23"/>
      <c r="BJ83" s="204"/>
      <c r="BK83" s="204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82" customHeight="1" x14ac:dyDescent="0.25">
      <c r="A84" s="17"/>
      <c r="B84" s="18"/>
      <c r="C84" s="18"/>
      <c r="D84" s="19"/>
      <c r="E84" s="19"/>
      <c r="F84" s="204"/>
      <c r="G84" s="18"/>
      <c r="H84" s="18"/>
      <c r="I84" s="18"/>
      <c r="J84" s="18"/>
      <c r="K84" s="18"/>
      <c r="L84" s="204"/>
      <c r="M84" s="204"/>
      <c r="N84" s="197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4"/>
      <c r="AI84" s="21"/>
      <c r="AJ84" s="204"/>
      <c r="AK84" s="21"/>
      <c r="AL84" s="196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04"/>
      <c r="BC84" s="204"/>
      <c r="BD84" s="204"/>
      <c r="BE84" s="23"/>
      <c r="BF84" s="23"/>
      <c r="BG84" s="204"/>
      <c r="BH84" s="204"/>
      <c r="BI84" s="21"/>
      <c r="BJ84" s="204"/>
      <c r="BK84" s="23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37.25" customHeight="1" x14ac:dyDescent="0.25">
      <c r="A85" s="17"/>
      <c r="B85" s="18"/>
      <c r="C85" s="18"/>
      <c r="D85" s="19"/>
      <c r="E85" s="19"/>
      <c r="F85" s="204"/>
      <c r="G85" s="18"/>
      <c r="H85" s="18"/>
      <c r="I85" s="18"/>
      <c r="J85" s="18"/>
      <c r="K85" s="18"/>
      <c r="L85" s="204"/>
      <c r="M85" s="204"/>
      <c r="N85" s="197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6"/>
      <c r="BE85" s="23"/>
      <c r="BF85" s="23"/>
      <c r="BG85" s="204"/>
      <c r="BH85" s="204"/>
      <c r="BI85" s="23"/>
      <c r="BJ85" s="204"/>
      <c r="BK85" s="23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122.25" customHeight="1" x14ac:dyDescent="0.25">
      <c r="A86" s="17"/>
      <c r="B86" s="18"/>
      <c r="C86" s="18"/>
      <c r="D86" s="19"/>
      <c r="E86" s="19"/>
      <c r="F86" s="204"/>
      <c r="G86" s="18"/>
      <c r="H86" s="18"/>
      <c r="I86" s="18"/>
      <c r="J86" s="18"/>
      <c r="K86" s="18"/>
      <c r="L86" s="204"/>
      <c r="M86" s="204"/>
      <c r="N86" s="197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6"/>
      <c r="BE86" s="23"/>
      <c r="BF86" s="23"/>
      <c r="BG86" s="204"/>
      <c r="BH86" s="204"/>
      <c r="BI86" s="23"/>
      <c r="BJ86" s="204"/>
      <c r="BK86" s="23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122.25" customHeight="1" x14ac:dyDescent="0.25">
      <c r="A87" s="17"/>
      <c r="B87" s="18"/>
      <c r="C87" s="18"/>
      <c r="D87" s="19"/>
      <c r="E87" s="19"/>
      <c r="F87" s="204"/>
      <c r="G87" s="18"/>
      <c r="H87" s="18"/>
      <c r="I87" s="18"/>
      <c r="J87" s="18"/>
      <c r="K87" s="18"/>
      <c r="L87" s="204"/>
      <c r="M87" s="204"/>
      <c r="N87" s="197"/>
      <c r="O87" s="204"/>
      <c r="P87" s="204"/>
      <c r="Q87" s="204"/>
      <c r="R87" s="204"/>
      <c r="S87" s="204"/>
      <c r="T87" s="204"/>
      <c r="U87" s="204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6"/>
      <c r="BE87" s="23"/>
      <c r="BF87" s="23"/>
      <c r="BG87" s="204"/>
      <c r="BH87" s="204"/>
      <c r="BI87" s="23"/>
      <c r="BJ87" s="204"/>
      <c r="BK87" s="23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122.25" customHeight="1" x14ac:dyDescent="0.25">
      <c r="A88" s="17"/>
      <c r="B88" s="18"/>
      <c r="C88" s="18"/>
      <c r="D88" s="19"/>
      <c r="E88" s="19"/>
      <c r="F88" s="204"/>
      <c r="G88" s="18"/>
      <c r="H88" s="18"/>
      <c r="I88" s="18"/>
      <c r="J88" s="18"/>
      <c r="K88" s="18"/>
      <c r="L88" s="204"/>
      <c r="M88" s="204"/>
      <c r="N88" s="197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6"/>
      <c r="BE88" s="23"/>
      <c r="BF88" s="23"/>
      <c r="BG88" s="204"/>
      <c r="BH88" s="204"/>
      <c r="BI88" s="23"/>
      <c r="BJ88" s="204"/>
      <c r="BK88" s="23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184.5" customHeight="1" x14ac:dyDescent="0.25">
      <c r="A89" s="17"/>
      <c r="B89" s="18"/>
      <c r="C89" s="18"/>
      <c r="D89" s="19"/>
      <c r="E89" s="19"/>
      <c r="F89" s="204"/>
      <c r="G89" s="18"/>
      <c r="H89" s="18"/>
      <c r="I89" s="18"/>
      <c r="J89" s="18"/>
      <c r="K89" s="18"/>
      <c r="L89" s="204"/>
      <c r="M89" s="204"/>
      <c r="N89" s="197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6"/>
      <c r="BE89" s="21"/>
      <c r="BF89" s="21"/>
      <c r="BG89" s="204"/>
      <c r="BH89" s="204"/>
      <c r="BI89" s="23"/>
      <c r="BJ89" s="204"/>
      <c r="BK89" s="23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84.5" customHeight="1" x14ac:dyDescent="0.25">
      <c r="A90" s="17"/>
      <c r="B90" s="18"/>
      <c r="C90" s="18"/>
      <c r="D90" s="19"/>
      <c r="E90" s="19"/>
      <c r="F90" s="204"/>
      <c r="G90" s="18"/>
      <c r="H90" s="18"/>
      <c r="I90" s="18"/>
      <c r="J90" s="18"/>
      <c r="K90" s="18"/>
      <c r="L90" s="204"/>
      <c r="M90" s="204"/>
      <c r="N90" s="197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6"/>
      <c r="BE90" s="23"/>
      <c r="BF90" s="23"/>
      <c r="BG90" s="204"/>
      <c r="BH90" s="204"/>
      <c r="BI90" s="23"/>
      <c r="BJ90" s="204"/>
      <c r="BK90" s="23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409.6" customHeight="1" x14ac:dyDescent="0.25">
      <c r="A91" s="17"/>
      <c r="B91" s="18"/>
      <c r="C91" s="18"/>
      <c r="D91" s="19"/>
      <c r="E91" s="19"/>
      <c r="F91" s="204"/>
      <c r="G91" s="18"/>
      <c r="H91" s="18"/>
      <c r="I91" s="18"/>
      <c r="J91" s="18"/>
      <c r="K91" s="18"/>
      <c r="L91" s="204"/>
      <c r="M91" s="204"/>
      <c r="N91" s="197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6"/>
      <c r="BE91" s="23"/>
      <c r="BF91" s="23"/>
      <c r="BG91" s="204"/>
      <c r="BH91" s="204"/>
      <c r="BI91" s="23"/>
      <c r="BJ91" s="204"/>
      <c r="BK91" s="204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204" customHeight="1" x14ac:dyDescent="0.25">
      <c r="A92" s="17"/>
      <c r="B92" s="18"/>
      <c r="C92" s="18"/>
      <c r="D92" s="19"/>
      <c r="E92" s="19"/>
      <c r="F92" s="204"/>
      <c r="G92" s="18"/>
      <c r="H92" s="18"/>
      <c r="I92" s="18"/>
      <c r="J92" s="18"/>
      <c r="K92" s="18"/>
      <c r="L92" s="204"/>
      <c r="M92" s="204"/>
      <c r="N92" s="197"/>
      <c r="O92" s="23"/>
      <c r="P92" s="204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6"/>
      <c r="BE92" s="204"/>
      <c r="BF92" s="204"/>
      <c r="BG92" s="204"/>
      <c r="BH92" s="204"/>
      <c r="BI92" s="23"/>
      <c r="BJ92" s="204"/>
      <c r="BK92" s="204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201.75" customHeight="1" x14ac:dyDescent="0.25">
      <c r="A93" s="17"/>
      <c r="B93" s="18"/>
      <c r="C93" s="18"/>
      <c r="D93" s="19"/>
      <c r="E93" s="19"/>
      <c r="F93" s="204"/>
      <c r="G93" s="18"/>
      <c r="H93" s="18"/>
      <c r="I93" s="18"/>
      <c r="J93" s="18"/>
      <c r="K93" s="18"/>
      <c r="L93" s="204"/>
      <c r="M93" s="204"/>
      <c r="N93" s="197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181"/>
      <c r="AU93" s="21"/>
      <c r="AV93" s="181"/>
      <c r="AW93" s="21"/>
      <c r="AX93" s="21"/>
      <c r="AY93" s="21"/>
      <c r="AZ93" s="21"/>
      <c r="BA93" s="21"/>
      <c r="BB93" s="21"/>
      <c r="BC93" s="21"/>
      <c r="BD93" s="196"/>
      <c r="BE93" s="23"/>
      <c r="BF93" s="23"/>
      <c r="BG93" s="204"/>
      <c r="BH93" s="204"/>
      <c r="BI93" s="23"/>
      <c r="BJ93" s="204"/>
      <c r="BK93" s="204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409.5" customHeight="1" x14ac:dyDescent="0.25">
      <c r="A94" s="17"/>
      <c r="B94" s="18"/>
      <c r="C94" s="18"/>
      <c r="D94" s="19"/>
      <c r="E94" s="19"/>
      <c r="F94" s="204"/>
      <c r="G94" s="18"/>
      <c r="H94" s="18"/>
      <c r="I94" s="18"/>
      <c r="J94" s="18"/>
      <c r="K94" s="18"/>
      <c r="L94" s="204"/>
      <c r="M94" s="204"/>
      <c r="N94" s="197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4"/>
      <c r="AI94" s="21"/>
      <c r="AJ94" s="21"/>
      <c r="AK94" s="21"/>
      <c r="AL94" s="196"/>
      <c r="AM94" s="21"/>
      <c r="AN94" s="204"/>
      <c r="AO94" s="21"/>
      <c r="AP94" s="21"/>
      <c r="AQ94" s="21"/>
      <c r="AR94" s="21"/>
      <c r="AS94" s="21"/>
      <c r="AT94" s="196"/>
      <c r="AU94" s="21"/>
      <c r="AV94" s="181"/>
      <c r="AW94" s="21"/>
      <c r="AX94" s="21"/>
      <c r="AY94" s="21"/>
      <c r="AZ94" s="21"/>
      <c r="BA94" s="21"/>
      <c r="BB94" s="21"/>
      <c r="BC94" s="21"/>
      <c r="BD94" s="196"/>
      <c r="BE94" s="21"/>
      <c r="BF94" s="21"/>
      <c r="BG94" s="204"/>
      <c r="BH94" s="204"/>
      <c r="BI94" s="23"/>
      <c r="BJ94" s="204"/>
      <c r="BK94" s="204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152.25" customHeight="1" x14ac:dyDescent="0.25">
      <c r="A95" s="17"/>
      <c r="B95" s="18"/>
      <c r="C95" s="18"/>
      <c r="D95" s="19"/>
      <c r="E95" s="19"/>
      <c r="F95" s="204"/>
      <c r="G95" s="18"/>
      <c r="H95" s="18"/>
      <c r="I95" s="18"/>
      <c r="J95" s="18"/>
      <c r="K95" s="18"/>
      <c r="L95" s="204"/>
      <c r="M95" s="204"/>
      <c r="N95" s="197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181"/>
      <c r="AU95" s="21"/>
      <c r="AV95" s="181"/>
      <c r="AW95" s="21"/>
      <c r="AX95" s="21"/>
      <c r="AY95" s="21"/>
      <c r="AZ95" s="21"/>
      <c r="BA95" s="21"/>
      <c r="BB95" s="21"/>
      <c r="BC95" s="21"/>
      <c r="BD95" s="196"/>
      <c r="BE95" s="182"/>
      <c r="BF95" s="23"/>
      <c r="BG95" s="204"/>
      <c r="BH95" s="204"/>
      <c r="BI95" s="23"/>
      <c r="BJ95" s="204"/>
      <c r="BK95" s="204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52.25" customHeight="1" x14ac:dyDescent="0.25">
      <c r="A96" s="17"/>
      <c r="B96" s="18"/>
      <c r="C96" s="18"/>
      <c r="D96" s="19"/>
      <c r="E96" s="19"/>
      <c r="F96" s="204"/>
      <c r="G96" s="18"/>
      <c r="H96" s="18"/>
      <c r="I96" s="18"/>
      <c r="J96" s="18"/>
      <c r="K96" s="18"/>
      <c r="L96" s="204"/>
      <c r="M96" s="204"/>
      <c r="N96" s="197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181"/>
      <c r="AU96" s="21"/>
      <c r="AV96" s="181"/>
      <c r="AW96" s="21"/>
      <c r="AX96" s="21"/>
      <c r="AY96" s="21"/>
      <c r="AZ96" s="21"/>
      <c r="BA96" s="21"/>
      <c r="BB96" s="21"/>
      <c r="BC96" s="21"/>
      <c r="BD96" s="196"/>
      <c r="BE96" s="182"/>
      <c r="BF96" s="23"/>
      <c r="BG96" s="204"/>
      <c r="BH96" s="204"/>
      <c r="BI96" s="23"/>
      <c r="BJ96" s="204"/>
      <c r="BK96" s="204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52.25" customHeight="1" x14ac:dyDescent="0.25">
      <c r="A97" s="17"/>
      <c r="B97" s="18"/>
      <c r="C97" s="18"/>
      <c r="D97" s="19"/>
      <c r="E97" s="19"/>
      <c r="F97" s="204"/>
      <c r="G97" s="18"/>
      <c r="H97" s="18"/>
      <c r="I97" s="18"/>
      <c r="J97" s="18"/>
      <c r="K97" s="18"/>
      <c r="L97" s="204"/>
      <c r="M97" s="204"/>
      <c r="N97" s="197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181"/>
      <c r="AU97" s="21"/>
      <c r="AV97" s="181"/>
      <c r="AW97" s="21"/>
      <c r="AX97" s="21"/>
      <c r="AY97" s="21"/>
      <c r="AZ97" s="21"/>
      <c r="BA97" s="21"/>
      <c r="BB97" s="21"/>
      <c r="BC97" s="21"/>
      <c r="BD97" s="196"/>
      <c r="BE97" s="182"/>
      <c r="BF97" s="23"/>
      <c r="BG97" s="204"/>
      <c r="BH97" s="204"/>
      <c r="BI97" s="23"/>
      <c r="BJ97" s="204"/>
      <c r="BK97" s="204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52.25" customHeight="1" x14ac:dyDescent="0.25">
      <c r="A98" s="17"/>
      <c r="B98" s="18"/>
      <c r="C98" s="18"/>
      <c r="D98" s="19"/>
      <c r="E98" s="19"/>
      <c r="F98" s="204"/>
      <c r="G98" s="18"/>
      <c r="H98" s="18"/>
      <c r="I98" s="18"/>
      <c r="J98" s="18"/>
      <c r="K98" s="18"/>
      <c r="L98" s="204"/>
      <c r="M98" s="204"/>
      <c r="N98" s="197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181"/>
      <c r="AU98" s="21"/>
      <c r="AV98" s="181"/>
      <c r="AW98" s="21"/>
      <c r="AX98" s="21"/>
      <c r="AY98" s="21"/>
      <c r="AZ98" s="21"/>
      <c r="BA98" s="21"/>
      <c r="BB98" s="21"/>
      <c r="BC98" s="21"/>
      <c r="BD98" s="196"/>
      <c r="BE98" s="182"/>
      <c r="BF98" s="23"/>
      <c r="BG98" s="204"/>
      <c r="BH98" s="204"/>
      <c r="BI98" s="23"/>
      <c r="BJ98" s="204"/>
      <c r="BK98" s="204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52.25" customHeight="1" x14ac:dyDescent="0.25">
      <c r="A99" s="17"/>
      <c r="B99" s="18"/>
      <c r="C99" s="18"/>
      <c r="D99" s="19"/>
      <c r="E99" s="19"/>
      <c r="F99" s="204"/>
      <c r="G99" s="18"/>
      <c r="H99" s="18"/>
      <c r="I99" s="18"/>
      <c r="J99" s="18"/>
      <c r="K99" s="18"/>
      <c r="L99" s="204"/>
      <c r="M99" s="204"/>
      <c r="N99" s="197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181"/>
      <c r="AU99" s="21"/>
      <c r="AV99" s="181"/>
      <c r="AW99" s="21"/>
      <c r="AX99" s="21"/>
      <c r="AY99" s="21"/>
      <c r="AZ99" s="21"/>
      <c r="BA99" s="21"/>
      <c r="BB99" s="21"/>
      <c r="BC99" s="21"/>
      <c r="BD99" s="196"/>
      <c r="BE99" s="182"/>
      <c r="BF99" s="23"/>
      <c r="BG99" s="204"/>
      <c r="BH99" s="204"/>
      <c r="BI99" s="23"/>
      <c r="BJ99" s="204"/>
      <c r="BK99" s="204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409.6" customHeight="1" x14ac:dyDescent="0.25">
      <c r="A100" s="17"/>
      <c r="B100" s="18"/>
      <c r="C100" s="18"/>
      <c r="D100" s="19"/>
      <c r="E100" s="19"/>
      <c r="F100" s="204"/>
      <c r="G100" s="18"/>
      <c r="H100" s="18"/>
      <c r="I100" s="18"/>
      <c r="J100" s="18"/>
      <c r="K100" s="18"/>
      <c r="L100" s="204"/>
      <c r="M100" s="204"/>
      <c r="N100" s="197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4"/>
      <c r="AI100" s="21"/>
      <c r="AJ100" s="21"/>
      <c r="AK100" s="21"/>
      <c r="AL100" s="196"/>
      <c r="AM100" s="21"/>
      <c r="AN100" s="21"/>
      <c r="AO100" s="21"/>
      <c r="AP100" s="21"/>
      <c r="AQ100" s="21"/>
      <c r="AR100" s="21"/>
      <c r="AS100" s="21"/>
      <c r="AT100" s="196"/>
      <c r="AU100" s="21"/>
      <c r="AV100" s="196"/>
      <c r="AW100" s="23"/>
      <c r="AX100" s="21"/>
      <c r="AY100" s="21"/>
      <c r="AZ100" s="21"/>
      <c r="BA100" s="21"/>
      <c r="BB100" s="21"/>
      <c r="BC100" s="21"/>
      <c r="BD100" s="196"/>
      <c r="BE100" s="21"/>
      <c r="BF100" s="21"/>
      <c r="BG100" s="204"/>
      <c r="BH100" s="204"/>
      <c r="BI100" s="23"/>
      <c r="BJ100" s="204"/>
      <c r="BK100" s="204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52.25" customHeight="1" x14ac:dyDescent="0.25">
      <c r="A101" s="17"/>
      <c r="B101" s="18"/>
      <c r="C101" s="18"/>
      <c r="D101" s="19"/>
      <c r="E101" s="19"/>
      <c r="F101" s="204"/>
      <c r="G101" s="18"/>
      <c r="H101" s="18"/>
      <c r="I101" s="18"/>
      <c r="J101" s="18"/>
      <c r="K101" s="18"/>
      <c r="L101" s="204"/>
      <c r="M101" s="204"/>
      <c r="N101" s="197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4"/>
      <c r="AI101" s="23"/>
      <c r="AJ101" s="204"/>
      <c r="AK101" s="21"/>
      <c r="AL101" s="196"/>
      <c r="AM101" s="23"/>
      <c r="AN101" s="204"/>
      <c r="AO101" s="21"/>
      <c r="AP101" s="21"/>
      <c r="AQ101" s="21"/>
      <c r="AR101" s="21"/>
      <c r="AS101" s="21"/>
      <c r="AT101" s="196"/>
      <c r="AU101" s="23"/>
      <c r="AV101" s="196"/>
      <c r="AW101" s="23"/>
      <c r="AX101" s="21"/>
      <c r="AY101" s="21"/>
      <c r="AZ101" s="21"/>
      <c r="BA101" s="21"/>
      <c r="BB101" s="21"/>
      <c r="BC101" s="21"/>
      <c r="BD101" s="196"/>
      <c r="BE101" s="23"/>
      <c r="BF101" s="23"/>
      <c r="BG101" s="204"/>
      <c r="BH101" s="204"/>
      <c r="BI101" s="23"/>
      <c r="BJ101" s="204"/>
      <c r="BK101" s="204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152.25" customHeight="1" x14ac:dyDescent="0.25">
      <c r="A102" s="17"/>
      <c r="B102" s="18"/>
      <c r="C102" s="18"/>
      <c r="D102" s="19"/>
      <c r="E102" s="19"/>
      <c r="F102" s="204"/>
      <c r="G102" s="18"/>
      <c r="H102" s="18"/>
      <c r="I102" s="18"/>
      <c r="J102" s="18"/>
      <c r="K102" s="18"/>
      <c r="L102" s="204"/>
      <c r="M102" s="204"/>
      <c r="N102" s="197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4"/>
      <c r="AI102" s="23"/>
      <c r="AJ102" s="204"/>
      <c r="AK102" s="21"/>
      <c r="AL102" s="196"/>
      <c r="AM102" s="23"/>
      <c r="AN102" s="204"/>
      <c r="AO102" s="21"/>
      <c r="AP102" s="21"/>
      <c r="AQ102" s="21"/>
      <c r="AR102" s="21"/>
      <c r="AS102" s="21"/>
      <c r="AT102" s="196"/>
      <c r="AU102" s="23"/>
      <c r="AV102" s="196"/>
      <c r="AW102" s="23"/>
      <c r="AX102" s="21"/>
      <c r="AY102" s="21"/>
      <c r="AZ102" s="21"/>
      <c r="BA102" s="21"/>
      <c r="BB102" s="21"/>
      <c r="BC102" s="21"/>
      <c r="BD102" s="196"/>
      <c r="BE102" s="23"/>
      <c r="BF102" s="23"/>
      <c r="BG102" s="204"/>
      <c r="BH102" s="204"/>
      <c r="BI102" s="23"/>
      <c r="BJ102" s="204"/>
      <c r="BK102" s="204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152.25" customHeight="1" x14ac:dyDescent="0.25">
      <c r="A103" s="17"/>
      <c r="B103" s="18"/>
      <c r="C103" s="18"/>
      <c r="D103" s="19"/>
      <c r="E103" s="19"/>
      <c r="F103" s="204"/>
      <c r="G103" s="18"/>
      <c r="H103" s="18"/>
      <c r="I103" s="18"/>
      <c r="J103" s="18"/>
      <c r="K103" s="18"/>
      <c r="L103" s="204"/>
      <c r="M103" s="204"/>
      <c r="N103" s="197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4"/>
      <c r="AI103" s="23"/>
      <c r="AJ103" s="204"/>
      <c r="AK103" s="21"/>
      <c r="AL103" s="196"/>
      <c r="AM103" s="23"/>
      <c r="AN103" s="204"/>
      <c r="AO103" s="21"/>
      <c r="AP103" s="21"/>
      <c r="AQ103" s="21"/>
      <c r="AR103" s="21"/>
      <c r="AS103" s="21"/>
      <c r="AT103" s="196"/>
      <c r="AU103" s="23"/>
      <c r="AV103" s="196"/>
      <c r="AW103" s="23"/>
      <c r="AX103" s="21"/>
      <c r="AY103" s="21"/>
      <c r="AZ103" s="21"/>
      <c r="BA103" s="21"/>
      <c r="BB103" s="21"/>
      <c r="BC103" s="21"/>
      <c r="BD103" s="196"/>
      <c r="BE103" s="23"/>
      <c r="BF103" s="23"/>
      <c r="BG103" s="204"/>
      <c r="BH103" s="204"/>
      <c r="BI103" s="23"/>
      <c r="BJ103" s="204"/>
      <c r="BK103" s="204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52.25" customHeight="1" x14ac:dyDescent="0.25">
      <c r="A104" s="17"/>
      <c r="B104" s="18"/>
      <c r="C104" s="18"/>
      <c r="D104" s="19"/>
      <c r="E104" s="19"/>
      <c r="F104" s="204"/>
      <c r="G104" s="18"/>
      <c r="H104" s="18"/>
      <c r="I104" s="18"/>
      <c r="J104" s="18"/>
      <c r="K104" s="18"/>
      <c r="L104" s="204"/>
      <c r="M104" s="204"/>
      <c r="N104" s="197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4"/>
      <c r="AI104" s="23"/>
      <c r="AJ104" s="204"/>
      <c r="AK104" s="21"/>
      <c r="AL104" s="196"/>
      <c r="AM104" s="23"/>
      <c r="AN104" s="204"/>
      <c r="AO104" s="21"/>
      <c r="AP104" s="21"/>
      <c r="AQ104" s="21"/>
      <c r="AR104" s="21"/>
      <c r="AS104" s="21"/>
      <c r="AT104" s="196"/>
      <c r="AU104" s="23"/>
      <c r="AV104" s="196"/>
      <c r="AW104" s="23"/>
      <c r="AX104" s="21"/>
      <c r="AY104" s="21"/>
      <c r="AZ104" s="21"/>
      <c r="BA104" s="21"/>
      <c r="BB104" s="21"/>
      <c r="BC104" s="21"/>
      <c r="BD104" s="196"/>
      <c r="BE104" s="23"/>
      <c r="BF104" s="23"/>
      <c r="BG104" s="204"/>
      <c r="BH104" s="204"/>
      <c r="BI104" s="23"/>
      <c r="BJ104" s="204"/>
      <c r="BK104" s="204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349.5" customHeight="1" x14ac:dyDescent="0.25">
      <c r="A105" s="17"/>
      <c r="B105" s="18"/>
      <c r="C105" s="18"/>
      <c r="D105" s="19"/>
      <c r="E105" s="19"/>
      <c r="F105" s="204"/>
      <c r="G105" s="18"/>
      <c r="H105" s="18"/>
      <c r="I105" s="18"/>
      <c r="J105" s="18"/>
      <c r="K105" s="18"/>
      <c r="L105" s="204"/>
      <c r="M105" s="204"/>
      <c r="N105" s="197"/>
      <c r="O105" s="23"/>
      <c r="P105" s="204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4"/>
      <c r="AI105" s="23"/>
      <c r="AJ105" s="23"/>
      <c r="AK105" s="21"/>
      <c r="AL105" s="196"/>
      <c r="AM105" s="204"/>
      <c r="AN105" s="204"/>
      <c r="AO105" s="21"/>
      <c r="AP105" s="21"/>
      <c r="AQ105" s="21"/>
      <c r="AR105" s="21"/>
      <c r="AS105" s="21"/>
      <c r="AT105" s="196"/>
      <c r="AU105" s="23"/>
      <c r="AV105" s="196"/>
      <c r="AW105" s="204"/>
      <c r="AX105" s="21"/>
      <c r="AY105" s="21"/>
      <c r="AZ105" s="21"/>
      <c r="BA105" s="21"/>
      <c r="BB105" s="21"/>
      <c r="BC105" s="21"/>
      <c r="BD105" s="196"/>
      <c r="BE105" s="23"/>
      <c r="BF105" s="23"/>
      <c r="BG105" s="204"/>
      <c r="BH105" s="204"/>
      <c r="BI105" s="23"/>
      <c r="BJ105" s="204"/>
      <c r="BK105" s="204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237" customHeight="1" x14ac:dyDescent="0.25">
      <c r="A106" s="17"/>
      <c r="B106" s="18"/>
      <c r="C106" s="18"/>
      <c r="D106" s="19"/>
      <c r="E106" s="19"/>
      <c r="F106" s="204"/>
      <c r="G106" s="18"/>
      <c r="H106" s="18"/>
      <c r="I106" s="18"/>
      <c r="J106" s="18"/>
      <c r="K106" s="18"/>
      <c r="L106" s="204"/>
      <c r="M106" s="204"/>
      <c r="N106" s="197"/>
      <c r="O106" s="204"/>
      <c r="P106" s="204"/>
      <c r="Q106" s="23"/>
      <c r="R106" s="23"/>
      <c r="S106" s="204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6"/>
      <c r="BE106" s="182"/>
      <c r="BF106" s="23"/>
      <c r="BG106" s="204"/>
      <c r="BH106" s="204"/>
      <c r="BI106" s="23"/>
      <c r="BJ106" s="204"/>
      <c r="BK106" s="204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409.6" customHeight="1" x14ac:dyDescent="0.25">
      <c r="A107" s="17"/>
      <c r="B107" s="18"/>
      <c r="C107" s="18"/>
      <c r="D107" s="19"/>
      <c r="E107" s="19"/>
      <c r="F107" s="204"/>
      <c r="G107" s="18"/>
      <c r="H107" s="18"/>
      <c r="I107" s="18"/>
      <c r="J107" s="18"/>
      <c r="K107" s="18"/>
      <c r="L107" s="204"/>
      <c r="M107" s="204"/>
      <c r="N107" s="197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4"/>
      <c r="BC107" s="204"/>
      <c r="BD107" s="196"/>
      <c r="BE107" s="23"/>
      <c r="BF107" s="23"/>
      <c r="BG107" s="204"/>
      <c r="BH107" s="204"/>
      <c r="BI107" s="23"/>
      <c r="BJ107" s="204"/>
      <c r="BK107" s="204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180" customHeight="1" x14ac:dyDescent="0.25">
      <c r="A108" s="17"/>
      <c r="B108" s="18"/>
      <c r="C108" s="18"/>
      <c r="D108" s="19"/>
      <c r="E108" s="19"/>
      <c r="F108" s="204"/>
      <c r="G108" s="18"/>
      <c r="H108" s="18"/>
      <c r="I108" s="18"/>
      <c r="J108" s="18"/>
      <c r="K108" s="18"/>
      <c r="L108" s="204"/>
      <c r="M108" s="204"/>
      <c r="N108" s="197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6"/>
      <c r="BE108" s="21"/>
      <c r="BF108" s="21"/>
      <c r="BG108" s="204"/>
      <c r="BH108" s="204"/>
      <c r="BI108" s="23"/>
      <c r="BJ108" s="204"/>
      <c r="BK108" s="204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80" customHeight="1" x14ac:dyDescent="0.25">
      <c r="A109" s="17"/>
      <c r="B109" s="18"/>
      <c r="C109" s="18"/>
      <c r="D109" s="19"/>
      <c r="E109" s="19"/>
      <c r="F109" s="204"/>
      <c r="G109" s="18"/>
      <c r="H109" s="18"/>
      <c r="I109" s="18"/>
      <c r="J109" s="18"/>
      <c r="K109" s="18"/>
      <c r="L109" s="204"/>
      <c r="M109" s="204"/>
      <c r="N109" s="197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6"/>
      <c r="BE109" s="182"/>
      <c r="BF109" s="23"/>
      <c r="BG109" s="204"/>
      <c r="BH109" s="204"/>
      <c r="BI109" s="23"/>
      <c r="BJ109" s="204"/>
      <c r="BK109" s="204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80" customHeight="1" x14ac:dyDescent="0.25">
      <c r="A110" s="17"/>
      <c r="B110" s="18"/>
      <c r="C110" s="18"/>
      <c r="D110" s="19"/>
      <c r="E110" s="19"/>
      <c r="F110" s="204"/>
      <c r="G110" s="18"/>
      <c r="H110" s="18"/>
      <c r="I110" s="18"/>
      <c r="J110" s="18"/>
      <c r="K110" s="18"/>
      <c r="L110" s="204"/>
      <c r="M110" s="204"/>
      <c r="N110" s="197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6"/>
      <c r="BE110" s="21"/>
      <c r="BF110" s="204"/>
      <c r="BG110" s="204"/>
      <c r="BH110" s="204"/>
      <c r="BI110" s="23"/>
      <c r="BJ110" s="204"/>
      <c r="BK110" s="204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80" customHeight="1" x14ac:dyDescent="0.25">
      <c r="A111" s="17"/>
      <c r="B111" s="18"/>
      <c r="C111" s="18"/>
      <c r="D111" s="19"/>
      <c r="E111" s="19"/>
      <c r="F111" s="204"/>
      <c r="G111" s="18"/>
      <c r="H111" s="18"/>
      <c r="I111" s="18"/>
      <c r="J111" s="18"/>
      <c r="K111" s="18"/>
      <c r="L111" s="204"/>
      <c r="M111" s="204"/>
      <c r="N111" s="197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6"/>
      <c r="BE111" s="182"/>
      <c r="BF111" s="23"/>
      <c r="BG111" s="204"/>
      <c r="BH111" s="204"/>
      <c r="BI111" s="23"/>
      <c r="BJ111" s="204"/>
      <c r="BK111" s="204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409.5" customHeight="1" x14ac:dyDescent="0.25">
      <c r="A112" s="17"/>
      <c r="B112" s="18"/>
      <c r="C112" s="18"/>
      <c r="D112" s="19"/>
      <c r="E112" s="19"/>
      <c r="F112" s="204"/>
      <c r="G112" s="18"/>
      <c r="H112" s="18"/>
      <c r="I112" s="18"/>
      <c r="J112" s="18"/>
      <c r="K112" s="18"/>
      <c r="L112" s="204"/>
      <c r="M112" s="204"/>
      <c r="N112" s="197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6"/>
      <c r="BE112" s="21"/>
      <c r="BF112" s="21"/>
      <c r="BG112" s="204"/>
      <c r="BH112" s="204"/>
      <c r="BI112" s="23"/>
      <c r="BJ112" s="204"/>
      <c r="BK112" s="204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44.75" customHeight="1" x14ac:dyDescent="0.25">
      <c r="A113" s="17"/>
      <c r="B113" s="18"/>
      <c r="C113" s="18"/>
      <c r="D113" s="19"/>
      <c r="E113" s="19"/>
      <c r="F113" s="204"/>
      <c r="G113" s="18"/>
      <c r="H113" s="18"/>
      <c r="I113" s="18"/>
      <c r="J113" s="18"/>
      <c r="K113" s="18"/>
      <c r="L113" s="204"/>
      <c r="M113" s="204"/>
      <c r="N113" s="197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182"/>
      <c r="BF113" s="23"/>
      <c r="BG113" s="204"/>
      <c r="BH113" s="204"/>
      <c r="BI113" s="23"/>
      <c r="BJ113" s="204"/>
      <c r="BK113" s="204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336.75" customHeight="1" x14ac:dyDescent="0.25">
      <c r="A114" s="17"/>
      <c r="B114" s="18"/>
      <c r="C114" s="18"/>
      <c r="D114" s="19"/>
      <c r="E114" s="19"/>
      <c r="F114" s="204"/>
      <c r="G114" s="18"/>
      <c r="H114" s="18"/>
      <c r="I114" s="18"/>
      <c r="J114" s="18"/>
      <c r="K114" s="18"/>
      <c r="L114" s="204"/>
      <c r="M114" s="204"/>
      <c r="N114" s="197"/>
      <c r="O114" s="23"/>
      <c r="P114" s="204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6"/>
      <c r="BE114" s="182"/>
      <c r="BF114" s="23"/>
      <c r="BG114" s="204"/>
      <c r="BH114" s="204"/>
      <c r="BI114" s="23"/>
      <c r="BJ114" s="204"/>
      <c r="BK114" s="204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225" customHeight="1" x14ac:dyDescent="0.25">
      <c r="A115" s="17"/>
      <c r="B115" s="18"/>
      <c r="C115" s="18"/>
      <c r="D115" s="19"/>
      <c r="E115" s="19"/>
      <c r="F115" s="204"/>
      <c r="G115" s="18"/>
      <c r="H115" s="18"/>
      <c r="I115" s="18"/>
      <c r="J115" s="18"/>
      <c r="K115" s="18"/>
      <c r="L115" s="204"/>
      <c r="M115" s="204"/>
      <c r="N115" s="197"/>
      <c r="O115" s="204"/>
      <c r="P115" s="204"/>
      <c r="Q115" s="204"/>
      <c r="R115" s="204"/>
      <c r="S115" s="204"/>
      <c r="T115" s="204"/>
      <c r="U115" s="204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04"/>
      <c r="BC115" s="204"/>
      <c r="BD115" s="204"/>
      <c r="BE115" s="182"/>
      <c r="BF115" s="23"/>
      <c r="BG115" s="204"/>
      <c r="BH115" s="204"/>
      <c r="BI115" s="23"/>
      <c r="BJ115" s="204"/>
      <c r="BK115" s="204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225" customHeight="1" x14ac:dyDescent="0.25">
      <c r="A116" s="17"/>
      <c r="B116" s="18"/>
      <c r="C116" s="18"/>
      <c r="D116" s="19"/>
      <c r="E116" s="19"/>
      <c r="F116" s="204"/>
      <c r="G116" s="18"/>
      <c r="H116" s="18"/>
      <c r="I116" s="18"/>
      <c r="J116" s="18"/>
      <c r="K116" s="18"/>
      <c r="L116" s="204"/>
      <c r="M116" s="204"/>
      <c r="N116" s="197"/>
      <c r="O116" s="204"/>
      <c r="P116" s="204"/>
      <c r="Q116" s="204"/>
      <c r="R116" s="204"/>
      <c r="S116" s="204"/>
      <c r="T116" s="204"/>
      <c r="U116" s="204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6"/>
      <c r="BE116" s="182"/>
      <c r="BF116" s="23"/>
      <c r="BG116" s="204"/>
      <c r="BH116" s="204"/>
      <c r="BI116" s="23"/>
      <c r="BJ116" s="204"/>
      <c r="BK116" s="204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229.5" customHeight="1" x14ac:dyDescent="0.25">
      <c r="A117" s="17"/>
      <c r="B117" s="18"/>
      <c r="C117" s="18"/>
      <c r="D117" s="19"/>
      <c r="E117" s="19"/>
      <c r="F117" s="204"/>
      <c r="G117" s="18"/>
      <c r="H117" s="18"/>
      <c r="I117" s="18"/>
      <c r="J117" s="18"/>
      <c r="K117" s="18"/>
      <c r="L117" s="204"/>
      <c r="M117" s="204"/>
      <c r="N117" s="197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6"/>
      <c r="BE117" s="21"/>
      <c r="BF117" s="21"/>
      <c r="BG117" s="204"/>
      <c r="BH117" s="204"/>
      <c r="BI117" s="23"/>
      <c r="BJ117" s="204"/>
      <c r="BK117" s="204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52.25" customHeight="1" x14ac:dyDescent="0.25">
      <c r="A118" s="17"/>
      <c r="B118" s="18"/>
      <c r="C118" s="18"/>
      <c r="D118" s="19"/>
      <c r="E118" s="19"/>
      <c r="F118" s="204"/>
      <c r="G118" s="18"/>
      <c r="H118" s="18"/>
      <c r="I118" s="18"/>
      <c r="J118" s="18"/>
      <c r="K118" s="18"/>
      <c r="L118" s="204"/>
      <c r="M118" s="204"/>
      <c r="N118" s="197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1"/>
      <c r="AM118" s="21"/>
      <c r="AN118" s="21"/>
      <c r="AO118" s="21"/>
      <c r="AP118" s="21"/>
      <c r="AQ118" s="21"/>
      <c r="AR118" s="21"/>
      <c r="AS118" s="21"/>
      <c r="AT118" s="18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6"/>
      <c r="BE118" s="182"/>
      <c r="BF118" s="23"/>
      <c r="BG118" s="204"/>
      <c r="BH118" s="204"/>
      <c r="BI118" s="23"/>
      <c r="BJ118" s="204"/>
      <c r="BK118" s="204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249.75" customHeight="1" x14ac:dyDescent="0.25">
      <c r="A119" s="17"/>
      <c r="B119" s="18"/>
      <c r="C119" s="18"/>
      <c r="D119" s="19"/>
      <c r="E119" s="19"/>
      <c r="F119" s="204"/>
      <c r="G119" s="18"/>
      <c r="H119" s="18"/>
      <c r="I119" s="18"/>
      <c r="J119" s="18"/>
      <c r="K119" s="18"/>
      <c r="L119" s="204"/>
      <c r="M119" s="204"/>
      <c r="N119" s="197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4"/>
      <c r="AI119" s="23"/>
      <c r="AJ119" s="23"/>
      <c r="AK119" s="21"/>
      <c r="AL119" s="196"/>
      <c r="AM119" s="23"/>
      <c r="AN119" s="204"/>
      <c r="AO119" s="21"/>
      <c r="AP119" s="21"/>
      <c r="AQ119" s="21"/>
      <c r="AR119" s="21"/>
      <c r="AS119" s="21"/>
      <c r="AT119" s="196"/>
      <c r="AU119" s="23"/>
      <c r="AV119" s="21"/>
      <c r="AW119" s="21"/>
      <c r="AX119" s="21"/>
      <c r="AY119" s="21"/>
      <c r="AZ119" s="21"/>
      <c r="BA119" s="21"/>
      <c r="BB119" s="21"/>
      <c r="BC119" s="21"/>
      <c r="BD119" s="196"/>
      <c r="BE119" s="21"/>
      <c r="BF119" s="21"/>
      <c r="BG119" s="204"/>
      <c r="BH119" s="204"/>
      <c r="BI119" s="23"/>
      <c r="BJ119" s="204"/>
      <c r="BK119" s="204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249.75" customHeight="1" x14ac:dyDescent="0.25">
      <c r="A120" s="17"/>
      <c r="B120" s="18"/>
      <c r="C120" s="18"/>
      <c r="D120" s="19"/>
      <c r="E120" s="19"/>
      <c r="F120" s="204"/>
      <c r="G120" s="18"/>
      <c r="H120" s="18"/>
      <c r="I120" s="18"/>
      <c r="J120" s="18"/>
      <c r="K120" s="18"/>
      <c r="L120" s="204"/>
      <c r="M120" s="204"/>
      <c r="N120" s="197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4"/>
      <c r="AI120" s="23"/>
      <c r="AJ120" s="23"/>
      <c r="AK120" s="21"/>
      <c r="AL120" s="196"/>
      <c r="AM120" s="23"/>
      <c r="AN120" s="204"/>
      <c r="AO120" s="21"/>
      <c r="AP120" s="21"/>
      <c r="AQ120" s="21"/>
      <c r="AR120" s="21"/>
      <c r="AS120" s="21"/>
      <c r="AT120" s="196"/>
      <c r="AU120" s="23"/>
      <c r="AV120" s="21"/>
      <c r="AW120" s="21"/>
      <c r="AX120" s="21"/>
      <c r="AY120" s="21"/>
      <c r="AZ120" s="21"/>
      <c r="BA120" s="21"/>
      <c r="BB120" s="21"/>
      <c r="BC120" s="21"/>
      <c r="BD120" s="196"/>
      <c r="BE120" s="182"/>
      <c r="BF120" s="23"/>
      <c r="BG120" s="204"/>
      <c r="BH120" s="204"/>
      <c r="BI120" s="23"/>
      <c r="BJ120" s="204"/>
      <c r="BK120" s="204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234.75" customHeight="1" x14ac:dyDescent="0.25">
      <c r="A121" s="17"/>
      <c r="B121" s="18"/>
      <c r="C121" s="18"/>
      <c r="D121" s="19"/>
      <c r="E121" s="19"/>
      <c r="F121" s="204"/>
      <c r="G121" s="18"/>
      <c r="H121" s="18"/>
      <c r="I121" s="18"/>
      <c r="J121" s="18"/>
      <c r="K121" s="18"/>
      <c r="L121" s="204"/>
      <c r="M121" s="204"/>
      <c r="N121" s="197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21"/>
      <c r="BF121" s="21"/>
      <c r="BG121" s="204"/>
      <c r="BH121" s="204"/>
      <c r="BI121" s="23"/>
      <c r="BJ121" s="204"/>
      <c r="BK121" s="204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47" customHeight="1" x14ac:dyDescent="0.25">
      <c r="A122" s="17"/>
      <c r="B122" s="18"/>
      <c r="C122" s="18"/>
      <c r="D122" s="19"/>
      <c r="E122" s="19"/>
      <c r="F122" s="204"/>
      <c r="G122" s="18"/>
      <c r="H122" s="18"/>
      <c r="I122" s="18"/>
      <c r="J122" s="18"/>
      <c r="K122" s="18"/>
      <c r="L122" s="204"/>
      <c r="M122" s="204"/>
      <c r="N122" s="197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182"/>
      <c r="BF122" s="23"/>
      <c r="BG122" s="204"/>
      <c r="BH122" s="204"/>
      <c r="BI122" s="23"/>
      <c r="BJ122" s="204"/>
      <c r="BK122" s="204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409.5" customHeight="1" x14ac:dyDescent="0.25">
      <c r="A123" s="17"/>
      <c r="B123" s="18"/>
      <c r="C123" s="18"/>
      <c r="D123" s="19"/>
      <c r="E123" s="19"/>
      <c r="F123" s="204"/>
      <c r="G123" s="18"/>
      <c r="H123" s="18"/>
      <c r="I123" s="18"/>
      <c r="J123" s="18"/>
      <c r="K123" s="18"/>
      <c r="L123" s="204"/>
      <c r="M123" s="204"/>
      <c r="N123" s="197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21"/>
      <c r="BF123" s="21"/>
      <c r="BG123" s="204"/>
      <c r="BH123" s="204"/>
      <c r="BI123" s="23"/>
      <c r="BJ123" s="204"/>
      <c r="BK123" s="204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52.25" customHeight="1" x14ac:dyDescent="0.25">
      <c r="A124" s="17"/>
      <c r="B124" s="18"/>
      <c r="C124" s="18"/>
      <c r="D124" s="19"/>
      <c r="E124" s="19"/>
      <c r="F124" s="204"/>
      <c r="G124" s="18"/>
      <c r="H124" s="18"/>
      <c r="I124" s="18"/>
      <c r="J124" s="18"/>
      <c r="K124" s="18"/>
      <c r="L124" s="204"/>
      <c r="M124" s="204"/>
      <c r="N124" s="197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6"/>
      <c r="BE124" s="182"/>
      <c r="BF124" s="23"/>
      <c r="BG124" s="204"/>
      <c r="BH124" s="204"/>
      <c r="BI124" s="23"/>
      <c r="BJ124" s="204"/>
      <c r="BK124" s="204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409.5" customHeight="1" x14ac:dyDescent="0.25">
      <c r="A125" s="17"/>
      <c r="B125" s="18"/>
      <c r="C125" s="18"/>
      <c r="D125" s="19"/>
      <c r="E125" s="19"/>
      <c r="F125" s="204"/>
      <c r="G125" s="18"/>
      <c r="H125" s="18"/>
      <c r="I125" s="18"/>
      <c r="J125" s="18"/>
      <c r="K125" s="18"/>
      <c r="L125" s="204"/>
      <c r="M125" s="204"/>
      <c r="N125" s="197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6"/>
      <c r="BE125" s="21"/>
      <c r="BF125" s="21"/>
      <c r="BG125" s="204"/>
      <c r="BH125" s="204"/>
      <c r="BI125" s="23"/>
      <c r="BJ125" s="204"/>
      <c r="BK125" s="204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44.75" customHeight="1" x14ac:dyDescent="0.25">
      <c r="A126" s="17"/>
      <c r="B126" s="18"/>
      <c r="C126" s="18"/>
      <c r="D126" s="19"/>
      <c r="E126" s="19"/>
      <c r="F126" s="204"/>
      <c r="G126" s="18"/>
      <c r="H126" s="18"/>
      <c r="I126" s="18"/>
      <c r="J126" s="18"/>
      <c r="K126" s="18"/>
      <c r="L126" s="204"/>
      <c r="M126" s="204"/>
      <c r="N126" s="197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6"/>
      <c r="BE126" s="182"/>
      <c r="BF126" s="23"/>
      <c r="BG126" s="204"/>
      <c r="BH126" s="204"/>
      <c r="BI126" s="23"/>
      <c r="BJ126" s="204"/>
      <c r="BK126" s="204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41.75" customHeight="1" x14ac:dyDescent="0.25">
      <c r="A127" s="17"/>
      <c r="B127" s="18"/>
      <c r="C127" s="18"/>
      <c r="D127" s="19"/>
      <c r="E127" s="19"/>
      <c r="F127" s="204"/>
      <c r="G127" s="18"/>
      <c r="H127" s="18"/>
      <c r="I127" s="18"/>
      <c r="J127" s="18"/>
      <c r="K127" s="18"/>
      <c r="L127" s="204"/>
      <c r="M127" s="204"/>
      <c r="N127" s="197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21"/>
      <c r="BF127" s="204"/>
      <c r="BG127" s="204"/>
      <c r="BH127" s="204"/>
      <c r="BI127" s="23"/>
      <c r="BJ127" s="204"/>
      <c r="BK127" s="204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41.75" customHeight="1" x14ac:dyDescent="0.25">
      <c r="A128" s="17"/>
      <c r="B128" s="18"/>
      <c r="C128" s="18"/>
      <c r="D128" s="19"/>
      <c r="E128" s="19"/>
      <c r="F128" s="204"/>
      <c r="G128" s="18"/>
      <c r="H128" s="18"/>
      <c r="I128" s="18"/>
      <c r="J128" s="18"/>
      <c r="K128" s="18"/>
      <c r="L128" s="204"/>
      <c r="M128" s="204"/>
      <c r="N128" s="197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6"/>
      <c r="BE128" s="182"/>
      <c r="BF128" s="23"/>
      <c r="BG128" s="204"/>
      <c r="BH128" s="204"/>
      <c r="BI128" s="23"/>
      <c r="BJ128" s="204"/>
      <c r="BK128" s="204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201.75" customHeight="1" x14ac:dyDescent="0.25">
      <c r="A129" s="17"/>
      <c r="B129" s="18"/>
      <c r="C129" s="18"/>
      <c r="D129" s="19"/>
      <c r="E129" s="19"/>
      <c r="F129" s="204"/>
      <c r="G129" s="18"/>
      <c r="H129" s="18"/>
      <c r="I129" s="18"/>
      <c r="J129" s="18"/>
      <c r="K129" s="18"/>
      <c r="L129" s="204"/>
      <c r="M129" s="204"/>
      <c r="N129" s="197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4"/>
      <c r="BC129" s="204"/>
      <c r="BD129" s="196"/>
      <c r="BE129" s="21"/>
      <c r="BF129" s="21"/>
      <c r="BG129" s="204"/>
      <c r="BH129" s="204"/>
      <c r="BI129" s="23"/>
      <c r="BJ129" s="204"/>
      <c r="BK129" s="204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24.5" customHeight="1" x14ac:dyDescent="0.25">
      <c r="A130" s="17"/>
      <c r="B130" s="18"/>
      <c r="C130" s="18"/>
      <c r="D130" s="19"/>
      <c r="E130" s="19"/>
      <c r="F130" s="204"/>
      <c r="G130" s="18"/>
      <c r="H130" s="18"/>
      <c r="I130" s="18"/>
      <c r="J130" s="18"/>
      <c r="K130" s="18"/>
      <c r="L130" s="204"/>
      <c r="M130" s="204"/>
      <c r="N130" s="197"/>
      <c r="O130" s="204"/>
      <c r="P130" s="204"/>
      <c r="Q130" s="204"/>
      <c r="R130" s="204"/>
      <c r="S130" s="204"/>
      <c r="T130" s="204"/>
      <c r="U130" s="204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6"/>
      <c r="BE130" s="182"/>
      <c r="BF130" s="23"/>
      <c r="BG130" s="204"/>
      <c r="BH130" s="204"/>
      <c r="BI130" s="23"/>
      <c r="BJ130" s="204"/>
      <c r="BK130" s="204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24.5" customHeight="1" x14ac:dyDescent="0.25">
      <c r="A131" s="17"/>
      <c r="B131" s="18"/>
      <c r="C131" s="18"/>
      <c r="D131" s="19"/>
      <c r="E131" s="19"/>
      <c r="F131" s="204"/>
      <c r="G131" s="18"/>
      <c r="H131" s="18"/>
      <c r="I131" s="18"/>
      <c r="J131" s="18"/>
      <c r="K131" s="18"/>
      <c r="L131" s="204"/>
      <c r="M131" s="204"/>
      <c r="N131" s="197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6"/>
      <c r="BE131" s="182"/>
      <c r="BF131" s="23"/>
      <c r="BG131" s="204"/>
      <c r="BH131" s="204"/>
      <c r="BI131" s="23"/>
      <c r="BJ131" s="204"/>
      <c r="BK131" s="204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9.75" customHeight="1" x14ac:dyDescent="0.25">
      <c r="A132" s="17"/>
      <c r="B132" s="18"/>
      <c r="C132" s="18"/>
      <c r="D132" s="19"/>
      <c r="E132" s="19"/>
      <c r="F132" s="204"/>
      <c r="G132" s="18"/>
      <c r="H132" s="18"/>
      <c r="I132" s="18"/>
      <c r="J132" s="18"/>
      <c r="K132" s="18"/>
      <c r="L132" s="204"/>
      <c r="M132" s="204"/>
      <c r="N132" s="197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6"/>
      <c r="BE132" s="21"/>
      <c r="BF132" s="21"/>
      <c r="BG132" s="204"/>
      <c r="BH132" s="204"/>
      <c r="BI132" s="23"/>
      <c r="BJ132" s="204"/>
      <c r="BK132" s="204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59.75" customHeight="1" x14ac:dyDescent="0.25">
      <c r="A133" s="17"/>
      <c r="B133" s="18"/>
      <c r="C133" s="18"/>
      <c r="D133" s="19"/>
      <c r="E133" s="19"/>
      <c r="F133" s="204"/>
      <c r="G133" s="18"/>
      <c r="H133" s="18"/>
      <c r="I133" s="18"/>
      <c r="J133" s="18"/>
      <c r="K133" s="18"/>
      <c r="L133" s="204"/>
      <c r="M133" s="204"/>
      <c r="N133" s="197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6"/>
      <c r="BE133" s="182"/>
      <c r="BF133" s="23"/>
      <c r="BG133" s="204"/>
      <c r="BH133" s="204"/>
      <c r="BI133" s="23"/>
      <c r="BJ133" s="204"/>
      <c r="BK133" s="204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409.6" customHeight="1" x14ac:dyDescent="0.25">
      <c r="A134" s="17"/>
      <c r="B134" s="18"/>
      <c r="C134" s="18"/>
      <c r="D134" s="19"/>
      <c r="E134" s="19"/>
      <c r="F134" s="204"/>
      <c r="G134" s="18"/>
      <c r="H134" s="18"/>
      <c r="I134" s="18"/>
      <c r="J134" s="18"/>
      <c r="K134" s="18"/>
      <c r="L134" s="204"/>
      <c r="M134" s="204"/>
      <c r="N134" s="197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6"/>
      <c r="BE134" s="21"/>
      <c r="BF134" s="21"/>
      <c r="BG134" s="204"/>
      <c r="BH134" s="204"/>
      <c r="BI134" s="23"/>
      <c r="BJ134" s="204"/>
      <c r="BK134" s="204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41.75" customHeight="1" x14ac:dyDescent="0.25">
      <c r="A135" s="17"/>
      <c r="B135" s="18"/>
      <c r="C135" s="18"/>
      <c r="D135" s="19"/>
      <c r="E135" s="19"/>
      <c r="F135" s="204"/>
      <c r="G135" s="18"/>
      <c r="H135" s="18"/>
      <c r="I135" s="18"/>
      <c r="J135" s="18"/>
      <c r="K135" s="18"/>
      <c r="L135" s="204"/>
      <c r="M135" s="204"/>
      <c r="N135" s="197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6"/>
      <c r="BE135" s="182"/>
      <c r="BF135" s="23"/>
      <c r="BG135" s="204"/>
      <c r="BH135" s="204"/>
      <c r="BI135" s="23"/>
      <c r="BJ135" s="204"/>
      <c r="BK135" s="204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237" customHeight="1" x14ac:dyDescent="0.25">
      <c r="A136" s="17"/>
      <c r="B136" s="18"/>
      <c r="C136" s="18"/>
      <c r="D136" s="19"/>
      <c r="E136" s="19"/>
      <c r="F136" s="204"/>
      <c r="G136" s="18"/>
      <c r="H136" s="18"/>
      <c r="I136" s="18"/>
      <c r="J136" s="18"/>
      <c r="K136" s="18"/>
      <c r="L136" s="204"/>
      <c r="M136" s="204"/>
      <c r="N136" s="197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6"/>
      <c r="BE136" s="21"/>
      <c r="BF136" s="21"/>
      <c r="BG136" s="204"/>
      <c r="BH136" s="204"/>
      <c r="BI136" s="23"/>
      <c r="BJ136" s="204"/>
      <c r="BK136" s="204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74.75" customHeight="1" x14ac:dyDescent="0.25">
      <c r="A137" s="17"/>
      <c r="B137" s="18"/>
      <c r="C137" s="18"/>
      <c r="D137" s="19"/>
      <c r="E137" s="19"/>
      <c r="F137" s="204"/>
      <c r="G137" s="18"/>
      <c r="H137" s="18"/>
      <c r="I137" s="18"/>
      <c r="J137" s="18"/>
      <c r="K137" s="18"/>
      <c r="L137" s="204"/>
      <c r="M137" s="204"/>
      <c r="N137" s="197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182"/>
      <c r="BF137" s="204"/>
      <c r="BG137" s="204"/>
      <c r="BH137" s="204"/>
      <c r="BI137" s="23"/>
      <c r="BJ137" s="204"/>
      <c r="BK137" s="204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59.75" customHeight="1" x14ac:dyDescent="0.25">
      <c r="A138" s="17"/>
      <c r="B138" s="18"/>
      <c r="C138" s="18"/>
      <c r="D138" s="19"/>
      <c r="E138" s="19"/>
      <c r="F138" s="204"/>
      <c r="G138" s="18"/>
      <c r="H138" s="18"/>
      <c r="I138" s="18"/>
      <c r="J138" s="18"/>
      <c r="K138" s="18"/>
      <c r="L138" s="204"/>
      <c r="M138" s="204"/>
      <c r="N138" s="197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4"/>
      <c r="BC138" s="204"/>
      <c r="BD138" s="196"/>
      <c r="BE138" s="21"/>
      <c r="BF138" s="21"/>
      <c r="BG138" s="204"/>
      <c r="BH138" s="204"/>
      <c r="BI138" s="23"/>
      <c r="BJ138" s="204"/>
      <c r="BK138" s="204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59.75" customHeight="1" x14ac:dyDescent="0.25">
      <c r="A139" s="17"/>
      <c r="B139" s="18"/>
      <c r="C139" s="18"/>
      <c r="D139" s="19"/>
      <c r="E139" s="19"/>
      <c r="F139" s="204"/>
      <c r="G139" s="18"/>
      <c r="H139" s="18"/>
      <c r="I139" s="18"/>
      <c r="J139" s="18"/>
      <c r="K139" s="18"/>
      <c r="L139" s="204"/>
      <c r="M139" s="204"/>
      <c r="N139" s="197"/>
      <c r="O139" s="204"/>
      <c r="P139" s="204"/>
      <c r="Q139" s="204"/>
      <c r="R139" s="204"/>
      <c r="S139" s="204"/>
      <c r="T139" s="204"/>
      <c r="U139" s="204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6"/>
      <c r="BE139" s="182"/>
      <c r="BF139" s="23"/>
      <c r="BG139" s="204"/>
      <c r="BH139" s="204"/>
      <c r="BI139" s="23"/>
      <c r="BJ139" s="204"/>
      <c r="BK139" s="204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59.75" customHeight="1" x14ac:dyDescent="0.25">
      <c r="A140" s="17"/>
      <c r="B140" s="18"/>
      <c r="C140" s="18"/>
      <c r="D140" s="19"/>
      <c r="E140" s="19"/>
      <c r="F140" s="204"/>
      <c r="G140" s="18"/>
      <c r="H140" s="18"/>
      <c r="I140" s="18"/>
      <c r="J140" s="18"/>
      <c r="K140" s="18"/>
      <c r="L140" s="204"/>
      <c r="M140" s="204"/>
      <c r="N140" s="197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6"/>
      <c r="BE140" s="182"/>
      <c r="BF140" s="23"/>
      <c r="BG140" s="204"/>
      <c r="BH140" s="204"/>
      <c r="BI140" s="23"/>
      <c r="BJ140" s="204"/>
      <c r="BK140" s="204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249.75" customHeight="1" x14ac:dyDescent="0.25">
      <c r="A141" s="17"/>
      <c r="B141" s="18"/>
      <c r="C141" s="18"/>
      <c r="D141" s="19"/>
      <c r="E141" s="19"/>
      <c r="F141" s="204"/>
      <c r="G141" s="18"/>
      <c r="H141" s="18"/>
      <c r="I141" s="18"/>
      <c r="J141" s="18"/>
      <c r="K141" s="18"/>
      <c r="L141" s="204"/>
      <c r="M141" s="204"/>
      <c r="N141" s="197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6"/>
      <c r="BE141" s="23"/>
      <c r="BF141" s="23"/>
      <c r="BG141" s="204"/>
      <c r="BH141" s="204"/>
      <c r="BI141" s="23"/>
      <c r="BJ141" s="204"/>
      <c r="BK141" s="23"/>
      <c r="BL141" s="204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227.25" customHeight="1" x14ac:dyDescent="0.25">
      <c r="A142" s="17"/>
      <c r="B142" s="18"/>
      <c r="C142" s="18"/>
      <c r="D142" s="19"/>
      <c r="E142" s="19"/>
      <c r="F142" s="204"/>
      <c r="G142" s="18"/>
      <c r="H142" s="18"/>
      <c r="I142" s="18"/>
      <c r="J142" s="18"/>
      <c r="K142" s="18"/>
      <c r="L142" s="204"/>
      <c r="M142" s="204"/>
      <c r="N142" s="197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04"/>
      <c r="AQ142" s="23"/>
      <c r="AR142" s="204"/>
      <c r="AS142" s="21"/>
      <c r="AT142" s="21"/>
      <c r="AU142" s="21"/>
      <c r="AV142" s="21"/>
      <c r="AW142" s="21"/>
      <c r="AX142" s="21"/>
      <c r="AY142" s="21"/>
      <c r="AZ142" s="21"/>
      <c r="BA142" s="21"/>
      <c r="BB142" s="204"/>
      <c r="BC142" s="21"/>
      <c r="BD142" s="196"/>
      <c r="BE142" s="21"/>
      <c r="BF142" s="21"/>
      <c r="BG142" s="204"/>
      <c r="BH142" s="204"/>
      <c r="BI142" s="23"/>
      <c r="BJ142" s="204"/>
      <c r="BK142" s="204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50" customHeight="1" x14ac:dyDescent="0.25">
      <c r="A143" s="17"/>
      <c r="B143" s="18"/>
      <c r="C143" s="18"/>
      <c r="D143" s="19"/>
      <c r="E143" s="19"/>
      <c r="F143" s="204"/>
      <c r="G143" s="18"/>
      <c r="H143" s="18"/>
      <c r="I143" s="18"/>
      <c r="J143" s="18"/>
      <c r="K143" s="18"/>
      <c r="L143" s="204"/>
      <c r="M143" s="204"/>
      <c r="N143" s="197"/>
      <c r="O143" s="204"/>
      <c r="P143" s="204"/>
      <c r="Q143" s="204"/>
      <c r="R143" s="204"/>
      <c r="S143" s="204"/>
      <c r="T143" s="204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04"/>
      <c r="AQ143" s="23"/>
      <c r="AR143" s="204"/>
      <c r="AS143" s="21"/>
      <c r="AT143" s="21"/>
      <c r="AU143" s="21"/>
      <c r="AV143" s="21"/>
      <c r="AW143" s="21"/>
      <c r="AX143" s="21"/>
      <c r="AY143" s="21"/>
      <c r="AZ143" s="21"/>
      <c r="BA143" s="21"/>
      <c r="BB143" s="204"/>
      <c r="BC143" s="204"/>
      <c r="BD143" s="196"/>
      <c r="BE143" s="182"/>
      <c r="BF143" s="23"/>
      <c r="BG143" s="204"/>
      <c r="BH143" s="204"/>
      <c r="BI143" s="23"/>
      <c r="BJ143" s="204"/>
      <c r="BK143" s="204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42.5" customHeight="1" x14ac:dyDescent="0.25">
      <c r="A144" s="17"/>
      <c r="B144" s="18"/>
      <c r="C144" s="18"/>
      <c r="D144" s="19"/>
      <c r="E144" s="19"/>
      <c r="F144" s="204"/>
      <c r="G144" s="18"/>
      <c r="H144" s="18"/>
      <c r="I144" s="18"/>
      <c r="J144" s="18"/>
      <c r="K144" s="18"/>
      <c r="L144" s="204"/>
      <c r="M144" s="204"/>
      <c r="N144" s="197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04"/>
      <c r="AQ144" s="23"/>
      <c r="AR144" s="204"/>
      <c r="AS144" s="21"/>
      <c r="AT144" s="21"/>
      <c r="AU144" s="21"/>
      <c r="AV144" s="21"/>
      <c r="AW144" s="21"/>
      <c r="AX144" s="21"/>
      <c r="AY144" s="21"/>
      <c r="AZ144" s="21"/>
      <c r="BA144" s="21"/>
      <c r="BB144" s="204"/>
      <c r="BC144" s="204"/>
      <c r="BD144" s="196"/>
      <c r="BE144" s="182"/>
      <c r="BF144" s="23"/>
      <c r="BG144" s="204"/>
      <c r="BH144" s="204"/>
      <c r="BI144" s="23"/>
      <c r="BJ144" s="204"/>
      <c r="BK144" s="204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59.75" customHeight="1" x14ac:dyDescent="0.25">
      <c r="A145" s="17"/>
      <c r="B145" s="18"/>
      <c r="C145" s="18"/>
      <c r="D145" s="19"/>
      <c r="E145" s="19"/>
      <c r="F145" s="204"/>
      <c r="G145" s="18"/>
      <c r="H145" s="18"/>
      <c r="I145" s="18"/>
      <c r="J145" s="18"/>
      <c r="K145" s="18"/>
      <c r="L145" s="204"/>
      <c r="M145" s="204"/>
      <c r="N145" s="197"/>
      <c r="O145" s="204"/>
      <c r="P145" s="204"/>
      <c r="Q145" s="204"/>
      <c r="R145" s="204"/>
      <c r="S145" s="204"/>
      <c r="T145" s="204"/>
      <c r="U145" s="204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196"/>
      <c r="AU145" s="204"/>
      <c r="AV145" s="21"/>
      <c r="AW145" s="21"/>
      <c r="AX145" s="21"/>
      <c r="AY145" s="21"/>
      <c r="AZ145" s="21"/>
      <c r="BA145" s="21"/>
      <c r="BB145" s="21"/>
      <c r="BC145" s="21"/>
      <c r="BD145" s="196"/>
      <c r="BE145" s="182"/>
      <c r="BF145" s="23"/>
      <c r="BG145" s="204"/>
      <c r="BH145" s="204"/>
      <c r="BI145" s="23"/>
      <c r="BJ145" s="204"/>
      <c r="BK145" s="204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59.75" customHeight="1" x14ac:dyDescent="0.25">
      <c r="A146" s="17"/>
      <c r="B146" s="18"/>
      <c r="C146" s="18"/>
      <c r="D146" s="19"/>
      <c r="E146" s="19"/>
      <c r="F146" s="204"/>
      <c r="G146" s="18"/>
      <c r="H146" s="18"/>
      <c r="I146" s="18"/>
      <c r="J146" s="18"/>
      <c r="K146" s="18"/>
      <c r="L146" s="204"/>
      <c r="M146" s="232"/>
      <c r="N146" s="197"/>
      <c r="O146" s="204"/>
      <c r="P146" s="204"/>
      <c r="Q146" s="204"/>
      <c r="R146" s="204"/>
      <c r="S146" s="204"/>
      <c r="T146" s="204"/>
      <c r="U146" s="204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6"/>
      <c r="BE146" s="182"/>
      <c r="BF146" s="23"/>
      <c r="BG146" s="204"/>
      <c r="BH146" s="204"/>
      <c r="BI146" s="23"/>
      <c r="BJ146" s="204"/>
      <c r="BK146" s="204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59.75" customHeight="1" x14ac:dyDescent="0.25">
      <c r="A147" s="17"/>
      <c r="B147" s="18"/>
      <c r="C147" s="18"/>
      <c r="D147" s="19"/>
      <c r="E147" s="19"/>
      <c r="F147" s="204"/>
      <c r="G147" s="18"/>
      <c r="H147" s="18"/>
      <c r="I147" s="18"/>
      <c r="J147" s="18"/>
      <c r="K147" s="18"/>
      <c r="L147" s="204"/>
      <c r="M147" s="232"/>
      <c r="N147" s="197"/>
      <c r="O147" s="204"/>
      <c r="P147" s="204"/>
      <c r="Q147" s="204"/>
      <c r="R147" s="204"/>
      <c r="S147" s="204"/>
      <c r="T147" s="204"/>
      <c r="U147" s="204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6"/>
      <c r="BE147" s="182"/>
      <c r="BF147" s="23"/>
      <c r="BG147" s="204"/>
      <c r="BH147" s="204"/>
      <c r="BI147" s="23"/>
      <c r="BJ147" s="204"/>
      <c r="BK147" s="204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409.5" customHeight="1" x14ac:dyDescent="0.25">
      <c r="A148" s="17"/>
      <c r="B148" s="18"/>
      <c r="C148" s="18"/>
      <c r="D148" s="19"/>
      <c r="E148" s="19"/>
      <c r="F148" s="204"/>
      <c r="G148" s="18"/>
      <c r="H148" s="18"/>
      <c r="I148" s="18"/>
      <c r="J148" s="18"/>
      <c r="K148" s="18"/>
      <c r="L148" s="204"/>
      <c r="M148" s="204"/>
      <c r="N148" s="197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6"/>
      <c r="BE148" s="21"/>
      <c r="BF148" s="21"/>
      <c r="BG148" s="204"/>
      <c r="BH148" s="204"/>
      <c r="BI148" s="23"/>
      <c r="BJ148" s="204"/>
      <c r="BK148" s="204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6.75" customHeight="1" x14ac:dyDescent="0.25">
      <c r="A149" s="17"/>
      <c r="B149" s="18"/>
      <c r="C149" s="18"/>
      <c r="D149" s="19"/>
      <c r="E149" s="19"/>
      <c r="F149" s="204"/>
      <c r="G149" s="18"/>
      <c r="H149" s="18"/>
      <c r="I149" s="18"/>
      <c r="J149" s="18"/>
      <c r="K149" s="18"/>
      <c r="L149" s="204"/>
      <c r="M149" s="204"/>
      <c r="N149" s="197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6"/>
      <c r="BE149" s="182"/>
      <c r="BF149" s="23"/>
      <c r="BG149" s="204"/>
      <c r="BH149" s="204"/>
      <c r="BI149" s="23"/>
      <c r="BJ149" s="204"/>
      <c r="BK149" s="204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409.6" customHeight="1" x14ac:dyDescent="0.25">
      <c r="A150" s="17"/>
      <c r="B150" s="18"/>
      <c r="C150" s="18"/>
      <c r="D150" s="19"/>
      <c r="E150" s="19"/>
      <c r="F150" s="204"/>
      <c r="G150" s="18"/>
      <c r="H150" s="18"/>
      <c r="I150" s="18"/>
      <c r="J150" s="18"/>
      <c r="K150" s="18"/>
      <c r="L150" s="204"/>
      <c r="M150" s="204"/>
      <c r="N150" s="197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6"/>
      <c r="BE150" s="21"/>
      <c r="BF150" s="21"/>
      <c r="BG150" s="204"/>
      <c r="BH150" s="204"/>
      <c r="BI150" s="23"/>
      <c r="BJ150" s="204"/>
      <c r="BK150" s="204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52.25" customHeight="1" x14ac:dyDescent="0.25">
      <c r="A151" s="17"/>
      <c r="B151" s="18"/>
      <c r="C151" s="18"/>
      <c r="D151" s="19"/>
      <c r="E151" s="19"/>
      <c r="F151" s="204"/>
      <c r="G151" s="18"/>
      <c r="H151" s="18"/>
      <c r="I151" s="18"/>
      <c r="J151" s="18"/>
      <c r="K151" s="18"/>
      <c r="L151" s="204"/>
      <c r="M151" s="204"/>
      <c r="N151" s="197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6"/>
      <c r="BE151" s="182"/>
      <c r="BF151" s="23"/>
      <c r="BG151" s="204"/>
      <c r="BH151" s="204"/>
      <c r="BI151" s="23"/>
      <c r="BJ151" s="204"/>
      <c r="BK151" s="204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209.25" customHeight="1" x14ac:dyDescent="0.25">
      <c r="A152" s="17"/>
      <c r="B152" s="18"/>
      <c r="C152" s="18"/>
      <c r="D152" s="19"/>
      <c r="E152" s="19"/>
      <c r="F152" s="204"/>
      <c r="G152" s="18"/>
      <c r="H152" s="18"/>
      <c r="I152" s="18"/>
      <c r="J152" s="18"/>
      <c r="K152" s="18"/>
      <c r="L152" s="204"/>
      <c r="M152" s="204"/>
      <c r="N152" s="197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21"/>
      <c r="BF152" s="21"/>
      <c r="BG152" s="204"/>
      <c r="BH152" s="204"/>
      <c r="BI152" s="23"/>
      <c r="BJ152" s="204"/>
      <c r="BK152" s="204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209.25" customHeight="1" x14ac:dyDescent="0.25">
      <c r="A153" s="17"/>
      <c r="B153" s="18"/>
      <c r="C153" s="18"/>
      <c r="D153" s="19"/>
      <c r="E153" s="19"/>
      <c r="F153" s="204"/>
      <c r="G153" s="18"/>
      <c r="H153" s="18"/>
      <c r="I153" s="18"/>
      <c r="J153" s="18"/>
      <c r="K153" s="18"/>
      <c r="L153" s="204"/>
      <c r="M153" s="204"/>
      <c r="N153" s="197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181"/>
      <c r="AM153" s="21"/>
      <c r="AN153" s="21"/>
      <c r="AO153" s="21"/>
      <c r="AP153" s="21"/>
      <c r="AQ153" s="21"/>
      <c r="AR153" s="21"/>
      <c r="AS153" s="21"/>
      <c r="AT153" s="18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6"/>
      <c r="BE153" s="182"/>
      <c r="BF153" s="23"/>
      <c r="BG153" s="204"/>
      <c r="BH153" s="204"/>
      <c r="BI153" s="23"/>
      <c r="BJ153" s="204"/>
      <c r="BK153" s="204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89" customHeight="1" x14ac:dyDescent="0.25">
      <c r="A154" s="17"/>
      <c r="B154" s="18"/>
      <c r="C154" s="18"/>
      <c r="D154" s="19"/>
      <c r="E154" s="19"/>
      <c r="F154" s="204"/>
      <c r="G154" s="18"/>
      <c r="H154" s="18"/>
      <c r="I154" s="18"/>
      <c r="J154" s="18"/>
      <c r="K154" s="18"/>
      <c r="L154" s="204"/>
      <c r="M154" s="204"/>
      <c r="N154" s="197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4"/>
      <c r="AI154" s="23"/>
      <c r="AJ154" s="23"/>
      <c r="AK154" s="21"/>
      <c r="AL154" s="196"/>
      <c r="AM154" s="204"/>
      <c r="AN154" s="204"/>
      <c r="AO154" s="21"/>
      <c r="AP154" s="21"/>
      <c r="AQ154" s="21"/>
      <c r="AR154" s="21"/>
      <c r="AS154" s="21"/>
      <c r="AT154" s="196"/>
      <c r="AU154" s="23"/>
      <c r="AV154" s="21"/>
      <c r="AW154" s="21"/>
      <c r="AX154" s="21"/>
      <c r="AY154" s="21"/>
      <c r="AZ154" s="21"/>
      <c r="BA154" s="21"/>
      <c r="BB154" s="21"/>
      <c r="BC154" s="21"/>
      <c r="BD154" s="196"/>
      <c r="BE154" s="21"/>
      <c r="BF154" s="21"/>
      <c r="BG154" s="204"/>
      <c r="BH154" s="204"/>
      <c r="BI154" s="23"/>
      <c r="BJ154" s="204"/>
      <c r="BK154" s="204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89" customHeight="1" x14ac:dyDescent="0.25">
      <c r="A155" s="17"/>
      <c r="B155" s="18"/>
      <c r="C155" s="18"/>
      <c r="D155" s="19"/>
      <c r="E155" s="19"/>
      <c r="F155" s="204"/>
      <c r="G155" s="18"/>
      <c r="H155" s="18"/>
      <c r="I155" s="18"/>
      <c r="J155" s="18"/>
      <c r="K155" s="18"/>
      <c r="L155" s="204"/>
      <c r="M155" s="204"/>
      <c r="N155" s="197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4"/>
      <c r="AI155" s="23"/>
      <c r="AJ155" s="23"/>
      <c r="AK155" s="21"/>
      <c r="AL155" s="196"/>
      <c r="AM155" s="204"/>
      <c r="AN155" s="204"/>
      <c r="AO155" s="21"/>
      <c r="AP155" s="21"/>
      <c r="AQ155" s="21"/>
      <c r="AR155" s="21"/>
      <c r="AS155" s="21"/>
      <c r="AT155" s="196"/>
      <c r="AU155" s="23"/>
      <c r="AV155" s="21"/>
      <c r="AW155" s="21"/>
      <c r="AX155" s="21"/>
      <c r="AY155" s="21"/>
      <c r="AZ155" s="21"/>
      <c r="BA155" s="21"/>
      <c r="BB155" s="21"/>
      <c r="BC155" s="21"/>
      <c r="BD155" s="196"/>
      <c r="BE155" s="23"/>
      <c r="BF155" s="23"/>
      <c r="BG155" s="204"/>
      <c r="BH155" s="204"/>
      <c r="BI155" s="23"/>
      <c r="BJ155" s="204"/>
      <c r="BK155" s="204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204.75" customHeight="1" x14ac:dyDescent="0.25">
      <c r="A156" s="17"/>
      <c r="B156" s="18"/>
      <c r="C156" s="18"/>
      <c r="D156" s="19"/>
      <c r="E156" s="19"/>
      <c r="F156" s="204"/>
      <c r="G156" s="18"/>
      <c r="H156" s="18"/>
      <c r="I156" s="18"/>
      <c r="J156" s="18"/>
      <c r="K156" s="18"/>
      <c r="L156" s="204"/>
      <c r="M156" s="204"/>
      <c r="N156" s="197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6"/>
      <c r="BE156" s="21"/>
      <c r="BF156" s="21"/>
      <c r="BG156" s="204"/>
      <c r="BH156" s="204"/>
      <c r="BI156" s="23"/>
      <c r="BJ156" s="204"/>
      <c r="BK156" s="204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47" customHeight="1" x14ac:dyDescent="0.25">
      <c r="A157" s="17"/>
      <c r="B157" s="18"/>
      <c r="C157" s="18"/>
      <c r="D157" s="19"/>
      <c r="E157" s="19"/>
      <c r="F157" s="204"/>
      <c r="G157" s="18"/>
      <c r="H157" s="18"/>
      <c r="I157" s="18"/>
      <c r="J157" s="18"/>
      <c r="K157" s="18"/>
      <c r="L157" s="204"/>
      <c r="M157" s="204"/>
      <c r="N157" s="197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182"/>
      <c r="BF157" s="23"/>
      <c r="BG157" s="204"/>
      <c r="BH157" s="204"/>
      <c r="BI157" s="23"/>
      <c r="BJ157" s="204"/>
      <c r="BK157" s="204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52.25" customHeight="1" x14ac:dyDescent="0.25">
      <c r="A158" s="17"/>
      <c r="B158" s="18"/>
      <c r="C158" s="18"/>
      <c r="D158" s="19"/>
      <c r="E158" s="19"/>
      <c r="F158" s="204"/>
      <c r="G158" s="18"/>
      <c r="H158" s="18"/>
      <c r="I158" s="18"/>
      <c r="J158" s="18"/>
      <c r="K158" s="18"/>
      <c r="L158" s="204"/>
      <c r="M158" s="204"/>
      <c r="N158" s="197"/>
      <c r="O158" s="23"/>
      <c r="P158" s="204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182"/>
      <c r="BF158" s="23"/>
      <c r="BG158" s="204"/>
      <c r="BH158" s="204"/>
      <c r="BI158" s="23"/>
      <c r="BJ158" s="204"/>
      <c r="BK158" s="204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4"/>
      <c r="G159" s="18"/>
      <c r="H159" s="18"/>
      <c r="I159" s="18"/>
      <c r="J159" s="18"/>
      <c r="K159" s="18"/>
      <c r="L159" s="204"/>
      <c r="M159" s="204"/>
      <c r="N159" s="199"/>
      <c r="O159" s="204"/>
      <c r="P159" s="204"/>
      <c r="Q159" s="204"/>
      <c r="R159" s="204"/>
      <c r="S159" s="204"/>
      <c r="T159" s="204"/>
      <c r="U159" s="204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182"/>
      <c r="BF159" s="23"/>
      <c r="BG159" s="204"/>
      <c r="BH159" s="204"/>
      <c r="BI159" s="23"/>
      <c r="BJ159" s="204"/>
      <c r="BK159" s="204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92" customHeight="1" x14ac:dyDescent="0.25">
      <c r="A160" s="17"/>
      <c r="B160" s="18"/>
      <c r="C160" s="18"/>
      <c r="D160" s="19"/>
      <c r="E160" s="19"/>
      <c r="F160" s="204"/>
      <c r="G160" s="18"/>
      <c r="H160" s="18"/>
      <c r="I160" s="18"/>
      <c r="J160" s="18"/>
      <c r="K160" s="18"/>
      <c r="L160" s="204"/>
      <c r="M160" s="204"/>
      <c r="N160" s="199"/>
      <c r="O160" s="204"/>
      <c r="P160" s="204"/>
      <c r="Q160" s="204"/>
      <c r="R160" s="204"/>
      <c r="S160" s="204"/>
      <c r="T160" s="204"/>
      <c r="U160" s="204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6"/>
      <c r="BE160" s="182"/>
      <c r="BF160" s="23"/>
      <c r="BG160" s="204"/>
      <c r="BH160" s="204"/>
      <c r="BI160" s="23"/>
      <c r="BJ160" s="204"/>
      <c r="BK160" s="204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409.6" customHeight="1" x14ac:dyDescent="0.25">
      <c r="A161" s="17"/>
      <c r="B161" s="18"/>
      <c r="C161" s="18"/>
      <c r="D161" s="19"/>
      <c r="E161" s="19"/>
      <c r="F161" s="204"/>
      <c r="G161" s="18"/>
      <c r="H161" s="18"/>
      <c r="I161" s="18"/>
      <c r="J161" s="18"/>
      <c r="K161" s="18"/>
      <c r="L161" s="204"/>
      <c r="M161" s="204"/>
      <c r="N161" s="197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4"/>
      <c r="AI161" s="21"/>
      <c r="AJ161" s="21"/>
      <c r="AK161" s="21"/>
      <c r="AL161" s="196"/>
      <c r="AM161" s="21"/>
      <c r="AN161" s="21"/>
      <c r="AO161" s="21"/>
      <c r="AP161" s="21"/>
      <c r="AQ161" s="21"/>
      <c r="AR161" s="21"/>
      <c r="AS161" s="21"/>
      <c r="AT161" s="196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21"/>
      <c r="BF161" s="21"/>
      <c r="BG161" s="204"/>
      <c r="BH161" s="204"/>
      <c r="BI161" s="23"/>
      <c r="BJ161" s="204"/>
      <c r="BK161" s="204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4"/>
      <c r="G162" s="18"/>
      <c r="H162" s="18"/>
      <c r="I162" s="18"/>
      <c r="J162" s="18"/>
      <c r="K162" s="18"/>
      <c r="L162" s="204"/>
      <c r="M162" s="204"/>
      <c r="N162" s="197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182"/>
      <c r="BF162" s="23"/>
      <c r="BG162" s="204"/>
      <c r="BH162" s="204"/>
      <c r="BI162" s="23"/>
      <c r="BJ162" s="204"/>
      <c r="BK162" s="204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4"/>
      <c r="G163" s="18"/>
      <c r="H163" s="18"/>
      <c r="I163" s="18"/>
      <c r="J163" s="18"/>
      <c r="K163" s="18"/>
      <c r="L163" s="204"/>
      <c r="M163" s="204"/>
      <c r="N163" s="197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182"/>
      <c r="BF163" s="23"/>
      <c r="BG163" s="204"/>
      <c r="BH163" s="204"/>
      <c r="BI163" s="23"/>
      <c r="BJ163" s="204"/>
      <c r="BK163" s="204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4"/>
      <c r="G164" s="18"/>
      <c r="H164" s="18"/>
      <c r="I164" s="18"/>
      <c r="J164" s="18"/>
      <c r="K164" s="18"/>
      <c r="L164" s="204"/>
      <c r="M164" s="204"/>
      <c r="N164" s="197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6"/>
      <c r="BE164" s="182"/>
      <c r="BF164" s="23"/>
      <c r="BG164" s="204"/>
      <c r="BH164" s="204"/>
      <c r="BI164" s="23"/>
      <c r="BJ164" s="204"/>
      <c r="BK164" s="204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4"/>
      <c r="G165" s="18"/>
      <c r="H165" s="18"/>
      <c r="I165" s="18"/>
      <c r="J165" s="18"/>
      <c r="K165" s="18"/>
      <c r="L165" s="204"/>
      <c r="M165" s="204"/>
      <c r="N165" s="197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6"/>
      <c r="BE165" s="182"/>
      <c r="BF165" s="23"/>
      <c r="BG165" s="204"/>
      <c r="BH165" s="204"/>
      <c r="BI165" s="23"/>
      <c r="BJ165" s="204"/>
      <c r="BK165" s="204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4"/>
      <c r="G166" s="18"/>
      <c r="H166" s="18"/>
      <c r="I166" s="18"/>
      <c r="J166" s="18"/>
      <c r="K166" s="18"/>
      <c r="L166" s="204"/>
      <c r="M166" s="204"/>
      <c r="N166" s="197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21"/>
      <c r="BF166" s="21"/>
      <c r="BG166" s="204"/>
      <c r="BH166" s="204"/>
      <c r="BI166" s="23"/>
      <c r="BJ166" s="204"/>
      <c r="BK166" s="204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4"/>
      <c r="G167" s="18"/>
      <c r="H167" s="18"/>
      <c r="I167" s="18"/>
      <c r="J167" s="18"/>
      <c r="K167" s="18"/>
      <c r="L167" s="204"/>
      <c r="M167" s="204"/>
      <c r="N167" s="197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182"/>
      <c r="BF167" s="23"/>
      <c r="BG167" s="204"/>
      <c r="BH167" s="204"/>
      <c r="BI167" s="23"/>
      <c r="BJ167" s="204"/>
      <c r="BK167" s="204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4"/>
      <c r="G168" s="18"/>
      <c r="H168" s="18"/>
      <c r="I168" s="18"/>
      <c r="J168" s="18"/>
      <c r="K168" s="18"/>
      <c r="L168" s="204"/>
      <c r="M168" s="204"/>
      <c r="N168" s="199"/>
      <c r="O168" s="204"/>
      <c r="P168" s="204"/>
      <c r="Q168" s="204"/>
      <c r="R168" s="204"/>
      <c r="S168" s="204"/>
      <c r="T168" s="204"/>
      <c r="U168" s="204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182"/>
      <c r="BF168" s="23"/>
      <c r="BG168" s="204"/>
      <c r="BH168" s="204"/>
      <c r="BI168" s="23"/>
      <c r="BJ168" s="204"/>
      <c r="BK168" s="204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4"/>
      <c r="G169" s="18"/>
      <c r="H169" s="18"/>
      <c r="I169" s="18"/>
      <c r="J169" s="18"/>
      <c r="K169" s="18"/>
      <c r="L169" s="204"/>
      <c r="M169" s="204"/>
      <c r="N169" s="197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21"/>
      <c r="BF169" s="204"/>
      <c r="BG169" s="204"/>
      <c r="BH169" s="204"/>
      <c r="BI169" s="23"/>
      <c r="BJ169" s="204"/>
      <c r="BK169" s="21"/>
      <c r="BL169" s="21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4"/>
      <c r="G170" s="18"/>
      <c r="H170" s="18"/>
      <c r="I170" s="18"/>
      <c r="J170" s="18"/>
      <c r="K170" s="18"/>
      <c r="L170" s="204"/>
      <c r="M170" s="204"/>
      <c r="N170" s="197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182"/>
      <c r="BF170" s="23"/>
      <c r="BG170" s="204"/>
      <c r="BH170" s="204"/>
      <c r="BI170" s="23"/>
      <c r="BJ170" s="204"/>
      <c r="BK170" s="204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4"/>
      <c r="G171" s="18"/>
      <c r="H171" s="18"/>
      <c r="I171" s="18"/>
      <c r="J171" s="18"/>
      <c r="K171" s="18"/>
      <c r="L171" s="204"/>
      <c r="M171" s="204"/>
      <c r="N171" s="197"/>
      <c r="O171" s="21"/>
      <c r="P171" s="204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6"/>
      <c r="BE171" s="182"/>
      <c r="BF171" s="23"/>
      <c r="BG171" s="204"/>
      <c r="BH171" s="204"/>
      <c r="BI171" s="23"/>
      <c r="BJ171" s="204"/>
      <c r="BK171" s="204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409.5" customHeight="1" x14ac:dyDescent="0.25">
      <c r="A172" s="17"/>
      <c r="B172" s="18"/>
      <c r="C172" s="18"/>
      <c r="D172" s="19"/>
      <c r="E172" s="19"/>
      <c r="F172" s="204"/>
      <c r="G172" s="18"/>
      <c r="H172" s="18"/>
      <c r="I172" s="18"/>
      <c r="J172" s="18"/>
      <c r="K172" s="18"/>
      <c r="L172" s="204"/>
      <c r="M172" s="204"/>
      <c r="N172" s="197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4"/>
      <c r="AI172" s="21"/>
      <c r="AJ172" s="21"/>
      <c r="AK172" s="21"/>
      <c r="AL172" s="196"/>
      <c r="AM172" s="21"/>
      <c r="AN172" s="204"/>
      <c r="AO172" s="21"/>
      <c r="AP172" s="21"/>
      <c r="AQ172" s="21"/>
      <c r="AR172" s="21"/>
      <c r="AS172" s="21"/>
      <c r="AT172" s="196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21"/>
      <c r="BF172" s="21"/>
      <c r="BG172" s="204"/>
      <c r="BH172" s="204"/>
      <c r="BI172" s="23"/>
      <c r="BJ172" s="204"/>
      <c r="BK172" s="204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4"/>
      <c r="G173" s="18"/>
      <c r="H173" s="18"/>
      <c r="I173" s="18"/>
      <c r="J173" s="18"/>
      <c r="K173" s="18"/>
      <c r="L173" s="204"/>
      <c r="M173" s="204"/>
      <c r="N173" s="197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182"/>
      <c r="BF173" s="23"/>
      <c r="BG173" s="204"/>
      <c r="BH173" s="204"/>
      <c r="BI173" s="23"/>
      <c r="BJ173" s="204"/>
      <c r="BK173" s="204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4"/>
      <c r="G174" s="18"/>
      <c r="H174" s="18"/>
      <c r="I174" s="18"/>
      <c r="J174" s="18"/>
      <c r="K174" s="18"/>
      <c r="L174" s="204"/>
      <c r="M174" s="204"/>
      <c r="N174" s="197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6"/>
      <c r="BE174" s="182"/>
      <c r="BF174" s="23"/>
      <c r="BG174" s="204"/>
      <c r="BH174" s="204"/>
      <c r="BI174" s="23"/>
      <c r="BJ174" s="204"/>
      <c r="BK174" s="204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4"/>
      <c r="G175" s="18"/>
      <c r="H175" s="18"/>
      <c r="I175" s="18"/>
      <c r="J175" s="18"/>
      <c r="K175" s="18"/>
      <c r="L175" s="204"/>
      <c r="M175" s="204"/>
      <c r="N175" s="197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182"/>
      <c r="BF175" s="23"/>
      <c r="BG175" s="204"/>
      <c r="BH175" s="204"/>
      <c r="BI175" s="23"/>
      <c r="BJ175" s="204"/>
      <c r="BK175" s="204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4"/>
      <c r="G176" s="18"/>
      <c r="H176" s="18"/>
      <c r="I176" s="18"/>
      <c r="J176" s="18"/>
      <c r="K176" s="18"/>
      <c r="L176" s="204"/>
      <c r="M176" s="204"/>
      <c r="N176" s="197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182"/>
      <c r="BF176" s="23"/>
      <c r="BG176" s="204"/>
      <c r="BH176" s="204"/>
      <c r="BI176" s="23"/>
      <c r="BJ176" s="204"/>
      <c r="BK176" s="204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4"/>
      <c r="G177" s="18"/>
      <c r="H177" s="18"/>
      <c r="I177" s="18"/>
      <c r="J177" s="18"/>
      <c r="K177" s="18"/>
      <c r="L177" s="204"/>
      <c r="M177" s="204"/>
      <c r="N177" s="199"/>
      <c r="O177" s="204"/>
      <c r="P177" s="204"/>
      <c r="Q177" s="204"/>
      <c r="R177" s="204"/>
      <c r="S177" s="204"/>
      <c r="T177" s="204"/>
      <c r="U177" s="204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182"/>
      <c r="BF177" s="23"/>
      <c r="BG177" s="204"/>
      <c r="BH177" s="204"/>
      <c r="BI177" s="23"/>
      <c r="BJ177" s="204"/>
      <c r="BK177" s="204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4"/>
      <c r="G178" s="18"/>
      <c r="H178" s="18"/>
      <c r="I178" s="18"/>
      <c r="J178" s="18"/>
      <c r="K178" s="18"/>
      <c r="L178" s="204"/>
      <c r="M178" s="204"/>
      <c r="N178" s="199"/>
      <c r="O178" s="204"/>
      <c r="P178" s="204"/>
      <c r="Q178" s="204"/>
      <c r="R178" s="204"/>
      <c r="S178" s="204"/>
      <c r="T178" s="204"/>
      <c r="U178" s="204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6"/>
      <c r="BE178" s="182"/>
      <c r="BF178" s="23"/>
      <c r="BG178" s="204"/>
      <c r="BH178" s="204"/>
      <c r="BI178" s="23"/>
      <c r="BJ178" s="204"/>
      <c r="BK178" s="204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4"/>
      <c r="G179" s="18"/>
      <c r="H179" s="18"/>
      <c r="I179" s="18"/>
      <c r="J179" s="18"/>
      <c r="K179" s="18"/>
      <c r="L179" s="204"/>
      <c r="M179" s="204"/>
      <c r="N179" s="197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196"/>
      <c r="AM179" s="21"/>
      <c r="AN179" s="204"/>
      <c r="AO179" s="21"/>
      <c r="AP179" s="21"/>
      <c r="AQ179" s="21"/>
      <c r="AR179" s="21"/>
      <c r="AS179" s="21"/>
      <c r="AT179" s="196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21"/>
      <c r="BF179" s="21"/>
      <c r="BG179" s="204"/>
      <c r="BH179" s="204"/>
      <c r="BI179" s="23"/>
      <c r="BJ179" s="204"/>
      <c r="BK179" s="204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4"/>
      <c r="G180" s="18"/>
      <c r="H180" s="18"/>
      <c r="I180" s="18"/>
      <c r="J180" s="18"/>
      <c r="K180" s="18"/>
      <c r="L180" s="204"/>
      <c r="M180" s="204"/>
      <c r="N180" s="197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182"/>
      <c r="BF180" s="23"/>
      <c r="BG180" s="204"/>
      <c r="BH180" s="204"/>
      <c r="BI180" s="23"/>
      <c r="BJ180" s="204"/>
      <c r="BK180" s="204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2" customHeight="1" x14ac:dyDescent="0.25">
      <c r="A181" s="17"/>
      <c r="B181" s="18"/>
      <c r="C181" s="18"/>
      <c r="D181" s="19"/>
      <c r="E181" s="19"/>
      <c r="F181" s="204"/>
      <c r="G181" s="18"/>
      <c r="H181" s="18"/>
      <c r="I181" s="18"/>
      <c r="J181" s="18"/>
      <c r="K181" s="18"/>
      <c r="L181" s="204"/>
      <c r="M181" s="204"/>
      <c r="N181" s="197"/>
      <c r="O181" s="204"/>
      <c r="P181" s="204"/>
      <c r="Q181" s="204"/>
      <c r="R181" s="204"/>
      <c r="S181" s="204"/>
      <c r="T181" s="204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182"/>
      <c r="BF181" s="23"/>
      <c r="BG181" s="204"/>
      <c r="BH181" s="204"/>
      <c r="BI181" s="23"/>
      <c r="BJ181" s="204"/>
      <c r="BK181" s="204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92" customHeight="1" x14ac:dyDescent="0.25">
      <c r="A182" s="17"/>
      <c r="B182" s="18"/>
      <c r="C182" s="18"/>
      <c r="D182" s="19"/>
      <c r="E182" s="19"/>
      <c r="F182" s="204"/>
      <c r="G182" s="18"/>
      <c r="H182" s="18"/>
      <c r="I182" s="18"/>
      <c r="J182" s="18"/>
      <c r="K182" s="18"/>
      <c r="L182" s="204"/>
      <c r="M182" s="204"/>
      <c r="N182" s="197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182"/>
      <c r="BF182" s="23"/>
      <c r="BG182" s="204"/>
      <c r="BH182" s="204"/>
      <c r="BI182" s="23"/>
      <c r="BJ182" s="204"/>
      <c r="BK182" s="204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92" customHeight="1" x14ac:dyDescent="0.25">
      <c r="A183" s="17"/>
      <c r="B183" s="18"/>
      <c r="C183" s="18"/>
      <c r="D183" s="19"/>
      <c r="E183" s="19"/>
      <c r="F183" s="204"/>
      <c r="G183" s="18"/>
      <c r="H183" s="18"/>
      <c r="I183" s="18"/>
      <c r="J183" s="18"/>
      <c r="K183" s="18"/>
      <c r="L183" s="204"/>
      <c r="M183" s="204"/>
      <c r="N183" s="199"/>
      <c r="O183" s="204"/>
      <c r="P183" s="204"/>
      <c r="Q183" s="204"/>
      <c r="R183" s="204"/>
      <c r="S183" s="204"/>
      <c r="T183" s="204"/>
      <c r="U183" s="204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6"/>
      <c r="BE183" s="182"/>
      <c r="BF183" s="23"/>
      <c r="BG183" s="204"/>
      <c r="BH183" s="204"/>
      <c r="BI183" s="23"/>
      <c r="BJ183" s="204"/>
      <c r="BK183" s="204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2" customHeight="1" x14ac:dyDescent="0.25">
      <c r="A184" s="17"/>
      <c r="B184" s="18"/>
      <c r="C184" s="18"/>
      <c r="D184" s="19"/>
      <c r="E184" s="19"/>
      <c r="F184" s="204"/>
      <c r="G184" s="18"/>
      <c r="H184" s="18"/>
      <c r="I184" s="18"/>
      <c r="J184" s="18"/>
      <c r="K184" s="18"/>
      <c r="L184" s="204"/>
      <c r="M184" s="204"/>
      <c r="N184" s="199"/>
      <c r="O184" s="204"/>
      <c r="P184" s="204"/>
      <c r="Q184" s="204"/>
      <c r="R184" s="204"/>
      <c r="S184" s="204"/>
      <c r="T184" s="204"/>
      <c r="U184" s="204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182"/>
      <c r="BF184" s="23"/>
      <c r="BG184" s="204"/>
      <c r="BH184" s="204"/>
      <c r="BI184" s="23"/>
      <c r="BJ184" s="204"/>
      <c r="BK184" s="204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92" customHeight="1" x14ac:dyDescent="0.25">
      <c r="A185" s="17"/>
      <c r="B185" s="18"/>
      <c r="C185" s="18"/>
      <c r="D185" s="19"/>
      <c r="E185" s="19"/>
      <c r="F185" s="204"/>
      <c r="G185" s="18"/>
      <c r="H185" s="18"/>
      <c r="I185" s="18"/>
      <c r="J185" s="18"/>
      <c r="K185" s="18"/>
      <c r="L185" s="204"/>
      <c r="M185" s="204"/>
      <c r="N185" s="199"/>
      <c r="O185" s="204"/>
      <c r="P185" s="204"/>
      <c r="Q185" s="204"/>
      <c r="R185" s="204"/>
      <c r="S185" s="204"/>
      <c r="T185" s="204"/>
      <c r="U185" s="204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6"/>
      <c r="BE185" s="182"/>
      <c r="BF185" s="23"/>
      <c r="BG185" s="204"/>
      <c r="BH185" s="204"/>
      <c r="BI185" s="23"/>
      <c r="BJ185" s="204"/>
      <c r="BK185" s="204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209.25" customHeight="1" x14ac:dyDescent="0.25">
      <c r="A186" s="17"/>
      <c r="B186" s="18"/>
      <c r="C186" s="18"/>
      <c r="D186" s="19"/>
      <c r="E186" s="19"/>
      <c r="F186" s="204"/>
      <c r="G186" s="18"/>
      <c r="H186" s="18"/>
      <c r="I186" s="18"/>
      <c r="J186" s="18"/>
      <c r="K186" s="18"/>
      <c r="L186" s="204"/>
      <c r="M186" s="204"/>
      <c r="N186" s="197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6"/>
      <c r="BE186" s="23"/>
      <c r="BF186" s="23"/>
      <c r="BG186" s="204"/>
      <c r="BH186" s="204"/>
      <c r="BI186" s="23"/>
      <c r="BJ186" s="204"/>
      <c r="BK186" s="23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62" customHeight="1" x14ac:dyDescent="0.25">
      <c r="A187" s="17"/>
      <c r="B187" s="18"/>
      <c r="C187" s="18"/>
      <c r="D187" s="19"/>
      <c r="E187" s="19"/>
      <c r="F187" s="204"/>
      <c r="G187" s="18"/>
      <c r="H187" s="18"/>
      <c r="I187" s="18"/>
      <c r="J187" s="18"/>
      <c r="K187" s="18"/>
      <c r="L187" s="204"/>
      <c r="M187" s="204"/>
      <c r="N187" s="197"/>
      <c r="O187" s="23"/>
      <c r="P187" s="204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6"/>
      <c r="BE187" s="23"/>
      <c r="BF187" s="23"/>
      <c r="BG187" s="204"/>
      <c r="BH187" s="204"/>
      <c r="BI187" s="23"/>
      <c r="BJ187" s="204"/>
      <c r="BK187" s="204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1.5" customHeight="1" x14ac:dyDescent="0.25">
      <c r="A188" s="17"/>
      <c r="B188" s="18"/>
      <c r="C188" s="18"/>
      <c r="D188" s="19"/>
      <c r="E188" s="19"/>
      <c r="F188" s="204"/>
      <c r="G188" s="18"/>
      <c r="H188" s="18"/>
      <c r="I188" s="18"/>
      <c r="J188" s="18"/>
      <c r="K188" s="18"/>
      <c r="L188" s="204"/>
      <c r="M188" s="204"/>
      <c r="N188" s="197"/>
      <c r="O188" s="23"/>
      <c r="P188" s="204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6"/>
      <c r="BE188" s="23"/>
      <c r="BF188" s="23"/>
      <c r="BG188" s="204"/>
      <c r="BH188" s="204"/>
      <c r="BI188" s="23"/>
      <c r="BJ188" s="204"/>
      <c r="BK188" s="204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214.5" customHeight="1" x14ac:dyDescent="0.25">
      <c r="A189" s="17"/>
      <c r="B189" s="18"/>
      <c r="C189" s="18"/>
      <c r="D189" s="19"/>
      <c r="E189" s="19"/>
      <c r="F189" s="204"/>
      <c r="G189" s="18"/>
      <c r="H189" s="18"/>
      <c r="I189" s="18"/>
      <c r="J189" s="18"/>
      <c r="K189" s="18"/>
      <c r="L189" s="204"/>
      <c r="M189" s="204"/>
      <c r="N189" s="197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6"/>
      <c r="BE189" s="23"/>
      <c r="BF189" s="23"/>
      <c r="BG189" s="204"/>
      <c r="BH189" s="204"/>
      <c r="BI189" s="23"/>
      <c r="BJ189" s="204"/>
      <c r="BK189" s="204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409.5" customHeight="1" x14ac:dyDescent="0.25">
      <c r="A190" s="17"/>
      <c r="B190" s="18"/>
      <c r="C190" s="18"/>
      <c r="D190" s="19"/>
      <c r="E190" s="19"/>
      <c r="F190" s="204"/>
      <c r="G190" s="18"/>
      <c r="H190" s="18"/>
      <c r="I190" s="18"/>
      <c r="J190" s="18"/>
      <c r="K190" s="18"/>
      <c r="L190" s="204"/>
      <c r="M190" s="204"/>
      <c r="N190" s="197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4"/>
      <c r="AI190" s="23"/>
      <c r="AJ190" s="204"/>
      <c r="AK190" s="21"/>
      <c r="AL190" s="196"/>
      <c r="AM190" s="23"/>
      <c r="AN190" s="204"/>
      <c r="AO190" s="21"/>
      <c r="AP190" s="21"/>
      <c r="AQ190" s="21"/>
      <c r="AR190" s="21"/>
      <c r="AS190" s="21"/>
      <c r="AT190" s="196"/>
      <c r="AU190" s="23"/>
      <c r="AV190" s="21"/>
      <c r="AW190" s="21"/>
      <c r="AX190" s="21"/>
      <c r="AY190" s="21"/>
      <c r="AZ190" s="21"/>
      <c r="BA190" s="21"/>
      <c r="BB190" s="21"/>
      <c r="BC190" s="21"/>
      <c r="BD190" s="196"/>
      <c r="BE190" s="23"/>
      <c r="BF190" s="23"/>
      <c r="BG190" s="204"/>
      <c r="BH190" s="204"/>
      <c r="BI190" s="23"/>
      <c r="BJ190" s="204"/>
      <c r="BK190" s="204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26.75" customHeight="1" x14ac:dyDescent="0.25">
      <c r="A191" s="17"/>
      <c r="B191" s="18"/>
      <c r="C191" s="18"/>
      <c r="D191" s="19"/>
      <c r="E191" s="19"/>
      <c r="F191" s="204"/>
      <c r="G191" s="18"/>
      <c r="H191" s="18"/>
      <c r="I191" s="18"/>
      <c r="J191" s="18"/>
      <c r="K191" s="18"/>
      <c r="L191" s="204"/>
      <c r="M191" s="204"/>
      <c r="N191" s="197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182"/>
      <c r="BF191" s="23"/>
      <c r="BG191" s="204"/>
      <c r="BH191" s="204"/>
      <c r="BI191" s="23"/>
      <c r="BJ191" s="204"/>
      <c r="BK191" s="204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26.75" customHeight="1" x14ac:dyDescent="0.25">
      <c r="A192" s="17"/>
      <c r="B192" s="18"/>
      <c r="C192" s="18"/>
      <c r="D192" s="19"/>
      <c r="E192" s="19"/>
      <c r="F192" s="204"/>
      <c r="G192" s="18"/>
      <c r="H192" s="18"/>
      <c r="I192" s="18"/>
      <c r="J192" s="18"/>
      <c r="K192" s="18"/>
      <c r="L192" s="204"/>
      <c r="M192" s="204"/>
      <c r="N192" s="197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6"/>
      <c r="BE192" s="182"/>
      <c r="BF192" s="23"/>
      <c r="BG192" s="204"/>
      <c r="BH192" s="204"/>
      <c r="BI192" s="23"/>
      <c r="BJ192" s="204"/>
      <c r="BK192" s="204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26.75" customHeight="1" x14ac:dyDescent="0.25">
      <c r="A193" s="17"/>
      <c r="B193" s="18"/>
      <c r="C193" s="18"/>
      <c r="D193" s="19"/>
      <c r="E193" s="19"/>
      <c r="F193" s="204"/>
      <c r="G193" s="18"/>
      <c r="H193" s="18"/>
      <c r="I193" s="18"/>
      <c r="J193" s="18"/>
      <c r="K193" s="18"/>
      <c r="L193" s="66"/>
      <c r="M193" s="66"/>
      <c r="N193" s="200"/>
      <c r="O193" s="28"/>
      <c r="P193" s="66"/>
      <c r="Q193" s="66"/>
      <c r="R193" s="66"/>
      <c r="S193" s="66"/>
      <c r="T193" s="66"/>
      <c r="U193" s="28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6"/>
      <c r="BE193" s="182"/>
      <c r="BF193" s="23"/>
      <c r="BG193" s="204"/>
      <c r="BH193" s="204"/>
      <c r="BI193" s="23"/>
      <c r="BJ193" s="204"/>
      <c r="BK193" s="204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26.75" customHeight="1" x14ac:dyDescent="0.25">
      <c r="A194" s="17"/>
      <c r="B194" s="18"/>
      <c r="C194" s="18"/>
      <c r="D194" s="19"/>
      <c r="E194" s="19"/>
      <c r="F194" s="204"/>
      <c r="G194" s="18"/>
      <c r="H194" s="18"/>
      <c r="I194" s="18"/>
      <c r="J194" s="18"/>
      <c r="K194" s="18"/>
      <c r="L194" s="204"/>
      <c r="M194" s="204"/>
      <c r="N194" s="197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6"/>
      <c r="BE194" s="182"/>
      <c r="BF194" s="23"/>
      <c r="BG194" s="204"/>
      <c r="BH194" s="204"/>
      <c r="BI194" s="23"/>
      <c r="BJ194" s="204"/>
      <c r="BK194" s="204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239.25" customHeight="1" x14ac:dyDescent="0.25">
      <c r="A195" s="17"/>
      <c r="B195" s="18"/>
      <c r="C195" s="18"/>
      <c r="D195" s="19"/>
      <c r="E195" s="19"/>
      <c r="F195" s="204"/>
      <c r="G195" s="18"/>
      <c r="H195" s="18"/>
      <c r="I195" s="18"/>
      <c r="J195" s="18"/>
      <c r="K195" s="18"/>
      <c r="L195" s="204"/>
      <c r="M195" s="204"/>
      <c r="N195" s="197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6"/>
      <c r="BE195" s="23"/>
      <c r="BF195" s="23"/>
      <c r="BG195" s="204"/>
      <c r="BH195" s="204"/>
      <c r="BI195" s="23"/>
      <c r="BJ195" s="204"/>
      <c r="BK195" s="204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4.5" customHeight="1" x14ac:dyDescent="0.25">
      <c r="A196" s="17"/>
      <c r="B196" s="18"/>
      <c r="C196" s="18"/>
      <c r="D196" s="19"/>
      <c r="E196" s="19"/>
      <c r="F196" s="204"/>
      <c r="G196" s="18"/>
      <c r="H196" s="18"/>
      <c r="I196" s="18"/>
      <c r="J196" s="18"/>
      <c r="K196" s="18"/>
      <c r="L196" s="204"/>
      <c r="M196" s="204"/>
      <c r="N196" s="197"/>
      <c r="O196" s="23"/>
      <c r="P196" s="204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181"/>
      <c r="AM196" s="21"/>
      <c r="AN196" s="21"/>
      <c r="AO196" s="21"/>
      <c r="AP196" s="21"/>
      <c r="AQ196" s="21"/>
      <c r="AR196" s="21"/>
      <c r="AS196" s="21"/>
      <c r="AT196" s="18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6"/>
      <c r="BE196" s="182"/>
      <c r="BF196" s="23"/>
      <c r="BG196" s="204"/>
      <c r="BH196" s="204"/>
      <c r="BI196" s="23"/>
      <c r="BJ196" s="204"/>
      <c r="BK196" s="204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219.75" customHeight="1" x14ac:dyDescent="0.25">
      <c r="A197" s="17"/>
      <c r="B197" s="18"/>
      <c r="C197" s="18"/>
      <c r="D197" s="19"/>
      <c r="E197" s="19"/>
      <c r="F197" s="204"/>
      <c r="G197" s="18"/>
      <c r="H197" s="18"/>
      <c r="I197" s="18"/>
      <c r="J197" s="18"/>
      <c r="K197" s="18"/>
      <c r="L197" s="204"/>
      <c r="M197" s="204"/>
      <c r="N197" s="197"/>
      <c r="O197" s="23"/>
      <c r="P197" s="204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4"/>
      <c r="AI197" s="23"/>
      <c r="AJ197" s="23"/>
      <c r="AK197" s="21"/>
      <c r="AL197" s="196"/>
      <c r="AM197" s="204"/>
      <c r="AN197" s="204"/>
      <c r="AO197" s="21"/>
      <c r="AP197" s="21"/>
      <c r="AQ197" s="21"/>
      <c r="AR197" s="21"/>
      <c r="AS197" s="21"/>
      <c r="AT197" s="196"/>
      <c r="AU197" s="23"/>
      <c r="AV197" s="21"/>
      <c r="AW197" s="21"/>
      <c r="AX197" s="21"/>
      <c r="AY197" s="21"/>
      <c r="AZ197" s="21"/>
      <c r="BA197" s="21"/>
      <c r="BB197" s="21"/>
      <c r="BC197" s="21"/>
      <c r="BD197" s="196"/>
      <c r="BE197" s="23"/>
      <c r="BF197" s="23"/>
      <c r="BG197" s="204"/>
      <c r="BH197" s="204"/>
      <c r="BI197" s="23"/>
      <c r="BJ197" s="204"/>
      <c r="BK197" s="204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409.6" customHeight="1" x14ac:dyDescent="0.25">
      <c r="A198" s="17"/>
      <c r="B198" s="18"/>
      <c r="C198" s="18"/>
      <c r="D198" s="19"/>
      <c r="E198" s="19"/>
      <c r="F198" s="204"/>
      <c r="G198" s="18"/>
      <c r="H198" s="18"/>
      <c r="I198" s="18"/>
      <c r="J198" s="18"/>
      <c r="K198" s="18"/>
      <c r="L198" s="204"/>
      <c r="M198" s="204"/>
      <c r="N198" s="197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4"/>
      <c r="AI198" s="21"/>
      <c r="AJ198" s="21"/>
      <c r="AK198" s="21"/>
      <c r="AL198" s="196"/>
      <c r="AM198" s="21"/>
      <c r="AN198" s="21"/>
      <c r="AO198" s="21"/>
      <c r="AP198" s="21"/>
      <c r="AQ198" s="21"/>
      <c r="AR198" s="21"/>
      <c r="AS198" s="21"/>
      <c r="AT198" s="196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21"/>
      <c r="BF198" s="21"/>
      <c r="BG198" s="204"/>
      <c r="BH198" s="204"/>
      <c r="BI198" s="23"/>
      <c r="BJ198" s="204"/>
      <c r="BK198" s="204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62" customHeight="1" x14ac:dyDescent="0.25">
      <c r="A199" s="17"/>
      <c r="B199" s="18"/>
      <c r="C199" s="18"/>
      <c r="D199" s="19"/>
      <c r="E199" s="19"/>
      <c r="F199" s="204"/>
      <c r="G199" s="18"/>
      <c r="H199" s="18"/>
      <c r="I199" s="18"/>
      <c r="J199" s="18"/>
      <c r="K199" s="18"/>
      <c r="L199" s="204"/>
      <c r="M199" s="204"/>
      <c r="N199" s="197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6"/>
      <c r="BE199" s="23"/>
      <c r="BF199" s="23"/>
      <c r="BG199" s="204"/>
      <c r="BH199" s="204"/>
      <c r="BI199" s="23"/>
      <c r="BJ199" s="204"/>
      <c r="BK199" s="204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1.5" customHeight="1" x14ac:dyDescent="0.25">
      <c r="A200" s="17"/>
      <c r="B200" s="18"/>
      <c r="C200" s="18"/>
      <c r="D200" s="19"/>
      <c r="E200" s="19"/>
      <c r="F200" s="204"/>
      <c r="G200" s="18"/>
      <c r="H200" s="18"/>
      <c r="I200" s="18"/>
      <c r="J200" s="18"/>
      <c r="K200" s="18"/>
      <c r="L200" s="204"/>
      <c r="M200" s="204"/>
      <c r="N200" s="197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6"/>
      <c r="BE200" s="182"/>
      <c r="BF200" s="23"/>
      <c r="BG200" s="204"/>
      <c r="BH200" s="204"/>
      <c r="BI200" s="23"/>
      <c r="BJ200" s="204"/>
      <c r="BK200" s="204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36.5" customHeight="1" x14ac:dyDescent="0.25">
      <c r="A201" s="17"/>
      <c r="B201" s="18"/>
      <c r="C201" s="18"/>
      <c r="D201" s="19"/>
      <c r="E201" s="19"/>
      <c r="F201" s="204"/>
      <c r="G201" s="18"/>
      <c r="H201" s="18"/>
      <c r="I201" s="18"/>
      <c r="J201" s="18"/>
      <c r="K201" s="18"/>
      <c r="L201" s="204"/>
      <c r="M201" s="204"/>
      <c r="N201" s="197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6"/>
      <c r="BE201" s="23"/>
      <c r="BF201" s="23"/>
      <c r="BG201" s="204"/>
      <c r="BH201" s="204"/>
      <c r="BI201" s="23"/>
      <c r="BJ201" s="204"/>
      <c r="BK201" s="23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49.25" customHeight="1" x14ac:dyDescent="0.25">
      <c r="A202" s="17"/>
      <c r="B202" s="18"/>
      <c r="C202" s="18"/>
      <c r="D202" s="19"/>
      <c r="E202" s="19"/>
      <c r="F202" s="204"/>
      <c r="G202" s="18"/>
      <c r="H202" s="18"/>
      <c r="I202" s="18"/>
      <c r="J202" s="18"/>
      <c r="K202" s="18"/>
      <c r="L202" s="204"/>
      <c r="M202" s="204"/>
      <c r="N202" s="197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6"/>
      <c r="BE202" s="182"/>
      <c r="BF202" s="23"/>
      <c r="BG202" s="204"/>
      <c r="BH202" s="204"/>
      <c r="BI202" s="23"/>
      <c r="BJ202" s="204"/>
      <c r="BK202" s="204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11.5" customHeight="1" x14ac:dyDescent="0.25">
      <c r="A203" s="17"/>
      <c r="B203" s="18"/>
      <c r="C203" s="18"/>
      <c r="D203" s="19"/>
      <c r="E203" s="19"/>
      <c r="F203" s="204"/>
      <c r="G203" s="18"/>
      <c r="H203" s="18"/>
      <c r="I203" s="18"/>
      <c r="J203" s="18"/>
      <c r="K203" s="18"/>
      <c r="L203" s="204"/>
      <c r="M203" s="204"/>
      <c r="N203" s="197"/>
      <c r="O203" s="23"/>
      <c r="P203" s="204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6"/>
      <c r="BE203" s="182"/>
      <c r="BF203" s="23"/>
      <c r="BG203" s="204"/>
      <c r="BH203" s="204"/>
      <c r="BI203" s="23"/>
      <c r="BJ203" s="204"/>
      <c r="BK203" s="204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214.5" customHeight="1" x14ac:dyDescent="0.25">
      <c r="A204" s="17"/>
      <c r="B204" s="18"/>
      <c r="C204" s="18"/>
      <c r="D204" s="19"/>
      <c r="E204" s="19"/>
      <c r="F204" s="204"/>
      <c r="G204" s="18"/>
      <c r="H204" s="18"/>
      <c r="I204" s="18"/>
      <c r="J204" s="18"/>
      <c r="K204" s="18"/>
      <c r="L204" s="204"/>
      <c r="M204" s="204"/>
      <c r="N204" s="199"/>
      <c r="O204" s="23"/>
      <c r="P204" s="204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182"/>
      <c r="BF204" s="23"/>
      <c r="BG204" s="204"/>
      <c r="BH204" s="204"/>
      <c r="BI204" s="23"/>
      <c r="BJ204" s="204"/>
      <c r="BK204" s="204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89.75" customHeight="1" x14ac:dyDescent="0.25">
      <c r="A205" s="17"/>
      <c r="B205" s="18"/>
      <c r="C205" s="18"/>
      <c r="D205" s="19"/>
      <c r="E205" s="19"/>
      <c r="F205" s="204"/>
      <c r="G205" s="18"/>
      <c r="H205" s="18"/>
      <c r="I205" s="18"/>
      <c r="J205" s="18"/>
      <c r="K205" s="18"/>
      <c r="L205" s="204"/>
      <c r="M205" s="204"/>
      <c r="N205" s="197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4"/>
      <c r="BC205" s="204"/>
      <c r="BD205" s="196"/>
      <c r="BE205" s="23"/>
      <c r="BF205" s="23"/>
      <c r="BG205" s="204"/>
      <c r="BH205" s="204"/>
      <c r="BI205" s="23"/>
      <c r="BJ205" s="204"/>
      <c r="BK205" s="204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94.25" customHeight="1" x14ac:dyDescent="0.25">
      <c r="A206" s="17"/>
      <c r="B206" s="18"/>
      <c r="C206" s="18"/>
      <c r="D206" s="19"/>
      <c r="E206" s="19"/>
      <c r="F206" s="204"/>
      <c r="G206" s="18"/>
      <c r="H206" s="18"/>
      <c r="I206" s="18"/>
      <c r="J206" s="18"/>
      <c r="K206" s="18"/>
      <c r="L206" s="204"/>
      <c r="M206" s="204"/>
      <c r="N206" s="197"/>
      <c r="O206" s="204"/>
      <c r="P206" s="204"/>
      <c r="Q206" s="204"/>
      <c r="R206" s="204"/>
      <c r="S206" s="204"/>
      <c r="T206" s="204"/>
      <c r="U206" s="204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196"/>
      <c r="AU206" s="204"/>
      <c r="AV206" s="21"/>
      <c r="AW206" s="21"/>
      <c r="AX206" s="21"/>
      <c r="AY206" s="21"/>
      <c r="AZ206" s="21"/>
      <c r="BA206" s="21"/>
      <c r="BB206" s="21"/>
      <c r="BC206" s="21"/>
      <c r="BD206" s="196"/>
      <c r="BE206" s="182"/>
      <c r="BF206" s="23"/>
      <c r="BG206" s="204"/>
      <c r="BH206" s="204"/>
      <c r="BI206" s="23"/>
      <c r="BJ206" s="204"/>
      <c r="BK206" s="204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94.25" customHeight="1" x14ac:dyDescent="0.25">
      <c r="A207" s="17"/>
      <c r="B207" s="18"/>
      <c r="C207" s="18"/>
      <c r="D207" s="19"/>
      <c r="E207" s="19"/>
      <c r="F207" s="204"/>
      <c r="G207" s="18"/>
      <c r="H207" s="18"/>
      <c r="I207" s="18"/>
      <c r="J207" s="18"/>
      <c r="K207" s="18"/>
      <c r="L207" s="204"/>
      <c r="M207" s="204"/>
      <c r="N207" s="197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196"/>
      <c r="AU207" s="204"/>
      <c r="AV207" s="21"/>
      <c r="AW207" s="21"/>
      <c r="AX207" s="21"/>
      <c r="AY207" s="21"/>
      <c r="AZ207" s="21"/>
      <c r="BA207" s="21"/>
      <c r="BB207" s="21"/>
      <c r="BC207" s="21"/>
      <c r="BD207" s="196"/>
      <c r="BE207" s="182"/>
      <c r="BF207" s="23"/>
      <c r="BG207" s="204"/>
      <c r="BH207" s="204"/>
      <c r="BI207" s="23"/>
      <c r="BJ207" s="204"/>
      <c r="BK207" s="204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64.25" customHeight="1" x14ac:dyDescent="0.25">
      <c r="A208" s="17"/>
      <c r="B208" s="18"/>
      <c r="C208" s="18"/>
      <c r="D208" s="19"/>
      <c r="E208" s="19"/>
      <c r="F208" s="204"/>
      <c r="G208" s="18"/>
      <c r="H208" s="18"/>
      <c r="I208" s="18"/>
      <c r="J208" s="18"/>
      <c r="K208" s="18"/>
      <c r="L208" s="204"/>
      <c r="M208" s="204"/>
      <c r="N208" s="197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6"/>
      <c r="BE208" s="182"/>
      <c r="BF208" s="23"/>
      <c r="BG208" s="204"/>
      <c r="BH208" s="204"/>
      <c r="BI208" s="23"/>
      <c r="BJ208" s="204"/>
      <c r="BK208" s="21"/>
      <c r="BL208" s="204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94.25" customHeight="1" x14ac:dyDescent="0.25">
      <c r="A209" s="17"/>
      <c r="B209" s="18"/>
      <c r="C209" s="18"/>
      <c r="D209" s="19"/>
      <c r="E209" s="19"/>
      <c r="F209" s="204"/>
      <c r="G209" s="18"/>
      <c r="H209" s="18"/>
      <c r="I209" s="18"/>
      <c r="J209" s="18"/>
      <c r="K209" s="18"/>
      <c r="L209" s="204"/>
      <c r="M209" s="204"/>
      <c r="N209" s="197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196"/>
      <c r="AU209" s="204"/>
      <c r="AV209" s="21"/>
      <c r="AW209" s="21"/>
      <c r="AX209" s="21"/>
      <c r="AY209" s="21"/>
      <c r="AZ209" s="21"/>
      <c r="BA209" s="21"/>
      <c r="BB209" s="21"/>
      <c r="BC209" s="21"/>
      <c r="BD209" s="196"/>
      <c r="BE209" s="182"/>
      <c r="BF209" s="23"/>
      <c r="BG209" s="204"/>
      <c r="BH209" s="204"/>
      <c r="BI209" s="23"/>
      <c r="BJ209" s="204"/>
      <c r="BK209" s="204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94.25" customHeight="1" x14ac:dyDescent="0.25">
      <c r="A210" s="17"/>
      <c r="B210" s="18"/>
      <c r="C210" s="18"/>
      <c r="D210" s="19"/>
      <c r="E210" s="19"/>
      <c r="F210" s="204"/>
      <c r="G210" s="18"/>
      <c r="H210" s="18"/>
      <c r="I210" s="18"/>
      <c r="J210" s="18"/>
      <c r="K210" s="18"/>
      <c r="L210" s="204"/>
      <c r="M210" s="204"/>
      <c r="N210" s="197"/>
      <c r="O210" s="204"/>
      <c r="P210" s="204"/>
      <c r="Q210" s="204"/>
      <c r="R210" s="204"/>
      <c r="S210" s="204"/>
      <c r="T210" s="204"/>
      <c r="U210" s="204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6"/>
      <c r="BE210" s="182"/>
      <c r="BF210" s="23"/>
      <c r="BG210" s="204"/>
      <c r="BH210" s="204"/>
      <c r="BI210" s="23"/>
      <c r="BJ210" s="204"/>
      <c r="BK210" s="204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31.75" customHeight="1" x14ac:dyDescent="0.25">
      <c r="A211" s="17"/>
      <c r="B211" s="18"/>
      <c r="C211" s="18"/>
      <c r="D211" s="19"/>
      <c r="E211" s="19"/>
      <c r="F211" s="204"/>
      <c r="G211" s="18"/>
      <c r="H211" s="18"/>
      <c r="I211" s="18"/>
      <c r="J211" s="18"/>
      <c r="K211" s="18"/>
      <c r="L211" s="204"/>
      <c r="M211" s="204"/>
      <c r="N211" s="197"/>
      <c r="O211" s="204"/>
      <c r="P211" s="204"/>
      <c r="Q211" s="204"/>
      <c r="R211" s="204"/>
      <c r="S211" s="204"/>
      <c r="T211" s="204"/>
      <c r="U211" s="204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04"/>
      <c r="BC211" s="204"/>
      <c r="BD211" s="204"/>
      <c r="BE211" s="182"/>
      <c r="BF211" s="23"/>
      <c r="BG211" s="204"/>
      <c r="BH211" s="204"/>
      <c r="BI211" s="29"/>
      <c r="BJ211" s="204"/>
      <c r="BK211" s="29"/>
      <c r="BL211" s="204"/>
      <c r="BM211" s="204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31.75" customHeight="1" x14ac:dyDescent="0.25">
      <c r="A212" s="17"/>
      <c r="B212" s="18"/>
      <c r="C212" s="18"/>
      <c r="D212" s="19"/>
      <c r="E212" s="19"/>
      <c r="F212" s="204"/>
      <c r="G212" s="18"/>
      <c r="H212" s="18"/>
      <c r="I212" s="18"/>
      <c r="J212" s="18"/>
      <c r="K212" s="18"/>
      <c r="L212" s="204"/>
      <c r="M212" s="204"/>
      <c r="N212" s="197"/>
      <c r="O212" s="204"/>
      <c r="P212" s="204"/>
      <c r="Q212" s="204"/>
      <c r="R212" s="204"/>
      <c r="S212" s="204"/>
      <c r="T212" s="204"/>
      <c r="U212" s="204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6"/>
      <c r="BE212" s="182"/>
      <c r="BF212" s="23"/>
      <c r="BG212" s="204"/>
      <c r="BH212" s="204"/>
      <c r="BI212" s="29"/>
      <c r="BJ212" s="204"/>
      <c r="BK212" s="29"/>
      <c r="BL212" s="204"/>
      <c r="BM212" s="204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82.25" customHeight="1" x14ac:dyDescent="0.25">
      <c r="A213" s="17"/>
      <c r="B213" s="18"/>
      <c r="C213" s="18"/>
      <c r="D213" s="19"/>
      <c r="E213" s="19"/>
      <c r="F213" s="204"/>
      <c r="G213" s="18"/>
      <c r="H213" s="18"/>
      <c r="I213" s="18"/>
      <c r="J213" s="18"/>
      <c r="K213" s="18"/>
      <c r="L213" s="204"/>
      <c r="M213" s="204"/>
      <c r="N213" s="197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4"/>
      <c r="BC213" s="204"/>
      <c r="BD213" s="196"/>
      <c r="BE213" s="23"/>
      <c r="BF213" s="23"/>
      <c r="BG213" s="204"/>
      <c r="BH213" s="204"/>
      <c r="BI213" s="23"/>
      <c r="BJ213" s="204"/>
      <c r="BK213" s="204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82.25" customHeight="1" x14ac:dyDescent="0.25">
      <c r="A214" s="17"/>
      <c r="B214" s="18"/>
      <c r="C214" s="18"/>
      <c r="D214" s="19"/>
      <c r="E214" s="19"/>
      <c r="F214" s="204"/>
      <c r="G214" s="18"/>
      <c r="H214" s="18"/>
      <c r="I214" s="18"/>
      <c r="J214" s="18"/>
      <c r="K214" s="18"/>
      <c r="L214" s="204"/>
      <c r="M214" s="204"/>
      <c r="N214" s="197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18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4"/>
      <c r="BC214" s="204"/>
      <c r="BD214" s="196"/>
      <c r="BE214" s="182"/>
      <c r="BF214" s="23"/>
      <c r="BG214" s="204"/>
      <c r="BH214" s="204"/>
      <c r="BI214" s="23"/>
      <c r="BJ214" s="204"/>
      <c r="BK214" s="204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77" customHeight="1" x14ac:dyDescent="0.25">
      <c r="A215" s="17"/>
      <c r="B215" s="18"/>
      <c r="C215" s="18"/>
      <c r="D215" s="19"/>
      <c r="E215" s="19"/>
      <c r="F215" s="204"/>
      <c r="G215" s="18"/>
      <c r="H215" s="18"/>
      <c r="I215" s="18"/>
      <c r="J215" s="18"/>
      <c r="K215" s="18"/>
      <c r="L215" s="204"/>
      <c r="M215" s="204"/>
      <c r="N215" s="197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18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04"/>
      <c r="BC215" s="204"/>
      <c r="BD215" s="196"/>
      <c r="BE215" s="23"/>
      <c r="BF215" s="23"/>
      <c r="BG215" s="204"/>
      <c r="BH215" s="204"/>
      <c r="BI215" s="23"/>
      <c r="BJ215" s="204"/>
      <c r="BK215" s="204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77" customHeight="1" x14ac:dyDescent="0.25">
      <c r="A216" s="17"/>
      <c r="B216" s="18"/>
      <c r="C216" s="18"/>
      <c r="D216" s="19"/>
      <c r="E216" s="19"/>
      <c r="F216" s="204"/>
      <c r="G216" s="18"/>
      <c r="H216" s="18"/>
      <c r="I216" s="18"/>
      <c r="J216" s="18"/>
      <c r="K216" s="18"/>
      <c r="L216" s="204"/>
      <c r="M216" s="204"/>
      <c r="N216" s="197"/>
      <c r="O216" s="204"/>
      <c r="P216" s="204"/>
      <c r="Q216" s="204"/>
      <c r="R216" s="204"/>
      <c r="S216" s="204"/>
      <c r="T216" s="204"/>
      <c r="U216" s="204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18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6"/>
      <c r="BE216" s="182"/>
      <c r="BF216" s="23"/>
      <c r="BG216" s="204"/>
      <c r="BH216" s="204"/>
      <c r="BI216" s="23"/>
      <c r="BJ216" s="204"/>
      <c r="BK216" s="204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77" customHeight="1" x14ac:dyDescent="0.25">
      <c r="A217" s="17"/>
      <c r="B217" s="18"/>
      <c r="C217" s="18"/>
      <c r="D217" s="19"/>
      <c r="E217" s="19"/>
      <c r="F217" s="204"/>
      <c r="G217" s="18"/>
      <c r="H217" s="18"/>
      <c r="I217" s="18"/>
      <c r="J217" s="18"/>
      <c r="K217" s="18"/>
      <c r="L217" s="204"/>
      <c r="M217" s="204"/>
      <c r="N217" s="197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6"/>
      <c r="BE217" s="182"/>
      <c r="BF217" s="23"/>
      <c r="BG217" s="204"/>
      <c r="BH217" s="204"/>
      <c r="BI217" s="23"/>
      <c r="BJ217" s="204"/>
      <c r="BK217" s="204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67.25" customHeight="1" x14ac:dyDescent="0.25">
      <c r="A218" s="17"/>
      <c r="B218" s="18"/>
      <c r="C218" s="18"/>
      <c r="D218" s="19"/>
      <c r="E218" s="19"/>
      <c r="F218" s="204"/>
      <c r="G218" s="18"/>
      <c r="H218" s="18"/>
      <c r="I218" s="18"/>
      <c r="J218" s="18"/>
      <c r="K218" s="18"/>
      <c r="L218" s="204"/>
      <c r="M218" s="204"/>
      <c r="N218" s="197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18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04"/>
      <c r="BC218" s="204"/>
      <c r="BD218" s="196"/>
      <c r="BE218" s="23"/>
      <c r="BF218" s="23"/>
      <c r="BG218" s="204"/>
      <c r="BH218" s="204"/>
      <c r="BI218" s="23"/>
      <c r="BJ218" s="204"/>
      <c r="BK218" s="204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67.25" customHeight="1" x14ac:dyDescent="0.25">
      <c r="A219" s="17"/>
      <c r="B219" s="18"/>
      <c r="C219" s="18"/>
      <c r="D219" s="19"/>
      <c r="E219" s="19"/>
      <c r="F219" s="204"/>
      <c r="G219" s="18"/>
      <c r="H219" s="18"/>
      <c r="I219" s="18"/>
      <c r="J219" s="18"/>
      <c r="K219" s="18"/>
      <c r="L219" s="204"/>
      <c r="M219" s="204"/>
      <c r="N219" s="197"/>
      <c r="O219" s="204"/>
      <c r="P219" s="204"/>
      <c r="Q219" s="204"/>
      <c r="R219" s="204"/>
      <c r="S219" s="204"/>
      <c r="T219" s="204"/>
      <c r="U219" s="204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6"/>
      <c r="BE219" s="182"/>
      <c r="BF219" s="23"/>
      <c r="BG219" s="204"/>
      <c r="BH219" s="204"/>
      <c r="BI219" s="23"/>
      <c r="BJ219" s="204"/>
      <c r="BK219" s="204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67.25" customHeight="1" x14ac:dyDescent="0.25">
      <c r="A220" s="17"/>
      <c r="B220" s="18"/>
      <c r="C220" s="18"/>
      <c r="D220" s="19"/>
      <c r="E220" s="19"/>
      <c r="F220" s="204"/>
      <c r="G220" s="18"/>
      <c r="H220" s="18"/>
      <c r="I220" s="18"/>
      <c r="J220" s="18"/>
      <c r="K220" s="18"/>
      <c r="L220" s="204"/>
      <c r="M220" s="204"/>
      <c r="N220" s="197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6"/>
      <c r="BE220" s="182"/>
      <c r="BF220" s="23"/>
      <c r="BG220" s="204"/>
      <c r="BH220" s="204"/>
      <c r="BI220" s="23"/>
      <c r="BJ220" s="204"/>
      <c r="BK220" s="204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8.75" customHeight="1" x14ac:dyDescent="0.25">
      <c r="A221" s="17"/>
      <c r="B221" s="18"/>
      <c r="C221" s="18"/>
      <c r="D221" s="19"/>
      <c r="E221" s="19"/>
      <c r="F221" s="204"/>
      <c r="G221" s="18"/>
      <c r="H221" s="18"/>
      <c r="I221" s="18"/>
      <c r="J221" s="18"/>
      <c r="K221" s="18"/>
      <c r="L221" s="204"/>
      <c r="M221" s="204"/>
      <c r="N221" s="197"/>
      <c r="O221" s="23"/>
      <c r="P221" s="204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4"/>
      <c r="AI221" s="204"/>
      <c r="AJ221" s="204"/>
      <c r="AK221" s="21"/>
      <c r="AL221" s="196"/>
      <c r="AM221" s="204"/>
      <c r="AN221" s="204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6"/>
      <c r="BE221" s="23"/>
      <c r="BF221" s="204"/>
      <c r="BG221" s="204"/>
      <c r="BH221" s="204"/>
      <c r="BI221" s="23"/>
      <c r="BJ221" s="204"/>
      <c r="BK221" s="204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38.5" customHeight="1" x14ac:dyDescent="0.25">
      <c r="A222" s="17"/>
      <c r="B222" s="18"/>
      <c r="C222" s="18"/>
      <c r="D222" s="19"/>
      <c r="E222" s="19"/>
      <c r="F222" s="204"/>
      <c r="G222" s="18"/>
      <c r="H222" s="18"/>
      <c r="I222" s="18"/>
      <c r="J222" s="18"/>
      <c r="K222" s="18"/>
      <c r="L222" s="204"/>
      <c r="M222" s="204"/>
      <c r="N222" s="197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181"/>
      <c r="AE222" s="21"/>
      <c r="AF222" s="21"/>
      <c r="AG222" s="21"/>
      <c r="AH222" s="204"/>
      <c r="AI222" s="204"/>
      <c r="AJ222" s="204"/>
      <c r="AK222" s="21"/>
      <c r="AL222" s="196"/>
      <c r="AM222" s="204"/>
      <c r="AN222" s="204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6"/>
      <c r="BE222" s="23"/>
      <c r="BF222" s="23"/>
      <c r="BG222" s="204"/>
      <c r="BH222" s="204"/>
      <c r="BI222" s="23"/>
      <c r="BJ222" s="204"/>
      <c r="BK222" s="204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3.75" customHeight="1" x14ac:dyDescent="0.25">
      <c r="A223" s="17"/>
      <c r="B223" s="18"/>
      <c r="C223" s="18"/>
      <c r="D223" s="19"/>
      <c r="E223" s="19"/>
      <c r="F223" s="204"/>
      <c r="G223" s="18"/>
      <c r="H223" s="18"/>
      <c r="I223" s="18"/>
      <c r="J223" s="18"/>
      <c r="K223" s="18"/>
      <c r="L223" s="204"/>
      <c r="M223" s="204"/>
      <c r="N223" s="197"/>
      <c r="O223" s="23"/>
      <c r="P223" s="204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181"/>
      <c r="AE223" s="21"/>
      <c r="AF223" s="21"/>
      <c r="AG223" s="21"/>
      <c r="AH223" s="204"/>
      <c r="AI223" s="204"/>
      <c r="AJ223" s="204"/>
      <c r="AK223" s="21"/>
      <c r="AL223" s="196"/>
      <c r="AM223" s="204"/>
      <c r="AN223" s="204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6"/>
      <c r="BE223" s="182"/>
      <c r="BF223" s="23"/>
      <c r="BG223" s="204"/>
      <c r="BH223" s="204"/>
      <c r="BI223" s="23"/>
      <c r="BJ223" s="204"/>
      <c r="BK223" s="204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8.75" customHeight="1" x14ac:dyDescent="0.25">
      <c r="A224" s="17"/>
      <c r="B224" s="18"/>
      <c r="C224" s="18"/>
      <c r="D224" s="19"/>
      <c r="E224" s="19"/>
      <c r="F224" s="204"/>
      <c r="G224" s="18"/>
      <c r="H224" s="18"/>
      <c r="I224" s="18"/>
      <c r="J224" s="18"/>
      <c r="K224" s="18"/>
      <c r="L224" s="204"/>
      <c r="M224" s="204"/>
      <c r="N224" s="199"/>
      <c r="O224" s="204"/>
      <c r="P224" s="204"/>
      <c r="Q224" s="204"/>
      <c r="R224" s="204"/>
      <c r="S224" s="204"/>
      <c r="T224" s="204"/>
      <c r="U224" s="204"/>
      <c r="V224" s="21"/>
      <c r="W224" s="21"/>
      <c r="X224" s="21"/>
      <c r="Y224" s="21"/>
      <c r="Z224" s="21"/>
      <c r="AA224" s="21"/>
      <c r="AB224" s="21"/>
      <c r="AC224" s="21"/>
      <c r="AD224" s="181"/>
      <c r="AE224" s="21"/>
      <c r="AF224" s="21"/>
      <c r="AG224" s="21"/>
      <c r="AH224" s="21"/>
      <c r="AI224" s="21"/>
      <c r="AJ224" s="21"/>
      <c r="AK224" s="21"/>
      <c r="AL224" s="18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6"/>
      <c r="BE224" s="182"/>
      <c r="BF224" s="23"/>
      <c r="BG224" s="204"/>
      <c r="BH224" s="204"/>
      <c r="BI224" s="23"/>
      <c r="BJ224" s="204"/>
      <c r="BK224" s="204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408.75" customHeight="1" x14ac:dyDescent="0.25">
      <c r="A225" s="17"/>
      <c r="B225" s="18"/>
      <c r="C225" s="18"/>
      <c r="D225" s="19"/>
      <c r="E225" s="19"/>
      <c r="F225" s="204"/>
      <c r="G225" s="18"/>
      <c r="H225" s="18"/>
      <c r="I225" s="18"/>
      <c r="J225" s="18"/>
      <c r="K225" s="18"/>
      <c r="L225" s="204"/>
      <c r="M225" s="204"/>
      <c r="N225" s="199"/>
      <c r="O225" s="23"/>
      <c r="P225" s="204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196"/>
      <c r="AE225" s="23"/>
      <c r="AF225" s="23"/>
      <c r="AG225" s="23"/>
      <c r="AH225" s="204"/>
      <c r="AI225" s="21"/>
      <c r="AJ225" s="21"/>
      <c r="AK225" s="21"/>
      <c r="AL225" s="196"/>
      <c r="AM225" s="204"/>
      <c r="AN225" s="204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6"/>
      <c r="BE225" s="182"/>
      <c r="BF225" s="23"/>
      <c r="BG225" s="204"/>
      <c r="BH225" s="204"/>
      <c r="BI225" s="23"/>
      <c r="BJ225" s="204"/>
      <c r="BK225" s="204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8.75" customHeight="1" x14ac:dyDescent="0.25">
      <c r="A226" s="17"/>
      <c r="B226" s="18"/>
      <c r="C226" s="18"/>
      <c r="D226" s="19"/>
      <c r="E226" s="19"/>
      <c r="F226" s="204"/>
      <c r="G226" s="18"/>
      <c r="H226" s="18"/>
      <c r="I226" s="18"/>
      <c r="J226" s="18"/>
      <c r="K226" s="18"/>
      <c r="L226" s="204"/>
      <c r="M226" s="204"/>
      <c r="N226" s="197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04"/>
      <c r="BC226" s="204"/>
      <c r="BD226" s="196"/>
      <c r="BE226" s="23"/>
      <c r="BF226" s="23"/>
      <c r="BG226" s="204"/>
      <c r="BH226" s="204"/>
      <c r="BI226" s="23"/>
      <c r="BJ226" s="204"/>
      <c r="BK226" s="204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9" customHeight="1" x14ac:dyDescent="0.25">
      <c r="A227" s="17"/>
      <c r="B227" s="18"/>
      <c r="C227" s="18"/>
      <c r="D227" s="19"/>
      <c r="E227" s="19"/>
      <c r="F227" s="204"/>
      <c r="G227" s="18"/>
      <c r="H227" s="18"/>
      <c r="I227" s="18"/>
      <c r="J227" s="18"/>
      <c r="K227" s="18"/>
      <c r="L227" s="204"/>
      <c r="M227" s="204"/>
      <c r="N227" s="197"/>
      <c r="O227" s="204"/>
      <c r="P227" s="204"/>
      <c r="Q227" s="204"/>
      <c r="R227" s="204"/>
      <c r="S227" s="204"/>
      <c r="T227" s="204"/>
      <c r="U227" s="204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6"/>
      <c r="BE227" s="182"/>
      <c r="BF227" s="23"/>
      <c r="BG227" s="204"/>
      <c r="BH227" s="204"/>
      <c r="BI227" s="23"/>
      <c r="BJ227" s="204"/>
      <c r="BK227" s="204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9" customHeight="1" x14ac:dyDescent="0.25">
      <c r="A228" s="17"/>
      <c r="B228" s="18"/>
      <c r="C228" s="18"/>
      <c r="D228" s="19"/>
      <c r="E228" s="19"/>
      <c r="F228" s="204"/>
      <c r="G228" s="18"/>
      <c r="H228" s="18"/>
      <c r="I228" s="18"/>
      <c r="J228" s="18"/>
      <c r="K228" s="18"/>
      <c r="L228" s="204"/>
      <c r="M228" s="204"/>
      <c r="N228" s="197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6"/>
      <c r="BE228" s="182"/>
      <c r="BF228" s="23"/>
      <c r="BG228" s="204"/>
      <c r="BH228" s="204"/>
      <c r="BI228" s="23"/>
      <c r="BJ228" s="204"/>
      <c r="BK228" s="204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41.5" customHeight="1" x14ac:dyDescent="0.25">
      <c r="A229" s="17"/>
      <c r="B229" s="18"/>
      <c r="C229" s="18"/>
      <c r="D229" s="19"/>
      <c r="E229" s="19"/>
      <c r="F229" s="204"/>
      <c r="G229" s="18"/>
      <c r="H229" s="18"/>
      <c r="I229" s="18"/>
      <c r="J229" s="18"/>
      <c r="K229" s="18"/>
      <c r="L229" s="204"/>
      <c r="M229" s="204"/>
      <c r="N229" s="197"/>
      <c r="O229" s="204"/>
      <c r="P229" s="204"/>
      <c r="Q229" s="204"/>
      <c r="R229" s="204"/>
      <c r="S229" s="204"/>
      <c r="T229" s="204"/>
      <c r="U229" s="204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6"/>
      <c r="BE229" s="182"/>
      <c r="BF229" s="23"/>
      <c r="BG229" s="204"/>
      <c r="BH229" s="204"/>
      <c r="BI229" s="23"/>
      <c r="BJ229" s="204"/>
      <c r="BK229" s="204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8.75" customHeight="1" x14ac:dyDescent="0.25">
      <c r="A230" s="17"/>
      <c r="B230" s="18"/>
      <c r="C230" s="18"/>
      <c r="D230" s="19"/>
      <c r="E230" s="19"/>
      <c r="F230" s="204"/>
      <c r="G230" s="18"/>
      <c r="H230" s="18"/>
      <c r="I230" s="18"/>
      <c r="J230" s="18"/>
      <c r="K230" s="18"/>
      <c r="L230" s="204"/>
      <c r="M230" s="204"/>
      <c r="N230" s="197"/>
      <c r="O230" s="23"/>
      <c r="P230" s="204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196"/>
      <c r="AE230" s="23"/>
      <c r="AF230" s="23"/>
      <c r="AG230" s="23"/>
      <c r="AH230" s="23"/>
      <c r="AI230" s="21"/>
      <c r="AJ230" s="21"/>
      <c r="AK230" s="21"/>
      <c r="AL230" s="196"/>
      <c r="AM230" s="204"/>
      <c r="AN230" s="204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23"/>
      <c r="BF230" s="23"/>
      <c r="BG230" s="204"/>
      <c r="BH230" s="204"/>
      <c r="BI230" s="23"/>
      <c r="BJ230" s="204"/>
      <c r="BK230" s="204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63.5" customHeight="1" x14ac:dyDescent="0.25">
      <c r="A231" s="17"/>
      <c r="B231" s="18"/>
      <c r="C231" s="18"/>
      <c r="D231" s="19"/>
      <c r="E231" s="19"/>
      <c r="F231" s="204"/>
      <c r="G231" s="18"/>
      <c r="H231" s="18"/>
      <c r="I231" s="18"/>
      <c r="J231" s="18"/>
      <c r="K231" s="18"/>
      <c r="L231" s="204"/>
      <c r="M231" s="204"/>
      <c r="N231" s="199"/>
      <c r="O231" s="23"/>
      <c r="P231" s="204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196"/>
      <c r="AE231" s="23"/>
      <c r="AF231" s="23"/>
      <c r="AG231" s="23"/>
      <c r="AH231" s="23"/>
      <c r="AI231" s="21"/>
      <c r="AJ231" s="21"/>
      <c r="AK231" s="21"/>
      <c r="AL231" s="196"/>
      <c r="AM231" s="204"/>
      <c r="AN231" s="204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6"/>
      <c r="BE231" s="204"/>
      <c r="BF231" s="204"/>
      <c r="BG231" s="204"/>
      <c r="BH231" s="204"/>
      <c r="BI231" s="23"/>
      <c r="BJ231" s="204"/>
      <c r="BK231" s="204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9.6" customHeight="1" x14ac:dyDescent="0.25">
      <c r="A232" s="17"/>
      <c r="B232" s="18"/>
      <c r="C232" s="18"/>
      <c r="D232" s="19"/>
      <c r="E232" s="19"/>
      <c r="F232" s="204"/>
      <c r="G232" s="18"/>
      <c r="H232" s="18"/>
      <c r="I232" s="18"/>
      <c r="J232" s="18"/>
      <c r="K232" s="18"/>
      <c r="L232" s="204"/>
      <c r="M232" s="204"/>
      <c r="N232" s="197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4"/>
      <c r="AI232" s="23"/>
      <c r="AJ232" s="23"/>
      <c r="AK232" s="21"/>
      <c r="AL232" s="196"/>
      <c r="AM232" s="23"/>
      <c r="AN232" s="23"/>
      <c r="AO232" s="21"/>
      <c r="AP232" s="21"/>
      <c r="AQ232" s="21"/>
      <c r="AR232" s="21"/>
      <c r="AS232" s="21"/>
      <c r="AT232" s="196"/>
      <c r="AU232" s="23"/>
      <c r="AV232" s="21"/>
      <c r="AW232" s="21"/>
      <c r="AX232" s="21"/>
      <c r="AY232" s="21"/>
      <c r="AZ232" s="21"/>
      <c r="BA232" s="21"/>
      <c r="BB232" s="21"/>
      <c r="BC232" s="21"/>
      <c r="BD232" s="196"/>
      <c r="BE232" s="204"/>
      <c r="BF232" s="23"/>
      <c r="BG232" s="204"/>
      <c r="BH232" s="204"/>
      <c r="BI232" s="23"/>
      <c r="BJ232" s="204"/>
      <c r="BK232" s="204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32" customHeight="1" x14ac:dyDescent="0.25">
      <c r="A233" s="17"/>
      <c r="B233" s="18"/>
      <c r="C233" s="18"/>
      <c r="D233" s="19"/>
      <c r="E233" s="19"/>
      <c r="F233" s="204"/>
      <c r="G233" s="18"/>
      <c r="H233" s="18"/>
      <c r="I233" s="18"/>
      <c r="J233" s="18"/>
      <c r="K233" s="18"/>
      <c r="L233" s="204"/>
      <c r="M233" s="204"/>
      <c r="N233" s="197"/>
      <c r="O233" s="23"/>
      <c r="P233" s="204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6"/>
      <c r="BE233" s="204"/>
      <c r="BF233" s="204"/>
      <c r="BG233" s="204"/>
      <c r="BH233" s="204"/>
      <c r="BI233" s="23"/>
      <c r="BJ233" s="204"/>
      <c r="BK233" s="204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32" customHeight="1" x14ac:dyDescent="0.25">
      <c r="A234" s="17"/>
      <c r="B234" s="18"/>
      <c r="C234" s="18"/>
      <c r="D234" s="19"/>
      <c r="E234" s="19"/>
      <c r="F234" s="204"/>
      <c r="G234" s="18"/>
      <c r="H234" s="18"/>
      <c r="I234" s="18"/>
      <c r="J234" s="18"/>
      <c r="K234" s="18"/>
      <c r="L234" s="204"/>
      <c r="M234" s="204"/>
      <c r="N234" s="197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6"/>
      <c r="BE234" s="204"/>
      <c r="BF234" s="204"/>
      <c r="BG234" s="204"/>
      <c r="BH234" s="204"/>
      <c r="BI234" s="23"/>
      <c r="BJ234" s="204"/>
      <c r="BK234" s="204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32" customHeight="1" x14ac:dyDescent="0.25">
      <c r="A235" s="17"/>
      <c r="B235" s="18"/>
      <c r="C235" s="18"/>
      <c r="D235" s="19"/>
      <c r="E235" s="19"/>
      <c r="F235" s="204"/>
      <c r="G235" s="18"/>
      <c r="H235" s="18"/>
      <c r="I235" s="18"/>
      <c r="J235" s="18"/>
      <c r="K235" s="18"/>
      <c r="L235" s="204"/>
      <c r="M235" s="204"/>
      <c r="N235" s="197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6"/>
      <c r="BE235" s="204"/>
      <c r="BF235" s="204"/>
      <c r="BG235" s="204"/>
      <c r="BH235" s="204"/>
      <c r="BI235" s="23"/>
      <c r="BJ235" s="204"/>
      <c r="BK235" s="204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32" customHeight="1" x14ac:dyDescent="0.25">
      <c r="A236" s="17"/>
      <c r="B236" s="18"/>
      <c r="C236" s="18"/>
      <c r="D236" s="19"/>
      <c r="E236" s="19"/>
      <c r="F236" s="204"/>
      <c r="G236" s="18"/>
      <c r="H236" s="18"/>
      <c r="I236" s="18"/>
      <c r="J236" s="18"/>
      <c r="K236" s="18"/>
      <c r="L236" s="204"/>
      <c r="M236" s="204"/>
      <c r="N236" s="197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6"/>
      <c r="BE236" s="204"/>
      <c r="BF236" s="204"/>
      <c r="BG236" s="204"/>
      <c r="BH236" s="204"/>
      <c r="BI236" s="23"/>
      <c r="BJ236" s="204"/>
      <c r="BK236" s="204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54.25" customHeight="1" x14ac:dyDescent="0.25">
      <c r="A237" s="17"/>
      <c r="B237" s="18"/>
      <c r="C237" s="18"/>
      <c r="D237" s="19"/>
      <c r="E237" s="19"/>
      <c r="F237" s="204"/>
      <c r="G237" s="18"/>
      <c r="H237" s="18"/>
      <c r="I237" s="18"/>
      <c r="J237" s="18"/>
      <c r="K237" s="18"/>
      <c r="L237" s="204"/>
      <c r="M237" s="204"/>
      <c r="N237" s="197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6"/>
      <c r="BE237" s="23"/>
      <c r="BF237" s="23"/>
      <c r="BG237" s="204"/>
      <c r="BH237" s="204"/>
      <c r="BI237" s="23"/>
      <c r="BJ237" s="204"/>
      <c r="BK237" s="204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19.75" customHeight="1" x14ac:dyDescent="0.25">
      <c r="A238" s="17"/>
      <c r="B238" s="18"/>
      <c r="C238" s="18"/>
      <c r="D238" s="19"/>
      <c r="E238" s="19"/>
      <c r="F238" s="204"/>
      <c r="G238" s="18"/>
      <c r="H238" s="18"/>
      <c r="I238" s="18"/>
      <c r="J238" s="18"/>
      <c r="K238" s="18"/>
      <c r="L238" s="204"/>
      <c r="M238" s="204"/>
      <c r="N238" s="197"/>
      <c r="O238" s="23"/>
      <c r="P238" s="204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6"/>
      <c r="BE238" s="204"/>
      <c r="BF238" s="204"/>
      <c r="BG238" s="204"/>
      <c r="BH238" s="204"/>
      <c r="BI238" s="23"/>
      <c r="BJ238" s="204"/>
      <c r="BK238" s="204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31.75" customHeight="1" x14ac:dyDescent="0.25">
      <c r="A239" s="17"/>
      <c r="B239" s="18"/>
      <c r="C239" s="18"/>
      <c r="D239" s="19"/>
      <c r="E239" s="19"/>
      <c r="F239" s="204"/>
      <c r="G239" s="18"/>
      <c r="H239" s="18"/>
      <c r="I239" s="18"/>
      <c r="J239" s="18"/>
      <c r="K239" s="18"/>
      <c r="L239" s="204"/>
      <c r="M239" s="204"/>
      <c r="N239" s="197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6"/>
      <c r="BE239" s="23"/>
      <c r="BF239" s="23"/>
      <c r="BG239" s="204"/>
      <c r="BH239" s="204"/>
      <c r="BI239" s="23"/>
      <c r="BJ239" s="204"/>
      <c r="BK239" s="204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49.25" customHeight="1" x14ac:dyDescent="0.25">
      <c r="A240" s="17"/>
      <c r="B240" s="18"/>
      <c r="C240" s="18"/>
      <c r="D240" s="19"/>
      <c r="E240" s="19"/>
      <c r="F240" s="204"/>
      <c r="G240" s="18"/>
      <c r="H240" s="18"/>
      <c r="I240" s="18"/>
      <c r="J240" s="18"/>
      <c r="K240" s="18"/>
      <c r="L240" s="204"/>
      <c r="M240" s="204"/>
      <c r="N240" s="197"/>
      <c r="O240" s="23"/>
      <c r="P240" s="204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6"/>
      <c r="BE240" s="23"/>
      <c r="BF240" s="23"/>
      <c r="BG240" s="204"/>
      <c r="BH240" s="204"/>
      <c r="BI240" s="23"/>
      <c r="BJ240" s="204"/>
      <c r="BK240" s="204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252" customHeight="1" x14ac:dyDescent="0.25">
      <c r="A241" s="17"/>
      <c r="B241" s="18"/>
      <c r="C241" s="18"/>
      <c r="D241" s="19"/>
      <c r="E241" s="19"/>
      <c r="F241" s="204"/>
      <c r="G241" s="18"/>
      <c r="H241" s="18"/>
      <c r="I241" s="18"/>
      <c r="J241" s="18"/>
      <c r="K241" s="18"/>
      <c r="L241" s="204"/>
      <c r="M241" s="204"/>
      <c r="N241" s="197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6"/>
      <c r="BE241" s="23"/>
      <c r="BF241" s="23"/>
      <c r="BG241" s="204"/>
      <c r="BH241" s="204"/>
      <c r="BI241" s="23"/>
      <c r="BJ241" s="204"/>
      <c r="BK241" s="204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71.75" customHeight="1" x14ac:dyDescent="0.25">
      <c r="A242" s="17"/>
      <c r="B242" s="18"/>
      <c r="C242" s="18"/>
      <c r="D242" s="19"/>
      <c r="E242" s="19"/>
      <c r="F242" s="204"/>
      <c r="G242" s="18"/>
      <c r="H242" s="18"/>
      <c r="I242" s="18"/>
      <c r="J242" s="18"/>
      <c r="K242" s="18"/>
      <c r="L242" s="204"/>
      <c r="M242" s="204"/>
      <c r="N242" s="197"/>
      <c r="O242" s="23"/>
      <c r="P242" s="204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6"/>
      <c r="BE242" s="204"/>
      <c r="BF242" s="204"/>
      <c r="BG242" s="204"/>
      <c r="BH242" s="204"/>
      <c r="BI242" s="23"/>
      <c r="BJ242" s="204"/>
      <c r="BK242" s="204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9.6" customHeight="1" x14ac:dyDescent="0.25">
      <c r="A243" s="17"/>
      <c r="B243" s="18"/>
      <c r="C243" s="18"/>
      <c r="D243" s="19"/>
      <c r="E243" s="19"/>
      <c r="F243" s="204"/>
      <c r="G243" s="18"/>
      <c r="H243" s="18"/>
      <c r="I243" s="18"/>
      <c r="J243" s="18"/>
      <c r="K243" s="18"/>
      <c r="L243" s="204"/>
      <c r="M243" s="204"/>
      <c r="N243" s="197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6"/>
      <c r="BE243" s="23"/>
      <c r="BF243" s="23"/>
      <c r="BG243" s="204"/>
      <c r="BH243" s="204"/>
      <c r="BI243" s="23"/>
      <c r="BJ243" s="204"/>
      <c r="BK243" s="204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69.5" customHeight="1" x14ac:dyDescent="0.25">
      <c r="A244" s="17"/>
      <c r="B244" s="18"/>
      <c r="C244" s="18"/>
      <c r="D244" s="19"/>
      <c r="E244" s="19"/>
      <c r="F244" s="204"/>
      <c r="G244" s="18"/>
      <c r="H244" s="18"/>
      <c r="I244" s="18"/>
      <c r="J244" s="18"/>
      <c r="K244" s="18"/>
      <c r="L244" s="204"/>
      <c r="M244" s="204"/>
      <c r="N244" s="197"/>
      <c r="O244" s="23"/>
      <c r="P244" s="204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1"/>
      <c r="BC244" s="21"/>
      <c r="BD244" s="196"/>
      <c r="BE244" s="182"/>
      <c r="BF244" s="23"/>
      <c r="BG244" s="204"/>
      <c r="BH244" s="204"/>
      <c r="BI244" s="23"/>
      <c r="BJ244" s="204"/>
      <c r="BK244" s="204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34.75" customHeight="1" x14ac:dyDescent="0.25">
      <c r="A245" s="17"/>
      <c r="B245" s="18"/>
      <c r="C245" s="18"/>
      <c r="D245" s="19"/>
      <c r="E245" s="19"/>
      <c r="F245" s="204"/>
      <c r="G245" s="18"/>
      <c r="H245" s="18"/>
      <c r="I245" s="18"/>
      <c r="J245" s="18"/>
      <c r="K245" s="18"/>
      <c r="L245" s="204"/>
      <c r="M245" s="204"/>
      <c r="N245" s="197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181"/>
      <c r="AU245" s="21"/>
      <c r="AV245" s="181"/>
      <c r="AW245" s="21"/>
      <c r="AX245" s="21"/>
      <c r="AY245" s="21"/>
      <c r="AZ245" s="21"/>
      <c r="BA245" s="21"/>
      <c r="BB245" s="21"/>
      <c r="BC245" s="21"/>
      <c r="BD245" s="196"/>
      <c r="BE245" s="23"/>
      <c r="BF245" s="23"/>
      <c r="BG245" s="204"/>
      <c r="BH245" s="204"/>
      <c r="BI245" s="23"/>
      <c r="BJ245" s="204"/>
      <c r="BK245" s="204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82.25" customHeight="1" x14ac:dyDescent="0.25">
      <c r="A246" s="17"/>
      <c r="B246" s="18"/>
      <c r="C246" s="18"/>
      <c r="D246" s="19"/>
      <c r="E246" s="19"/>
      <c r="F246" s="204"/>
      <c r="G246" s="18"/>
      <c r="H246" s="18"/>
      <c r="I246" s="18"/>
      <c r="J246" s="18"/>
      <c r="K246" s="18"/>
      <c r="L246" s="204"/>
      <c r="M246" s="204"/>
      <c r="N246" s="197"/>
      <c r="O246" s="23"/>
      <c r="P246" s="204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181"/>
      <c r="AU246" s="21"/>
      <c r="AV246" s="181"/>
      <c r="AW246" s="21"/>
      <c r="AX246" s="21"/>
      <c r="AY246" s="21"/>
      <c r="AZ246" s="21"/>
      <c r="BA246" s="21"/>
      <c r="BB246" s="21"/>
      <c r="BC246" s="21"/>
      <c r="BD246" s="196"/>
      <c r="BE246" s="196"/>
      <c r="BF246" s="204"/>
      <c r="BG246" s="204"/>
      <c r="BH246" s="204"/>
      <c r="BI246" s="23"/>
      <c r="BJ246" s="204"/>
      <c r="BK246" s="204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57.25" customHeight="1" x14ac:dyDescent="0.25">
      <c r="A247" s="17"/>
      <c r="B247" s="18"/>
      <c r="C247" s="18"/>
      <c r="D247" s="19"/>
      <c r="E247" s="19"/>
      <c r="F247" s="204"/>
      <c r="G247" s="18"/>
      <c r="H247" s="18"/>
      <c r="I247" s="18"/>
      <c r="J247" s="18"/>
      <c r="K247" s="18"/>
      <c r="L247" s="204"/>
      <c r="M247" s="204"/>
      <c r="N247" s="197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181"/>
      <c r="AU247" s="21"/>
      <c r="AV247" s="181"/>
      <c r="AW247" s="21"/>
      <c r="AX247" s="21"/>
      <c r="AY247" s="21"/>
      <c r="AZ247" s="21"/>
      <c r="BA247" s="21"/>
      <c r="BB247" s="204"/>
      <c r="BC247" s="204"/>
      <c r="BD247" s="196"/>
      <c r="BE247" s="23"/>
      <c r="BF247" s="23"/>
      <c r="BG247" s="204"/>
      <c r="BH247" s="204"/>
      <c r="BI247" s="23"/>
      <c r="BJ247" s="204"/>
      <c r="BK247" s="204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44.75" customHeight="1" x14ac:dyDescent="0.25">
      <c r="A248" s="17"/>
      <c r="B248" s="18"/>
      <c r="C248" s="18"/>
      <c r="D248" s="19"/>
      <c r="E248" s="19"/>
      <c r="F248" s="204"/>
      <c r="G248" s="18"/>
      <c r="H248" s="18"/>
      <c r="I248" s="18"/>
      <c r="J248" s="18"/>
      <c r="K248" s="18"/>
      <c r="L248" s="204"/>
      <c r="M248" s="204"/>
      <c r="N248" s="197"/>
      <c r="O248" s="23"/>
      <c r="P248" s="204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181"/>
      <c r="AU248" s="21"/>
      <c r="AV248" s="181"/>
      <c r="AW248" s="21"/>
      <c r="AX248" s="21"/>
      <c r="AY248" s="21"/>
      <c r="AZ248" s="21"/>
      <c r="BA248" s="21"/>
      <c r="BB248" s="204"/>
      <c r="BC248" s="204"/>
      <c r="BD248" s="196"/>
      <c r="BE248" s="196"/>
      <c r="BF248" s="204"/>
      <c r="BG248" s="204"/>
      <c r="BH248" s="204"/>
      <c r="BI248" s="23"/>
      <c r="BJ248" s="204"/>
      <c r="BK248" s="204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52" customHeight="1" x14ac:dyDescent="0.25">
      <c r="A249" s="17"/>
      <c r="B249" s="18"/>
      <c r="C249" s="18"/>
      <c r="D249" s="19"/>
      <c r="E249" s="19"/>
      <c r="F249" s="204"/>
      <c r="G249" s="18"/>
      <c r="H249" s="18"/>
      <c r="I249" s="18"/>
      <c r="J249" s="18"/>
      <c r="K249" s="18"/>
      <c r="L249" s="204"/>
      <c r="M249" s="204"/>
      <c r="N249" s="197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181"/>
      <c r="AU249" s="21"/>
      <c r="AV249" s="181"/>
      <c r="AW249" s="21"/>
      <c r="AX249" s="21"/>
      <c r="AY249" s="21"/>
      <c r="AZ249" s="21"/>
      <c r="BA249" s="21"/>
      <c r="BB249" s="21"/>
      <c r="BC249" s="21"/>
      <c r="BD249" s="196"/>
      <c r="BE249" s="23"/>
      <c r="BF249" s="23"/>
      <c r="BG249" s="204"/>
      <c r="BH249" s="204"/>
      <c r="BI249" s="23"/>
      <c r="BJ249" s="204"/>
      <c r="BK249" s="204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62" customHeight="1" x14ac:dyDescent="0.25">
      <c r="A250" s="17"/>
      <c r="B250" s="18"/>
      <c r="C250" s="18"/>
      <c r="D250" s="19"/>
      <c r="E250" s="19"/>
      <c r="F250" s="204"/>
      <c r="G250" s="18"/>
      <c r="H250" s="18"/>
      <c r="I250" s="18"/>
      <c r="J250" s="18"/>
      <c r="K250" s="18"/>
      <c r="L250" s="204"/>
      <c r="M250" s="204"/>
      <c r="N250" s="197"/>
      <c r="O250" s="23"/>
      <c r="P250" s="204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181"/>
      <c r="AU250" s="21"/>
      <c r="AV250" s="181"/>
      <c r="AW250" s="21"/>
      <c r="AX250" s="21"/>
      <c r="AY250" s="21"/>
      <c r="AZ250" s="21"/>
      <c r="BA250" s="21"/>
      <c r="BB250" s="21"/>
      <c r="BC250" s="21"/>
      <c r="BD250" s="196"/>
      <c r="BE250" s="182"/>
      <c r="BF250" s="23"/>
      <c r="BG250" s="204"/>
      <c r="BH250" s="204"/>
      <c r="BI250" s="23"/>
      <c r="BJ250" s="204"/>
      <c r="BK250" s="204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54.25" customHeight="1" x14ac:dyDescent="0.25">
      <c r="A251" s="17"/>
      <c r="B251" s="18"/>
      <c r="C251" s="18"/>
      <c r="D251" s="19"/>
      <c r="E251" s="19"/>
      <c r="F251" s="204"/>
      <c r="G251" s="18"/>
      <c r="H251" s="18"/>
      <c r="I251" s="18"/>
      <c r="J251" s="18"/>
      <c r="K251" s="18"/>
      <c r="L251" s="204"/>
      <c r="M251" s="204"/>
      <c r="N251" s="197"/>
      <c r="O251" s="23"/>
      <c r="P251" s="23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181"/>
      <c r="AU251" s="21"/>
      <c r="AV251" s="181"/>
      <c r="AW251" s="21"/>
      <c r="AX251" s="21"/>
      <c r="AY251" s="21"/>
      <c r="AZ251" s="21"/>
      <c r="BA251" s="21"/>
      <c r="BB251" s="21"/>
      <c r="BC251" s="21"/>
      <c r="BD251" s="196"/>
      <c r="BE251" s="23"/>
      <c r="BF251" s="204"/>
      <c r="BG251" s="204"/>
      <c r="BH251" s="204"/>
      <c r="BI251" s="23"/>
      <c r="BJ251" s="204"/>
      <c r="BK251" s="204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66.5" customHeight="1" x14ac:dyDescent="0.25">
      <c r="A252" s="17"/>
      <c r="B252" s="18"/>
      <c r="C252" s="18"/>
      <c r="D252" s="19"/>
      <c r="E252" s="19"/>
      <c r="F252" s="204"/>
      <c r="G252" s="18"/>
      <c r="H252" s="18"/>
      <c r="I252" s="18"/>
      <c r="J252" s="18"/>
      <c r="K252" s="18"/>
      <c r="L252" s="204"/>
      <c r="M252" s="204"/>
      <c r="N252" s="197"/>
      <c r="O252" s="23"/>
      <c r="P252" s="204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181"/>
      <c r="AU252" s="21"/>
      <c r="AV252" s="181"/>
      <c r="AW252" s="21"/>
      <c r="AX252" s="21"/>
      <c r="AY252" s="21"/>
      <c r="AZ252" s="21"/>
      <c r="BA252" s="21"/>
      <c r="BB252" s="21"/>
      <c r="BC252" s="21"/>
      <c r="BD252" s="196"/>
      <c r="BE252" s="182"/>
      <c r="BF252" s="23"/>
      <c r="BG252" s="204"/>
      <c r="BH252" s="204"/>
      <c r="BI252" s="23"/>
      <c r="BJ252" s="204"/>
      <c r="BK252" s="204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81.5" customHeight="1" x14ac:dyDescent="0.25">
      <c r="A253" s="17"/>
      <c r="B253" s="18"/>
      <c r="C253" s="18"/>
      <c r="D253" s="19"/>
      <c r="E253" s="19"/>
      <c r="F253" s="204"/>
      <c r="G253" s="18"/>
      <c r="H253" s="18"/>
      <c r="I253" s="18"/>
      <c r="J253" s="18"/>
      <c r="K253" s="18"/>
      <c r="L253" s="204"/>
      <c r="M253" s="204"/>
      <c r="N253" s="197"/>
      <c r="O253" s="23"/>
      <c r="P253" s="204"/>
      <c r="Q253" s="23"/>
      <c r="R253" s="23"/>
      <c r="S253" s="204"/>
      <c r="T253" s="204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181"/>
      <c r="AM253" s="21"/>
      <c r="AN253" s="21"/>
      <c r="AO253" s="21"/>
      <c r="AP253" s="21"/>
      <c r="AQ253" s="21"/>
      <c r="AR253" s="21"/>
      <c r="AS253" s="21"/>
      <c r="AT253" s="181"/>
      <c r="AU253" s="21"/>
      <c r="AV253" s="181"/>
      <c r="AW253" s="21"/>
      <c r="AX253" s="21"/>
      <c r="AY253" s="21"/>
      <c r="AZ253" s="21"/>
      <c r="BA253" s="21"/>
      <c r="BB253" s="21"/>
      <c r="BC253" s="21"/>
      <c r="BD253" s="196"/>
      <c r="BE253" s="182"/>
      <c r="BF253" s="23"/>
      <c r="BG253" s="204"/>
      <c r="BH253" s="204"/>
      <c r="BI253" s="23"/>
      <c r="BJ253" s="204"/>
      <c r="BK253" s="204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71" customFormat="1" ht="197.25" customHeight="1" x14ac:dyDescent="0.25">
      <c r="A254" s="17"/>
      <c r="B254" s="18"/>
      <c r="C254" s="18"/>
      <c r="D254" s="19"/>
      <c r="E254" s="19"/>
      <c r="F254" s="204"/>
      <c r="G254" s="18"/>
      <c r="H254" s="18"/>
      <c r="I254" s="18"/>
      <c r="J254" s="18"/>
      <c r="K254" s="18"/>
      <c r="L254" s="66"/>
      <c r="M254" s="66"/>
      <c r="N254" s="200"/>
      <c r="O254" s="19"/>
      <c r="P254" s="19"/>
      <c r="Q254" s="19"/>
      <c r="R254" s="19"/>
      <c r="S254" s="19"/>
      <c r="T254" s="19"/>
      <c r="U254" s="19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  <c r="BB254" s="27"/>
      <c r="BC254" s="27"/>
      <c r="BD254" s="183"/>
      <c r="BE254" s="183"/>
      <c r="BF254" s="66"/>
      <c r="BG254" s="66"/>
      <c r="BH254" s="66"/>
      <c r="BI254" s="28"/>
      <c r="BJ254" s="66"/>
      <c r="BK254" s="66"/>
      <c r="BL254" s="28"/>
      <c r="BM254" s="27"/>
      <c r="BN254" s="27"/>
      <c r="BO254" s="17"/>
      <c r="BP254" s="27"/>
      <c r="BQ254" s="27"/>
      <c r="BR254" s="28"/>
      <c r="BS254" s="28"/>
      <c r="BT254" s="17"/>
      <c r="BU254" s="70"/>
    </row>
    <row r="255" spans="1:73" s="22" customFormat="1" ht="136.5" customHeight="1" x14ac:dyDescent="0.25">
      <c r="A255" s="17"/>
      <c r="B255" s="18"/>
      <c r="C255" s="18"/>
      <c r="D255" s="19"/>
      <c r="E255" s="19"/>
      <c r="F255" s="204"/>
      <c r="G255" s="18"/>
      <c r="H255" s="18"/>
      <c r="I255" s="18"/>
      <c r="J255" s="18"/>
      <c r="K255" s="18"/>
      <c r="L255" s="204"/>
      <c r="M255" s="204"/>
      <c r="N255" s="197"/>
      <c r="O255" s="204"/>
      <c r="P255" s="204"/>
      <c r="Q255" s="23"/>
      <c r="R255" s="23"/>
      <c r="S255" s="23"/>
      <c r="T255" s="23"/>
      <c r="U255" s="204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6"/>
      <c r="BE255" s="196"/>
      <c r="BF255" s="204"/>
      <c r="BG255" s="204"/>
      <c r="BH255" s="204"/>
      <c r="BI255" s="23"/>
      <c r="BJ255" s="204"/>
      <c r="BK255" s="204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43.75" customHeight="1" x14ac:dyDescent="0.25">
      <c r="A256" s="17"/>
      <c r="B256" s="18"/>
      <c r="C256" s="18"/>
      <c r="D256" s="19"/>
      <c r="E256" s="19"/>
      <c r="F256" s="204"/>
      <c r="G256" s="18"/>
      <c r="H256" s="18"/>
      <c r="I256" s="18"/>
      <c r="J256" s="18"/>
      <c r="K256" s="18"/>
      <c r="L256" s="204"/>
      <c r="M256" s="204"/>
      <c r="N256" s="197"/>
      <c r="O256" s="204"/>
      <c r="P256" s="204"/>
      <c r="Q256" s="23"/>
      <c r="R256" s="23"/>
      <c r="S256" s="23"/>
      <c r="T256" s="23"/>
      <c r="U256" s="204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6"/>
      <c r="BE256" s="204"/>
      <c r="BF256" s="204"/>
      <c r="BG256" s="204"/>
      <c r="BH256" s="204"/>
      <c r="BI256" s="23"/>
      <c r="BJ256" s="204"/>
      <c r="BK256" s="204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43.75" customHeight="1" x14ac:dyDescent="0.25">
      <c r="A257" s="17"/>
      <c r="B257" s="18"/>
      <c r="C257" s="18"/>
      <c r="D257" s="19"/>
      <c r="E257" s="19"/>
      <c r="F257" s="204"/>
      <c r="G257" s="18"/>
      <c r="H257" s="18"/>
      <c r="I257" s="18"/>
      <c r="J257" s="18"/>
      <c r="K257" s="18"/>
      <c r="L257" s="204"/>
      <c r="M257" s="204"/>
      <c r="N257" s="197"/>
      <c r="O257" s="204"/>
      <c r="P257" s="204"/>
      <c r="Q257" s="23"/>
      <c r="R257" s="23"/>
      <c r="S257" s="23"/>
      <c r="T257" s="23"/>
      <c r="U257" s="204"/>
      <c r="V257" s="21"/>
      <c r="W257" s="21"/>
      <c r="X257" s="21"/>
      <c r="Y257" s="21"/>
      <c r="Z257" s="21"/>
      <c r="AA257" s="21"/>
      <c r="AB257" s="21"/>
      <c r="AC257" s="21"/>
      <c r="AD257" s="18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181"/>
      <c r="AU257" s="21"/>
      <c r="AV257" s="181"/>
      <c r="AW257" s="21"/>
      <c r="AX257" s="21"/>
      <c r="AY257" s="21"/>
      <c r="AZ257" s="21"/>
      <c r="BA257" s="21"/>
      <c r="BB257" s="21"/>
      <c r="BC257" s="21"/>
      <c r="BD257" s="196"/>
      <c r="BE257" s="196"/>
      <c r="BF257" s="204"/>
      <c r="BG257" s="204"/>
      <c r="BH257" s="204"/>
      <c r="BI257" s="23"/>
      <c r="BJ257" s="204"/>
      <c r="BK257" s="204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79.25" customHeight="1" x14ac:dyDescent="0.25">
      <c r="A258" s="17"/>
      <c r="B258" s="18"/>
      <c r="C258" s="18"/>
      <c r="D258" s="19"/>
      <c r="E258" s="19"/>
      <c r="F258" s="204"/>
      <c r="G258" s="18"/>
      <c r="H258" s="18"/>
      <c r="I258" s="18"/>
      <c r="J258" s="18"/>
      <c r="K258" s="18"/>
      <c r="L258" s="204"/>
      <c r="M258" s="204"/>
      <c r="N258" s="199"/>
      <c r="O258" s="28"/>
      <c r="P258" s="18"/>
      <c r="Q258" s="28"/>
      <c r="R258" s="28"/>
      <c r="S258" s="28"/>
      <c r="T258" s="28"/>
      <c r="U258" s="28"/>
      <c r="V258" s="21"/>
      <c r="W258" s="21"/>
      <c r="X258" s="21"/>
      <c r="Y258" s="21"/>
      <c r="Z258" s="21"/>
      <c r="AA258" s="21"/>
      <c r="AB258" s="21"/>
      <c r="AC258" s="21"/>
      <c r="AD258" s="181"/>
      <c r="AE258" s="21"/>
      <c r="AF258" s="21"/>
      <c r="AG258" s="21"/>
      <c r="AH258" s="204"/>
      <c r="AI258" s="29"/>
      <c r="AJ258" s="29"/>
      <c r="AK258" s="21"/>
      <c r="AL258" s="196"/>
      <c r="AM258" s="29"/>
      <c r="AN258" s="29"/>
      <c r="AO258" s="21"/>
      <c r="AP258" s="21"/>
      <c r="AQ258" s="21"/>
      <c r="AR258" s="21"/>
      <c r="AS258" s="21"/>
      <c r="AT258" s="196"/>
      <c r="AU258" s="29"/>
      <c r="AV258" s="196"/>
      <c r="AW258" s="29"/>
      <c r="AX258" s="21"/>
      <c r="AY258" s="21"/>
      <c r="AZ258" s="21"/>
      <c r="BA258" s="21"/>
      <c r="BB258" s="204"/>
      <c r="BC258" s="23"/>
      <c r="BD258" s="196"/>
      <c r="BE258" s="29"/>
      <c r="BF258" s="29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64.75" customHeight="1" x14ac:dyDescent="0.25">
      <c r="A259" s="17"/>
      <c r="B259" s="18"/>
      <c r="C259" s="18"/>
      <c r="D259" s="19"/>
      <c r="E259" s="19"/>
      <c r="F259" s="66"/>
      <c r="G259" s="18"/>
      <c r="H259" s="18"/>
      <c r="I259" s="18"/>
      <c r="J259" s="18"/>
      <c r="K259" s="18"/>
      <c r="L259" s="204"/>
      <c r="M259" s="204"/>
      <c r="N259" s="197"/>
      <c r="O259" s="29"/>
      <c r="P259" s="29"/>
      <c r="Q259" s="29"/>
      <c r="R259" s="29"/>
      <c r="S259" s="29"/>
      <c r="T259" s="29"/>
      <c r="U259" s="29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6"/>
      <c r="BE259" s="196"/>
      <c r="BF259" s="204"/>
      <c r="BG259" s="204"/>
      <c r="BH259" s="204"/>
      <c r="BI259" s="23"/>
      <c r="BJ259" s="204"/>
      <c r="BK259" s="204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49" customHeight="1" x14ac:dyDescent="0.25">
      <c r="A260" s="17"/>
      <c r="B260" s="18"/>
      <c r="C260" s="18"/>
      <c r="D260" s="19"/>
      <c r="E260" s="19"/>
      <c r="F260" s="204"/>
      <c r="G260" s="18"/>
      <c r="H260" s="18"/>
      <c r="I260" s="18"/>
      <c r="J260" s="18"/>
      <c r="K260" s="18"/>
      <c r="L260" s="204"/>
      <c r="M260" s="204"/>
      <c r="N260" s="197"/>
      <c r="O260" s="204"/>
      <c r="P260" s="204"/>
      <c r="Q260" s="204"/>
      <c r="R260" s="204"/>
      <c r="S260" s="204"/>
      <c r="T260" s="204"/>
      <c r="U260" s="204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6"/>
      <c r="BE260" s="182"/>
      <c r="BF260" s="23"/>
      <c r="BG260" s="204"/>
      <c r="BH260" s="204"/>
      <c r="BI260" s="23"/>
      <c r="BJ260" s="204"/>
      <c r="BK260" s="204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46.75" customHeight="1" x14ac:dyDescent="0.25">
      <c r="A261" s="17"/>
      <c r="B261" s="18"/>
      <c r="C261" s="18"/>
      <c r="D261" s="19"/>
      <c r="E261" s="19"/>
      <c r="F261" s="204"/>
      <c r="G261" s="18"/>
      <c r="H261" s="18"/>
      <c r="I261" s="18"/>
      <c r="J261" s="18"/>
      <c r="K261" s="18"/>
      <c r="L261" s="204"/>
      <c r="M261" s="204"/>
      <c r="N261" s="197"/>
      <c r="O261" s="29"/>
      <c r="P261" s="29"/>
      <c r="Q261" s="29"/>
      <c r="R261" s="29"/>
      <c r="S261" s="29"/>
      <c r="T261" s="29"/>
      <c r="U261" s="29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181"/>
      <c r="AU261" s="21"/>
      <c r="AV261" s="181"/>
      <c r="AW261" s="21"/>
      <c r="AX261" s="21"/>
      <c r="AY261" s="21"/>
      <c r="AZ261" s="21"/>
      <c r="BA261" s="21"/>
      <c r="BB261" s="204"/>
      <c r="BC261" s="29"/>
      <c r="BD261" s="29"/>
      <c r="BE261" s="29"/>
      <c r="BF261" s="29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4"/>
      <c r="G262" s="18"/>
      <c r="H262" s="18"/>
      <c r="I262" s="18"/>
      <c r="J262" s="18"/>
      <c r="K262" s="18"/>
      <c r="L262" s="204"/>
      <c r="M262" s="204"/>
      <c r="N262" s="197"/>
      <c r="O262" s="23"/>
      <c r="P262" s="204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04"/>
      <c r="AE262" s="23"/>
      <c r="AF262" s="23"/>
      <c r="AG262" s="23"/>
      <c r="AH262" s="23"/>
      <c r="AI262" s="29"/>
      <c r="AJ262" s="29"/>
      <c r="AK262" s="21"/>
      <c r="AL262" s="196"/>
      <c r="AM262" s="23"/>
      <c r="AN262" s="23"/>
      <c r="AO262" s="21"/>
      <c r="AP262" s="21"/>
      <c r="AQ262" s="21"/>
      <c r="AR262" s="21"/>
      <c r="AS262" s="21"/>
      <c r="AT262" s="196"/>
      <c r="AU262" s="23"/>
      <c r="AV262" s="196"/>
      <c r="AW262" s="23"/>
      <c r="AX262" s="21"/>
      <c r="AY262" s="21"/>
      <c r="AZ262" s="21"/>
      <c r="BA262" s="21"/>
      <c r="BB262" s="204"/>
      <c r="BC262" s="23"/>
      <c r="BD262" s="196"/>
      <c r="BE262" s="23"/>
      <c r="BF262" s="23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23.5" customHeight="1" x14ac:dyDescent="0.25">
      <c r="A263" s="17"/>
      <c r="B263" s="18"/>
      <c r="C263" s="18"/>
      <c r="D263" s="19"/>
      <c r="E263" s="19"/>
      <c r="F263" s="204"/>
      <c r="G263" s="18"/>
      <c r="H263" s="18"/>
      <c r="I263" s="18"/>
      <c r="J263" s="18"/>
      <c r="K263" s="18"/>
      <c r="L263" s="204"/>
      <c r="M263" s="204"/>
      <c r="N263" s="197"/>
      <c r="O263" s="23"/>
      <c r="P263" s="204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181"/>
      <c r="AE263" s="21"/>
      <c r="AF263" s="21"/>
      <c r="AG263" s="21"/>
      <c r="AH263" s="204"/>
      <c r="AI263" s="29"/>
      <c r="AJ263" s="29"/>
      <c r="AK263" s="21"/>
      <c r="AL263" s="196"/>
      <c r="AM263" s="29"/>
      <c r="AN263" s="29"/>
      <c r="AO263" s="21"/>
      <c r="AP263" s="21"/>
      <c r="AQ263" s="21"/>
      <c r="AR263" s="21"/>
      <c r="AS263" s="21"/>
      <c r="AT263" s="196"/>
      <c r="AU263" s="29"/>
      <c r="AV263" s="196"/>
      <c r="AW263" s="29"/>
      <c r="AX263" s="21"/>
      <c r="AY263" s="21"/>
      <c r="AZ263" s="21"/>
      <c r="BA263" s="21"/>
      <c r="BB263" s="204"/>
      <c r="BC263" s="23"/>
      <c r="BD263" s="196"/>
      <c r="BE263" s="23"/>
      <c r="BF263" s="23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23.5" customHeight="1" x14ac:dyDescent="0.25">
      <c r="A264" s="17"/>
      <c r="B264" s="18"/>
      <c r="C264" s="18"/>
      <c r="D264" s="19"/>
      <c r="E264" s="19"/>
      <c r="F264" s="204"/>
      <c r="G264" s="18"/>
      <c r="H264" s="18"/>
      <c r="I264" s="18"/>
      <c r="J264" s="18"/>
      <c r="K264" s="18"/>
      <c r="L264" s="204"/>
      <c r="M264" s="204"/>
      <c r="N264" s="199"/>
      <c r="O264" s="23"/>
      <c r="P264" s="204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181"/>
      <c r="AE264" s="21"/>
      <c r="AF264" s="21"/>
      <c r="AG264" s="21"/>
      <c r="AH264" s="204"/>
      <c r="AI264" s="29"/>
      <c r="AJ264" s="29"/>
      <c r="AK264" s="21"/>
      <c r="AL264" s="196"/>
      <c r="AM264" s="29"/>
      <c r="AN264" s="29"/>
      <c r="AO264" s="21"/>
      <c r="AP264" s="21"/>
      <c r="AQ264" s="21"/>
      <c r="AR264" s="21"/>
      <c r="AS264" s="21"/>
      <c r="AT264" s="196"/>
      <c r="AU264" s="29"/>
      <c r="AV264" s="196"/>
      <c r="AW264" s="29"/>
      <c r="AX264" s="21"/>
      <c r="AY264" s="21"/>
      <c r="AZ264" s="21"/>
      <c r="BA264" s="21"/>
      <c r="BB264" s="204"/>
      <c r="BC264" s="23"/>
      <c r="BD264" s="196"/>
      <c r="BE264" s="29"/>
      <c r="BF264" s="29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408.75" customHeight="1" x14ac:dyDescent="0.25">
      <c r="A265" s="17"/>
      <c r="B265" s="18"/>
      <c r="C265" s="18"/>
      <c r="D265" s="19"/>
      <c r="E265" s="19"/>
      <c r="F265" s="204"/>
      <c r="G265" s="18"/>
      <c r="H265" s="18"/>
      <c r="I265" s="18"/>
      <c r="J265" s="18"/>
      <c r="K265" s="18"/>
      <c r="L265" s="204"/>
      <c r="M265" s="204"/>
      <c r="N265" s="197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181"/>
      <c r="AE265" s="21"/>
      <c r="AF265" s="21"/>
      <c r="AG265" s="21"/>
      <c r="AH265" s="204"/>
      <c r="AI265" s="29"/>
      <c r="AJ265" s="29"/>
      <c r="AK265" s="21"/>
      <c r="AL265" s="196"/>
      <c r="AM265" s="29"/>
      <c r="AN265" s="29"/>
      <c r="AO265" s="21"/>
      <c r="AP265" s="21"/>
      <c r="AQ265" s="21"/>
      <c r="AR265" s="21"/>
      <c r="AS265" s="21"/>
      <c r="AT265" s="196"/>
      <c r="AU265" s="29"/>
      <c r="AV265" s="196"/>
      <c r="AW265" s="29"/>
      <c r="AX265" s="21"/>
      <c r="AY265" s="21"/>
      <c r="AZ265" s="21"/>
      <c r="BA265" s="21"/>
      <c r="BB265" s="204"/>
      <c r="BC265" s="23"/>
      <c r="BD265" s="196"/>
      <c r="BE265" s="23"/>
      <c r="BF265" s="23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86" customHeight="1" x14ac:dyDescent="0.25">
      <c r="A266" s="17"/>
      <c r="B266" s="18"/>
      <c r="C266" s="18"/>
      <c r="D266" s="19"/>
      <c r="E266" s="19"/>
      <c r="F266" s="204"/>
      <c r="G266" s="18"/>
      <c r="H266" s="18"/>
      <c r="I266" s="18"/>
      <c r="J266" s="18"/>
      <c r="K266" s="18"/>
      <c r="L266" s="204"/>
      <c r="M266" s="204"/>
      <c r="N266" s="197"/>
      <c r="O266" s="23"/>
      <c r="P266" s="204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181"/>
      <c r="AE266" s="21"/>
      <c r="AF266" s="21"/>
      <c r="AG266" s="21"/>
      <c r="AH266" s="204"/>
      <c r="AI266" s="29"/>
      <c r="AJ266" s="29"/>
      <c r="AK266" s="21"/>
      <c r="AL266" s="196"/>
      <c r="AM266" s="29"/>
      <c r="AN266" s="29"/>
      <c r="AO266" s="21"/>
      <c r="AP266" s="21"/>
      <c r="AQ266" s="21"/>
      <c r="AR266" s="21"/>
      <c r="AS266" s="21"/>
      <c r="AT266" s="196"/>
      <c r="AU266" s="29"/>
      <c r="AV266" s="196"/>
      <c r="AW266" s="29"/>
      <c r="AX266" s="21"/>
      <c r="AY266" s="21"/>
      <c r="AZ266" s="21"/>
      <c r="BA266" s="21"/>
      <c r="BB266" s="204"/>
      <c r="BC266" s="23"/>
      <c r="BD266" s="196"/>
      <c r="BE266" s="29"/>
      <c r="BF266" s="29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409.6" customHeight="1" x14ac:dyDescent="0.25">
      <c r="A267" s="17"/>
      <c r="B267" s="18"/>
      <c r="C267" s="18"/>
      <c r="D267" s="19"/>
      <c r="E267" s="19"/>
      <c r="F267" s="204"/>
      <c r="G267" s="18"/>
      <c r="H267" s="18"/>
      <c r="I267" s="18"/>
      <c r="J267" s="18"/>
      <c r="K267" s="18"/>
      <c r="L267" s="204"/>
      <c r="M267" s="204"/>
      <c r="N267" s="199"/>
      <c r="O267" s="28"/>
      <c r="P267" s="18"/>
      <c r="Q267" s="28"/>
      <c r="R267" s="28"/>
      <c r="S267" s="28"/>
      <c r="T267" s="28"/>
      <c r="U267" s="28"/>
      <c r="V267" s="21"/>
      <c r="W267" s="21"/>
      <c r="X267" s="21"/>
      <c r="Y267" s="21"/>
      <c r="Z267" s="21"/>
      <c r="AA267" s="21"/>
      <c r="AB267" s="21"/>
      <c r="AC267" s="21"/>
      <c r="AD267" s="181"/>
      <c r="AE267" s="21"/>
      <c r="AF267" s="21"/>
      <c r="AG267" s="21"/>
      <c r="AH267" s="204"/>
      <c r="AI267" s="29"/>
      <c r="AJ267" s="29"/>
      <c r="AK267" s="21"/>
      <c r="AL267" s="196"/>
      <c r="AM267" s="29"/>
      <c r="AN267" s="29"/>
      <c r="AO267" s="21"/>
      <c r="AP267" s="21"/>
      <c r="AQ267" s="21"/>
      <c r="AR267" s="21"/>
      <c r="AS267" s="21"/>
      <c r="AT267" s="196"/>
      <c r="AU267" s="29"/>
      <c r="AV267" s="196"/>
      <c r="AW267" s="29"/>
      <c r="AX267" s="21"/>
      <c r="AY267" s="21"/>
      <c r="AZ267" s="21"/>
      <c r="BA267" s="21"/>
      <c r="BB267" s="204"/>
      <c r="BC267" s="23"/>
      <c r="BD267" s="196"/>
      <c r="BE267" s="29"/>
      <c r="BF267" s="29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16.75" customHeight="1" x14ac:dyDescent="0.25">
      <c r="A268" s="17"/>
      <c r="B268" s="18"/>
      <c r="C268" s="18"/>
      <c r="D268" s="19"/>
      <c r="E268" s="19"/>
      <c r="F268" s="204"/>
      <c r="G268" s="18"/>
      <c r="H268" s="18"/>
      <c r="I268" s="18"/>
      <c r="J268" s="18"/>
      <c r="K268" s="18"/>
      <c r="L268" s="204"/>
      <c r="M268" s="204"/>
      <c r="N268" s="199"/>
      <c r="O268" s="28"/>
      <c r="P268" s="18"/>
      <c r="Q268" s="28"/>
      <c r="R268" s="28"/>
      <c r="S268" s="28"/>
      <c r="T268" s="28"/>
      <c r="U268" s="28"/>
      <c r="V268" s="21"/>
      <c r="W268" s="21"/>
      <c r="X268" s="21"/>
      <c r="Y268" s="21"/>
      <c r="Z268" s="21"/>
      <c r="AA268" s="21"/>
      <c r="AB268" s="21"/>
      <c r="AC268" s="21"/>
      <c r="AD268" s="181"/>
      <c r="AE268" s="21"/>
      <c r="AF268" s="21"/>
      <c r="AG268" s="21"/>
      <c r="AH268" s="204"/>
      <c r="AI268" s="29"/>
      <c r="AJ268" s="29"/>
      <c r="AK268" s="21"/>
      <c r="AL268" s="196"/>
      <c r="AM268" s="29"/>
      <c r="AN268" s="29"/>
      <c r="AO268" s="21"/>
      <c r="AP268" s="21"/>
      <c r="AQ268" s="21"/>
      <c r="AR268" s="21"/>
      <c r="AS268" s="21"/>
      <c r="AT268" s="196"/>
      <c r="AU268" s="29"/>
      <c r="AV268" s="196"/>
      <c r="AW268" s="29"/>
      <c r="AX268" s="21"/>
      <c r="AY268" s="21"/>
      <c r="AZ268" s="21"/>
      <c r="BA268" s="21"/>
      <c r="BB268" s="204"/>
      <c r="BC268" s="23"/>
      <c r="BD268" s="196"/>
      <c r="BE268" s="29"/>
      <c r="BF268" s="29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54.25" customHeight="1" x14ac:dyDescent="0.25">
      <c r="A269" s="17"/>
      <c r="B269" s="18"/>
      <c r="C269" s="18"/>
      <c r="D269" s="19"/>
      <c r="E269" s="19"/>
      <c r="F269" s="204"/>
      <c r="G269" s="18"/>
      <c r="H269" s="18"/>
      <c r="I269" s="18"/>
      <c r="J269" s="18"/>
      <c r="K269" s="18"/>
      <c r="L269" s="204"/>
      <c r="M269" s="204"/>
      <c r="N269" s="197"/>
      <c r="O269" s="23"/>
      <c r="P269" s="204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196"/>
      <c r="AE269" s="29"/>
      <c r="AF269" s="29"/>
      <c r="AG269" s="29"/>
      <c r="AH269" s="29"/>
      <c r="AI269" s="21"/>
      <c r="AJ269" s="21"/>
      <c r="AK269" s="21"/>
      <c r="AL269" s="196"/>
      <c r="AM269" s="29"/>
      <c r="AN269" s="29"/>
      <c r="AO269" s="21"/>
      <c r="AP269" s="21"/>
      <c r="AQ269" s="21"/>
      <c r="AR269" s="21"/>
      <c r="AS269" s="21"/>
      <c r="AT269" s="196"/>
      <c r="AU269" s="29"/>
      <c r="AV269" s="196"/>
      <c r="AW269" s="29"/>
      <c r="AX269" s="21"/>
      <c r="AY269" s="21"/>
      <c r="AZ269" s="21"/>
      <c r="BA269" s="21"/>
      <c r="BB269" s="204"/>
      <c r="BC269" s="23"/>
      <c r="BD269" s="196"/>
      <c r="BE269" s="23"/>
      <c r="BF269" s="23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47" customHeight="1" x14ac:dyDescent="0.25">
      <c r="A270" s="17"/>
      <c r="B270" s="18"/>
      <c r="C270" s="18"/>
      <c r="D270" s="19"/>
      <c r="E270" s="19"/>
      <c r="F270" s="204"/>
      <c r="G270" s="18"/>
      <c r="H270" s="18"/>
      <c r="I270" s="18"/>
      <c r="J270" s="18"/>
      <c r="K270" s="18"/>
      <c r="L270" s="204"/>
      <c r="M270" s="204"/>
      <c r="N270" s="199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196"/>
      <c r="AE270" s="29"/>
      <c r="AF270" s="29"/>
      <c r="AG270" s="29"/>
      <c r="AH270" s="29"/>
      <c r="AI270" s="21"/>
      <c r="AJ270" s="21"/>
      <c r="AK270" s="21"/>
      <c r="AL270" s="196"/>
      <c r="AM270" s="29"/>
      <c r="AN270" s="29"/>
      <c r="AO270" s="21"/>
      <c r="AP270" s="21"/>
      <c r="AQ270" s="21"/>
      <c r="AR270" s="21"/>
      <c r="AS270" s="21"/>
      <c r="AT270" s="196"/>
      <c r="AU270" s="29"/>
      <c r="AV270" s="196"/>
      <c r="AW270" s="29"/>
      <c r="AX270" s="21"/>
      <c r="AY270" s="21"/>
      <c r="AZ270" s="21"/>
      <c r="BA270" s="21"/>
      <c r="BB270" s="204"/>
      <c r="BC270" s="23"/>
      <c r="BD270" s="196"/>
      <c r="BE270" s="29"/>
      <c r="BF270" s="29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44.5" customHeight="1" x14ac:dyDescent="0.25">
      <c r="A271" s="17"/>
      <c r="B271" s="18"/>
      <c r="C271" s="18"/>
      <c r="D271" s="19"/>
      <c r="E271" s="19"/>
      <c r="F271" s="204"/>
      <c r="G271" s="18"/>
      <c r="H271" s="18"/>
      <c r="I271" s="18"/>
      <c r="J271" s="18"/>
      <c r="K271" s="18"/>
      <c r="L271" s="204"/>
      <c r="M271" s="204"/>
      <c r="N271" s="197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196"/>
      <c r="AE271" s="63"/>
      <c r="AF271" s="63"/>
      <c r="AG271" s="63"/>
      <c r="AH271" s="63"/>
      <c r="AI271" s="21"/>
      <c r="AJ271" s="21"/>
      <c r="AK271" s="21"/>
      <c r="AL271" s="196"/>
      <c r="AM271" s="63"/>
      <c r="AN271" s="63"/>
      <c r="AO271" s="21"/>
      <c r="AP271" s="21"/>
      <c r="AQ271" s="21"/>
      <c r="AR271" s="21"/>
      <c r="AS271" s="21"/>
      <c r="AT271" s="196"/>
      <c r="AU271" s="29"/>
      <c r="AV271" s="196"/>
      <c r="AW271" s="23"/>
      <c r="AX271" s="21"/>
      <c r="AY271" s="21"/>
      <c r="AZ271" s="21"/>
      <c r="BA271" s="21"/>
      <c r="BB271" s="204"/>
      <c r="BC271" s="23"/>
      <c r="BD271" s="196"/>
      <c r="BE271" s="23"/>
      <c r="BF271" s="23"/>
      <c r="BG271" s="21"/>
      <c r="BH271" s="204"/>
      <c r="BI271" s="23"/>
      <c r="BJ271" s="204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44.5" customHeight="1" x14ac:dyDescent="0.25">
      <c r="A272" s="17"/>
      <c r="B272" s="18"/>
      <c r="C272" s="18"/>
      <c r="D272" s="19"/>
      <c r="E272" s="19"/>
      <c r="F272" s="204"/>
      <c r="G272" s="18"/>
      <c r="H272" s="18"/>
      <c r="I272" s="18"/>
      <c r="J272" s="18"/>
      <c r="K272" s="18"/>
      <c r="L272" s="204"/>
      <c r="M272" s="204"/>
      <c r="N272" s="197"/>
      <c r="O272" s="23"/>
      <c r="P272" s="204"/>
      <c r="Q272" s="23"/>
      <c r="R272" s="23"/>
      <c r="S272" s="204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196"/>
      <c r="AE272" s="63"/>
      <c r="AF272" s="63"/>
      <c r="AG272" s="63"/>
      <c r="AH272" s="63"/>
      <c r="AI272" s="21"/>
      <c r="AJ272" s="21"/>
      <c r="AK272" s="21"/>
      <c r="AL272" s="196"/>
      <c r="AM272" s="63"/>
      <c r="AN272" s="63"/>
      <c r="AO272" s="21"/>
      <c r="AP272" s="21"/>
      <c r="AQ272" s="21"/>
      <c r="AR272" s="21"/>
      <c r="AS272" s="21"/>
      <c r="AT272" s="196"/>
      <c r="AU272" s="29"/>
      <c r="AV272" s="196"/>
      <c r="AW272" s="23"/>
      <c r="AX272" s="21"/>
      <c r="AY272" s="21"/>
      <c r="AZ272" s="21"/>
      <c r="BA272" s="21"/>
      <c r="BB272" s="204"/>
      <c r="BC272" s="23"/>
      <c r="BD272" s="196"/>
      <c r="BE272" s="23"/>
      <c r="BF272" s="23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44.5" customHeight="1" x14ac:dyDescent="0.25">
      <c r="A273" s="17"/>
      <c r="B273" s="18"/>
      <c r="C273" s="18"/>
      <c r="D273" s="19"/>
      <c r="E273" s="19"/>
      <c r="F273" s="204"/>
      <c r="G273" s="18"/>
      <c r="H273" s="18"/>
      <c r="I273" s="18"/>
      <c r="J273" s="18"/>
      <c r="K273" s="18"/>
      <c r="L273" s="204"/>
      <c r="M273" s="204"/>
      <c r="N273" s="197"/>
      <c r="O273" s="204"/>
      <c r="P273" s="204"/>
      <c r="Q273" s="204"/>
      <c r="R273" s="204"/>
      <c r="S273" s="204"/>
      <c r="T273" s="204"/>
      <c r="U273" s="204"/>
      <c r="V273" s="21"/>
      <c r="W273" s="21"/>
      <c r="X273" s="21"/>
      <c r="Y273" s="21"/>
      <c r="Z273" s="21"/>
      <c r="AA273" s="21"/>
      <c r="AB273" s="21"/>
      <c r="AC273" s="21"/>
      <c r="AD273" s="196"/>
      <c r="AE273" s="63"/>
      <c r="AF273" s="63"/>
      <c r="AG273" s="63"/>
      <c r="AH273" s="63"/>
      <c r="AI273" s="21"/>
      <c r="AJ273" s="21"/>
      <c r="AK273" s="21"/>
      <c r="AL273" s="196"/>
      <c r="AM273" s="63"/>
      <c r="AN273" s="63"/>
      <c r="AO273" s="21"/>
      <c r="AP273" s="21"/>
      <c r="AQ273" s="21"/>
      <c r="AR273" s="21"/>
      <c r="AS273" s="21"/>
      <c r="AT273" s="196"/>
      <c r="AU273" s="29"/>
      <c r="AV273" s="196"/>
      <c r="AW273" s="23"/>
      <c r="AX273" s="21"/>
      <c r="AY273" s="21"/>
      <c r="AZ273" s="21"/>
      <c r="BA273" s="21"/>
      <c r="BB273" s="204"/>
      <c r="BC273" s="23"/>
      <c r="BD273" s="196"/>
      <c r="BE273" s="23"/>
      <c r="BF273" s="23"/>
      <c r="BG273" s="21"/>
      <c r="BH273" s="204"/>
      <c r="BI273" s="23"/>
      <c r="BJ273" s="23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44.5" customHeight="1" x14ac:dyDescent="0.25">
      <c r="A274" s="17"/>
      <c r="B274" s="18"/>
      <c r="C274" s="18"/>
      <c r="D274" s="19"/>
      <c r="E274" s="19"/>
      <c r="F274" s="204"/>
      <c r="G274" s="18"/>
      <c r="H274" s="18"/>
      <c r="I274" s="18"/>
      <c r="J274" s="18"/>
      <c r="K274" s="18"/>
      <c r="L274" s="204"/>
      <c r="M274" s="204"/>
      <c r="N274" s="197"/>
      <c r="O274" s="23"/>
      <c r="P274" s="204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96"/>
      <c r="AE274" s="63"/>
      <c r="AF274" s="63"/>
      <c r="AG274" s="63"/>
      <c r="AH274" s="63"/>
      <c r="AI274" s="21"/>
      <c r="AJ274" s="21"/>
      <c r="AK274" s="21"/>
      <c r="AL274" s="196"/>
      <c r="AM274" s="63"/>
      <c r="AN274" s="63"/>
      <c r="AO274" s="21"/>
      <c r="AP274" s="21"/>
      <c r="AQ274" s="21"/>
      <c r="AR274" s="21"/>
      <c r="AS274" s="21"/>
      <c r="AT274" s="196"/>
      <c r="AU274" s="29"/>
      <c r="AV274" s="196"/>
      <c r="AW274" s="23"/>
      <c r="AX274" s="21"/>
      <c r="AY274" s="21"/>
      <c r="AZ274" s="21"/>
      <c r="BA274" s="21"/>
      <c r="BB274" s="204"/>
      <c r="BC274" s="23"/>
      <c r="BD274" s="196"/>
      <c r="BE274" s="23"/>
      <c r="BF274" s="23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8.75" customHeight="1" x14ac:dyDescent="0.25">
      <c r="A275" s="17"/>
      <c r="B275" s="18"/>
      <c r="C275" s="18"/>
      <c r="D275" s="19"/>
      <c r="E275" s="19"/>
      <c r="F275" s="204"/>
      <c r="G275" s="18"/>
      <c r="H275" s="18"/>
      <c r="I275" s="18"/>
      <c r="J275" s="18"/>
      <c r="K275" s="18"/>
      <c r="L275" s="204"/>
      <c r="M275" s="204"/>
      <c r="N275" s="197"/>
      <c r="O275" s="23"/>
      <c r="P275" s="204"/>
      <c r="Q275" s="204"/>
      <c r="R275" s="204"/>
      <c r="S275" s="204"/>
      <c r="T275" s="204"/>
      <c r="U275" s="23"/>
      <c r="V275" s="21"/>
      <c r="W275" s="21"/>
      <c r="X275" s="21"/>
      <c r="Y275" s="21"/>
      <c r="Z275" s="21"/>
      <c r="AA275" s="21"/>
      <c r="AB275" s="21"/>
      <c r="AC275" s="21"/>
      <c r="AD275" s="196"/>
      <c r="AE275" s="63"/>
      <c r="AF275" s="63"/>
      <c r="AG275" s="63"/>
      <c r="AH275" s="63"/>
      <c r="AI275" s="21"/>
      <c r="AJ275" s="21"/>
      <c r="AK275" s="21"/>
      <c r="AL275" s="196"/>
      <c r="AM275" s="63"/>
      <c r="AN275" s="63"/>
      <c r="AO275" s="21"/>
      <c r="AP275" s="21"/>
      <c r="AQ275" s="21"/>
      <c r="AR275" s="21"/>
      <c r="AS275" s="21"/>
      <c r="AT275" s="196"/>
      <c r="AU275" s="29"/>
      <c r="AV275" s="196"/>
      <c r="AW275" s="23"/>
      <c r="AX275" s="21"/>
      <c r="AY275" s="21"/>
      <c r="AZ275" s="21"/>
      <c r="BA275" s="21"/>
      <c r="BB275" s="204"/>
      <c r="BC275" s="23"/>
      <c r="BD275" s="196"/>
      <c r="BE275" s="23"/>
      <c r="BF275" s="204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46.75" customHeight="1" x14ac:dyDescent="0.25">
      <c r="A276" s="17"/>
      <c r="B276" s="18"/>
      <c r="C276" s="18"/>
      <c r="D276" s="19"/>
      <c r="E276" s="19"/>
      <c r="F276" s="204"/>
      <c r="G276" s="18"/>
      <c r="H276" s="18"/>
      <c r="I276" s="18"/>
      <c r="J276" s="18"/>
      <c r="K276" s="18"/>
      <c r="L276" s="204"/>
      <c r="M276" s="204"/>
      <c r="N276" s="197"/>
      <c r="O276" s="23"/>
      <c r="P276" s="204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196"/>
      <c r="AE276" s="63"/>
      <c r="AF276" s="63"/>
      <c r="AG276" s="63"/>
      <c r="AH276" s="63"/>
      <c r="AI276" s="21"/>
      <c r="AJ276" s="21"/>
      <c r="AK276" s="21"/>
      <c r="AL276" s="196"/>
      <c r="AM276" s="63"/>
      <c r="AN276" s="63"/>
      <c r="AO276" s="21"/>
      <c r="AP276" s="21"/>
      <c r="AQ276" s="21"/>
      <c r="AR276" s="21"/>
      <c r="AS276" s="21"/>
      <c r="AT276" s="196"/>
      <c r="AU276" s="29"/>
      <c r="AV276" s="196"/>
      <c r="AW276" s="23"/>
      <c r="AX276" s="21"/>
      <c r="AY276" s="21"/>
      <c r="AZ276" s="21"/>
      <c r="BA276" s="21"/>
      <c r="BB276" s="204"/>
      <c r="BC276" s="23"/>
      <c r="BD276" s="196"/>
      <c r="BE276" s="23"/>
      <c r="BF276" s="204"/>
      <c r="BG276" s="21"/>
      <c r="BH276" s="204"/>
      <c r="BI276" s="23"/>
      <c r="BJ276" s="23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58.75" customHeight="1" x14ac:dyDescent="0.25">
      <c r="A277" s="17"/>
      <c r="B277" s="18"/>
      <c r="C277" s="18"/>
      <c r="D277" s="19"/>
      <c r="E277" s="19"/>
      <c r="F277" s="204"/>
      <c r="G277" s="18"/>
      <c r="H277" s="18"/>
      <c r="I277" s="18"/>
      <c r="J277" s="18"/>
      <c r="K277" s="18"/>
      <c r="L277" s="204"/>
      <c r="M277" s="204"/>
      <c r="N277" s="197"/>
      <c r="O277" s="23"/>
      <c r="P277" s="204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196"/>
      <c r="AE277" s="63"/>
      <c r="AF277" s="63"/>
      <c r="AG277" s="63"/>
      <c r="AH277" s="204"/>
      <c r="AI277" s="21"/>
      <c r="AJ277" s="21"/>
      <c r="AK277" s="21"/>
      <c r="AL277" s="196"/>
      <c r="AM277" s="63"/>
      <c r="AN277" s="204"/>
      <c r="AO277" s="21"/>
      <c r="AP277" s="21"/>
      <c r="AQ277" s="21"/>
      <c r="AR277" s="21"/>
      <c r="AS277" s="21"/>
      <c r="AT277" s="196"/>
      <c r="AU277" s="23"/>
      <c r="AV277" s="196"/>
      <c r="AW277" s="23"/>
      <c r="AX277" s="21"/>
      <c r="AY277" s="21"/>
      <c r="AZ277" s="21"/>
      <c r="BA277" s="21"/>
      <c r="BB277" s="204"/>
      <c r="BC277" s="23"/>
      <c r="BD277" s="196"/>
      <c r="BE277" s="23"/>
      <c r="BF277" s="204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01" customHeight="1" x14ac:dyDescent="0.25">
      <c r="A278" s="17"/>
      <c r="B278" s="18"/>
      <c r="C278" s="18"/>
      <c r="D278" s="19"/>
      <c r="E278" s="19"/>
      <c r="F278" s="204"/>
      <c r="G278" s="18"/>
      <c r="H278" s="18"/>
      <c r="I278" s="18"/>
      <c r="J278" s="18"/>
      <c r="K278" s="18"/>
      <c r="L278" s="204"/>
      <c r="M278" s="204"/>
      <c r="N278" s="199"/>
      <c r="O278" s="29"/>
      <c r="P278" s="29"/>
      <c r="Q278" s="29"/>
      <c r="R278" s="29"/>
      <c r="S278" s="29"/>
      <c r="T278" s="29"/>
      <c r="U278" s="29"/>
      <c r="V278" s="21"/>
      <c r="W278" s="21"/>
      <c r="X278" s="21"/>
      <c r="Y278" s="21"/>
      <c r="Z278" s="21"/>
      <c r="AA278" s="21"/>
      <c r="AB278" s="21"/>
      <c r="AC278" s="21"/>
      <c r="AD278" s="196"/>
      <c r="AE278" s="63"/>
      <c r="AF278" s="63"/>
      <c r="AG278" s="63"/>
      <c r="AH278" s="204"/>
      <c r="AI278" s="21"/>
      <c r="AJ278" s="21"/>
      <c r="AK278" s="21"/>
      <c r="AL278" s="196"/>
      <c r="AM278" s="63"/>
      <c r="AN278" s="204"/>
      <c r="AO278" s="21"/>
      <c r="AP278" s="21"/>
      <c r="AQ278" s="21"/>
      <c r="AR278" s="21"/>
      <c r="AS278" s="21"/>
      <c r="AT278" s="196"/>
      <c r="AU278" s="23"/>
      <c r="AV278" s="196"/>
      <c r="AW278" s="23"/>
      <c r="AX278" s="21"/>
      <c r="AY278" s="21"/>
      <c r="AZ278" s="21"/>
      <c r="BA278" s="21"/>
      <c r="BB278" s="204"/>
      <c r="BC278" s="23"/>
      <c r="BD278" s="196"/>
      <c r="BE278" s="23"/>
      <c r="BF278" s="204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1.25" customHeight="1" x14ac:dyDescent="0.25">
      <c r="A279" s="17"/>
      <c r="B279" s="18"/>
      <c r="C279" s="18"/>
      <c r="D279" s="19"/>
      <c r="E279" s="19"/>
      <c r="F279" s="204"/>
      <c r="G279" s="18"/>
      <c r="H279" s="18"/>
      <c r="I279" s="18"/>
      <c r="J279" s="18"/>
      <c r="K279" s="18"/>
      <c r="L279" s="204"/>
      <c r="M279" s="204"/>
      <c r="N279" s="197"/>
      <c r="O279" s="23"/>
      <c r="P279" s="204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196"/>
      <c r="AE279" s="63"/>
      <c r="AF279" s="63"/>
      <c r="AG279" s="63"/>
      <c r="AH279" s="204"/>
      <c r="AI279" s="21"/>
      <c r="AJ279" s="21"/>
      <c r="AK279" s="21"/>
      <c r="AL279" s="196"/>
      <c r="AM279" s="63"/>
      <c r="AN279" s="204"/>
      <c r="AO279" s="21"/>
      <c r="AP279" s="21"/>
      <c r="AQ279" s="21"/>
      <c r="AR279" s="21"/>
      <c r="AS279" s="21"/>
      <c r="AT279" s="196"/>
      <c r="AU279" s="23"/>
      <c r="AV279" s="196"/>
      <c r="AW279" s="23"/>
      <c r="AX279" s="21"/>
      <c r="AY279" s="21"/>
      <c r="AZ279" s="21"/>
      <c r="BA279" s="21"/>
      <c r="BB279" s="204"/>
      <c r="BC279" s="23"/>
      <c r="BD279" s="196"/>
      <c r="BE279" s="23"/>
      <c r="BF279" s="23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1.25" customHeight="1" x14ac:dyDescent="0.25">
      <c r="A280" s="17"/>
      <c r="B280" s="18"/>
      <c r="C280" s="18"/>
      <c r="D280" s="19"/>
      <c r="E280" s="19"/>
      <c r="F280" s="204"/>
      <c r="G280" s="18"/>
      <c r="H280" s="18"/>
      <c r="I280" s="18"/>
      <c r="J280" s="18"/>
      <c r="K280" s="18"/>
      <c r="L280" s="204"/>
      <c r="M280" s="204"/>
      <c r="N280" s="199"/>
      <c r="O280" s="28"/>
      <c r="P280" s="18"/>
      <c r="Q280" s="28"/>
      <c r="R280" s="28"/>
      <c r="S280" s="28"/>
      <c r="T280" s="28"/>
      <c r="U280" s="28"/>
      <c r="V280" s="21"/>
      <c r="W280" s="21"/>
      <c r="X280" s="21"/>
      <c r="Y280" s="21"/>
      <c r="Z280" s="21"/>
      <c r="AA280" s="21"/>
      <c r="AB280" s="21"/>
      <c r="AC280" s="21"/>
      <c r="AD280" s="196"/>
      <c r="AE280" s="63"/>
      <c r="AF280" s="63"/>
      <c r="AG280" s="63"/>
      <c r="AH280" s="204"/>
      <c r="AI280" s="21"/>
      <c r="AJ280" s="21"/>
      <c r="AK280" s="21"/>
      <c r="AL280" s="196"/>
      <c r="AM280" s="63"/>
      <c r="AN280" s="204"/>
      <c r="AO280" s="21"/>
      <c r="AP280" s="21"/>
      <c r="AQ280" s="21"/>
      <c r="AR280" s="21"/>
      <c r="AS280" s="21"/>
      <c r="AT280" s="196"/>
      <c r="AU280" s="23"/>
      <c r="AV280" s="196"/>
      <c r="AW280" s="23"/>
      <c r="AX280" s="21"/>
      <c r="AY280" s="21"/>
      <c r="AZ280" s="21"/>
      <c r="BA280" s="21"/>
      <c r="BB280" s="204"/>
      <c r="BC280" s="23"/>
      <c r="BD280" s="196"/>
      <c r="BE280" s="23"/>
      <c r="BF280" s="204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47.5" customHeight="1" x14ac:dyDescent="0.25">
      <c r="A281" s="17"/>
      <c r="B281" s="18"/>
      <c r="C281" s="18"/>
      <c r="D281" s="19"/>
      <c r="E281" s="19"/>
      <c r="F281" s="204"/>
      <c r="G281" s="18"/>
      <c r="H281" s="18"/>
      <c r="I281" s="18"/>
      <c r="J281" s="18"/>
      <c r="K281" s="18"/>
      <c r="L281" s="204"/>
      <c r="M281" s="204"/>
      <c r="N281" s="199"/>
      <c r="O281" s="23"/>
      <c r="P281" s="23"/>
      <c r="Q281" s="23"/>
      <c r="R281" s="23"/>
      <c r="S281" s="23"/>
      <c r="T281" s="23"/>
      <c r="U281" s="28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04"/>
      <c r="BC281" s="23"/>
      <c r="BD281" s="196"/>
      <c r="BE281" s="23"/>
      <c r="BF281" s="204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71.5" customHeight="1" x14ac:dyDescent="0.25">
      <c r="A282" s="17"/>
      <c r="B282" s="18"/>
      <c r="C282" s="18"/>
      <c r="D282" s="19"/>
      <c r="E282" s="19"/>
      <c r="F282" s="204"/>
      <c r="G282" s="18"/>
      <c r="H282" s="18"/>
      <c r="I282" s="18"/>
      <c r="J282" s="18"/>
      <c r="K282" s="18"/>
      <c r="L282" s="204"/>
      <c r="M282" s="204"/>
      <c r="N282" s="199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04"/>
      <c r="BC282" s="23"/>
      <c r="BD282" s="196"/>
      <c r="BE282" s="23"/>
      <c r="BF282" s="204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61" customHeight="1" x14ac:dyDescent="0.25">
      <c r="A283" s="17"/>
      <c r="B283" s="18"/>
      <c r="C283" s="18"/>
      <c r="D283" s="19"/>
      <c r="E283" s="19"/>
      <c r="F283" s="204"/>
      <c r="G283" s="18"/>
      <c r="H283" s="18"/>
      <c r="I283" s="18"/>
      <c r="J283" s="18"/>
      <c r="K283" s="18"/>
      <c r="L283" s="204"/>
      <c r="M283" s="204"/>
      <c r="N283" s="199"/>
      <c r="O283" s="28"/>
      <c r="P283" s="18"/>
      <c r="Q283" s="28"/>
      <c r="R283" s="28"/>
      <c r="S283" s="28"/>
      <c r="T283" s="28"/>
      <c r="U283" s="28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4"/>
      <c r="BC283" s="23"/>
      <c r="BD283" s="196"/>
      <c r="BE283" s="23"/>
      <c r="BF283" s="204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04" customHeight="1" x14ac:dyDescent="0.25">
      <c r="A284" s="17"/>
      <c r="B284" s="18"/>
      <c r="C284" s="18"/>
      <c r="D284" s="19"/>
      <c r="E284" s="19"/>
      <c r="F284" s="204"/>
      <c r="G284" s="18"/>
      <c r="H284" s="18"/>
      <c r="I284" s="18"/>
      <c r="J284" s="18"/>
      <c r="K284" s="18"/>
      <c r="L284" s="204"/>
      <c r="M284" s="204"/>
      <c r="N284" s="197"/>
      <c r="O284" s="204"/>
      <c r="P284" s="204"/>
      <c r="Q284" s="204"/>
      <c r="R284" s="204"/>
      <c r="S284" s="204"/>
      <c r="T284" s="204"/>
      <c r="U284" s="204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04"/>
      <c r="BC284" s="23"/>
      <c r="BD284" s="196"/>
      <c r="BE284" s="204"/>
      <c r="BF284" s="204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04" customHeight="1" x14ac:dyDescent="0.25">
      <c r="A285" s="17"/>
      <c r="B285" s="18"/>
      <c r="C285" s="18"/>
      <c r="D285" s="19"/>
      <c r="E285" s="19"/>
      <c r="F285" s="204"/>
      <c r="G285" s="18"/>
      <c r="H285" s="18"/>
      <c r="I285" s="18"/>
      <c r="J285" s="18"/>
      <c r="K285" s="18"/>
      <c r="L285" s="204"/>
      <c r="M285" s="204"/>
      <c r="N285" s="199"/>
      <c r="O285" s="204"/>
      <c r="P285" s="204"/>
      <c r="Q285" s="204"/>
      <c r="R285" s="204"/>
      <c r="S285" s="204"/>
      <c r="T285" s="204"/>
      <c r="U285" s="204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181"/>
      <c r="AU285" s="21"/>
      <c r="AV285" s="181"/>
      <c r="AW285" s="21"/>
      <c r="AX285" s="21"/>
      <c r="AY285" s="21"/>
      <c r="AZ285" s="21"/>
      <c r="BA285" s="21"/>
      <c r="BB285" s="204"/>
      <c r="BC285" s="23"/>
      <c r="BD285" s="196"/>
      <c r="BE285" s="23"/>
      <c r="BF285" s="204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04" customHeight="1" x14ac:dyDescent="0.25">
      <c r="A286" s="17"/>
      <c r="B286" s="18"/>
      <c r="C286" s="18"/>
      <c r="D286" s="19"/>
      <c r="E286" s="19"/>
      <c r="F286" s="204"/>
      <c r="G286" s="18"/>
      <c r="H286" s="18"/>
      <c r="I286" s="18"/>
      <c r="J286" s="18"/>
      <c r="K286" s="18"/>
      <c r="L286" s="204"/>
      <c r="M286" s="204"/>
      <c r="N286" s="199"/>
      <c r="O286" s="28"/>
      <c r="P286" s="18"/>
      <c r="Q286" s="28"/>
      <c r="R286" s="28"/>
      <c r="S286" s="28"/>
      <c r="T286" s="28"/>
      <c r="U286" s="28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181"/>
      <c r="AW286" s="21"/>
      <c r="AX286" s="21"/>
      <c r="AY286" s="21"/>
      <c r="AZ286" s="21"/>
      <c r="BA286" s="21"/>
      <c r="BB286" s="204"/>
      <c r="BC286" s="23"/>
      <c r="BD286" s="196"/>
      <c r="BE286" s="23"/>
      <c r="BF286" s="204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83.5" customHeight="1" x14ac:dyDescent="0.25">
      <c r="A287" s="17"/>
      <c r="B287" s="18"/>
      <c r="C287" s="18"/>
      <c r="D287" s="19"/>
      <c r="E287" s="19"/>
      <c r="F287" s="204"/>
      <c r="G287" s="18"/>
      <c r="H287" s="18"/>
      <c r="I287" s="18"/>
      <c r="J287" s="18"/>
      <c r="K287" s="18"/>
      <c r="L287" s="204"/>
      <c r="M287" s="204"/>
      <c r="N287" s="197"/>
      <c r="O287" s="23"/>
      <c r="P287" s="204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181"/>
      <c r="AW287" s="21"/>
      <c r="AX287" s="21"/>
      <c r="AY287" s="21"/>
      <c r="AZ287" s="21"/>
      <c r="BA287" s="21"/>
      <c r="BB287" s="204"/>
      <c r="BC287" s="23"/>
      <c r="BD287" s="196"/>
      <c r="BE287" s="23"/>
      <c r="BF287" s="204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9.5" customHeight="1" x14ac:dyDescent="0.25">
      <c r="A288" s="17"/>
      <c r="B288" s="18"/>
      <c r="C288" s="18"/>
      <c r="D288" s="19"/>
      <c r="E288" s="19"/>
      <c r="F288" s="204"/>
      <c r="G288" s="18"/>
      <c r="H288" s="18"/>
      <c r="I288" s="18"/>
      <c r="J288" s="18"/>
      <c r="K288" s="18"/>
      <c r="L288" s="204"/>
      <c r="M288" s="204"/>
      <c r="N288" s="197"/>
      <c r="O288" s="23"/>
      <c r="P288" s="204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4"/>
      <c r="AI288" s="23"/>
      <c r="AJ288" s="23"/>
      <c r="AK288" s="21"/>
      <c r="AL288" s="196"/>
      <c r="AM288" s="23"/>
      <c r="AN288" s="23"/>
      <c r="AO288" s="21"/>
      <c r="AP288" s="21"/>
      <c r="AQ288" s="21"/>
      <c r="AR288" s="21"/>
      <c r="AS288" s="21"/>
      <c r="AT288" s="196"/>
      <c r="AU288" s="23"/>
      <c r="AV288" s="196"/>
      <c r="AW288" s="23"/>
      <c r="AX288" s="21"/>
      <c r="AY288" s="21"/>
      <c r="AZ288" s="21"/>
      <c r="BA288" s="21"/>
      <c r="BB288" s="204"/>
      <c r="BC288" s="23"/>
      <c r="BD288" s="196"/>
      <c r="BE288" s="23"/>
      <c r="BF288" s="23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14.75" customHeight="1" x14ac:dyDescent="0.25">
      <c r="A289" s="17"/>
      <c r="B289" s="18"/>
      <c r="C289" s="18"/>
      <c r="D289" s="19"/>
      <c r="E289" s="19"/>
      <c r="F289" s="204"/>
      <c r="G289" s="18"/>
      <c r="H289" s="18"/>
      <c r="I289" s="18"/>
      <c r="J289" s="18"/>
      <c r="K289" s="18"/>
      <c r="L289" s="204"/>
      <c r="M289" s="204"/>
      <c r="N289" s="197"/>
      <c r="O289" s="28"/>
      <c r="P289" s="18"/>
      <c r="Q289" s="28"/>
      <c r="R289" s="28"/>
      <c r="S289" s="28"/>
      <c r="T289" s="28"/>
      <c r="U289" s="28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181"/>
      <c r="AW289" s="21"/>
      <c r="AX289" s="21"/>
      <c r="AY289" s="21"/>
      <c r="AZ289" s="21"/>
      <c r="BA289" s="21"/>
      <c r="BB289" s="204"/>
      <c r="BC289" s="23"/>
      <c r="BD289" s="196"/>
      <c r="BE289" s="23"/>
      <c r="BF289" s="204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14.75" customHeight="1" x14ac:dyDescent="0.25">
      <c r="A290" s="17"/>
      <c r="B290" s="18"/>
      <c r="C290" s="18"/>
      <c r="D290" s="19"/>
      <c r="E290" s="19"/>
      <c r="F290" s="204"/>
      <c r="G290" s="18"/>
      <c r="H290" s="18"/>
      <c r="I290" s="18"/>
      <c r="J290" s="18"/>
      <c r="K290" s="18"/>
      <c r="L290" s="204"/>
      <c r="M290" s="204"/>
      <c r="N290" s="199"/>
      <c r="O290" s="28"/>
      <c r="P290" s="18"/>
      <c r="Q290" s="28"/>
      <c r="R290" s="28"/>
      <c r="S290" s="28"/>
      <c r="T290" s="28"/>
      <c r="U290" s="28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181"/>
      <c r="AW290" s="21"/>
      <c r="AX290" s="21"/>
      <c r="AY290" s="21"/>
      <c r="AZ290" s="21"/>
      <c r="BA290" s="21"/>
      <c r="BB290" s="204"/>
      <c r="BC290" s="23"/>
      <c r="BD290" s="196"/>
      <c r="BE290" s="23"/>
      <c r="BF290" s="204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14.75" customHeight="1" x14ac:dyDescent="0.25">
      <c r="A291" s="17"/>
      <c r="B291" s="18"/>
      <c r="C291" s="18"/>
      <c r="D291" s="19"/>
      <c r="E291" s="19"/>
      <c r="F291" s="204"/>
      <c r="G291" s="18"/>
      <c r="H291" s="18"/>
      <c r="I291" s="18"/>
      <c r="J291" s="18"/>
      <c r="K291" s="18"/>
      <c r="L291" s="204"/>
      <c r="M291" s="204"/>
      <c r="N291" s="199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04"/>
      <c r="BC291" s="23"/>
      <c r="BD291" s="196"/>
      <c r="BE291" s="23"/>
      <c r="BF291" s="204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14.75" customHeight="1" x14ac:dyDescent="0.25">
      <c r="A292" s="17"/>
      <c r="B292" s="18"/>
      <c r="C292" s="18"/>
      <c r="D292" s="19"/>
      <c r="E292" s="19"/>
      <c r="F292" s="204"/>
      <c r="G292" s="18"/>
      <c r="H292" s="18"/>
      <c r="I292" s="18"/>
      <c r="J292" s="18"/>
      <c r="K292" s="18"/>
      <c r="L292" s="204"/>
      <c r="M292" s="204"/>
      <c r="N292" s="199"/>
      <c r="O292" s="28"/>
      <c r="P292" s="18"/>
      <c r="Q292" s="28"/>
      <c r="R292" s="28"/>
      <c r="S292" s="28"/>
      <c r="T292" s="28"/>
      <c r="U292" s="28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4"/>
      <c r="BC292" s="23"/>
      <c r="BD292" s="196"/>
      <c r="BE292" s="23"/>
      <c r="BF292" s="204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14.75" customHeight="1" x14ac:dyDescent="0.25">
      <c r="A293" s="17"/>
      <c r="B293" s="18"/>
      <c r="C293" s="18"/>
      <c r="D293" s="19"/>
      <c r="E293" s="19"/>
      <c r="F293" s="204"/>
      <c r="G293" s="18"/>
      <c r="H293" s="18"/>
      <c r="I293" s="18"/>
      <c r="J293" s="18"/>
      <c r="K293" s="18"/>
      <c r="L293" s="204"/>
      <c r="M293" s="204"/>
      <c r="N293" s="199"/>
      <c r="O293" s="28"/>
      <c r="P293" s="18"/>
      <c r="Q293" s="28"/>
      <c r="R293" s="28"/>
      <c r="S293" s="28"/>
      <c r="T293" s="28"/>
      <c r="U293" s="28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4"/>
      <c r="BC293" s="23"/>
      <c r="BD293" s="196"/>
      <c r="BE293" s="23"/>
      <c r="BF293" s="204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04" customHeight="1" x14ac:dyDescent="0.25">
      <c r="A294" s="17"/>
      <c r="B294" s="18"/>
      <c r="C294" s="18"/>
      <c r="D294" s="19"/>
      <c r="E294" s="19"/>
      <c r="F294" s="204"/>
      <c r="G294" s="18"/>
      <c r="H294" s="18"/>
      <c r="I294" s="18"/>
      <c r="J294" s="18"/>
      <c r="K294" s="18"/>
      <c r="L294" s="204"/>
      <c r="M294" s="204"/>
      <c r="N294" s="197"/>
      <c r="O294" s="23"/>
      <c r="P294" s="204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04"/>
      <c r="BC294" s="23"/>
      <c r="BD294" s="196"/>
      <c r="BE294" s="23"/>
      <c r="BF294" s="204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04" customHeight="1" x14ac:dyDescent="0.25">
      <c r="A295" s="17"/>
      <c r="B295" s="18"/>
      <c r="C295" s="18"/>
      <c r="D295" s="19"/>
      <c r="E295" s="19"/>
      <c r="F295" s="204"/>
      <c r="G295" s="18"/>
      <c r="H295" s="18"/>
      <c r="I295" s="18"/>
      <c r="J295" s="18"/>
      <c r="K295" s="18"/>
      <c r="L295" s="204"/>
      <c r="M295" s="204"/>
      <c r="N295" s="199"/>
      <c r="O295" s="28"/>
      <c r="P295" s="18"/>
      <c r="Q295" s="28"/>
      <c r="R295" s="28"/>
      <c r="S295" s="28"/>
      <c r="T295" s="28"/>
      <c r="U295" s="28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04"/>
      <c r="BC295" s="23"/>
      <c r="BD295" s="196"/>
      <c r="BE295" s="23"/>
      <c r="BF295" s="204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16" customHeight="1" x14ac:dyDescent="0.25">
      <c r="A296" s="17"/>
      <c r="B296" s="18"/>
      <c r="C296" s="18"/>
      <c r="D296" s="19"/>
      <c r="E296" s="19"/>
      <c r="F296" s="204"/>
      <c r="G296" s="18"/>
      <c r="H296" s="18"/>
      <c r="I296" s="18"/>
      <c r="J296" s="18"/>
      <c r="K296" s="18"/>
      <c r="L296" s="204"/>
      <c r="M296" s="204"/>
      <c r="N296" s="197"/>
      <c r="O296" s="204"/>
      <c r="P296" s="204"/>
      <c r="Q296" s="204"/>
      <c r="R296" s="204"/>
      <c r="S296" s="204"/>
      <c r="T296" s="204"/>
      <c r="U296" s="204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04"/>
      <c r="AK296" s="63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4"/>
      <c r="BC296" s="63"/>
      <c r="BD296" s="196"/>
      <c r="BE296" s="63"/>
      <c r="BF296" s="204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58.25" customHeight="1" x14ac:dyDescent="0.25">
      <c r="A297" s="17"/>
      <c r="B297" s="18"/>
      <c r="C297" s="18"/>
      <c r="D297" s="19"/>
      <c r="E297" s="19"/>
      <c r="F297" s="204"/>
      <c r="G297" s="18"/>
      <c r="H297" s="18"/>
      <c r="I297" s="18"/>
      <c r="J297" s="18"/>
      <c r="K297" s="18"/>
      <c r="L297" s="204"/>
      <c r="M297" s="204"/>
      <c r="N297" s="197"/>
      <c r="O297" s="63"/>
      <c r="P297" s="63"/>
      <c r="Q297" s="63"/>
      <c r="R297" s="63"/>
      <c r="S297" s="63"/>
      <c r="T297" s="63"/>
      <c r="U297" s="6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4"/>
      <c r="BC297" s="23"/>
      <c r="BD297" s="196"/>
      <c r="BE297" s="23"/>
      <c r="BF297" s="204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41" customHeight="1" x14ac:dyDescent="0.25">
      <c r="A298" s="17"/>
      <c r="B298" s="18"/>
      <c r="C298" s="18"/>
      <c r="D298" s="19"/>
      <c r="E298" s="19"/>
      <c r="F298" s="204"/>
      <c r="G298" s="18"/>
      <c r="H298" s="18"/>
      <c r="I298" s="18"/>
      <c r="J298" s="18"/>
      <c r="K298" s="18"/>
      <c r="L298" s="204"/>
      <c r="M298" s="204"/>
      <c r="N298" s="197"/>
      <c r="O298" s="63"/>
      <c r="P298" s="63"/>
      <c r="Q298" s="63"/>
      <c r="R298" s="63"/>
      <c r="S298" s="63"/>
      <c r="T298" s="63"/>
      <c r="U298" s="6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4"/>
      <c r="BC298" s="23"/>
      <c r="BD298" s="196"/>
      <c r="BE298" s="23"/>
      <c r="BF298" s="204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56.5" customHeight="1" x14ac:dyDescent="0.25">
      <c r="A299" s="17"/>
      <c r="B299" s="18"/>
      <c r="C299" s="18"/>
      <c r="D299" s="19"/>
      <c r="E299" s="19"/>
      <c r="F299" s="204"/>
      <c r="G299" s="18"/>
      <c r="H299" s="18"/>
      <c r="I299" s="18"/>
      <c r="J299" s="18"/>
      <c r="K299" s="18"/>
      <c r="L299" s="204"/>
      <c r="M299" s="204"/>
      <c r="N299" s="197"/>
      <c r="O299" s="23"/>
      <c r="P299" s="204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4"/>
      <c r="AI299" s="23"/>
      <c r="AJ299" s="23"/>
      <c r="AK299" s="21"/>
      <c r="AL299" s="196"/>
      <c r="AM299" s="23"/>
      <c r="AN299" s="23"/>
      <c r="AO299" s="21"/>
      <c r="AP299" s="21"/>
      <c r="AQ299" s="21"/>
      <c r="AR299" s="21"/>
      <c r="AS299" s="21"/>
      <c r="AT299" s="196"/>
      <c r="AU299" s="29"/>
      <c r="AV299" s="196"/>
      <c r="AW299" s="23"/>
      <c r="AX299" s="21"/>
      <c r="AY299" s="21"/>
      <c r="AZ299" s="21"/>
      <c r="BA299" s="21"/>
      <c r="BB299" s="204"/>
      <c r="BC299" s="23"/>
      <c r="BD299" s="196"/>
      <c r="BE299" s="23"/>
      <c r="BF299" s="23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53.75" customHeight="1" x14ac:dyDescent="0.25">
      <c r="A300" s="17"/>
      <c r="B300" s="18"/>
      <c r="C300" s="18"/>
      <c r="D300" s="19"/>
      <c r="E300" s="19"/>
      <c r="F300" s="204"/>
      <c r="G300" s="18"/>
      <c r="H300" s="18"/>
      <c r="I300" s="18"/>
      <c r="J300" s="18"/>
      <c r="K300" s="18"/>
      <c r="L300" s="204"/>
      <c r="M300" s="204"/>
      <c r="N300" s="197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4"/>
      <c r="AI300" s="23"/>
      <c r="AJ300" s="23"/>
      <c r="AK300" s="21"/>
      <c r="AL300" s="196"/>
      <c r="AM300" s="23"/>
      <c r="AN300" s="23"/>
      <c r="AO300" s="21"/>
      <c r="AP300" s="21"/>
      <c r="AQ300" s="21"/>
      <c r="AR300" s="21"/>
      <c r="AS300" s="21"/>
      <c r="AT300" s="196"/>
      <c r="AU300" s="29"/>
      <c r="AV300" s="196"/>
      <c r="AW300" s="23"/>
      <c r="AX300" s="21"/>
      <c r="AY300" s="21"/>
      <c r="AZ300" s="21"/>
      <c r="BA300" s="21"/>
      <c r="BB300" s="204"/>
      <c r="BC300" s="23"/>
      <c r="BD300" s="196"/>
      <c r="BE300" s="23"/>
      <c r="BF300" s="204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64.25" customHeight="1" x14ac:dyDescent="0.25">
      <c r="A301" s="17"/>
      <c r="B301" s="18"/>
      <c r="C301" s="18"/>
      <c r="D301" s="19"/>
      <c r="E301" s="19"/>
      <c r="F301" s="204"/>
      <c r="G301" s="18"/>
      <c r="H301" s="18"/>
      <c r="I301" s="18"/>
      <c r="J301" s="18"/>
      <c r="K301" s="18"/>
      <c r="L301" s="204"/>
      <c r="M301" s="204"/>
      <c r="N301" s="199"/>
      <c r="O301" s="28"/>
      <c r="P301" s="18"/>
      <c r="Q301" s="28"/>
      <c r="R301" s="28"/>
      <c r="S301" s="28"/>
      <c r="T301" s="28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4"/>
      <c r="AI301" s="23"/>
      <c r="AJ301" s="23"/>
      <c r="AK301" s="21"/>
      <c r="AL301" s="196"/>
      <c r="AM301" s="23"/>
      <c r="AN301" s="23"/>
      <c r="AO301" s="21"/>
      <c r="AP301" s="21"/>
      <c r="AQ301" s="21"/>
      <c r="AR301" s="21"/>
      <c r="AS301" s="21"/>
      <c r="AT301" s="196"/>
      <c r="AU301" s="29"/>
      <c r="AV301" s="196"/>
      <c r="AW301" s="23"/>
      <c r="AX301" s="21"/>
      <c r="AY301" s="21"/>
      <c r="AZ301" s="21"/>
      <c r="BA301" s="21"/>
      <c r="BB301" s="204"/>
      <c r="BC301" s="23"/>
      <c r="BD301" s="196"/>
      <c r="BE301" s="23"/>
      <c r="BF301" s="204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389.25" customHeight="1" x14ac:dyDescent="0.25">
      <c r="A302" s="17"/>
      <c r="B302" s="18"/>
      <c r="C302" s="18"/>
      <c r="D302" s="19"/>
      <c r="E302" s="19"/>
      <c r="F302" s="204"/>
      <c r="G302" s="18"/>
      <c r="H302" s="18"/>
      <c r="I302" s="18"/>
      <c r="J302" s="18"/>
      <c r="K302" s="18"/>
      <c r="L302" s="204"/>
      <c r="M302" s="204"/>
      <c r="N302" s="197"/>
      <c r="O302" s="29"/>
      <c r="P302" s="29"/>
      <c r="Q302" s="29"/>
      <c r="R302" s="29"/>
      <c r="S302" s="29"/>
      <c r="T302" s="29"/>
      <c r="U302" s="29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4"/>
      <c r="AI302" s="29"/>
      <c r="AJ302" s="29"/>
      <c r="AK302" s="21"/>
      <c r="AL302" s="196"/>
      <c r="AM302" s="29"/>
      <c r="AN302" s="29"/>
      <c r="AO302" s="21"/>
      <c r="AP302" s="21"/>
      <c r="AQ302" s="21"/>
      <c r="AR302" s="21"/>
      <c r="AS302" s="21"/>
      <c r="AT302" s="196"/>
      <c r="AU302" s="29"/>
      <c r="AV302" s="196"/>
      <c r="AW302" s="29"/>
      <c r="AX302" s="21"/>
      <c r="AY302" s="21"/>
      <c r="AZ302" s="21"/>
      <c r="BA302" s="21"/>
      <c r="BB302" s="204"/>
      <c r="BC302" s="23"/>
      <c r="BD302" s="196"/>
      <c r="BE302" s="29"/>
      <c r="BF302" s="29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21.5" customHeight="1" x14ac:dyDescent="0.25">
      <c r="A303" s="17"/>
      <c r="B303" s="18"/>
      <c r="C303" s="18"/>
      <c r="D303" s="19"/>
      <c r="E303" s="19"/>
      <c r="F303" s="204"/>
      <c r="G303" s="18"/>
      <c r="H303" s="18"/>
      <c r="I303" s="18"/>
      <c r="J303" s="18"/>
      <c r="K303" s="18"/>
      <c r="L303" s="204"/>
      <c r="M303" s="204"/>
      <c r="N303" s="197"/>
      <c r="O303" s="29"/>
      <c r="P303" s="29"/>
      <c r="Q303" s="29"/>
      <c r="R303" s="29"/>
      <c r="S303" s="29"/>
      <c r="T303" s="29"/>
      <c r="U303" s="29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4"/>
      <c r="AI303" s="23"/>
      <c r="AJ303" s="23"/>
      <c r="AK303" s="21"/>
      <c r="AL303" s="196"/>
      <c r="AM303" s="23"/>
      <c r="AN303" s="23"/>
      <c r="AO303" s="21"/>
      <c r="AP303" s="21"/>
      <c r="AQ303" s="21"/>
      <c r="AR303" s="21"/>
      <c r="AS303" s="21"/>
      <c r="AT303" s="196"/>
      <c r="AU303" s="23"/>
      <c r="AV303" s="196"/>
      <c r="AW303" s="23"/>
      <c r="AX303" s="21"/>
      <c r="AY303" s="21"/>
      <c r="AZ303" s="21"/>
      <c r="BA303" s="21"/>
      <c r="BB303" s="204"/>
      <c r="BC303" s="23"/>
      <c r="BD303" s="196"/>
      <c r="BE303" s="23"/>
      <c r="BF303" s="23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21.5" customHeight="1" x14ac:dyDescent="0.25">
      <c r="A304" s="17"/>
      <c r="B304" s="18"/>
      <c r="C304" s="18"/>
      <c r="D304" s="19"/>
      <c r="E304" s="19"/>
      <c r="F304" s="204"/>
      <c r="G304" s="18"/>
      <c r="H304" s="18"/>
      <c r="I304" s="18"/>
      <c r="J304" s="18"/>
      <c r="K304" s="18"/>
      <c r="L304" s="204"/>
      <c r="M304" s="204"/>
      <c r="N304" s="197"/>
      <c r="O304" s="29"/>
      <c r="P304" s="29"/>
      <c r="Q304" s="29"/>
      <c r="R304" s="29"/>
      <c r="S304" s="29"/>
      <c r="T304" s="29"/>
      <c r="U304" s="29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04"/>
      <c r="AI304" s="23"/>
      <c r="AJ304" s="23"/>
      <c r="AK304" s="21"/>
      <c r="AL304" s="196"/>
      <c r="AM304" s="23"/>
      <c r="AN304" s="23"/>
      <c r="AO304" s="21"/>
      <c r="AP304" s="21"/>
      <c r="AQ304" s="21"/>
      <c r="AR304" s="21"/>
      <c r="AS304" s="21"/>
      <c r="AT304" s="196"/>
      <c r="AU304" s="23"/>
      <c r="AV304" s="196"/>
      <c r="AW304" s="23"/>
      <c r="AX304" s="21"/>
      <c r="AY304" s="21"/>
      <c r="AZ304" s="21"/>
      <c r="BA304" s="21"/>
      <c r="BB304" s="204"/>
      <c r="BC304" s="23"/>
      <c r="BD304" s="196"/>
      <c r="BE304" s="23"/>
      <c r="BF304" s="23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21.5" customHeight="1" x14ac:dyDescent="0.25">
      <c r="A305" s="17"/>
      <c r="B305" s="18"/>
      <c r="C305" s="18"/>
      <c r="D305" s="19"/>
      <c r="E305" s="19"/>
      <c r="F305" s="204"/>
      <c r="G305" s="18"/>
      <c r="H305" s="18"/>
      <c r="I305" s="18"/>
      <c r="J305" s="18"/>
      <c r="K305" s="18"/>
      <c r="L305" s="204"/>
      <c r="M305" s="204"/>
      <c r="N305" s="197"/>
      <c r="O305" s="29"/>
      <c r="P305" s="29"/>
      <c r="Q305" s="29"/>
      <c r="R305" s="29"/>
      <c r="S305" s="29"/>
      <c r="T305" s="29"/>
      <c r="U305" s="29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4"/>
      <c r="AI305" s="23"/>
      <c r="AJ305" s="23"/>
      <c r="AK305" s="21"/>
      <c r="AL305" s="196"/>
      <c r="AM305" s="23"/>
      <c r="AN305" s="23"/>
      <c r="AO305" s="21"/>
      <c r="AP305" s="21"/>
      <c r="AQ305" s="21"/>
      <c r="AR305" s="21"/>
      <c r="AS305" s="21"/>
      <c r="AT305" s="196"/>
      <c r="AU305" s="23"/>
      <c r="AV305" s="196"/>
      <c r="AW305" s="23"/>
      <c r="AX305" s="21"/>
      <c r="AY305" s="21"/>
      <c r="AZ305" s="21"/>
      <c r="BA305" s="21"/>
      <c r="BB305" s="204"/>
      <c r="BC305" s="23"/>
      <c r="BD305" s="196"/>
      <c r="BE305" s="23"/>
      <c r="BF305" s="23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21.5" customHeight="1" x14ac:dyDescent="0.25">
      <c r="A306" s="17"/>
      <c r="B306" s="18"/>
      <c r="C306" s="18"/>
      <c r="D306" s="19"/>
      <c r="E306" s="19"/>
      <c r="F306" s="204"/>
      <c r="G306" s="18"/>
      <c r="H306" s="18"/>
      <c r="I306" s="18"/>
      <c r="J306" s="18"/>
      <c r="K306" s="18"/>
      <c r="L306" s="204"/>
      <c r="M306" s="204"/>
      <c r="N306" s="197"/>
      <c r="O306" s="29"/>
      <c r="P306" s="29"/>
      <c r="Q306" s="29"/>
      <c r="R306" s="29"/>
      <c r="S306" s="29"/>
      <c r="T306" s="29"/>
      <c r="U306" s="29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4"/>
      <c r="AI306" s="23"/>
      <c r="AJ306" s="23"/>
      <c r="AK306" s="21"/>
      <c r="AL306" s="196"/>
      <c r="AM306" s="23"/>
      <c r="AN306" s="23"/>
      <c r="AO306" s="21"/>
      <c r="AP306" s="21"/>
      <c r="AQ306" s="21"/>
      <c r="AR306" s="21"/>
      <c r="AS306" s="21"/>
      <c r="AT306" s="196"/>
      <c r="AU306" s="23"/>
      <c r="AV306" s="196"/>
      <c r="AW306" s="23"/>
      <c r="AX306" s="21"/>
      <c r="AY306" s="21"/>
      <c r="AZ306" s="21"/>
      <c r="BA306" s="21"/>
      <c r="BB306" s="204"/>
      <c r="BC306" s="23"/>
      <c r="BD306" s="196"/>
      <c r="BE306" s="23"/>
      <c r="BF306" s="23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21.5" customHeight="1" x14ac:dyDescent="0.25">
      <c r="A307" s="17"/>
      <c r="B307" s="18"/>
      <c r="C307" s="18"/>
      <c r="D307" s="19"/>
      <c r="E307" s="19"/>
      <c r="F307" s="204"/>
      <c r="G307" s="18"/>
      <c r="H307" s="18"/>
      <c r="I307" s="18"/>
      <c r="J307" s="18"/>
      <c r="K307" s="18"/>
      <c r="L307" s="204"/>
      <c r="M307" s="204"/>
      <c r="N307" s="197"/>
      <c r="O307" s="29"/>
      <c r="P307" s="29"/>
      <c r="Q307" s="29"/>
      <c r="R307" s="29"/>
      <c r="S307" s="29"/>
      <c r="T307" s="29"/>
      <c r="U307" s="29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4"/>
      <c r="AI307" s="23"/>
      <c r="AJ307" s="23"/>
      <c r="AK307" s="21"/>
      <c r="AL307" s="196"/>
      <c r="AM307" s="23"/>
      <c r="AN307" s="23"/>
      <c r="AO307" s="21"/>
      <c r="AP307" s="21"/>
      <c r="AQ307" s="21"/>
      <c r="AR307" s="21"/>
      <c r="AS307" s="21"/>
      <c r="AT307" s="196"/>
      <c r="AU307" s="23"/>
      <c r="AV307" s="196"/>
      <c r="AW307" s="23"/>
      <c r="AX307" s="21"/>
      <c r="AY307" s="21"/>
      <c r="AZ307" s="21"/>
      <c r="BA307" s="21"/>
      <c r="BB307" s="204"/>
      <c r="BC307" s="23"/>
      <c r="BD307" s="196"/>
      <c r="BE307" s="23"/>
      <c r="BF307" s="23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409.6" customHeight="1" x14ac:dyDescent="0.25">
      <c r="A308" s="17"/>
      <c r="B308" s="18"/>
      <c r="C308" s="18"/>
      <c r="D308" s="19"/>
      <c r="E308" s="19"/>
      <c r="F308" s="204"/>
      <c r="G308" s="18"/>
      <c r="H308" s="18"/>
      <c r="I308" s="18"/>
      <c r="J308" s="18"/>
      <c r="K308" s="18"/>
      <c r="L308" s="204"/>
      <c r="M308" s="204"/>
      <c r="N308" s="197"/>
      <c r="O308" s="23"/>
      <c r="P308" s="204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4"/>
      <c r="BC308" s="23"/>
      <c r="BD308" s="196"/>
      <c r="BE308" s="23"/>
      <c r="BF308" s="204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9.6" customHeight="1" x14ac:dyDescent="0.25">
      <c r="A309" s="17"/>
      <c r="B309" s="18"/>
      <c r="C309" s="18"/>
      <c r="D309" s="19"/>
      <c r="E309" s="19"/>
      <c r="F309" s="204"/>
      <c r="G309" s="18"/>
      <c r="H309" s="18"/>
      <c r="I309" s="18"/>
      <c r="J309" s="18"/>
      <c r="K309" s="18"/>
      <c r="L309" s="204"/>
      <c r="M309" s="204"/>
      <c r="N309" s="199"/>
      <c r="O309" s="63"/>
      <c r="P309" s="63"/>
      <c r="Q309" s="63"/>
      <c r="R309" s="63"/>
      <c r="S309" s="63"/>
      <c r="T309" s="63"/>
      <c r="U309" s="6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4"/>
      <c r="BC309" s="23"/>
      <c r="BD309" s="196"/>
      <c r="BE309" s="23"/>
      <c r="BF309" s="204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409.5" customHeight="1" x14ac:dyDescent="0.25">
      <c r="A310" s="17"/>
      <c r="B310" s="18"/>
      <c r="C310" s="18"/>
      <c r="D310" s="19"/>
      <c r="E310" s="19"/>
      <c r="F310" s="204"/>
      <c r="G310" s="18"/>
      <c r="H310" s="18"/>
      <c r="I310" s="18"/>
      <c r="J310" s="18"/>
      <c r="K310" s="18"/>
      <c r="L310" s="204"/>
      <c r="M310" s="204"/>
      <c r="N310" s="197"/>
      <c r="O310" s="29"/>
      <c r="P310" s="29"/>
      <c r="Q310" s="29"/>
      <c r="R310" s="29"/>
      <c r="S310" s="29"/>
      <c r="T310" s="29"/>
      <c r="U310" s="29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4"/>
      <c r="BC310" s="23"/>
      <c r="BD310" s="196"/>
      <c r="BE310" s="29"/>
      <c r="BF310" s="29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409.5" customHeight="1" x14ac:dyDescent="0.25">
      <c r="A311" s="17"/>
      <c r="B311" s="18"/>
      <c r="C311" s="18"/>
      <c r="D311" s="19"/>
      <c r="E311" s="19"/>
      <c r="F311" s="204"/>
      <c r="G311" s="18"/>
      <c r="H311" s="18"/>
      <c r="I311" s="18"/>
      <c r="J311" s="18"/>
      <c r="K311" s="18"/>
      <c r="L311" s="204"/>
      <c r="M311" s="204"/>
      <c r="N311" s="197"/>
      <c r="O311" s="204"/>
      <c r="P311" s="204"/>
      <c r="Q311" s="204"/>
      <c r="R311" s="204"/>
      <c r="S311" s="204"/>
      <c r="T311" s="204"/>
      <c r="U311" s="204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6"/>
      <c r="BE311" s="204"/>
      <c r="BF311" s="204"/>
      <c r="BG311" s="204"/>
      <c r="BH311" s="204"/>
      <c r="BI311" s="23"/>
      <c r="BJ311" s="204"/>
      <c r="BK311" s="204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71.75" customHeight="1" x14ac:dyDescent="0.25">
      <c r="A312" s="17"/>
      <c r="B312" s="18"/>
      <c r="C312" s="18"/>
      <c r="D312" s="19"/>
      <c r="E312" s="19"/>
      <c r="F312" s="204"/>
      <c r="G312" s="18"/>
      <c r="H312" s="18"/>
      <c r="I312" s="18"/>
      <c r="J312" s="18"/>
      <c r="K312" s="18"/>
      <c r="L312" s="204"/>
      <c r="M312" s="204"/>
      <c r="N312" s="197"/>
      <c r="O312" s="204"/>
      <c r="P312" s="204"/>
      <c r="Q312" s="204"/>
      <c r="R312" s="204"/>
      <c r="S312" s="204"/>
      <c r="T312" s="204"/>
      <c r="U312" s="204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6"/>
      <c r="BE312" s="196"/>
      <c r="BF312" s="204"/>
      <c r="BG312" s="204"/>
      <c r="BH312" s="204"/>
      <c r="BI312" s="23"/>
      <c r="BJ312" s="204"/>
      <c r="BK312" s="204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51.25" customHeight="1" x14ac:dyDescent="0.25">
      <c r="A313" s="17"/>
      <c r="B313" s="18"/>
      <c r="C313" s="18"/>
      <c r="D313" s="19"/>
      <c r="E313" s="19"/>
      <c r="F313" s="204"/>
      <c r="G313" s="18"/>
      <c r="H313" s="18"/>
      <c r="I313" s="18"/>
      <c r="J313" s="18"/>
      <c r="K313" s="18"/>
      <c r="L313" s="204"/>
      <c r="M313" s="204"/>
      <c r="N313" s="199"/>
      <c r="O313" s="28"/>
      <c r="P313" s="18"/>
      <c r="Q313" s="28"/>
      <c r="R313" s="28"/>
      <c r="S313" s="28"/>
      <c r="T313" s="28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4"/>
      <c r="AI313" s="23"/>
      <c r="AJ313" s="23"/>
      <c r="AK313" s="21"/>
      <c r="AL313" s="196"/>
      <c r="AM313" s="23"/>
      <c r="AN313" s="23"/>
      <c r="AO313" s="21"/>
      <c r="AP313" s="21"/>
      <c r="AQ313" s="21"/>
      <c r="AR313" s="21"/>
      <c r="AS313" s="21"/>
      <c r="AT313" s="196"/>
      <c r="AU313" s="23"/>
      <c r="AV313" s="196"/>
      <c r="AW313" s="23"/>
      <c r="AX313" s="21"/>
      <c r="AY313" s="21"/>
      <c r="AZ313" s="21"/>
      <c r="BA313" s="21"/>
      <c r="BB313" s="204"/>
      <c r="BC313" s="23"/>
      <c r="BD313" s="196"/>
      <c r="BE313" s="23"/>
      <c r="BF313" s="23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9.5" customHeight="1" x14ac:dyDescent="0.25">
      <c r="A314" s="17"/>
      <c r="B314" s="18"/>
      <c r="C314" s="18"/>
      <c r="D314" s="19"/>
      <c r="E314" s="19"/>
      <c r="F314" s="204"/>
      <c r="G314" s="18"/>
      <c r="H314" s="18"/>
      <c r="I314" s="18"/>
      <c r="J314" s="18"/>
      <c r="K314" s="18"/>
      <c r="L314" s="204"/>
      <c r="M314" s="204"/>
      <c r="N314" s="197"/>
      <c r="O314" s="23"/>
      <c r="P314" s="204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4"/>
      <c r="AI314" s="23"/>
      <c r="AJ314" s="23"/>
      <c r="AK314" s="21"/>
      <c r="AL314" s="196"/>
      <c r="AM314" s="23"/>
      <c r="AN314" s="23"/>
      <c r="AO314" s="21"/>
      <c r="AP314" s="21"/>
      <c r="AQ314" s="21"/>
      <c r="AR314" s="21"/>
      <c r="AS314" s="21"/>
      <c r="AT314" s="196"/>
      <c r="AU314" s="23"/>
      <c r="AV314" s="196"/>
      <c r="AW314" s="23"/>
      <c r="AX314" s="21"/>
      <c r="AY314" s="21"/>
      <c r="AZ314" s="21"/>
      <c r="BA314" s="21"/>
      <c r="BB314" s="204"/>
      <c r="BC314" s="23"/>
      <c r="BD314" s="196"/>
      <c r="BE314" s="23"/>
      <c r="BF314" s="23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09.25" customHeight="1" x14ac:dyDescent="0.25">
      <c r="A315" s="17"/>
      <c r="B315" s="18"/>
      <c r="C315" s="18"/>
      <c r="D315" s="19"/>
      <c r="E315" s="19"/>
      <c r="F315" s="204"/>
      <c r="G315" s="18"/>
      <c r="H315" s="18"/>
      <c r="I315" s="18"/>
      <c r="J315" s="18"/>
      <c r="K315" s="18"/>
      <c r="L315" s="204"/>
      <c r="M315" s="204"/>
      <c r="N315" s="199"/>
      <c r="O315" s="28"/>
      <c r="P315" s="18"/>
      <c r="Q315" s="28"/>
      <c r="R315" s="28"/>
      <c r="S315" s="28"/>
      <c r="T315" s="28"/>
      <c r="U315" s="28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4"/>
      <c r="AI315" s="23"/>
      <c r="AJ315" s="23"/>
      <c r="AK315" s="21"/>
      <c r="AL315" s="196"/>
      <c r="AM315" s="23"/>
      <c r="AN315" s="23"/>
      <c r="AO315" s="21"/>
      <c r="AP315" s="21"/>
      <c r="AQ315" s="21"/>
      <c r="AR315" s="21"/>
      <c r="AS315" s="21"/>
      <c r="AT315" s="196"/>
      <c r="AU315" s="23"/>
      <c r="AV315" s="196"/>
      <c r="AW315" s="23"/>
      <c r="AX315" s="21"/>
      <c r="AY315" s="21"/>
      <c r="AZ315" s="21"/>
      <c r="BA315" s="21"/>
      <c r="BB315" s="204"/>
      <c r="BC315" s="23"/>
      <c r="BD315" s="196"/>
      <c r="BE315" s="23"/>
      <c r="BF315" s="23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8.75" customHeight="1" x14ac:dyDescent="0.25">
      <c r="A316" s="17"/>
      <c r="B316" s="18"/>
      <c r="C316" s="18"/>
      <c r="D316" s="19"/>
      <c r="E316" s="19"/>
      <c r="F316" s="204"/>
      <c r="G316" s="18"/>
      <c r="H316" s="18"/>
      <c r="I316" s="18"/>
      <c r="J316" s="18"/>
      <c r="K316" s="18"/>
      <c r="L316" s="204"/>
      <c r="M316" s="204"/>
      <c r="N316" s="199"/>
      <c r="O316" s="28"/>
      <c r="P316" s="18"/>
      <c r="Q316" s="28"/>
      <c r="R316" s="28"/>
      <c r="S316" s="28"/>
      <c r="T316" s="28"/>
      <c r="U316" s="28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4"/>
      <c r="BC316" s="23"/>
      <c r="BD316" s="196"/>
      <c r="BE316" s="23"/>
      <c r="BF316" s="204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8.75" customHeight="1" x14ac:dyDescent="0.25">
      <c r="A317" s="17"/>
      <c r="B317" s="18"/>
      <c r="C317" s="18"/>
      <c r="D317" s="19"/>
      <c r="E317" s="19"/>
      <c r="F317" s="204"/>
      <c r="G317" s="18"/>
      <c r="H317" s="18"/>
      <c r="I317" s="18"/>
      <c r="J317" s="18"/>
      <c r="K317" s="18"/>
      <c r="L317" s="204"/>
      <c r="M317" s="204"/>
      <c r="N317" s="199"/>
      <c r="O317" s="28"/>
      <c r="P317" s="18"/>
      <c r="Q317" s="28"/>
      <c r="R317" s="28"/>
      <c r="S317" s="28"/>
      <c r="T317" s="28"/>
      <c r="U317" s="28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4"/>
      <c r="BC317" s="23"/>
      <c r="BD317" s="196"/>
      <c r="BE317" s="23"/>
      <c r="BF317" s="204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54.25" customHeight="1" x14ac:dyDescent="0.25">
      <c r="A318" s="17"/>
      <c r="B318" s="18"/>
      <c r="C318" s="18"/>
      <c r="D318" s="19"/>
      <c r="E318" s="19"/>
      <c r="F318" s="204"/>
      <c r="G318" s="18"/>
      <c r="H318" s="18"/>
      <c r="I318" s="18"/>
      <c r="J318" s="18"/>
      <c r="K318" s="18"/>
      <c r="L318" s="204"/>
      <c r="M318" s="204"/>
      <c r="N318" s="199"/>
      <c r="O318" s="28"/>
      <c r="P318" s="18"/>
      <c r="Q318" s="28"/>
      <c r="R318" s="28"/>
      <c r="S318" s="28"/>
      <c r="T318" s="28"/>
      <c r="U318" s="28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4"/>
      <c r="BC318" s="23"/>
      <c r="BD318" s="196"/>
      <c r="BE318" s="23"/>
      <c r="BF318" s="204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61.75" customHeight="1" x14ac:dyDescent="0.25">
      <c r="A319" s="17"/>
      <c r="B319" s="18"/>
      <c r="C319" s="18"/>
      <c r="D319" s="19"/>
      <c r="E319" s="19"/>
      <c r="F319" s="204"/>
      <c r="G319" s="18"/>
      <c r="H319" s="18"/>
      <c r="I319" s="18"/>
      <c r="J319" s="18"/>
      <c r="K319" s="18"/>
      <c r="L319" s="204"/>
      <c r="M319" s="204"/>
      <c r="N319" s="197"/>
      <c r="O319" s="29"/>
      <c r="P319" s="29"/>
      <c r="Q319" s="29"/>
      <c r="R319" s="29"/>
      <c r="S319" s="29"/>
      <c r="T319" s="29"/>
      <c r="U319" s="29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4"/>
      <c r="BC319" s="23"/>
      <c r="BD319" s="196"/>
      <c r="BE319" s="23"/>
      <c r="BF319" s="204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49.25" customHeight="1" x14ac:dyDescent="0.25">
      <c r="A320" s="17"/>
      <c r="B320" s="18"/>
      <c r="C320" s="18"/>
      <c r="D320" s="19"/>
      <c r="E320" s="19"/>
      <c r="F320" s="204"/>
      <c r="G320" s="18"/>
      <c r="H320" s="18"/>
      <c r="I320" s="18"/>
      <c r="J320" s="18"/>
      <c r="K320" s="18"/>
      <c r="L320" s="204"/>
      <c r="M320" s="204"/>
      <c r="N320" s="197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4"/>
      <c r="BC320" s="23"/>
      <c r="BD320" s="196"/>
      <c r="BE320" s="23"/>
      <c r="BF320" s="204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49.25" customHeight="1" x14ac:dyDescent="0.25">
      <c r="A321" s="17"/>
      <c r="B321" s="18"/>
      <c r="C321" s="18"/>
      <c r="D321" s="19"/>
      <c r="E321" s="19"/>
      <c r="F321" s="204"/>
      <c r="G321" s="18"/>
      <c r="H321" s="18"/>
      <c r="I321" s="18"/>
      <c r="J321" s="18"/>
      <c r="K321" s="18"/>
      <c r="L321" s="204"/>
      <c r="M321" s="204"/>
      <c r="N321" s="199"/>
      <c r="O321" s="28"/>
      <c r="P321" s="18"/>
      <c r="Q321" s="28"/>
      <c r="R321" s="28"/>
      <c r="S321" s="28"/>
      <c r="T321" s="28"/>
      <c r="U321" s="28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4"/>
      <c r="BC321" s="23"/>
      <c r="BD321" s="196"/>
      <c r="BE321" s="23"/>
      <c r="BF321" s="204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49.25" customHeight="1" x14ac:dyDescent="0.25">
      <c r="A322" s="17"/>
      <c r="B322" s="18"/>
      <c r="C322" s="18"/>
      <c r="D322" s="19"/>
      <c r="E322" s="19"/>
      <c r="F322" s="204"/>
      <c r="G322" s="18"/>
      <c r="H322" s="18"/>
      <c r="I322" s="18"/>
      <c r="J322" s="18"/>
      <c r="K322" s="18"/>
      <c r="L322" s="204"/>
      <c r="M322" s="204"/>
      <c r="N322" s="199"/>
      <c r="O322" s="23"/>
      <c r="P322" s="23"/>
      <c r="Q322" s="23"/>
      <c r="R322" s="23"/>
      <c r="S322" s="23"/>
      <c r="T322" s="23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4"/>
      <c r="BC322" s="23"/>
      <c r="BD322" s="196"/>
      <c r="BE322" s="23"/>
      <c r="BF322" s="204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49.25" customHeight="1" x14ac:dyDescent="0.25">
      <c r="A323" s="17"/>
      <c r="B323" s="18"/>
      <c r="C323" s="18"/>
      <c r="D323" s="19"/>
      <c r="E323" s="19"/>
      <c r="F323" s="204"/>
      <c r="G323" s="18"/>
      <c r="H323" s="18"/>
      <c r="I323" s="18"/>
      <c r="J323" s="18"/>
      <c r="K323" s="18"/>
      <c r="L323" s="204"/>
      <c r="M323" s="204"/>
      <c r="N323" s="199"/>
      <c r="O323" s="28"/>
      <c r="P323" s="18"/>
      <c r="Q323" s="28"/>
      <c r="R323" s="28"/>
      <c r="S323" s="28"/>
      <c r="T323" s="28"/>
      <c r="U323" s="28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4"/>
      <c r="BC323" s="23"/>
      <c r="BD323" s="196"/>
      <c r="BE323" s="23"/>
      <c r="BF323" s="204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49.25" customHeight="1" x14ac:dyDescent="0.25">
      <c r="A324" s="17"/>
      <c r="B324" s="18"/>
      <c r="C324" s="18"/>
      <c r="D324" s="19"/>
      <c r="E324" s="19"/>
      <c r="F324" s="204"/>
      <c r="G324" s="18"/>
      <c r="H324" s="18"/>
      <c r="I324" s="18"/>
      <c r="J324" s="18"/>
      <c r="K324" s="18"/>
      <c r="L324" s="204"/>
      <c r="M324" s="204"/>
      <c r="N324" s="199"/>
      <c r="O324" s="28"/>
      <c r="P324" s="18"/>
      <c r="Q324" s="28"/>
      <c r="R324" s="28"/>
      <c r="S324" s="28"/>
      <c r="T324" s="28"/>
      <c r="U324" s="28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4"/>
      <c r="BC324" s="23"/>
      <c r="BD324" s="196"/>
      <c r="BE324" s="23"/>
      <c r="BF324" s="204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67" customHeight="1" x14ac:dyDescent="0.25">
      <c r="A325" s="17"/>
      <c r="B325" s="18"/>
      <c r="C325" s="18"/>
      <c r="D325" s="19"/>
      <c r="E325" s="19"/>
      <c r="F325" s="204"/>
      <c r="G325" s="18"/>
      <c r="H325" s="18"/>
      <c r="I325" s="18"/>
      <c r="J325" s="18"/>
      <c r="K325" s="18"/>
      <c r="L325" s="204"/>
      <c r="M325" s="204"/>
      <c r="N325" s="197"/>
      <c r="O325" s="204"/>
      <c r="P325" s="204"/>
      <c r="Q325" s="204"/>
      <c r="R325" s="204"/>
      <c r="S325" s="204"/>
      <c r="T325" s="204"/>
      <c r="U325" s="204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4"/>
      <c r="BC325" s="23"/>
      <c r="BD325" s="196"/>
      <c r="BE325" s="23"/>
      <c r="BF325" s="23"/>
      <c r="BG325" s="21"/>
      <c r="BH325" s="21"/>
      <c r="BI325" s="21"/>
      <c r="BJ325" s="204"/>
      <c r="BK325" s="23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54.5" customHeight="1" x14ac:dyDescent="0.25">
      <c r="A326" s="17"/>
      <c r="B326" s="18"/>
      <c r="C326" s="18"/>
      <c r="D326" s="19"/>
      <c r="E326" s="19"/>
      <c r="F326" s="204"/>
      <c r="G326" s="18"/>
      <c r="H326" s="18"/>
      <c r="I326" s="18"/>
      <c r="J326" s="18"/>
      <c r="K326" s="18"/>
      <c r="L326" s="204"/>
      <c r="M326" s="204"/>
      <c r="N326" s="197"/>
      <c r="O326" s="204"/>
      <c r="P326" s="204"/>
      <c r="Q326" s="204"/>
      <c r="R326" s="204"/>
      <c r="S326" s="204"/>
      <c r="T326" s="204"/>
      <c r="U326" s="204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4"/>
      <c r="BC326" s="23"/>
      <c r="BD326" s="196"/>
      <c r="BE326" s="63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44.75" customHeight="1" x14ac:dyDescent="0.25">
      <c r="A327" s="17"/>
      <c r="B327" s="18"/>
      <c r="C327" s="18"/>
      <c r="D327" s="19"/>
      <c r="E327" s="19"/>
      <c r="F327" s="204"/>
      <c r="G327" s="18"/>
      <c r="H327" s="18"/>
      <c r="I327" s="18"/>
      <c r="J327" s="18"/>
      <c r="K327" s="18"/>
      <c r="L327" s="204"/>
      <c r="M327" s="204"/>
      <c r="N327" s="197"/>
      <c r="O327" s="204"/>
      <c r="P327" s="204"/>
      <c r="Q327" s="204"/>
      <c r="R327" s="204"/>
      <c r="S327" s="204"/>
      <c r="T327" s="204"/>
      <c r="U327" s="204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4"/>
      <c r="BC327" s="23"/>
      <c r="BD327" s="196"/>
      <c r="BE327" s="63"/>
      <c r="BF327" s="29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9.6" customHeight="1" x14ac:dyDescent="0.25">
      <c r="A328" s="17"/>
      <c r="B328" s="18"/>
      <c r="C328" s="18"/>
      <c r="D328" s="19"/>
      <c r="E328" s="19"/>
      <c r="F328" s="204"/>
      <c r="G328" s="18"/>
      <c r="H328" s="18"/>
      <c r="I328" s="18"/>
      <c r="J328" s="18"/>
      <c r="K328" s="18"/>
      <c r="L328" s="204"/>
      <c r="M328" s="204"/>
      <c r="N328" s="197"/>
      <c r="O328" s="204"/>
      <c r="P328" s="204"/>
      <c r="Q328" s="204"/>
      <c r="R328" s="204"/>
      <c r="S328" s="204"/>
      <c r="T328" s="204"/>
      <c r="U328" s="204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4"/>
      <c r="BC328" s="204"/>
      <c r="BD328" s="204"/>
      <c r="BE328" s="23"/>
      <c r="BF328" s="204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52" customHeight="1" x14ac:dyDescent="0.25">
      <c r="A329" s="17"/>
      <c r="B329" s="18"/>
      <c r="C329" s="18"/>
      <c r="D329" s="19"/>
      <c r="E329" s="19"/>
      <c r="F329" s="204"/>
      <c r="G329" s="18"/>
      <c r="H329" s="18"/>
      <c r="I329" s="18"/>
      <c r="J329" s="18"/>
      <c r="K329" s="18"/>
      <c r="L329" s="204"/>
      <c r="M329" s="204"/>
      <c r="N329" s="197"/>
      <c r="O329" s="204"/>
      <c r="P329" s="204"/>
      <c r="Q329" s="204"/>
      <c r="R329" s="204"/>
      <c r="S329" s="204"/>
      <c r="T329" s="204"/>
      <c r="U329" s="204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4"/>
      <c r="BC329" s="23"/>
      <c r="BD329" s="196"/>
      <c r="BE329" s="23"/>
      <c r="BF329" s="204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20.5" customHeight="1" x14ac:dyDescent="0.25">
      <c r="A330" s="17"/>
      <c r="B330" s="18"/>
      <c r="C330" s="18"/>
      <c r="D330" s="19"/>
      <c r="E330" s="19"/>
      <c r="F330" s="204"/>
      <c r="G330" s="18"/>
      <c r="H330" s="18"/>
      <c r="I330" s="18"/>
      <c r="J330" s="18"/>
      <c r="K330" s="18"/>
      <c r="L330" s="204"/>
      <c r="M330" s="204"/>
      <c r="N330" s="197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4"/>
      <c r="BC330" s="23"/>
      <c r="BD330" s="196"/>
      <c r="BE330" s="29"/>
      <c r="BF330" s="29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20.5" customHeight="1" x14ac:dyDescent="0.25">
      <c r="A331" s="17"/>
      <c r="B331" s="18"/>
      <c r="C331" s="18"/>
      <c r="D331" s="19"/>
      <c r="E331" s="19"/>
      <c r="F331" s="204"/>
      <c r="G331" s="18"/>
      <c r="H331" s="18"/>
      <c r="I331" s="18"/>
      <c r="J331" s="18"/>
      <c r="K331" s="18"/>
      <c r="L331" s="204"/>
      <c r="M331" s="204"/>
      <c r="N331" s="197"/>
      <c r="O331" s="204"/>
      <c r="P331" s="204"/>
      <c r="Q331" s="204"/>
      <c r="R331" s="204"/>
      <c r="S331" s="204"/>
      <c r="T331" s="204"/>
      <c r="U331" s="204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4"/>
      <c r="BC331" s="23"/>
      <c r="BD331" s="196"/>
      <c r="BE331" s="204"/>
      <c r="BF331" s="204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20.5" customHeight="1" x14ac:dyDescent="0.25">
      <c r="A332" s="17"/>
      <c r="B332" s="18"/>
      <c r="C332" s="18"/>
      <c r="D332" s="19"/>
      <c r="E332" s="19"/>
      <c r="F332" s="204"/>
      <c r="G332" s="18"/>
      <c r="H332" s="18"/>
      <c r="I332" s="18"/>
      <c r="J332" s="18"/>
      <c r="K332" s="18"/>
      <c r="L332" s="204"/>
      <c r="M332" s="204"/>
      <c r="N332" s="197"/>
      <c r="O332" s="204"/>
      <c r="P332" s="204"/>
      <c r="Q332" s="204"/>
      <c r="R332" s="204"/>
      <c r="S332" s="204"/>
      <c r="T332" s="204"/>
      <c r="U332" s="204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4"/>
      <c r="BC332" s="23"/>
      <c r="BD332" s="196"/>
      <c r="BE332" s="23"/>
      <c r="BF332" s="204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9.5" customHeight="1" x14ac:dyDescent="0.25">
      <c r="A333" s="17"/>
      <c r="B333" s="18"/>
      <c r="C333" s="18"/>
      <c r="D333" s="19"/>
      <c r="E333" s="19"/>
      <c r="F333" s="204"/>
      <c r="G333" s="18"/>
      <c r="H333" s="18"/>
      <c r="I333" s="18"/>
      <c r="J333" s="18"/>
      <c r="K333" s="18"/>
      <c r="L333" s="204"/>
      <c r="M333" s="204"/>
      <c r="N333" s="197"/>
      <c r="O333" s="29"/>
      <c r="P333" s="29"/>
      <c r="Q333" s="29"/>
      <c r="R333" s="29"/>
      <c r="S333" s="29"/>
      <c r="T333" s="29"/>
      <c r="U333" s="29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4"/>
      <c r="AI333" s="29"/>
      <c r="AJ333" s="29"/>
      <c r="AK333" s="21"/>
      <c r="AL333" s="196"/>
      <c r="AM333" s="29"/>
      <c r="AN333" s="29"/>
      <c r="AO333" s="21"/>
      <c r="AP333" s="21"/>
      <c r="AQ333" s="21"/>
      <c r="AR333" s="21"/>
      <c r="AS333" s="21"/>
      <c r="AT333" s="196"/>
      <c r="AU333" s="29"/>
      <c r="AV333" s="196"/>
      <c r="AW333" s="29"/>
      <c r="AX333" s="21"/>
      <c r="AY333" s="21"/>
      <c r="AZ333" s="21"/>
      <c r="BA333" s="21"/>
      <c r="BB333" s="204"/>
      <c r="BC333" s="23"/>
      <c r="BD333" s="196"/>
      <c r="BE333" s="29"/>
      <c r="BF333" s="29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44.75" customHeight="1" x14ac:dyDescent="0.25">
      <c r="A334" s="17"/>
      <c r="B334" s="18"/>
      <c r="C334" s="18"/>
      <c r="D334" s="19"/>
      <c r="E334" s="19"/>
      <c r="F334" s="204"/>
      <c r="G334" s="18"/>
      <c r="H334" s="18"/>
      <c r="I334" s="18"/>
      <c r="J334" s="18"/>
      <c r="K334" s="18"/>
      <c r="L334" s="204"/>
      <c r="M334" s="204"/>
      <c r="N334" s="197"/>
      <c r="O334" s="29"/>
      <c r="P334" s="29"/>
      <c r="Q334" s="29"/>
      <c r="R334" s="29"/>
      <c r="S334" s="29"/>
      <c r="T334" s="29"/>
      <c r="U334" s="29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04"/>
      <c r="AI334" s="29"/>
      <c r="AJ334" s="29"/>
      <c r="AK334" s="21"/>
      <c r="AL334" s="196"/>
      <c r="AM334" s="29"/>
      <c r="AN334" s="29"/>
      <c r="AO334" s="21"/>
      <c r="AP334" s="21"/>
      <c r="AQ334" s="21"/>
      <c r="AR334" s="21"/>
      <c r="AS334" s="21"/>
      <c r="AT334" s="196"/>
      <c r="AU334" s="29"/>
      <c r="AV334" s="196"/>
      <c r="AW334" s="29"/>
      <c r="AX334" s="21"/>
      <c r="AY334" s="21"/>
      <c r="AZ334" s="21"/>
      <c r="BA334" s="21"/>
      <c r="BB334" s="204"/>
      <c r="BC334" s="23"/>
      <c r="BD334" s="196"/>
      <c r="BE334" s="29"/>
      <c r="BF334" s="29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4.75" customHeight="1" x14ac:dyDescent="0.25">
      <c r="A335" s="17"/>
      <c r="B335" s="18"/>
      <c r="C335" s="18"/>
      <c r="D335" s="19"/>
      <c r="E335" s="19"/>
      <c r="F335" s="204"/>
      <c r="G335" s="18"/>
      <c r="H335" s="18"/>
      <c r="I335" s="18"/>
      <c r="J335" s="18"/>
      <c r="K335" s="18"/>
      <c r="L335" s="204"/>
      <c r="M335" s="204"/>
      <c r="N335" s="197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4"/>
      <c r="AI335" s="29"/>
      <c r="AJ335" s="29"/>
      <c r="AK335" s="21"/>
      <c r="AL335" s="196"/>
      <c r="AM335" s="29"/>
      <c r="AN335" s="29"/>
      <c r="AO335" s="21"/>
      <c r="AP335" s="21"/>
      <c r="AQ335" s="21"/>
      <c r="AR335" s="21"/>
      <c r="AS335" s="21"/>
      <c r="AT335" s="196"/>
      <c r="AU335" s="29"/>
      <c r="AV335" s="196"/>
      <c r="AW335" s="29"/>
      <c r="AX335" s="21"/>
      <c r="AY335" s="21"/>
      <c r="AZ335" s="21"/>
      <c r="BA335" s="21"/>
      <c r="BB335" s="204"/>
      <c r="BC335" s="23"/>
      <c r="BD335" s="196"/>
      <c r="BE335" s="29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44.75" customHeight="1" x14ac:dyDescent="0.25">
      <c r="A336" s="17"/>
      <c r="B336" s="18"/>
      <c r="C336" s="18"/>
      <c r="D336" s="19"/>
      <c r="E336" s="19"/>
      <c r="F336" s="204"/>
      <c r="G336" s="18"/>
      <c r="H336" s="18"/>
      <c r="I336" s="18"/>
      <c r="J336" s="18"/>
      <c r="K336" s="18"/>
      <c r="L336" s="204"/>
      <c r="M336" s="204"/>
      <c r="N336" s="197"/>
      <c r="O336" s="29"/>
      <c r="P336" s="29"/>
      <c r="Q336" s="29"/>
      <c r="R336" s="29"/>
      <c r="S336" s="29"/>
      <c r="T336" s="29"/>
      <c r="U336" s="29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04"/>
      <c r="AI336" s="29"/>
      <c r="AJ336" s="29"/>
      <c r="AK336" s="21"/>
      <c r="AL336" s="196"/>
      <c r="AM336" s="29"/>
      <c r="AN336" s="29"/>
      <c r="AO336" s="21"/>
      <c r="AP336" s="21"/>
      <c r="AQ336" s="21"/>
      <c r="AR336" s="21"/>
      <c r="AS336" s="21"/>
      <c r="AT336" s="196"/>
      <c r="AU336" s="29"/>
      <c r="AV336" s="196"/>
      <c r="AW336" s="29"/>
      <c r="AX336" s="21"/>
      <c r="AY336" s="21"/>
      <c r="AZ336" s="21"/>
      <c r="BA336" s="21"/>
      <c r="BB336" s="204"/>
      <c r="BC336" s="23"/>
      <c r="BD336" s="196"/>
      <c r="BE336" s="29"/>
      <c r="BF336" s="29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44.75" customHeight="1" x14ac:dyDescent="0.25">
      <c r="A337" s="17"/>
      <c r="B337" s="18"/>
      <c r="C337" s="18"/>
      <c r="D337" s="19"/>
      <c r="E337" s="19"/>
      <c r="F337" s="204"/>
      <c r="G337" s="18"/>
      <c r="H337" s="18"/>
      <c r="I337" s="18"/>
      <c r="J337" s="18"/>
      <c r="K337" s="18"/>
      <c r="L337" s="204"/>
      <c r="M337" s="204"/>
      <c r="N337" s="197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4"/>
      <c r="AI337" s="29"/>
      <c r="AJ337" s="29"/>
      <c r="AK337" s="21"/>
      <c r="AL337" s="196"/>
      <c r="AM337" s="29"/>
      <c r="AN337" s="29"/>
      <c r="AO337" s="21"/>
      <c r="AP337" s="21"/>
      <c r="AQ337" s="21"/>
      <c r="AR337" s="21"/>
      <c r="AS337" s="21"/>
      <c r="AT337" s="196"/>
      <c r="AU337" s="29"/>
      <c r="AV337" s="196"/>
      <c r="AW337" s="29"/>
      <c r="AX337" s="21"/>
      <c r="AY337" s="21"/>
      <c r="AZ337" s="21"/>
      <c r="BA337" s="21"/>
      <c r="BB337" s="204"/>
      <c r="BC337" s="23"/>
      <c r="BD337" s="196"/>
      <c r="BE337" s="29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44.75" customHeight="1" x14ac:dyDescent="0.25">
      <c r="A338" s="17"/>
      <c r="B338" s="18"/>
      <c r="C338" s="18"/>
      <c r="D338" s="19"/>
      <c r="E338" s="19"/>
      <c r="F338" s="204"/>
      <c r="G338" s="18"/>
      <c r="H338" s="18"/>
      <c r="I338" s="18"/>
      <c r="J338" s="18"/>
      <c r="K338" s="18"/>
      <c r="L338" s="204"/>
      <c r="M338" s="204"/>
      <c r="N338" s="197"/>
      <c r="O338" s="29"/>
      <c r="P338" s="29"/>
      <c r="Q338" s="29"/>
      <c r="R338" s="29"/>
      <c r="S338" s="29"/>
      <c r="T338" s="29"/>
      <c r="U338" s="29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04"/>
      <c r="AI338" s="29"/>
      <c r="AJ338" s="29"/>
      <c r="AK338" s="21"/>
      <c r="AL338" s="196"/>
      <c r="AM338" s="29"/>
      <c r="AN338" s="29"/>
      <c r="AO338" s="21"/>
      <c r="AP338" s="21"/>
      <c r="AQ338" s="21"/>
      <c r="AR338" s="21"/>
      <c r="AS338" s="21"/>
      <c r="AT338" s="196"/>
      <c r="AU338" s="29"/>
      <c r="AV338" s="196"/>
      <c r="AW338" s="29"/>
      <c r="AX338" s="21"/>
      <c r="AY338" s="21"/>
      <c r="AZ338" s="21"/>
      <c r="BA338" s="21"/>
      <c r="BB338" s="204"/>
      <c r="BC338" s="23"/>
      <c r="BD338" s="196"/>
      <c r="BE338" s="29"/>
      <c r="BF338" s="29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5" customHeight="1" x14ac:dyDescent="0.25">
      <c r="A339" s="17"/>
      <c r="B339" s="18"/>
      <c r="C339" s="18"/>
      <c r="D339" s="19"/>
      <c r="E339" s="19"/>
      <c r="F339" s="204"/>
      <c r="G339" s="18"/>
      <c r="H339" s="18"/>
      <c r="I339" s="18"/>
      <c r="J339" s="18"/>
      <c r="K339" s="18"/>
      <c r="L339" s="204"/>
      <c r="M339" s="204"/>
      <c r="N339" s="197"/>
      <c r="O339" s="29"/>
      <c r="P339" s="29"/>
      <c r="Q339" s="29"/>
      <c r="R339" s="29"/>
      <c r="S339" s="29"/>
      <c r="T339" s="29"/>
      <c r="U339" s="29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4"/>
      <c r="BC339" s="23"/>
      <c r="BD339" s="196"/>
      <c r="BE339" s="63"/>
      <c r="BF339" s="29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8.75" customHeight="1" x14ac:dyDescent="0.25">
      <c r="A340" s="17"/>
      <c r="B340" s="18"/>
      <c r="C340" s="18"/>
      <c r="D340" s="19"/>
      <c r="E340" s="19"/>
      <c r="F340" s="204"/>
      <c r="G340" s="18"/>
      <c r="H340" s="18"/>
      <c r="I340" s="18"/>
      <c r="J340" s="18"/>
      <c r="K340" s="18"/>
      <c r="L340" s="204"/>
      <c r="M340" s="204"/>
      <c r="N340" s="197"/>
      <c r="O340" s="204"/>
      <c r="P340" s="204"/>
      <c r="Q340" s="204"/>
      <c r="R340" s="204"/>
      <c r="S340" s="204"/>
      <c r="T340" s="204"/>
      <c r="U340" s="204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4"/>
      <c r="BC340" s="23"/>
      <c r="BD340" s="196"/>
      <c r="BE340" s="204"/>
      <c r="BF340" s="204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6.25" customHeight="1" x14ac:dyDescent="0.25">
      <c r="A341" s="17"/>
      <c r="B341" s="18"/>
      <c r="C341" s="18"/>
      <c r="D341" s="19"/>
      <c r="E341" s="19"/>
      <c r="F341" s="204"/>
      <c r="G341" s="18"/>
      <c r="H341" s="18"/>
      <c r="I341" s="18"/>
      <c r="J341" s="18"/>
      <c r="K341" s="18"/>
      <c r="L341" s="204"/>
      <c r="M341" s="204"/>
      <c r="N341" s="197"/>
      <c r="O341" s="204"/>
      <c r="P341" s="204"/>
      <c r="Q341" s="204"/>
      <c r="R341" s="204"/>
      <c r="S341" s="204"/>
      <c r="T341" s="204"/>
      <c r="U341" s="204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4"/>
      <c r="BC341" s="23"/>
      <c r="BD341" s="196"/>
      <c r="BE341" s="63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8.75" customHeight="1" x14ac:dyDescent="0.25">
      <c r="A342" s="17"/>
      <c r="B342" s="18"/>
      <c r="C342" s="18"/>
      <c r="D342" s="19"/>
      <c r="E342" s="19"/>
      <c r="F342" s="204"/>
      <c r="G342" s="18"/>
      <c r="H342" s="18"/>
      <c r="I342" s="18"/>
      <c r="J342" s="18"/>
      <c r="K342" s="18"/>
      <c r="L342" s="204"/>
      <c r="M342" s="204"/>
      <c r="N342" s="197"/>
      <c r="O342" s="204"/>
      <c r="P342" s="204"/>
      <c r="Q342" s="204"/>
      <c r="R342" s="204"/>
      <c r="S342" s="204"/>
      <c r="T342" s="204"/>
      <c r="U342" s="204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4"/>
      <c r="BC342" s="23"/>
      <c r="BD342" s="196"/>
      <c r="BE342" s="204"/>
      <c r="BF342" s="204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56" customHeight="1" x14ac:dyDescent="0.25">
      <c r="A343" s="17"/>
      <c r="B343" s="18"/>
      <c r="C343" s="18"/>
      <c r="D343" s="19"/>
      <c r="E343" s="19"/>
      <c r="F343" s="204"/>
      <c r="G343" s="18"/>
      <c r="H343" s="18"/>
      <c r="I343" s="18"/>
      <c r="J343" s="18"/>
      <c r="K343" s="18"/>
      <c r="L343" s="204"/>
      <c r="M343" s="204"/>
      <c r="N343" s="197"/>
      <c r="O343" s="204"/>
      <c r="P343" s="204"/>
      <c r="Q343" s="204"/>
      <c r="R343" s="204"/>
      <c r="S343" s="204"/>
      <c r="T343" s="204"/>
      <c r="U343" s="204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4"/>
      <c r="BC343" s="23"/>
      <c r="BD343" s="196"/>
      <c r="BE343" s="63"/>
      <c r="BF343" s="29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32" customHeight="1" x14ac:dyDescent="0.25">
      <c r="A344" s="17"/>
      <c r="B344" s="18"/>
      <c r="C344" s="18"/>
      <c r="D344" s="19"/>
      <c r="E344" s="19"/>
      <c r="F344" s="204"/>
      <c r="G344" s="18"/>
      <c r="H344" s="18"/>
      <c r="I344" s="18"/>
      <c r="J344" s="18"/>
      <c r="K344" s="18"/>
      <c r="L344" s="204"/>
      <c r="M344" s="204"/>
      <c r="N344" s="197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4"/>
      <c r="BC344" s="23"/>
      <c r="BD344" s="196"/>
      <c r="BE344" s="29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32" customHeight="1" x14ac:dyDescent="0.25">
      <c r="A345" s="17"/>
      <c r="B345" s="18"/>
      <c r="C345" s="18"/>
      <c r="D345" s="19"/>
      <c r="E345" s="19"/>
      <c r="F345" s="204"/>
      <c r="G345" s="18"/>
      <c r="H345" s="18"/>
      <c r="I345" s="18"/>
      <c r="J345" s="18"/>
      <c r="K345" s="18"/>
      <c r="L345" s="204"/>
      <c r="M345" s="204"/>
      <c r="N345" s="197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4"/>
      <c r="BC345" s="23"/>
      <c r="BD345" s="196"/>
      <c r="BE345" s="63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46.75" customHeight="1" x14ac:dyDescent="0.25">
      <c r="A346" s="17"/>
      <c r="B346" s="18"/>
      <c r="C346" s="18"/>
      <c r="D346" s="19"/>
      <c r="E346" s="19"/>
      <c r="F346" s="204"/>
      <c r="G346" s="18"/>
      <c r="H346" s="18"/>
      <c r="I346" s="18"/>
      <c r="J346" s="18"/>
      <c r="K346" s="18"/>
      <c r="L346" s="204"/>
      <c r="M346" s="204"/>
      <c r="N346" s="197"/>
      <c r="O346" s="23"/>
      <c r="P346" s="204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4"/>
      <c r="BC346" s="23"/>
      <c r="BD346" s="196"/>
      <c r="BE346" s="23"/>
      <c r="BF346" s="23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84.5" customHeight="1" x14ac:dyDescent="0.25">
      <c r="A347" s="17"/>
      <c r="B347" s="18"/>
      <c r="C347" s="18"/>
      <c r="D347" s="19"/>
      <c r="E347" s="19"/>
      <c r="F347" s="204"/>
      <c r="G347" s="18"/>
      <c r="H347" s="18"/>
      <c r="I347" s="18"/>
      <c r="J347" s="18"/>
      <c r="K347" s="18"/>
      <c r="L347" s="204"/>
      <c r="M347" s="204"/>
      <c r="N347" s="197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4"/>
      <c r="BC347" s="23"/>
      <c r="BD347" s="184"/>
      <c r="BE347" s="185"/>
      <c r="BF347" s="29"/>
      <c r="BG347" s="21"/>
      <c r="BH347" s="21"/>
      <c r="BI347" s="21"/>
      <c r="BJ347" s="21"/>
      <c r="BK347" s="21"/>
      <c r="BL347" s="21"/>
      <c r="BM347" s="21"/>
      <c r="BN347" s="193"/>
      <c r="BO347" s="24"/>
      <c r="BP347" s="21"/>
      <c r="BQ347" s="21"/>
      <c r="BR347" s="23"/>
      <c r="BS347" s="23"/>
      <c r="BT347" s="24"/>
      <c r="BU347" s="25"/>
    </row>
    <row r="348" spans="1:73" s="22" customFormat="1" ht="184.5" customHeight="1" x14ac:dyDescent="0.25">
      <c r="A348" s="17"/>
      <c r="B348" s="18"/>
      <c r="C348" s="18"/>
      <c r="D348" s="19"/>
      <c r="E348" s="19"/>
      <c r="F348" s="204"/>
      <c r="G348" s="18"/>
      <c r="H348" s="18"/>
      <c r="I348" s="18"/>
      <c r="J348" s="18"/>
      <c r="K348" s="18"/>
      <c r="L348" s="204"/>
      <c r="M348" s="204"/>
      <c r="N348" s="199"/>
      <c r="O348" s="28"/>
      <c r="P348" s="18"/>
      <c r="Q348" s="28"/>
      <c r="R348" s="28"/>
      <c r="S348" s="28"/>
      <c r="T348" s="28"/>
      <c r="U348" s="28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4"/>
      <c r="BC348" s="23"/>
      <c r="BD348" s="184"/>
      <c r="BE348" s="185"/>
      <c r="BF348" s="29"/>
      <c r="BG348" s="21"/>
      <c r="BH348" s="21"/>
      <c r="BI348" s="21"/>
      <c r="BJ348" s="21"/>
      <c r="BK348" s="21"/>
      <c r="BL348" s="21"/>
      <c r="BM348" s="21"/>
      <c r="BN348" s="193"/>
      <c r="BO348" s="24"/>
      <c r="BP348" s="21"/>
      <c r="BQ348" s="21"/>
      <c r="BR348" s="23"/>
      <c r="BS348" s="23"/>
      <c r="BT348" s="24"/>
      <c r="BU348" s="25"/>
    </row>
    <row r="349" spans="1:73" s="22" customFormat="1" ht="184.5" customHeight="1" x14ac:dyDescent="0.25">
      <c r="A349" s="17"/>
      <c r="B349" s="18"/>
      <c r="C349" s="18"/>
      <c r="D349" s="19"/>
      <c r="E349" s="19"/>
      <c r="F349" s="204"/>
      <c r="G349" s="18"/>
      <c r="H349" s="18"/>
      <c r="I349" s="18"/>
      <c r="J349" s="18"/>
      <c r="K349" s="18"/>
      <c r="L349" s="204"/>
      <c r="M349" s="204"/>
      <c r="N349" s="197"/>
      <c r="O349" s="204"/>
      <c r="P349" s="204"/>
      <c r="Q349" s="204"/>
      <c r="R349" s="204"/>
      <c r="S349" s="204"/>
      <c r="T349" s="204"/>
      <c r="U349" s="204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4"/>
      <c r="BC349" s="23"/>
      <c r="BD349" s="196"/>
      <c r="BE349" s="204"/>
      <c r="BF349" s="204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84.5" customHeight="1" x14ac:dyDescent="0.25">
      <c r="A350" s="17"/>
      <c r="B350" s="18"/>
      <c r="C350" s="18"/>
      <c r="D350" s="19"/>
      <c r="E350" s="19"/>
      <c r="F350" s="204"/>
      <c r="G350" s="18"/>
      <c r="H350" s="18"/>
      <c r="I350" s="18"/>
      <c r="J350" s="18"/>
      <c r="K350" s="18"/>
      <c r="L350" s="204"/>
      <c r="M350" s="204"/>
      <c r="N350" s="197"/>
      <c r="O350" s="204"/>
      <c r="P350" s="204"/>
      <c r="Q350" s="204"/>
      <c r="R350" s="204"/>
      <c r="S350" s="204"/>
      <c r="T350" s="204"/>
      <c r="U350" s="204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4"/>
      <c r="BC350" s="23"/>
      <c r="BD350" s="184"/>
      <c r="BE350" s="185"/>
      <c r="BF350" s="204"/>
      <c r="BG350" s="21"/>
      <c r="BH350" s="21"/>
      <c r="BI350" s="21"/>
      <c r="BJ350" s="21"/>
      <c r="BK350" s="21"/>
      <c r="BL350" s="21"/>
      <c r="BM350" s="21"/>
      <c r="BN350" s="193"/>
      <c r="BO350" s="24"/>
      <c r="BP350" s="21"/>
      <c r="BQ350" s="21"/>
      <c r="BR350" s="23"/>
      <c r="BS350" s="23"/>
      <c r="BT350" s="24"/>
      <c r="BU350" s="25"/>
    </row>
    <row r="351" spans="1:73" s="22" customFormat="1" ht="189.75" customHeight="1" x14ac:dyDescent="0.25">
      <c r="A351" s="17"/>
      <c r="B351" s="18"/>
      <c r="C351" s="18"/>
      <c r="D351" s="19"/>
      <c r="E351" s="19"/>
      <c r="F351" s="204"/>
      <c r="G351" s="18"/>
      <c r="H351" s="18"/>
      <c r="I351" s="18"/>
      <c r="J351" s="18"/>
      <c r="K351" s="18"/>
      <c r="L351" s="204"/>
      <c r="M351" s="204"/>
      <c r="N351" s="197"/>
      <c r="O351" s="63"/>
      <c r="P351" s="63"/>
      <c r="Q351" s="63"/>
      <c r="R351" s="63"/>
      <c r="S351" s="63"/>
      <c r="T351" s="63"/>
      <c r="U351" s="6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4"/>
      <c r="BC351" s="23"/>
      <c r="BD351" s="184"/>
      <c r="BE351" s="185"/>
      <c r="BF351" s="204"/>
      <c r="BG351" s="21"/>
      <c r="BH351" s="21"/>
      <c r="BI351" s="21"/>
      <c r="BJ351" s="21"/>
      <c r="BK351" s="21"/>
      <c r="BL351" s="21"/>
      <c r="BM351" s="21"/>
      <c r="BN351" s="193"/>
      <c r="BO351" s="24"/>
      <c r="BP351" s="21"/>
      <c r="BQ351" s="21"/>
      <c r="BR351" s="23"/>
      <c r="BS351" s="23"/>
      <c r="BT351" s="24"/>
      <c r="BU351" s="25"/>
    </row>
    <row r="352" spans="1:73" s="22" customFormat="1" ht="184.5" customHeight="1" x14ac:dyDescent="0.25">
      <c r="A352" s="17"/>
      <c r="B352" s="18"/>
      <c r="C352" s="18"/>
      <c r="D352" s="19"/>
      <c r="E352" s="19"/>
      <c r="F352" s="204"/>
      <c r="G352" s="18"/>
      <c r="H352" s="18"/>
      <c r="I352" s="18"/>
      <c r="J352" s="18"/>
      <c r="K352" s="18"/>
      <c r="L352" s="204"/>
      <c r="M352" s="204"/>
      <c r="N352" s="197"/>
      <c r="O352" s="204"/>
      <c r="P352" s="204"/>
      <c r="Q352" s="204"/>
      <c r="R352" s="204"/>
      <c r="S352" s="204"/>
      <c r="T352" s="204"/>
      <c r="U352" s="204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4"/>
      <c r="BC352" s="23"/>
      <c r="BD352" s="196"/>
      <c r="BE352" s="204"/>
      <c r="BF352" s="204"/>
      <c r="BG352" s="21"/>
      <c r="BH352" s="21"/>
      <c r="BI352" s="21"/>
      <c r="BJ352" s="204"/>
      <c r="BK352" s="23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84.5" customHeight="1" x14ac:dyDescent="0.25">
      <c r="A353" s="17"/>
      <c r="B353" s="18"/>
      <c r="C353" s="18"/>
      <c r="D353" s="19"/>
      <c r="E353" s="19"/>
      <c r="F353" s="204"/>
      <c r="G353" s="18"/>
      <c r="H353" s="18"/>
      <c r="I353" s="18"/>
      <c r="J353" s="18"/>
      <c r="K353" s="18"/>
      <c r="L353" s="204"/>
      <c r="M353" s="204"/>
      <c r="N353" s="197"/>
      <c r="O353" s="204"/>
      <c r="P353" s="204"/>
      <c r="Q353" s="204"/>
      <c r="R353" s="204"/>
      <c r="S353" s="204"/>
      <c r="T353" s="204"/>
      <c r="U353" s="204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4"/>
      <c r="BC353" s="23"/>
      <c r="BD353" s="186"/>
      <c r="BE353" s="185"/>
      <c r="BF353" s="204"/>
      <c r="BG353" s="21"/>
      <c r="BH353" s="21"/>
      <c r="BI353" s="21"/>
      <c r="BJ353" s="204"/>
      <c r="BK353" s="23"/>
      <c r="BL353" s="23"/>
      <c r="BM353" s="21"/>
      <c r="BN353" s="193"/>
      <c r="BO353" s="24"/>
      <c r="BP353" s="21"/>
      <c r="BQ353" s="21"/>
      <c r="BR353" s="23"/>
      <c r="BS353" s="23"/>
      <c r="BT353" s="24"/>
      <c r="BU353" s="25"/>
    </row>
    <row r="354" spans="1:73" s="22" customFormat="1" ht="184.5" customHeight="1" x14ac:dyDescent="0.25">
      <c r="A354" s="17"/>
      <c r="B354" s="18"/>
      <c r="C354" s="18"/>
      <c r="D354" s="19"/>
      <c r="E354" s="19"/>
      <c r="F354" s="204"/>
      <c r="G354" s="18"/>
      <c r="H354" s="18"/>
      <c r="I354" s="18"/>
      <c r="J354" s="18"/>
      <c r="K354" s="18"/>
      <c r="L354" s="204"/>
      <c r="M354" s="204"/>
      <c r="N354" s="197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4"/>
      <c r="BC354" s="23"/>
      <c r="BD354" s="196"/>
      <c r="BE354" s="29"/>
      <c r="BF354" s="29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84.5" customHeight="1" x14ac:dyDescent="0.25">
      <c r="A355" s="17"/>
      <c r="B355" s="18"/>
      <c r="C355" s="18"/>
      <c r="D355" s="19"/>
      <c r="E355" s="19"/>
      <c r="F355" s="204"/>
      <c r="G355" s="18"/>
      <c r="H355" s="18"/>
      <c r="I355" s="18"/>
      <c r="J355" s="18"/>
      <c r="K355" s="18"/>
      <c r="L355" s="204"/>
      <c r="M355" s="204"/>
      <c r="N355" s="197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4"/>
      <c r="BC355" s="23"/>
      <c r="BD355" s="196"/>
      <c r="BE355" s="23"/>
      <c r="BF355" s="204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4.5" customHeight="1" x14ac:dyDescent="0.25">
      <c r="A356" s="17"/>
      <c r="B356" s="18"/>
      <c r="C356" s="18"/>
      <c r="D356" s="19"/>
      <c r="E356" s="19"/>
      <c r="F356" s="204"/>
      <c r="G356" s="18"/>
      <c r="H356" s="18"/>
      <c r="I356" s="18"/>
      <c r="J356" s="18"/>
      <c r="K356" s="18"/>
      <c r="L356" s="204"/>
      <c r="M356" s="204"/>
      <c r="N356" s="197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4"/>
      <c r="BC356" s="23"/>
      <c r="BD356" s="196"/>
      <c r="BE356" s="29"/>
      <c r="BF356" s="29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84.5" customHeight="1" x14ac:dyDescent="0.25">
      <c r="A357" s="17"/>
      <c r="B357" s="18"/>
      <c r="C357" s="18"/>
      <c r="D357" s="19"/>
      <c r="E357" s="19"/>
      <c r="F357" s="204"/>
      <c r="G357" s="18"/>
      <c r="H357" s="18"/>
      <c r="I357" s="18"/>
      <c r="J357" s="18"/>
      <c r="K357" s="18"/>
      <c r="L357" s="204"/>
      <c r="M357" s="204"/>
      <c r="N357" s="197"/>
      <c r="O357" s="29"/>
      <c r="P357" s="29"/>
      <c r="Q357" s="29"/>
      <c r="R357" s="29"/>
      <c r="S357" s="29"/>
      <c r="T357" s="29"/>
      <c r="U357" s="29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4"/>
      <c r="BC357" s="23"/>
      <c r="BD357" s="196"/>
      <c r="BE357" s="23"/>
      <c r="BF357" s="204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12.25" customHeight="1" x14ac:dyDescent="0.25">
      <c r="A358" s="17"/>
      <c r="B358" s="18"/>
      <c r="C358" s="18"/>
      <c r="D358" s="19"/>
      <c r="E358" s="19"/>
      <c r="F358" s="204"/>
      <c r="G358" s="18"/>
      <c r="H358" s="18"/>
      <c r="I358" s="18"/>
      <c r="J358" s="18"/>
      <c r="K358" s="18"/>
      <c r="L358" s="204"/>
      <c r="M358" s="204"/>
      <c r="N358" s="197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6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5" customHeight="1" x14ac:dyDescent="0.25">
      <c r="A359" s="17"/>
      <c r="B359" s="18"/>
      <c r="C359" s="18"/>
      <c r="D359" s="19"/>
      <c r="E359" s="19"/>
      <c r="F359" s="204"/>
      <c r="G359" s="18"/>
      <c r="H359" s="18"/>
      <c r="I359" s="18"/>
      <c r="J359" s="18"/>
      <c r="K359" s="18"/>
      <c r="L359" s="204"/>
      <c r="M359" s="204"/>
      <c r="N359" s="197"/>
      <c r="O359" s="23"/>
      <c r="P359" s="204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6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86.75" customHeight="1" x14ac:dyDescent="0.25">
      <c r="A360" s="17"/>
      <c r="B360" s="18"/>
      <c r="C360" s="18"/>
      <c r="D360" s="19"/>
      <c r="E360" s="19"/>
      <c r="F360" s="204"/>
      <c r="G360" s="18"/>
      <c r="H360" s="18"/>
      <c r="I360" s="18"/>
      <c r="J360" s="18"/>
      <c r="K360" s="18"/>
      <c r="L360" s="204"/>
      <c r="M360" s="204"/>
      <c r="N360" s="199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81"/>
      <c r="BE360" s="21"/>
      <c r="BF360" s="21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22" customHeight="1" x14ac:dyDescent="0.25">
      <c r="A361" s="17"/>
      <c r="B361" s="18"/>
      <c r="C361" s="18"/>
      <c r="D361" s="19"/>
      <c r="E361" s="19"/>
      <c r="F361" s="204"/>
      <c r="G361" s="18"/>
      <c r="H361" s="18"/>
      <c r="I361" s="18"/>
      <c r="J361" s="18"/>
      <c r="K361" s="18"/>
      <c r="L361" s="204"/>
      <c r="M361" s="204"/>
      <c r="N361" s="197"/>
      <c r="O361" s="204"/>
      <c r="P361" s="204"/>
      <c r="Q361" s="204"/>
      <c r="R361" s="204"/>
      <c r="S361" s="204"/>
      <c r="T361" s="204"/>
      <c r="U361" s="204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6"/>
      <c r="BE361" s="23"/>
      <c r="BF361" s="23"/>
      <c r="BG361" s="21"/>
      <c r="BH361" s="21"/>
      <c r="BI361" s="21"/>
      <c r="BJ361" s="21"/>
      <c r="BK361" s="21"/>
      <c r="BL361" s="204"/>
      <c r="BM361" s="23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22" customHeight="1" x14ac:dyDescent="0.25">
      <c r="A362" s="17"/>
      <c r="B362" s="18"/>
      <c r="C362" s="18"/>
      <c r="D362" s="19"/>
      <c r="E362" s="19"/>
      <c r="F362" s="204"/>
      <c r="G362" s="18"/>
      <c r="H362" s="18"/>
      <c r="I362" s="18"/>
      <c r="J362" s="18"/>
      <c r="K362" s="18"/>
      <c r="L362" s="204"/>
      <c r="M362" s="204"/>
      <c r="N362" s="197"/>
      <c r="O362" s="204"/>
      <c r="P362" s="204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8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22" customHeight="1" x14ac:dyDescent="0.25">
      <c r="A363" s="17"/>
      <c r="B363" s="18"/>
      <c r="C363" s="18"/>
      <c r="D363" s="19"/>
      <c r="E363" s="19"/>
      <c r="F363" s="204"/>
      <c r="G363" s="18"/>
      <c r="H363" s="18"/>
      <c r="I363" s="18"/>
      <c r="J363" s="18"/>
      <c r="K363" s="18"/>
      <c r="L363" s="204"/>
      <c r="M363" s="204"/>
      <c r="N363" s="197"/>
      <c r="O363" s="204"/>
      <c r="P363" s="204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81"/>
      <c r="BE363" s="21"/>
      <c r="BF363" s="21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57.25" customHeight="1" x14ac:dyDescent="0.25">
      <c r="A364" s="17"/>
      <c r="B364" s="18"/>
      <c r="C364" s="18"/>
      <c r="D364" s="19"/>
      <c r="E364" s="19"/>
      <c r="F364" s="204"/>
      <c r="G364" s="18"/>
      <c r="H364" s="18"/>
      <c r="I364" s="18"/>
      <c r="J364" s="18"/>
      <c r="K364" s="18"/>
      <c r="L364" s="204"/>
      <c r="M364" s="204"/>
      <c r="N364" s="197"/>
      <c r="O364" s="23"/>
      <c r="P364" s="204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6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82.25" customHeight="1" x14ac:dyDescent="0.25">
      <c r="A365" s="17"/>
      <c r="B365" s="18"/>
      <c r="C365" s="18"/>
      <c r="D365" s="19"/>
      <c r="E365" s="19"/>
      <c r="F365" s="204"/>
      <c r="G365" s="18"/>
      <c r="H365" s="18"/>
      <c r="I365" s="18"/>
      <c r="J365" s="18"/>
      <c r="K365" s="18"/>
      <c r="L365" s="204"/>
      <c r="M365" s="204"/>
      <c r="N365" s="199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29.5" customHeight="1" x14ac:dyDescent="0.25">
      <c r="A366" s="17"/>
      <c r="B366" s="18"/>
      <c r="C366" s="18"/>
      <c r="D366" s="19"/>
      <c r="E366" s="19"/>
      <c r="F366" s="204"/>
      <c r="G366" s="18"/>
      <c r="H366" s="18"/>
      <c r="I366" s="18"/>
      <c r="J366" s="18"/>
      <c r="K366" s="18"/>
      <c r="L366" s="204"/>
      <c r="M366" s="204"/>
      <c r="N366" s="197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81"/>
      <c r="BE366" s="21"/>
      <c r="BF366" s="21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9.5" customHeight="1" x14ac:dyDescent="0.25">
      <c r="A367" s="17"/>
      <c r="B367" s="18"/>
      <c r="C367" s="18"/>
      <c r="D367" s="19"/>
      <c r="E367" s="19"/>
      <c r="F367" s="204"/>
      <c r="G367" s="18"/>
      <c r="H367" s="18"/>
      <c r="I367" s="18"/>
      <c r="J367" s="18"/>
      <c r="K367" s="18"/>
      <c r="L367" s="204"/>
      <c r="M367" s="204"/>
      <c r="N367" s="197"/>
      <c r="O367" s="23"/>
      <c r="P367" s="204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4"/>
      <c r="AI367" s="23"/>
      <c r="AJ367" s="23"/>
      <c r="AK367" s="23"/>
      <c r="AL367" s="196"/>
      <c r="AM367" s="23"/>
      <c r="AN367" s="23"/>
      <c r="AO367" s="21"/>
      <c r="AP367" s="21"/>
      <c r="AQ367" s="21"/>
      <c r="AR367" s="21"/>
      <c r="AS367" s="21"/>
      <c r="AT367" s="196"/>
      <c r="AU367" s="23"/>
      <c r="AV367" s="196"/>
      <c r="AW367" s="23"/>
      <c r="AX367" s="21"/>
      <c r="AY367" s="21"/>
      <c r="AZ367" s="21"/>
      <c r="BA367" s="21"/>
      <c r="BB367" s="204"/>
      <c r="BC367" s="23"/>
      <c r="BD367" s="196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41.75" customHeight="1" x14ac:dyDescent="0.25">
      <c r="A368" s="17"/>
      <c r="B368" s="18"/>
      <c r="C368" s="18"/>
      <c r="D368" s="19"/>
      <c r="E368" s="19"/>
      <c r="F368" s="204"/>
      <c r="G368" s="18"/>
      <c r="H368" s="18"/>
      <c r="I368" s="18"/>
      <c r="J368" s="18"/>
      <c r="K368" s="18"/>
      <c r="L368" s="204"/>
      <c r="M368" s="204"/>
      <c r="N368" s="197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04"/>
      <c r="AK368" s="23"/>
      <c r="AL368" s="23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04"/>
      <c r="BC368" s="23"/>
      <c r="BD368" s="196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41.75" customHeight="1" x14ac:dyDescent="0.25">
      <c r="A369" s="17"/>
      <c r="B369" s="18"/>
      <c r="C369" s="18"/>
      <c r="D369" s="19"/>
      <c r="E369" s="19"/>
      <c r="F369" s="204"/>
      <c r="G369" s="18"/>
      <c r="H369" s="18"/>
      <c r="I369" s="18"/>
      <c r="J369" s="18"/>
      <c r="K369" s="18"/>
      <c r="L369" s="204"/>
      <c r="M369" s="204"/>
      <c r="N369" s="199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04"/>
      <c r="AK369" s="23"/>
      <c r="AL369" s="23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04"/>
      <c r="BC369" s="23"/>
      <c r="BD369" s="196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41.75" customHeight="1" x14ac:dyDescent="0.25">
      <c r="A370" s="17"/>
      <c r="B370" s="18"/>
      <c r="C370" s="18"/>
      <c r="D370" s="19"/>
      <c r="E370" s="19"/>
      <c r="F370" s="204"/>
      <c r="G370" s="18"/>
      <c r="H370" s="18"/>
      <c r="I370" s="18"/>
      <c r="J370" s="18"/>
      <c r="K370" s="18"/>
      <c r="L370" s="204"/>
      <c r="M370" s="204"/>
      <c r="N370" s="199"/>
      <c r="O370" s="23"/>
      <c r="P370" s="23"/>
      <c r="Q370" s="23"/>
      <c r="R370" s="23"/>
      <c r="S370" s="23"/>
      <c r="T370" s="23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04"/>
      <c r="AK370" s="23"/>
      <c r="AL370" s="23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04"/>
      <c r="BC370" s="23"/>
      <c r="BD370" s="196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41.75" customHeight="1" x14ac:dyDescent="0.25">
      <c r="A371" s="17"/>
      <c r="B371" s="18"/>
      <c r="C371" s="18"/>
      <c r="D371" s="19"/>
      <c r="E371" s="19"/>
      <c r="F371" s="204"/>
      <c r="G371" s="18"/>
      <c r="H371" s="18"/>
      <c r="I371" s="18"/>
      <c r="J371" s="18"/>
      <c r="K371" s="18"/>
      <c r="L371" s="204"/>
      <c r="M371" s="204"/>
      <c r="N371" s="199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04"/>
      <c r="AK371" s="23"/>
      <c r="AL371" s="23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04"/>
      <c r="BC371" s="23"/>
      <c r="BD371" s="196"/>
      <c r="BE371" s="23"/>
      <c r="BF371" s="23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41.75" customHeight="1" x14ac:dyDescent="0.25">
      <c r="A372" s="17"/>
      <c r="B372" s="18"/>
      <c r="C372" s="18"/>
      <c r="D372" s="19"/>
      <c r="E372" s="19"/>
      <c r="F372" s="204"/>
      <c r="G372" s="18"/>
      <c r="H372" s="18"/>
      <c r="I372" s="18"/>
      <c r="J372" s="18"/>
      <c r="K372" s="18"/>
      <c r="L372" s="204"/>
      <c r="M372" s="204"/>
      <c r="N372" s="199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04"/>
      <c r="AK372" s="23"/>
      <c r="AL372" s="23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04"/>
      <c r="BC372" s="23"/>
      <c r="BD372" s="196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01.75" customHeight="1" x14ac:dyDescent="0.25">
      <c r="A373" s="17"/>
      <c r="B373" s="18"/>
      <c r="C373" s="18"/>
      <c r="D373" s="19"/>
      <c r="E373" s="19"/>
      <c r="F373" s="204"/>
      <c r="G373" s="18"/>
      <c r="H373" s="18"/>
      <c r="I373" s="18"/>
      <c r="J373" s="18"/>
      <c r="K373" s="18"/>
      <c r="L373" s="204"/>
      <c r="M373" s="204"/>
      <c r="N373" s="197"/>
      <c r="O373" s="23"/>
      <c r="P373" s="204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6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01.75" customHeight="1" x14ac:dyDescent="0.25">
      <c r="A374" s="17"/>
      <c r="B374" s="18"/>
      <c r="C374" s="18"/>
      <c r="D374" s="19"/>
      <c r="E374" s="19"/>
      <c r="F374" s="204"/>
      <c r="G374" s="18"/>
      <c r="H374" s="18"/>
      <c r="I374" s="18"/>
      <c r="J374" s="18"/>
      <c r="K374" s="18"/>
      <c r="L374" s="204"/>
      <c r="M374" s="204"/>
      <c r="N374" s="199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01.75" customHeight="1" x14ac:dyDescent="0.25">
      <c r="A375" s="17"/>
      <c r="B375" s="18"/>
      <c r="C375" s="18"/>
      <c r="D375" s="19"/>
      <c r="E375" s="19"/>
      <c r="F375" s="204"/>
      <c r="G375" s="18"/>
      <c r="H375" s="18"/>
      <c r="I375" s="18"/>
      <c r="J375" s="18"/>
      <c r="K375" s="18"/>
      <c r="L375" s="204"/>
      <c r="M375" s="204"/>
      <c r="N375" s="197"/>
      <c r="O375" s="23"/>
      <c r="P375" s="204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6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01.75" customHeight="1" x14ac:dyDescent="0.25">
      <c r="A376" s="17"/>
      <c r="B376" s="18"/>
      <c r="C376" s="18"/>
      <c r="D376" s="19"/>
      <c r="E376" s="19"/>
      <c r="F376" s="204"/>
      <c r="G376" s="18"/>
      <c r="H376" s="18"/>
      <c r="I376" s="18"/>
      <c r="J376" s="18"/>
      <c r="K376" s="18"/>
      <c r="L376" s="204"/>
      <c r="M376" s="204"/>
      <c r="N376" s="199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8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9.6" customHeight="1" x14ac:dyDescent="0.25">
      <c r="A377" s="17"/>
      <c r="B377" s="18"/>
      <c r="C377" s="18"/>
      <c r="D377" s="19"/>
      <c r="E377" s="19"/>
      <c r="F377" s="204"/>
      <c r="G377" s="18"/>
      <c r="H377" s="18"/>
      <c r="I377" s="18"/>
      <c r="J377" s="18"/>
      <c r="K377" s="18"/>
      <c r="L377" s="204"/>
      <c r="M377" s="204"/>
      <c r="N377" s="197"/>
      <c r="O377" s="23"/>
      <c r="P377" s="204"/>
      <c r="Q377" s="204"/>
      <c r="R377" s="204"/>
      <c r="S377" s="204"/>
      <c r="T377" s="204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81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1.75" customHeight="1" x14ac:dyDescent="0.25">
      <c r="A378" s="17"/>
      <c r="B378" s="18"/>
      <c r="C378" s="18"/>
      <c r="D378" s="19"/>
      <c r="E378" s="19"/>
      <c r="F378" s="204"/>
      <c r="G378" s="18"/>
      <c r="H378" s="18"/>
      <c r="I378" s="18"/>
      <c r="J378" s="18"/>
      <c r="K378" s="18"/>
      <c r="L378" s="204"/>
      <c r="M378" s="204"/>
      <c r="N378" s="197"/>
      <c r="O378" s="23"/>
      <c r="P378" s="204"/>
      <c r="Q378" s="204"/>
      <c r="R378" s="204"/>
      <c r="S378" s="204"/>
      <c r="T378" s="204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81"/>
      <c r="BE378" s="21"/>
      <c r="BF378" s="21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01.75" customHeight="1" x14ac:dyDescent="0.25">
      <c r="A379" s="17"/>
      <c r="B379" s="18"/>
      <c r="C379" s="18"/>
      <c r="D379" s="19"/>
      <c r="E379" s="19"/>
      <c r="F379" s="204"/>
      <c r="G379" s="18"/>
      <c r="H379" s="18"/>
      <c r="I379" s="18"/>
      <c r="J379" s="18"/>
      <c r="K379" s="18"/>
      <c r="L379" s="204"/>
      <c r="M379" s="204"/>
      <c r="N379" s="197"/>
      <c r="O379" s="23"/>
      <c r="P379" s="204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04"/>
      <c r="AK379" s="23"/>
      <c r="AL379" s="23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04"/>
      <c r="BC379" s="23"/>
      <c r="BD379" s="196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01.75" customHeight="1" x14ac:dyDescent="0.25">
      <c r="A380" s="17"/>
      <c r="B380" s="18"/>
      <c r="C380" s="18"/>
      <c r="D380" s="19"/>
      <c r="E380" s="19"/>
      <c r="F380" s="204"/>
      <c r="G380" s="18"/>
      <c r="H380" s="18"/>
      <c r="I380" s="18"/>
      <c r="J380" s="18"/>
      <c r="K380" s="18"/>
      <c r="L380" s="204"/>
      <c r="M380" s="204"/>
      <c r="N380" s="197"/>
      <c r="O380" s="23"/>
      <c r="P380" s="204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81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01.75" customHeight="1" x14ac:dyDescent="0.25">
      <c r="A381" s="17"/>
      <c r="B381" s="18"/>
      <c r="C381" s="18"/>
      <c r="D381" s="19"/>
      <c r="E381" s="19"/>
      <c r="F381" s="204"/>
      <c r="G381" s="18"/>
      <c r="H381" s="18"/>
      <c r="I381" s="18"/>
      <c r="J381" s="18"/>
      <c r="K381" s="18"/>
      <c r="L381" s="204"/>
      <c r="M381" s="204"/>
      <c r="N381" s="197"/>
      <c r="O381" s="23"/>
      <c r="P381" s="204"/>
      <c r="Q381" s="204"/>
      <c r="R381" s="204"/>
      <c r="S381" s="204"/>
      <c r="T381" s="204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01.75" customHeight="1" x14ac:dyDescent="0.25">
      <c r="A382" s="17"/>
      <c r="B382" s="18"/>
      <c r="C382" s="18"/>
      <c r="D382" s="19"/>
      <c r="E382" s="19"/>
      <c r="F382" s="204"/>
      <c r="G382" s="18"/>
      <c r="H382" s="18"/>
      <c r="I382" s="18"/>
      <c r="J382" s="18"/>
      <c r="K382" s="18"/>
      <c r="L382" s="204"/>
      <c r="M382" s="204"/>
      <c r="N382" s="199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81"/>
      <c r="BE382" s="21"/>
      <c r="BF382" s="21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59.5" customHeight="1" x14ac:dyDescent="0.25">
      <c r="A383" s="17"/>
      <c r="B383" s="18"/>
      <c r="C383" s="18"/>
      <c r="D383" s="19"/>
      <c r="E383" s="19"/>
      <c r="F383" s="204"/>
      <c r="G383" s="18"/>
      <c r="H383" s="18"/>
      <c r="I383" s="18"/>
      <c r="J383" s="18"/>
      <c r="K383" s="18"/>
      <c r="L383" s="204"/>
      <c r="M383" s="204"/>
      <c r="N383" s="197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6"/>
      <c r="BE383" s="29"/>
      <c r="BF383" s="29"/>
      <c r="BG383" s="21"/>
      <c r="BH383" s="21"/>
      <c r="BI383" s="21"/>
      <c r="BJ383" s="204"/>
      <c r="BK383" s="63"/>
      <c r="BL383" s="29"/>
      <c r="BM383" s="21"/>
      <c r="BN383" s="193"/>
      <c r="BO383" s="24"/>
      <c r="BP383" s="21"/>
      <c r="BQ383" s="21"/>
      <c r="BR383" s="23"/>
      <c r="BS383" s="23"/>
      <c r="BT383" s="24"/>
      <c r="BU383" s="25"/>
    </row>
    <row r="384" spans="1:73" s="22" customFormat="1" ht="244.5" customHeight="1" x14ac:dyDescent="0.25">
      <c r="A384" s="17"/>
      <c r="B384" s="18"/>
      <c r="C384" s="18"/>
      <c r="D384" s="19"/>
      <c r="E384" s="19"/>
      <c r="F384" s="204"/>
      <c r="G384" s="18"/>
      <c r="H384" s="18"/>
      <c r="I384" s="18"/>
      <c r="J384" s="18"/>
      <c r="K384" s="18"/>
      <c r="L384" s="204"/>
      <c r="M384" s="204"/>
      <c r="N384" s="197"/>
      <c r="O384" s="204"/>
      <c r="P384" s="204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6"/>
      <c r="BE384" s="187"/>
      <c r="BF384" s="29"/>
      <c r="BG384" s="21"/>
      <c r="BH384" s="21"/>
      <c r="BI384" s="21"/>
      <c r="BJ384" s="204"/>
      <c r="BK384" s="63"/>
      <c r="BL384" s="29"/>
      <c r="BM384" s="21"/>
      <c r="BN384" s="193"/>
      <c r="BO384" s="24"/>
      <c r="BP384" s="21"/>
      <c r="BQ384" s="21"/>
      <c r="BR384" s="23"/>
      <c r="BS384" s="23"/>
      <c r="BT384" s="24"/>
      <c r="BU384" s="25"/>
    </row>
    <row r="385" spans="1:73" s="22" customFormat="1" ht="219.75" customHeight="1" x14ac:dyDescent="0.25">
      <c r="A385" s="17"/>
      <c r="B385" s="18"/>
      <c r="C385" s="18"/>
      <c r="D385" s="19"/>
      <c r="E385" s="19"/>
      <c r="F385" s="204"/>
      <c r="G385" s="18"/>
      <c r="H385" s="18"/>
      <c r="I385" s="18"/>
      <c r="J385" s="18"/>
      <c r="K385" s="18"/>
      <c r="L385" s="204"/>
      <c r="M385" s="204"/>
      <c r="N385" s="197"/>
      <c r="O385" s="63"/>
      <c r="P385" s="63"/>
      <c r="Q385" s="63"/>
      <c r="R385" s="63"/>
      <c r="S385" s="63"/>
      <c r="T385" s="63"/>
      <c r="U385" s="6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86"/>
      <c r="BE385" s="188"/>
      <c r="BF385" s="189"/>
      <c r="BG385" s="21"/>
      <c r="BH385" s="21"/>
      <c r="BI385" s="21"/>
      <c r="BJ385" s="21"/>
      <c r="BK385" s="21"/>
      <c r="BL385" s="21"/>
      <c r="BM385" s="21"/>
      <c r="BN385" s="193"/>
      <c r="BO385" s="24"/>
      <c r="BP385" s="21"/>
      <c r="BQ385" s="21"/>
      <c r="BR385" s="23"/>
      <c r="BS385" s="23"/>
      <c r="BT385" s="24"/>
      <c r="BU385" s="25"/>
    </row>
    <row r="386" spans="1:73" s="22" customFormat="1" ht="219.75" customHeight="1" x14ac:dyDescent="0.25">
      <c r="A386" s="17"/>
      <c r="B386" s="18"/>
      <c r="C386" s="18"/>
      <c r="D386" s="19"/>
      <c r="E386" s="19"/>
      <c r="F386" s="204"/>
      <c r="G386" s="18"/>
      <c r="H386" s="18"/>
      <c r="I386" s="18"/>
      <c r="J386" s="18"/>
      <c r="K386" s="18"/>
      <c r="L386" s="204"/>
      <c r="M386" s="204"/>
      <c r="N386" s="197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6"/>
      <c r="BE386" s="29"/>
      <c r="BF386" s="29"/>
      <c r="BG386" s="21"/>
      <c r="BH386" s="21"/>
      <c r="BI386" s="21"/>
      <c r="BJ386" s="21"/>
      <c r="BK386" s="21"/>
      <c r="BL386" s="21"/>
      <c r="BM386" s="21"/>
      <c r="BN386" s="193"/>
      <c r="BO386" s="24"/>
      <c r="BP386" s="21"/>
      <c r="BQ386" s="21"/>
      <c r="BR386" s="23"/>
      <c r="BS386" s="23"/>
      <c r="BT386" s="24"/>
      <c r="BU386" s="25"/>
    </row>
    <row r="387" spans="1:73" s="22" customFormat="1" ht="219.75" customHeight="1" x14ac:dyDescent="0.25">
      <c r="A387" s="17"/>
      <c r="B387" s="18"/>
      <c r="C387" s="18"/>
      <c r="D387" s="19"/>
      <c r="E387" s="19"/>
      <c r="F387" s="204"/>
      <c r="G387" s="18"/>
      <c r="H387" s="18"/>
      <c r="I387" s="18"/>
      <c r="J387" s="18"/>
      <c r="K387" s="18"/>
      <c r="L387" s="204"/>
      <c r="M387" s="204"/>
      <c r="N387" s="197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86"/>
      <c r="BE387" s="188"/>
      <c r="BF387" s="189"/>
      <c r="BG387" s="21"/>
      <c r="BH387" s="21"/>
      <c r="BI387" s="21"/>
      <c r="BJ387" s="21"/>
      <c r="BK387" s="21"/>
      <c r="BL387" s="21"/>
      <c r="BM387" s="21"/>
      <c r="BN387" s="193"/>
      <c r="BO387" s="24"/>
      <c r="BP387" s="21"/>
      <c r="BQ387" s="21"/>
      <c r="BR387" s="23"/>
      <c r="BS387" s="23"/>
      <c r="BT387" s="24"/>
      <c r="BU387" s="25"/>
    </row>
    <row r="388" spans="1:73" s="22" customFormat="1" ht="409.6" customHeight="1" x14ac:dyDescent="0.25">
      <c r="A388" s="17"/>
      <c r="B388" s="18"/>
      <c r="C388" s="18"/>
      <c r="D388" s="19"/>
      <c r="E388" s="19"/>
      <c r="F388" s="204"/>
      <c r="G388" s="18"/>
      <c r="H388" s="18"/>
      <c r="I388" s="18"/>
      <c r="J388" s="18"/>
      <c r="K388" s="18"/>
      <c r="L388" s="204"/>
      <c r="M388" s="204"/>
      <c r="N388" s="197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6"/>
      <c r="BE388" s="29"/>
      <c r="BF388" s="204"/>
      <c r="BG388" s="21"/>
      <c r="BH388" s="21"/>
      <c r="BI388" s="21"/>
      <c r="BJ388" s="21"/>
      <c r="BK388" s="21"/>
      <c r="BL388" s="21"/>
      <c r="BM388" s="21"/>
      <c r="BN388" s="193"/>
      <c r="BO388" s="24"/>
      <c r="BP388" s="21"/>
      <c r="BQ388" s="21"/>
      <c r="BR388" s="23"/>
      <c r="BS388" s="23"/>
      <c r="BT388" s="24"/>
      <c r="BU388" s="25"/>
    </row>
    <row r="389" spans="1:73" s="22" customFormat="1" ht="409.5" customHeight="1" x14ac:dyDescent="0.25">
      <c r="A389" s="17"/>
      <c r="B389" s="18"/>
      <c r="C389" s="18"/>
      <c r="D389" s="19"/>
      <c r="E389" s="19"/>
      <c r="F389" s="204"/>
      <c r="G389" s="18"/>
      <c r="H389" s="18"/>
      <c r="I389" s="18"/>
      <c r="J389" s="18"/>
      <c r="K389" s="18"/>
      <c r="L389" s="204"/>
      <c r="M389" s="204"/>
      <c r="N389" s="197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4"/>
      <c r="AI389" s="29"/>
      <c r="AJ389" s="29"/>
      <c r="AK389" s="21"/>
      <c r="AL389" s="196"/>
      <c r="AM389" s="29"/>
      <c r="AN389" s="29"/>
      <c r="AO389" s="21"/>
      <c r="AP389" s="21"/>
      <c r="AQ389" s="21"/>
      <c r="AR389" s="21"/>
      <c r="AS389" s="21"/>
      <c r="AT389" s="196"/>
      <c r="AU389" s="29"/>
      <c r="AV389" s="196"/>
      <c r="AW389" s="29"/>
      <c r="AX389" s="21"/>
      <c r="AY389" s="21"/>
      <c r="AZ389" s="21"/>
      <c r="BA389" s="21"/>
      <c r="BB389" s="21"/>
      <c r="BC389" s="21"/>
      <c r="BD389" s="196"/>
      <c r="BE389" s="29"/>
      <c r="BF389" s="29"/>
      <c r="BG389" s="21"/>
      <c r="BH389" s="21"/>
      <c r="BI389" s="21"/>
      <c r="BJ389" s="21"/>
      <c r="BK389" s="21"/>
      <c r="BL389" s="21"/>
      <c r="BM389" s="21"/>
      <c r="BN389" s="193"/>
      <c r="BO389" s="24"/>
      <c r="BP389" s="21"/>
      <c r="BQ389" s="21"/>
      <c r="BR389" s="23"/>
      <c r="BS389" s="23"/>
      <c r="BT389" s="24"/>
      <c r="BU389" s="25"/>
    </row>
    <row r="390" spans="1:73" s="22" customFormat="1" ht="137.25" customHeight="1" x14ac:dyDescent="0.25">
      <c r="A390" s="17"/>
      <c r="B390" s="18"/>
      <c r="C390" s="18"/>
      <c r="D390" s="19"/>
      <c r="E390" s="19"/>
      <c r="F390" s="204"/>
      <c r="G390" s="18"/>
      <c r="H390" s="18"/>
      <c r="I390" s="18"/>
      <c r="J390" s="18"/>
      <c r="K390" s="18"/>
      <c r="L390" s="204"/>
      <c r="M390" s="204"/>
      <c r="N390" s="197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86"/>
      <c r="BE390" s="188"/>
      <c r="BF390" s="189"/>
      <c r="BG390" s="21"/>
      <c r="BH390" s="21"/>
      <c r="BI390" s="21"/>
      <c r="BJ390" s="21"/>
      <c r="BK390" s="21"/>
      <c r="BL390" s="21"/>
      <c r="BM390" s="21"/>
      <c r="BN390" s="193"/>
      <c r="BO390" s="24"/>
      <c r="BP390" s="21"/>
      <c r="BQ390" s="21"/>
      <c r="BR390" s="23"/>
      <c r="BS390" s="23"/>
      <c r="BT390" s="24"/>
      <c r="BU390" s="25"/>
    </row>
    <row r="391" spans="1:73" s="22" customFormat="1" ht="137.25" customHeight="1" x14ac:dyDescent="0.25">
      <c r="A391" s="17"/>
      <c r="B391" s="18"/>
      <c r="C391" s="18"/>
      <c r="D391" s="19"/>
      <c r="E391" s="19"/>
      <c r="F391" s="204"/>
      <c r="G391" s="18"/>
      <c r="H391" s="18"/>
      <c r="I391" s="18"/>
      <c r="J391" s="18"/>
      <c r="K391" s="18"/>
      <c r="L391" s="204"/>
      <c r="M391" s="204"/>
      <c r="N391" s="197"/>
      <c r="O391" s="29"/>
      <c r="P391" s="29"/>
      <c r="Q391" s="29"/>
      <c r="R391" s="29"/>
      <c r="S391" s="29"/>
      <c r="T391" s="29"/>
      <c r="U391" s="29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86"/>
      <c r="BE391" s="188"/>
      <c r="BF391" s="189"/>
      <c r="BG391" s="21"/>
      <c r="BH391" s="21"/>
      <c r="BI391" s="21"/>
      <c r="BJ391" s="21"/>
      <c r="BK391" s="21"/>
      <c r="BL391" s="21"/>
      <c r="BM391" s="21"/>
      <c r="BN391" s="193"/>
      <c r="BO391" s="24"/>
      <c r="BP391" s="21"/>
      <c r="BQ391" s="21"/>
      <c r="BR391" s="23"/>
      <c r="BS391" s="23"/>
      <c r="BT391" s="24"/>
      <c r="BU391" s="25"/>
    </row>
    <row r="392" spans="1:73" s="22" customFormat="1" ht="137.25" customHeight="1" x14ac:dyDescent="0.25">
      <c r="A392" s="17"/>
      <c r="B392" s="18"/>
      <c r="C392" s="18"/>
      <c r="D392" s="19"/>
      <c r="E392" s="19"/>
      <c r="F392" s="204"/>
      <c r="G392" s="18"/>
      <c r="H392" s="18"/>
      <c r="I392" s="18"/>
      <c r="J392" s="18"/>
      <c r="K392" s="18"/>
      <c r="L392" s="204"/>
      <c r="M392" s="204"/>
      <c r="N392" s="197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86"/>
      <c r="BE392" s="188"/>
      <c r="BF392" s="189"/>
      <c r="BG392" s="21"/>
      <c r="BH392" s="21"/>
      <c r="BI392" s="21"/>
      <c r="BJ392" s="21"/>
      <c r="BK392" s="21"/>
      <c r="BL392" s="21"/>
      <c r="BM392" s="21"/>
      <c r="BN392" s="193"/>
      <c r="BO392" s="24"/>
      <c r="BP392" s="21"/>
      <c r="BQ392" s="21"/>
      <c r="BR392" s="23"/>
      <c r="BS392" s="23"/>
      <c r="BT392" s="24"/>
      <c r="BU392" s="25"/>
    </row>
    <row r="393" spans="1:73" s="22" customFormat="1" ht="137.25" customHeight="1" x14ac:dyDescent="0.25">
      <c r="A393" s="17"/>
      <c r="B393" s="18"/>
      <c r="C393" s="18"/>
      <c r="D393" s="19"/>
      <c r="E393" s="19"/>
      <c r="F393" s="204"/>
      <c r="G393" s="18"/>
      <c r="H393" s="18"/>
      <c r="I393" s="18"/>
      <c r="J393" s="18"/>
      <c r="K393" s="18"/>
      <c r="L393" s="204"/>
      <c r="M393" s="204"/>
      <c r="N393" s="197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86"/>
      <c r="BE393" s="188"/>
      <c r="BF393" s="189"/>
      <c r="BG393" s="21"/>
      <c r="BH393" s="21"/>
      <c r="BI393" s="21"/>
      <c r="BJ393" s="21"/>
      <c r="BK393" s="21"/>
      <c r="BL393" s="21"/>
      <c r="BM393" s="21"/>
      <c r="BN393" s="193"/>
      <c r="BO393" s="24"/>
      <c r="BP393" s="21"/>
      <c r="BQ393" s="21"/>
      <c r="BR393" s="23"/>
      <c r="BS393" s="23"/>
      <c r="BT393" s="24"/>
      <c r="BU393" s="25"/>
    </row>
    <row r="394" spans="1:73" s="22" customFormat="1" ht="137.25" customHeight="1" x14ac:dyDescent="0.25">
      <c r="A394" s="17"/>
      <c r="B394" s="18"/>
      <c r="C394" s="18"/>
      <c r="D394" s="19"/>
      <c r="E394" s="19"/>
      <c r="F394" s="204"/>
      <c r="G394" s="18"/>
      <c r="H394" s="18"/>
      <c r="I394" s="18"/>
      <c r="J394" s="18"/>
      <c r="K394" s="18"/>
      <c r="L394" s="204"/>
      <c r="M394" s="204"/>
      <c r="N394" s="197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86"/>
      <c r="BE394" s="188"/>
      <c r="BF394" s="189"/>
      <c r="BG394" s="21"/>
      <c r="BH394" s="21"/>
      <c r="BI394" s="21"/>
      <c r="BJ394" s="21"/>
      <c r="BK394" s="21"/>
      <c r="BL394" s="21"/>
      <c r="BM394" s="21"/>
      <c r="BN394" s="193"/>
      <c r="BO394" s="24"/>
      <c r="BP394" s="21"/>
      <c r="BQ394" s="21"/>
      <c r="BR394" s="23"/>
      <c r="BS394" s="23"/>
      <c r="BT394" s="24"/>
      <c r="BU394" s="25"/>
    </row>
    <row r="395" spans="1:73" s="22" customFormat="1" ht="291.75" customHeight="1" x14ac:dyDescent="0.25">
      <c r="A395" s="17"/>
      <c r="B395" s="18"/>
      <c r="C395" s="18"/>
      <c r="D395" s="19"/>
      <c r="E395" s="19"/>
      <c r="F395" s="204"/>
      <c r="G395" s="18"/>
      <c r="H395" s="18"/>
      <c r="I395" s="18"/>
      <c r="J395" s="18"/>
      <c r="K395" s="18"/>
      <c r="L395" s="204"/>
      <c r="M395" s="204"/>
      <c r="N395" s="197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04"/>
      <c r="BC395" s="21"/>
      <c r="BD395" s="196"/>
      <c r="BE395" s="29"/>
      <c r="BF395" s="204"/>
      <c r="BG395" s="23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91.75" customHeight="1" x14ac:dyDescent="0.25">
      <c r="A396" s="17"/>
      <c r="B396" s="18"/>
      <c r="C396" s="18"/>
      <c r="D396" s="19"/>
      <c r="E396" s="19"/>
      <c r="F396" s="204"/>
      <c r="G396" s="18"/>
      <c r="H396" s="18"/>
      <c r="I396" s="18"/>
      <c r="J396" s="18"/>
      <c r="K396" s="18"/>
      <c r="L396" s="204"/>
      <c r="M396" s="204"/>
      <c r="N396" s="197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04"/>
      <c r="BC396" s="21"/>
      <c r="BD396" s="196"/>
      <c r="BE396" s="182"/>
      <c r="BF396" s="204"/>
      <c r="BG396" s="23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97.25" customHeight="1" x14ac:dyDescent="0.25">
      <c r="A397" s="17"/>
      <c r="B397" s="18"/>
      <c r="C397" s="18"/>
      <c r="D397" s="19"/>
      <c r="E397" s="19"/>
      <c r="F397" s="204"/>
      <c r="G397" s="18"/>
      <c r="H397" s="18"/>
      <c r="I397" s="18"/>
      <c r="J397" s="18"/>
      <c r="K397" s="18"/>
      <c r="L397" s="204"/>
      <c r="M397" s="204"/>
      <c r="N397" s="197"/>
      <c r="O397" s="23"/>
      <c r="P397" s="23"/>
      <c r="Q397" s="23"/>
      <c r="R397" s="23"/>
      <c r="S397" s="23"/>
      <c r="T397" s="23"/>
      <c r="U397" s="204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6"/>
      <c r="BE397" s="204"/>
      <c r="BF397" s="204"/>
      <c r="BG397" s="21"/>
      <c r="BH397" s="21"/>
      <c r="BI397" s="21"/>
      <c r="BJ397" s="21"/>
      <c r="BK397" s="21"/>
      <c r="BL397" s="21"/>
      <c r="BM397" s="21"/>
      <c r="BN397" s="193"/>
      <c r="BO397" s="24"/>
      <c r="BP397" s="21"/>
      <c r="BQ397" s="21"/>
      <c r="BR397" s="23"/>
      <c r="BS397" s="23"/>
      <c r="BT397" s="24"/>
      <c r="BU397" s="25"/>
    </row>
    <row r="398" spans="1:73" s="22" customFormat="1" ht="197.25" customHeight="1" x14ac:dyDescent="0.25">
      <c r="A398" s="17"/>
      <c r="B398" s="18"/>
      <c r="C398" s="18"/>
      <c r="D398" s="19"/>
      <c r="E398" s="19"/>
      <c r="F398" s="204"/>
      <c r="G398" s="18"/>
      <c r="H398" s="18"/>
      <c r="I398" s="18"/>
      <c r="J398" s="18"/>
      <c r="K398" s="18"/>
      <c r="L398" s="204"/>
      <c r="M398" s="204"/>
      <c r="N398" s="197"/>
      <c r="O398" s="23"/>
      <c r="P398" s="23"/>
      <c r="Q398" s="23"/>
      <c r="R398" s="23"/>
      <c r="S398" s="23"/>
      <c r="T398" s="23"/>
      <c r="U398" s="204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84"/>
      <c r="BE398" s="189"/>
      <c r="BF398" s="189"/>
      <c r="BG398" s="21"/>
      <c r="BH398" s="21"/>
      <c r="BI398" s="21"/>
      <c r="BJ398" s="21"/>
      <c r="BK398" s="21"/>
      <c r="BL398" s="21"/>
      <c r="BM398" s="21"/>
      <c r="BN398" s="193"/>
      <c r="BO398" s="24"/>
      <c r="BP398" s="21"/>
      <c r="BQ398" s="21"/>
      <c r="BR398" s="23"/>
      <c r="BS398" s="23"/>
      <c r="BT398" s="24"/>
      <c r="BU398" s="25"/>
    </row>
    <row r="399" spans="1:73" s="22" customFormat="1" ht="279.75" customHeight="1" x14ac:dyDescent="0.25">
      <c r="A399" s="17"/>
      <c r="B399" s="18"/>
      <c r="C399" s="18"/>
      <c r="D399" s="19"/>
      <c r="E399" s="19"/>
      <c r="F399" s="204"/>
      <c r="G399" s="18"/>
      <c r="H399" s="18"/>
      <c r="I399" s="18"/>
      <c r="J399" s="18"/>
      <c r="K399" s="18"/>
      <c r="L399" s="204"/>
      <c r="M399" s="204"/>
      <c r="N399" s="197"/>
      <c r="O399" s="190"/>
      <c r="P399" s="190"/>
      <c r="Q399" s="190"/>
      <c r="R399" s="190"/>
      <c r="S399" s="190"/>
      <c r="T399" s="190"/>
      <c r="U399" s="19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6"/>
      <c r="BE399" s="63"/>
      <c r="BF399" s="6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71.75" customHeight="1" x14ac:dyDescent="0.25">
      <c r="A400" s="17"/>
      <c r="B400" s="18"/>
      <c r="C400" s="18"/>
      <c r="D400" s="19"/>
      <c r="E400" s="19"/>
      <c r="F400" s="204"/>
      <c r="G400" s="18"/>
      <c r="H400" s="18"/>
      <c r="I400" s="18"/>
      <c r="J400" s="18"/>
      <c r="K400" s="18"/>
      <c r="L400" s="204"/>
      <c r="M400" s="204"/>
      <c r="N400" s="197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96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5" s="22" customFormat="1" ht="129.75" customHeight="1" x14ac:dyDescent="0.25">
      <c r="A401" s="17"/>
      <c r="B401" s="18"/>
      <c r="C401" s="18"/>
      <c r="D401" s="19"/>
      <c r="E401" s="19"/>
      <c r="F401" s="204"/>
      <c r="G401" s="18"/>
      <c r="H401" s="18"/>
      <c r="I401" s="18"/>
      <c r="J401" s="18"/>
      <c r="K401" s="18"/>
      <c r="L401" s="204"/>
      <c r="M401" s="204"/>
      <c r="N401" s="197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1"/>
      <c r="BE401" s="29"/>
      <c r="BF401" s="29"/>
      <c r="BG401" s="21"/>
      <c r="BH401" s="21"/>
      <c r="BI401" s="21"/>
      <c r="BJ401" s="21"/>
      <c r="BK401" s="21"/>
      <c r="BL401" s="21"/>
      <c r="BM401" s="21"/>
      <c r="BN401" s="193"/>
      <c r="BO401" s="24"/>
      <c r="BP401" s="21"/>
      <c r="BQ401" s="21"/>
      <c r="BR401" s="23"/>
      <c r="BS401" s="23"/>
      <c r="BT401" s="24"/>
      <c r="BU401" s="25"/>
    </row>
    <row r="402" spans="1:75" s="22" customFormat="1" ht="187.5" customHeight="1" x14ac:dyDescent="0.25">
      <c r="A402" s="17"/>
      <c r="B402" s="18"/>
      <c r="C402" s="18"/>
      <c r="D402" s="19"/>
      <c r="E402" s="19"/>
      <c r="F402" s="204"/>
      <c r="G402" s="18"/>
      <c r="H402" s="18"/>
      <c r="I402" s="18"/>
      <c r="J402" s="18"/>
      <c r="K402" s="18"/>
      <c r="L402" s="204"/>
      <c r="M402" s="204"/>
      <c r="N402" s="201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96"/>
      <c r="BE402" s="23"/>
      <c r="BF402" s="23"/>
      <c r="BG402" s="21"/>
      <c r="BH402" s="21"/>
      <c r="BI402" s="21"/>
      <c r="BJ402" s="21"/>
      <c r="BK402" s="21"/>
      <c r="BL402" s="21"/>
      <c r="BM402" s="23"/>
      <c r="BN402" s="21"/>
      <c r="BO402" s="24"/>
      <c r="BP402" s="21"/>
      <c r="BQ402" s="21"/>
      <c r="BR402" s="21"/>
      <c r="BS402" s="21"/>
      <c r="BT402" s="23"/>
      <c r="BU402" s="24"/>
      <c r="BV402" s="25"/>
      <c r="BW402" s="30"/>
    </row>
    <row r="403" spans="1:75" s="22" customFormat="1" ht="187.5" customHeight="1" x14ac:dyDescent="0.25">
      <c r="A403" s="17"/>
      <c r="B403" s="18"/>
      <c r="C403" s="18"/>
      <c r="D403" s="19"/>
      <c r="E403" s="19"/>
      <c r="F403" s="204"/>
      <c r="G403" s="18"/>
      <c r="H403" s="18"/>
      <c r="I403" s="18"/>
      <c r="J403" s="18"/>
      <c r="K403" s="18"/>
      <c r="L403" s="204"/>
      <c r="M403" s="204"/>
      <c r="N403" s="199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3"/>
      <c r="BN403" s="21"/>
      <c r="BO403" s="24"/>
      <c r="BP403" s="25"/>
      <c r="BQ403" s="21"/>
      <c r="BR403" s="21"/>
      <c r="BS403" s="21"/>
      <c r="BT403" s="23"/>
      <c r="BU403" s="24"/>
      <c r="BV403" s="25"/>
      <c r="BW403" s="30"/>
    </row>
    <row r="404" spans="1:75" s="22" customFormat="1" ht="409.6" customHeight="1" x14ac:dyDescent="0.25">
      <c r="A404" s="17"/>
      <c r="B404" s="18"/>
      <c r="C404" s="18"/>
      <c r="D404" s="19"/>
      <c r="E404" s="19"/>
      <c r="F404" s="204"/>
      <c r="G404" s="18"/>
      <c r="H404" s="18"/>
      <c r="I404" s="18"/>
      <c r="J404" s="18"/>
      <c r="K404" s="18"/>
      <c r="L404" s="204"/>
      <c r="M404" s="204"/>
      <c r="N404" s="197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3"/>
      <c r="AV404" s="21"/>
      <c r="AW404" s="23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3"/>
      <c r="BN404" s="21"/>
      <c r="BO404" s="24"/>
      <c r="BP404" s="25"/>
      <c r="BQ404" s="21"/>
      <c r="BR404" s="21"/>
      <c r="BS404" s="21"/>
      <c r="BT404" s="23"/>
      <c r="BU404" s="24"/>
      <c r="BV404" s="25"/>
      <c r="BW404" s="30"/>
    </row>
    <row r="405" spans="1:75" s="22" customFormat="1" ht="409.5" customHeight="1" x14ac:dyDescent="0.25">
      <c r="A405" s="17"/>
      <c r="B405" s="18"/>
      <c r="C405" s="18"/>
      <c r="D405" s="19"/>
      <c r="E405" s="19"/>
      <c r="F405" s="204"/>
      <c r="G405" s="18"/>
      <c r="H405" s="18"/>
      <c r="I405" s="18"/>
      <c r="J405" s="18"/>
      <c r="K405" s="18"/>
      <c r="L405" s="204"/>
      <c r="M405" s="204"/>
      <c r="N405" s="197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96"/>
      <c r="BE405" s="23"/>
      <c r="BF405" s="23"/>
      <c r="BG405" s="21"/>
      <c r="BH405" s="21"/>
      <c r="BI405" s="21"/>
      <c r="BJ405" s="21"/>
      <c r="BK405" s="21"/>
      <c r="BL405" s="21"/>
      <c r="BM405" s="23"/>
      <c r="BN405" s="21"/>
      <c r="BO405" s="24"/>
      <c r="BP405" s="25"/>
      <c r="BQ405" s="21"/>
      <c r="BR405" s="21"/>
      <c r="BS405" s="21"/>
      <c r="BT405" s="23"/>
      <c r="BU405" s="24"/>
      <c r="BV405" s="25"/>
      <c r="BW405" s="30"/>
    </row>
    <row r="406" spans="1:75" s="22" customFormat="1" ht="194.25" customHeight="1" x14ac:dyDescent="0.25">
      <c r="A406" s="17"/>
      <c r="B406" s="18"/>
      <c r="C406" s="18"/>
      <c r="D406" s="19"/>
      <c r="E406" s="19"/>
      <c r="F406" s="204"/>
      <c r="G406" s="18"/>
      <c r="H406" s="18"/>
      <c r="I406" s="18"/>
      <c r="J406" s="18"/>
      <c r="K406" s="18"/>
      <c r="L406" s="204"/>
      <c r="M406" s="204"/>
      <c r="N406" s="199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3"/>
      <c r="BN406" s="21"/>
      <c r="BO406" s="24"/>
      <c r="BP406" s="25"/>
      <c r="BQ406" s="36"/>
      <c r="BR406" s="36"/>
      <c r="BS406" s="36"/>
      <c r="BT406" s="40"/>
      <c r="BU406" s="26"/>
      <c r="BV406" s="36"/>
      <c r="BW406" s="30"/>
    </row>
    <row r="407" spans="1:75" s="22" customFormat="1" ht="219.75" customHeight="1" x14ac:dyDescent="0.25">
      <c r="A407" s="17"/>
      <c r="B407" s="18"/>
      <c r="C407" s="18"/>
      <c r="D407" s="19"/>
      <c r="E407" s="19"/>
      <c r="F407" s="204"/>
      <c r="G407" s="18"/>
      <c r="H407" s="18"/>
      <c r="I407" s="18"/>
      <c r="J407" s="18"/>
      <c r="K407" s="18"/>
      <c r="L407" s="18"/>
      <c r="M407" s="18"/>
      <c r="N407" s="202"/>
      <c r="O407" s="18"/>
      <c r="P407" s="18"/>
      <c r="Q407" s="18"/>
      <c r="R407" s="18"/>
      <c r="S407" s="18"/>
      <c r="T407" s="18"/>
      <c r="U407" s="1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4"/>
      <c r="BP407" s="25"/>
      <c r="BQ407" s="36"/>
      <c r="BR407" s="36"/>
      <c r="BS407" s="36"/>
      <c r="BT407" s="40"/>
      <c r="BU407" s="26"/>
      <c r="BV407" s="36"/>
      <c r="BW407" s="30"/>
    </row>
    <row r="408" spans="1:75" s="22" customFormat="1" ht="198.75" customHeight="1" x14ac:dyDescent="0.25">
      <c r="A408" s="17"/>
      <c r="B408" s="18"/>
      <c r="C408" s="18"/>
      <c r="D408" s="19"/>
      <c r="E408" s="19"/>
      <c r="F408" s="204"/>
      <c r="G408" s="18"/>
      <c r="H408" s="18"/>
      <c r="I408" s="18"/>
      <c r="J408" s="18"/>
      <c r="K408" s="18"/>
      <c r="L408" s="18"/>
      <c r="M408" s="204"/>
      <c r="N408" s="198"/>
      <c r="O408" s="182"/>
      <c r="P408" s="182"/>
      <c r="Q408" s="182"/>
      <c r="R408" s="182"/>
      <c r="S408" s="182"/>
      <c r="T408" s="182"/>
      <c r="U408" s="182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3"/>
      <c r="BN408" s="21"/>
      <c r="BO408" s="24"/>
      <c r="BP408" s="25"/>
      <c r="BQ408" s="21"/>
      <c r="BR408" s="21"/>
      <c r="BS408" s="21"/>
      <c r="BT408" s="23"/>
      <c r="BU408" s="24"/>
      <c r="BV408" s="25"/>
      <c r="BW408" s="30"/>
    </row>
    <row r="409" spans="1:75" s="22" customFormat="1" ht="198.75" customHeight="1" x14ac:dyDescent="0.25">
      <c r="A409" s="17"/>
      <c r="B409" s="18"/>
      <c r="C409" s="18"/>
      <c r="D409" s="19"/>
      <c r="E409" s="19"/>
      <c r="F409" s="204"/>
      <c r="G409" s="18"/>
      <c r="H409" s="18"/>
      <c r="I409" s="18"/>
      <c r="J409" s="18"/>
      <c r="K409" s="18"/>
      <c r="L409" s="18"/>
      <c r="M409" s="204"/>
      <c r="N409" s="198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3"/>
      <c r="BN409" s="21"/>
      <c r="BO409" s="24"/>
      <c r="BP409" s="25"/>
      <c r="BQ409" s="21"/>
      <c r="BR409" s="21"/>
      <c r="BS409" s="21"/>
      <c r="BT409" s="23"/>
      <c r="BU409" s="24"/>
      <c r="BV409" s="25"/>
      <c r="BW409" s="30"/>
    </row>
    <row r="410" spans="1:75" s="22" customFormat="1" ht="198.75" customHeight="1" x14ac:dyDescent="0.25">
      <c r="A410" s="17"/>
      <c r="B410" s="18"/>
      <c r="C410" s="18"/>
      <c r="D410" s="19"/>
      <c r="E410" s="19"/>
      <c r="F410" s="204"/>
      <c r="G410" s="18"/>
      <c r="H410" s="18"/>
      <c r="I410" s="18"/>
      <c r="J410" s="18"/>
      <c r="K410" s="18"/>
      <c r="L410" s="18"/>
      <c r="M410" s="204"/>
      <c r="N410" s="198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3"/>
      <c r="BN410" s="21"/>
      <c r="BO410" s="24"/>
      <c r="BP410" s="25"/>
      <c r="BQ410" s="21"/>
      <c r="BR410" s="21"/>
      <c r="BS410" s="21"/>
      <c r="BT410" s="23"/>
      <c r="BU410" s="24"/>
      <c r="BV410" s="25"/>
      <c r="BW410" s="30"/>
    </row>
    <row r="411" spans="1:75" s="22" customFormat="1" ht="146.25" customHeight="1" x14ac:dyDescent="0.25">
      <c r="A411" s="17"/>
      <c r="B411" s="18"/>
      <c r="C411" s="18"/>
      <c r="D411" s="19"/>
      <c r="E411" s="19"/>
      <c r="F411" s="204"/>
      <c r="G411" s="18"/>
      <c r="H411" s="18"/>
      <c r="I411" s="18"/>
      <c r="J411" s="18"/>
      <c r="K411" s="18"/>
      <c r="L411" s="18"/>
      <c r="M411" s="204"/>
      <c r="N411" s="198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3"/>
      <c r="BN411" s="21"/>
      <c r="BO411" s="24"/>
      <c r="BP411" s="25"/>
      <c r="BQ411" s="21"/>
      <c r="BR411" s="21"/>
      <c r="BS411" s="21"/>
      <c r="BT411" s="23"/>
      <c r="BU411" s="24"/>
      <c r="BV411" s="25"/>
      <c r="BW411" s="30"/>
    </row>
    <row r="412" spans="1:75" s="22" customFormat="1" ht="227.25" customHeight="1" x14ac:dyDescent="0.25">
      <c r="A412" s="17"/>
      <c r="B412" s="18"/>
      <c r="C412" s="18"/>
      <c r="D412" s="19"/>
      <c r="E412" s="19"/>
      <c r="F412" s="204"/>
      <c r="G412" s="18"/>
      <c r="H412" s="18"/>
      <c r="I412" s="18"/>
      <c r="J412" s="18"/>
      <c r="K412" s="18"/>
      <c r="L412" s="18"/>
      <c r="M412" s="204"/>
      <c r="N412" s="198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3"/>
      <c r="BN412" s="21"/>
      <c r="BO412" s="24"/>
      <c r="BP412" s="25"/>
      <c r="BQ412" s="21"/>
      <c r="BR412" s="21"/>
      <c r="BS412" s="21"/>
      <c r="BT412" s="23"/>
      <c r="BU412" s="24"/>
      <c r="BV412" s="25"/>
      <c r="BW412" s="30"/>
    </row>
    <row r="413" spans="1:75" s="22" customFormat="1" ht="154.5" customHeight="1" x14ac:dyDescent="0.25">
      <c r="A413" s="17"/>
      <c r="B413" s="18"/>
      <c r="C413" s="18"/>
      <c r="D413" s="19"/>
      <c r="E413" s="19"/>
      <c r="F413" s="204"/>
      <c r="G413" s="18"/>
      <c r="H413" s="18"/>
      <c r="I413" s="18"/>
      <c r="J413" s="18"/>
      <c r="K413" s="18"/>
      <c r="L413" s="18"/>
      <c r="M413" s="204"/>
      <c r="N413" s="198"/>
      <c r="O413" s="28"/>
      <c r="P413" s="2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3"/>
      <c r="BN413" s="21"/>
      <c r="BO413" s="24"/>
      <c r="BP413" s="25"/>
      <c r="BQ413" s="21"/>
      <c r="BR413" s="21"/>
      <c r="BS413" s="21"/>
      <c r="BT413" s="23"/>
      <c r="BU413" s="24"/>
      <c r="BV413" s="25"/>
      <c r="BW413" s="30"/>
    </row>
    <row r="414" spans="1:75" s="22" customFormat="1" ht="154.5" customHeight="1" x14ac:dyDescent="0.25">
      <c r="A414" s="17"/>
      <c r="B414" s="18"/>
      <c r="C414" s="18"/>
      <c r="D414" s="19"/>
      <c r="E414" s="19"/>
      <c r="F414" s="204"/>
      <c r="G414" s="18"/>
      <c r="H414" s="18"/>
      <c r="I414" s="18"/>
      <c r="J414" s="18"/>
      <c r="K414" s="18"/>
      <c r="L414" s="18"/>
      <c r="M414" s="204"/>
      <c r="N414" s="198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3"/>
      <c r="BN414" s="21"/>
      <c r="BO414" s="24"/>
      <c r="BP414" s="25"/>
      <c r="BQ414" s="36"/>
      <c r="BR414" s="36"/>
      <c r="BS414" s="36"/>
      <c r="BT414" s="40"/>
      <c r="BU414" s="26"/>
      <c r="BV414" s="36"/>
      <c r="BW414" s="30"/>
    </row>
    <row r="415" spans="1:75" s="22" customFormat="1" ht="182.25" customHeight="1" x14ac:dyDescent="0.25">
      <c r="A415" s="17"/>
      <c r="B415" s="18"/>
      <c r="C415" s="18"/>
      <c r="D415" s="19"/>
      <c r="E415" s="19"/>
      <c r="F415" s="204"/>
      <c r="G415" s="18"/>
      <c r="H415" s="18"/>
      <c r="I415" s="18"/>
      <c r="J415" s="18"/>
      <c r="K415" s="18"/>
      <c r="L415" s="18"/>
      <c r="M415" s="204"/>
      <c r="N415" s="198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3"/>
      <c r="BM415" s="21"/>
      <c r="BN415" s="21"/>
      <c r="BO415" s="24"/>
      <c r="BP415" s="25"/>
      <c r="BQ415" s="36"/>
      <c r="BR415" s="36"/>
      <c r="BS415" s="36"/>
      <c r="BT415" s="40"/>
      <c r="BU415" s="26"/>
      <c r="BV415" s="36"/>
      <c r="BW415" s="30"/>
    </row>
    <row r="416" spans="1:75" s="22" customFormat="1" ht="182.25" customHeight="1" x14ac:dyDescent="0.25">
      <c r="A416" s="17"/>
      <c r="B416" s="18"/>
      <c r="C416" s="18"/>
      <c r="D416" s="19"/>
      <c r="E416" s="19"/>
      <c r="F416" s="204"/>
      <c r="G416" s="18"/>
      <c r="H416" s="18"/>
      <c r="I416" s="18"/>
      <c r="J416" s="18"/>
      <c r="K416" s="18"/>
      <c r="L416" s="18"/>
      <c r="M416" s="204"/>
      <c r="N416" s="198"/>
      <c r="O416" s="23"/>
      <c r="P416" s="23"/>
      <c r="Q416" s="23"/>
      <c r="R416" s="23"/>
      <c r="S416" s="23"/>
      <c r="T416" s="23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4"/>
      <c r="BP416" s="25"/>
      <c r="BQ416" s="36"/>
      <c r="BR416" s="36"/>
      <c r="BS416" s="36"/>
      <c r="BT416" s="40"/>
      <c r="BU416" s="26"/>
      <c r="BV416" s="36"/>
      <c r="BW416" s="30"/>
    </row>
    <row r="417" spans="1:73" s="22" customFormat="1" ht="312" customHeight="1" x14ac:dyDescent="0.25">
      <c r="A417" s="17"/>
      <c r="B417" s="18"/>
      <c r="C417" s="18"/>
      <c r="D417" s="19"/>
      <c r="E417" s="19"/>
      <c r="F417" s="204"/>
      <c r="G417" s="18"/>
      <c r="H417" s="18"/>
      <c r="I417" s="18"/>
      <c r="J417" s="18"/>
      <c r="K417" s="18"/>
      <c r="L417" s="18"/>
      <c r="M417" s="204"/>
      <c r="N417" s="198"/>
      <c r="O417" s="28"/>
      <c r="P417" s="2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181"/>
      <c r="BE417" s="21"/>
      <c r="BF417" s="21"/>
      <c r="BG417" s="23"/>
      <c r="BH417" s="21"/>
      <c r="BI417" s="21"/>
      <c r="BJ417" s="21"/>
      <c r="BK417" s="21"/>
      <c r="BL417" s="23"/>
      <c r="BM417" s="21"/>
      <c r="BN417" s="21"/>
      <c r="BO417" s="24"/>
      <c r="BP417" s="25"/>
      <c r="BQ417" s="26"/>
    </row>
    <row r="418" spans="1:73" s="22" customFormat="1" ht="174.75" customHeight="1" x14ac:dyDescent="0.25">
      <c r="A418" s="17"/>
      <c r="B418" s="18"/>
      <c r="C418" s="18"/>
      <c r="D418" s="19"/>
      <c r="E418" s="19"/>
      <c r="F418" s="204"/>
      <c r="G418" s="18"/>
      <c r="H418" s="18"/>
      <c r="I418" s="18"/>
      <c r="J418" s="18"/>
      <c r="K418" s="18"/>
      <c r="L418" s="18"/>
      <c r="M418" s="204"/>
      <c r="N418" s="198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3"/>
      <c r="BH418" s="21"/>
      <c r="BI418" s="21"/>
      <c r="BJ418" s="21"/>
      <c r="BK418" s="21"/>
      <c r="BL418" s="23"/>
      <c r="BM418" s="21"/>
      <c r="BN418" s="21"/>
      <c r="BO418" s="24"/>
      <c r="BP418" s="25"/>
      <c r="BQ418" s="26"/>
    </row>
    <row r="419" spans="1:73" s="22" customFormat="1" ht="167.25" customHeight="1" x14ac:dyDescent="0.25">
      <c r="A419" s="17"/>
      <c r="B419" s="18"/>
      <c r="C419" s="18"/>
      <c r="D419" s="19"/>
      <c r="E419" s="19"/>
      <c r="F419" s="204"/>
      <c r="G419" s="18"/>
      <c r="H419" s="18"/>
      <c r="I419" s="18"/>
      <c r="J419" s="18"/>
      <c r="K419" s="18"/>
      <c r="L419" s="18"/>
      <c r="M419" s="204"/>
      <c r="N419" s="198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81"/>
      <c r="BE419" s="21"/>
      <c r="BF419" s="21"/>
      <c r="BG419" s="23"/>
      <c r="BH419" s="21"/>
      <c r="BI419" s="21"/>
      <c r="BJ419" s="21"/>
      <c r="BK419" s="21"/>
      <c r="BL419" s="23"/>
      <c r="BM419" s="21"/>
      <c r="BN419" s="21"/>
      <c r="BO419" s="24"/>
      <c r="BP419" s="25"/>
      <c r="BQ419" s="26"/>
    </row>
    <row r="420" spans="1:73" s="22" customFormat="1" ht="167.25" customHeight="1" x14ac:dyDescent="0.25">
      <c r="A420" s="17"/>
      <c r="B420" s="18"/>
      <c r="C420" s="18"/>
      <c r="D420" s="19"/>
      <c r="E420" s="19"/>
      <c r="F420" s="204"/>
      <c r="G420" s="18"/>
      <c r="H420" s="18"/>
      <c r="I420" s="18"/>
      <c r="J420" s="18"/>
      <c r="K420" s="18"/>
      <c r="L420" s="18"/>
      <c r="M420" s="204"/>
      <c r="N420" s="198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3"/>
      <c r="BH420" s="21"/>
      <c r="BI420" s="21"/>
      <c r="BJ420" s="21"/>
      <c r="BK420" s="21"/>
      <c r="BL420" s="23"/>
      <c r="BM420" s="21"/>
      <c r="BN420" s="21"/>
      <c r="BO420" s="24"/>
      <c r="BP420" s="25"/>
      <c r="BQ420" s="26"/>
    </row>
    <row r="421" spans="1:73" s="22" customFormat="1" ht="167.25" customHeight="1" x14ac:dyDescent="0.25">
      <c r="A421" s="17"/>
      <c r="B421" s="18"/>
      <c r="C421" s="18"/>
      <c r="D421" s="19"/>
      <c r="E421" s="19"/>
      <c r="F421" s="204"/>
      <c r="G421" s="18"/>
      <c r="H421" s="18"/>
      <c r="I421" s="18"/>
      <c r="J421" s="18"/>
      <c r="K421" s="18"/>
      <c r="L421" s="18"/>
      <c r="M421" s="204"/>
      <c r="N421" s="198"/>
      <c r="O421" s="23"/>
      <c r="P421" s="23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3"/>
      <c r="BH421" s="21"/>
      <c r="BI421" s="21"/>
      <c r="BJ421" s="21"/>
      <c r="BK421" s="21"/>
      <c r="BL421" s="23"/>
      <c r="BM421" s="21"/>
      <c r="BN421" s="21"/>
      <c r="BO421" s="24"/>
      <c r="BP421" s="25"/>
      <c r="BQ421" s="26"/>
    </row>
    <row r="422" spans="1:73" s="22" customFormat="1" ht="372" customHeight="1" x14ac:dyDescent="0.25">
      <c r="A422" s="17"/>
      <c r="B422" s="18"/>
      <c r="C422" s="18"/>
      <c r="D422" s="19"/>
      <c r="E422" s="19"/>
      <c r="F422" s="204"/>
      <c r="G422" s="18"/>
      <c r="H422" s="18"/>
      <c r="I422" s="18"/>
      <c r="J422" s="18"/>
      <c r="K422" s="18"/>
      <c r="L422" s="18"/>
      <c r="M422" s="204"/>
      <c r="N422" s="198"/>
      <c r="O422" s="18"/>
      <c r="P422" s="18"/>
      <c r="Q422" s="18"/>
      <c r="R422" s="18"/>
      <c r="S422" s="18"/>
      <c r="T422" s="18"/>
      <c r="U422" s="1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1"/>
      <c r="BS422" s="21"/>
    </row>
    <row r="423" spans="1:73" s="22" customFormat="1" ht="257.25" customHeight="1" x14ac:dyDescent="0.25">
      <c r="A423" s="17"/>
      <c r="B423" s="18"/>
      <c r="C423" s="18"/>
      <c r="D423" s="19"/>
      <c r="E423" s="19"/>
      <c r="F423" s="204"/>
      <c r="G423" s="18"/>
      <c r="H423" s="18"/>
      <c r="I423" s="18"/>
      <c r="J423" s="18"/>
      <c r="K423" s="18"/>
      <c r="L423" s="18"/>
      <c r="M423" s="204"/>
      <c r="N423" s="198"/>
      <c r="O423" s="18"/>
      <c r="P423" s="18"/>
      <c r="Q423" s="27"/>
      <c r="R423" s="27"/>
      <c r="S423" s="27"/>
      <c r="T423" s="27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1"/>
      <c r="BS423" s="21"/>
    </row>
    <row r="424" spans="1:73" s="22" customFormat="1" ht="254.25" customHeight="1" x14ac:dyDescent="0.25">
      <c r="A424" s="17"/>
      <c r="B424" s="18"/>
      <c r="C424" s="18"/>
      <c r="D424" s="19"/>
      <c r="E424" s="19"/>
      <c r="F424" s="204"/>
      <c r="G424" s="18"/>
      <c r="H424" s="18"/>
      <c r="I424" s="18"/>
      <c r="J424" s="18"/>
      <c r="K424" s="18"/>
      <c r="L424" s="18"/>
      <c r="M424" s="204"/>
      <c r="N424" s="198"/>
      <c r="O424" s="18"/>
      <c r="P424" s="18"/>
      <c r="Q424" s="27"/>
      <c r="R424" s="27"/>
      <c r="S424" s="27"/>
      <c r="T424" s="27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1"/>
      <c r="BS424" s="21"/>
    </row>
    <row r="425" spans="1:73" s="22" customFormat="1" ht="319.5" customHeight="1" x14ac:dyDescent="0.25">
      <c r="A425" s="17"/>
      <c r="B425" s="18"/>
      <c r="C425" s="18"/>
      <c r="D425" s="19"/>
      <c r="E425" s="19"/>
      <c r="F425" s="204"/>
      <c r="G425" s="18"/>
      <c r="H425" s="18"/>
      <c r="I425" s="18"/>
      <c r="J425" s="18"/>
      <c r="K425" s="18"/>
      <c r="L425" s="18"/>
      <c r="M425" s="204"/>
      <c r="N425" s="198"/>
      <c r="O425" s="23"/>
      <c r="P425" s="23"/>
      <c r="Q425" s="23"/>
      <c r="R425" s="23"/>
      <c r="S425" s="23"/>
      <c r="T425" s="23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1"/>
      <c r="BS425" s="21"/>
    </row>
    <row r="426" spans="1:73" s="22" customFormat="1" ht="409.6" customHeight="1" x14ac:dyDescent="0.25">
      <c r="A426" s="17"/>
      <c r="B426" s="18"/>
      <c r="C426" s="18"/>
      <c r="D426" s="19"/>
      <c r="E426" s="19"/>
      <c r="F426" s="204"/>
      <c r="G426" s="18"/>
      <c r="H426" s="18"/>
      <c r="I426" s="18"/>
      <c r="J426" s="18"/>
      <c r="K426" s="18"/>
      <c r="L426" s="18"/>
      <c r="M426" s="18"/>
      <c r="N426" s="202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1"/>
      <c r="BS426" s="21"/>
    </row>
    <row r="427" spans="1:73" s="22" customFormat="1" ht="141.75" customHeight="1" x14ac:dyDescent="0.25">
      <c r="A427" s="17"/>
      <c r="B427" s="18"/>
      <c r="C427" s="18"/>
      <c r="D427" s="19"/>
      <c r="E427" s="19"/>
      <c r="F427" s="204"/>
      <c r="G427" s="18"/>
      <c r="H427" s="18"/>
      <c r="I427" s="18"/>
      <c r="J427" s="18"/>
      <c r="K427" s="18"/>
      <c r="L427" s="18"/>
      <c r="M427" s="204"/>
      <c r="N427" s="198"/>
      <c r="O427" s="23"/>
      <c r="P427" s="23"/>
      <c r="Q427" s="23"/>
      <c r="R427" s="23"/>
      <c r="S427" s="23"/>
      <c r="T427" s="23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1"/>
      <c r="BS427" s="21"/>
    </row>
    <row r="428" spans="1:73" s="22" customFormat="1" ht="141.75" customHeight="1" x14ac:dyDescent="0.25">
      <c r="A428" s="17"/>
      <c r="B428" s="18"/>
      <c r="C428" s="18"/>
      <c r="D428" s="19"/>
      <c r="E428" s="19"/>
      <c r="F428" s="204"/>
      <c r="G428" s="18"/>
      <c r="H428" s="18"/>
      <c r="I428" s="18"/>
      <c r="J428" s="18"/>
      <c r="K428" s="18"/>
      <c r="L428" s="18"/>
      <c r="M428" s="204"/>
      <c r="N428" s="202"/>
      <c r="O428" s="23"/>
      <c r="P428" s="23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1"/>
      <c r="BS428" s="21"/>
    </row>
    <row r="429" spans="1:73" s="22" customFormat="1" ht="292.5" customHeight="1" x14ac:dyDescent="0.25">
      <c r="A429" s="17"/>
      <c r="B429" s="18"/>
      <c r="C429" s="18"/>
      <c r="D429" s="19"/>
      <c r="E429" s="19"/>
      <c r="F429" s="204"/>
      <c r="G429" s="18"/>
      <c r="H429" s="18"/>
      <c r="I429" s="18"/>
      <c r="J429" s="18"/>
      <c r="K429" s="18"/>
      <c r="L429" s="18"/>
      <c r="M429" s="204"/>
      <c r="N429" s="198"/>
      <c r="O429" s="27"/>
      <c r="P429" s="18"/>
      <c r="Q429" s="27"/>
      <c r="R429" s="27"/>
      <c r="S429" s="27"/>
      <c r="T429" s="27"/>
      <c r="U429" s="27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1"/>
      <c r="BS429" s="24"/>
      <c r="BT429" s="25"/>
      <c r="BU429" s="26"/>
    </row>
    <row r="430" spans="1:73" s="22" customFormat="1" ht="177" customHeight="1" x14ac:dyDescent="0.25">
      <c r="A430" s="17"/>
      <c r="B430" s="18"/>
      <c r="C430" s="18"/>
      <c r="D430" s="19"/>
      <c r="E430" s="19"/>
      <c r="F430" s="204"/>
      <c r="G430" s="18"/>
      <c r="H430" s="18"/>
      <c r="I430" s="18"/>
      <c r="J430" s="18"/>
      <c r="K430" s="18"/>
      <c r="L430" s="18"/>
      <c r="M430" s="204"/>
      <c r="N430" s="198"/>
      <c r="O430" s="18"/>
      <c r="P430" s="18"/>
      <c r="Q430" s="27"/>
      <c r="R430" s="27"/>
      <c r="S430" s="27"/>
      <c r="T430" s="27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1"/>
      <c r="BN430" s="21"/>
      <c r="BO430" s="21"/>
      <c r="BP430" s="21"/>
      <c r="BQ430" s="21"/>
      <c r="BR430" s="21"/>
      <c r="BS430" s="24"/>
      <c r="BT430" s="25"/>
      <c r="BU430" s="26"/>
    </row>
    <row r="431" spans="1:73" x14ac:dyDescent="0.45">
      <c r="A431" s="17"/>
      <c r="B431" s="18"/>
      <c r="C431" s="18"/>
      <c r="D431" s="19"/>
      <c r="E431" s="19"/>
      <c r="F431" s="204"/>
      <c r="G431" s="18"/>
      <c r="H431" s="18"/>
      <c r="I431" s="18"/>
      <c r="J431" s="18"/>
      <c r="K431" s="18"/>
    </row>
    <row r="432" spans="1:73" x14ac:dyDescent="0.45">
      <c r="A432" s="17"/>
      <c r="B432" s="18"/>
      <c r="C432" s="18"/>
      <c r="D432" s="19"/>
      <c r="E432" s="19"/>
      <c r="F432" s="204"/>
      <c r="G432" s="18"/>
      <c r="H432" s="18"/>
      <c r="I432" s="18"/>
      <c r="J432" s="18"/>
      <c r="K432" s="18"/>
    </row>
    <row r="433" spans="1:11" x14ac:dyDescent="0.45">
      <c r="A433" s="17"/>
      <c r="B433" s="18"/>
      <c r="C433" s="18"/>
      <c r="D433" s="19"/>
      <c r="E433" s="19"/>
      <c r="F433" s="204"/>
      <c r="G433" s="18"/>
      <c r="H433" s="18"/>
      <c r="I433" s="18"/>
      <c r="J433" s="18"/>
      <c r="K433" s="18"/>
    </row>
    <row r="434" spans="1:11" x14ac:dyDescent="0.45">
      <c r="A434" s="17"/>
      <c r="B434" s="18"/>
      <c r="D434" s="19"/>
      <c r="E434" s="19"/>
      <c r="F434" s="204"/>
      <c r="G434" s="18"/>
      <c r="H434" s="18"/>
      <c r="I434" s="18"/>
      <c r="J434" s="18"/>
      <c r="K434" s="18"/>
    </row>
    <row r="435" spans="1:11" x14ac:dyDescent="0.45">
      <c r="A435" s="17"/>
      <c r="B435" s="18"/>
      <c r="D435" s="19"/>
      <c r="E435" s="19"/>
      <c r="F435" s="204"/>
      <c r="G435" s="18"/>
      <c r="H435" s="18"/>
      <c r="I435" s="18"/>
      <c r="J435" s="18"/>
      <c r="K435" s="18"/>
    </row>
  </sheetData>
  <autoFilter ref="A2:BW24"/>
  <mergeCells count="17">
    <mergeCell ref="A1:BT1"/>
    <mergeCell ref="M23:M24"/>
    <mergeCell ref="M146:M147"/>
    <mergeCell ref="M5:M6"/>
    <mergeCell ref="M18:M19"/>
    <mergeCell ref="M20:M21"/>
    <mergeCell ref="M11:M12"/>
    <mergeCell ref="M13:M14"/>
    <mergeCell ref="A25:N25"/>
    <mergeCell ref="J3:J6"/>
    <mergeCell ref="K3:K6"/>
    <mergeCell ref="J7:J14"/>
    <mergeCell ref="K7:K14"/>
    <mergeCell ref="J15:J21"/>
    <mergeCell ref="K15:K21"/>
    <mergeCell ref="J22:J24"/>
    <mergeCell ref="K22:K24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2019-09-24T11:57:28Z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