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525"/>
  </bookViews>
  <sheets>
    <sheet name="табл. 1.6" sheetId="1" r:id="rId1"/>
  </sheets>
  <externalReferences>
    <externalReference r:id="rId2"/>
  </externalReference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/>
  <c r="K83" i="1"/>
  <c r="J83" i="1" s="1"/>
  <c r="E83" i="1"/>
  <c r="D83" i="1" s="1"/>
  <c r="K82" i="1"/>
  <c r="J82" i="1" s="1"/>
  <c r="E82" i="1"/>
  <c r="D82" i="1" s="1"/>
  <c r="D81" i="1"/>
  <c r="D80" i="1"/>
  <c r="J78" i="1"/>
  <c r="D78" i="1"/>
  <c r="H67" i="1"/>
  <c r="E67" i="1"/>
  <c r="D67" i="1"/>
  <c r="O62" i="1"/>
  <c r="N66" i="1"/>
  <c r="K66" i="1"/>
  <c r="H66" i="1"/>
  <c r="E66" i="1"/>
  <c r="M62" i="1"/>
  <c r="I62" i="1"/>
  <c r="H65" i="1"/>
  <c r="E65" i="1"/>
  <c r="N64" i="1"/>
  <c r="K64" i="1"/>
  <c r="H64" i="1"/>
  <c r="E64" i="1"/>
  <c r="N63" i="1"/>
  <c r="K63" i="1"/>
  <c r="H63" i="1"/>
  <c r="H62" i="1" s="1"/>
  <c r="E63" i="1"/>
  <c r="G62" i="1"/>
  <c r="F62" i="1"/>
  <c r="H61" i="1"/>
  <c r="E61" i="1" s="1"/>
  <c r="N60" i="1"/>
  <c r="K60" i="1"/>
  <c r="H59" i="1"/>
  <c r="E59" i="1"/>
  <c r="H55" i="1"/>
  <c r="H54" i="1"/>
  <c r="E54" i="1"/>
  <c r="D54" i="1" s="1"/>
  <c r="O51" i="1"/>
  <c r="L51" i="1"/>
  <c r="H52" i="1"/>
  <c r="E52" i="1"/>
  <c r="I51" i="1"/>
  <c r="G51" i="1"/>
  <c r="N49" i="1"/>
  <c r="K49" i="1"/>
  <c r="H49" i="1"/>
  <c r="H48" i="1"/>
  <c r="E48" i="1"/>
  <c r="N47" i="1"/>
  <c r="E47" i="1"/>
  <c r="N46" i="1"/>
  <c r="M45" i="1"/>
  <c r="K46" i="1"/>
  <c r="I45" i="1"/>
  <c r="H46" i="1"/>
  <c r="E46" i="1"/>
  <c r="D45" i="1"/>
  <c r="O45" i="1"/>
  <c r="L45" i="1"/>
  <c r="G45" i="1"/>
  <c r="F45" i="1"/>
  <c r="N44" i="1"/>
  <c r="K44" i="1"/>
  <c r="H44" i="1"/>
  <c r="E44" i="1"/>
  <c r="K43" i="1"/>
  <c r="E43" i="1"/>
  <c r="K42" i="1"/>
  <c r="E42" i="1"/>
  <c r="D42" i="1"/>
  <c r="N41" i="1"/>
  <c r="K41" i="1"/>
  <c r="J41" i="1"/>
  <c r="E41" i="1"/>
  <c r="D41" i="1" s="1"/>
  <c r="N40" i="1"/>
  <c r="K40" i="1"/>
  <c r="H40" i="1"/>
  <c r="E40" i="1"/>
  <c r="D40" i="1" s="1"/>
  <c r="K39" i="1"/>
  <c r="J39" i="1"/>
  <c r="H39" i="1"/>
  <c r="E39" i="1"/>
  <c r="D39" i="1" s="1"/>
  <c r="K38" i="1"/>
  <c r="E38" i="1"/>
  <c r="D38" i="1"/>
  <c r="N37" i="1"/>
  <c r="K37" i="1"/>
  <c r="J37" i="1"/>
  <c r="E37" i="1"/>
  <c r="D37" i="1" s="1"/>
  <c r="N36" i="1"/>
  <c r="K36" i="1"/>
  <c r="H36" i="1"/>
  <c r="E36" i="1"/>
  <c r="D36" i="1" s="1"/>
  <c r="K35" i="1"/>
  <c r="I35" i="1"/>
  <c r="H35" i="1"/>
  <c r="G35" i="1"/>
  <c r="F35" i="1"/>
  <c r="K34" i="1"/>
  <c r="H34" i="1"/>
  <c r="E34" i="1"/>
  <c r="N33" i="1"/>
  <c r="E33" i="1"/>
  <c r="K32" i="1"/>
  <c r="H32" i="1"/>
  <c r="E32" i="1"/>
  <c r="N31" i="1"/>
  <c r="E31" i="1"/>
  <c r="E30" i="1" s="1"/>
  <c r="O30" i="1"/>
  <c r="M30" i="1"/>
  <c r="L30" i="1"/>
  <c r="J30" i="1"/>
  <c r="I30" i="1"/>
  <c r="G30" i="1"/>
  <c r="F30" i="1"/>
  <c r="D30" i="1"/>
  <c r="N29" i="1"/>
  <c r="E29" i="1"/>
  <c r="K28" i="1"/>
  <c r="H28" i="1"/>
  <c r="E28" i="1"/>
  <c r="D28" i="1" s="1"/>
  <c r="N27" i="1"/>
  <c r="E27" i="1"/>
  <c r="D27" i="1" s="1"/>
  <c r="K26" i="1"/>
  <c r="H26" i="1"/>
  <c r="E26" i="1"/>
  <c r="D26" i="1" s="1"/>
  <c r="N25" i="1"/>
  <c r="E25" i="1"/>
  <c r="D25" i="1" s="1"/>
  <c r="K24" i="1"/>
  <c r="H24" i="1"/>
  <c r="E24" i="1"/>
  <c r="N23" i="1"/>
  <c r="E23" i="1"/>
  <c r="O22" i="1"/>
  <c r="M22" i="1"/>
  <c r="M21" i="1" s="1"/>
  <c r="L22" i="1"/>
  <c r="I22" i="1"/>
  <c r="G22" i="1"/>
  <c r="D22" i="1"/>
  <c r="O21" i="1"/>
  <c r="E35" i="1" l="1"/>
  <c r="J28" i="1"/>
  <c r="E22" i="1"/>
  <c r="J24" i="1"/>
  <c r="J22" i="1" s="1"/>
  <c r="J26" i="1"/>
  <c r="I21" i="1"/>
  <c r="K50" i="1"/>
  <c r="H43" i="1"/>
  <c r="K48" i="1"/>
  <c r="M51" i="1"/>
  <c r="K65" i="1"/>
  <c r="N65" i="1"/>
  <c r="L62" i="1"/>
  <c r="G21" i="1"/>
  <c r="K23" i="1"/>
  <c r="K25" i="1"/>
  <c r="K27" i="1"/>
  <c r="K29" i="1"/>
  <c r="K31" i="1"/>
  <c r="K33" i="1"/>
  <c r="N35" i="1"/>
  <c r="J36" i="1"/>
  <c r="H38" i="1"/>
  <c r="N39" i="1"/>
  <c r="J40" i="1"/>
  <c r="H42" i="1"/>
  <c r="N43" i="1"/>
  <c r="N45" i="1"/>
  <c r="E45" i="1"/>
  <c r="K47" i="1"/>
  <c r="E53" i="1"/>
  <c r="D53" i="1" s="1"/>
  <c r="H53" i="1"/>
  <c r="K59" i="1"/>
  <c r="N59" i="1"/>
  <c r="E60" i="1"/>
  <c r="H60" i="1"/>
  <c r="E62" i="1"/>
  <c r="N67" i="1"/>
  <c r="K67" i="1"/>
  <c r="D21" i="1"/>
  <c r="L21" i="1"/>
  <c r="F22" i="1"/>
  <c r="H23" i="1"/>
  <c r="H22" i="1" s="1"/>
  <c r="N24" i="1"/>
  <c r="H25" i="1"/>
  <c r="N26" i="1"/>
  <c r="H27" i="1"/>
  <c r="N28" i="1"/>
  <c r="H29" i="1"/>
  <c r="H31" i="1"/>
  <c r="N32" i="1"/>
  <c r="H33" i="1"/>
  <c r="N34" i="1"/>
  <c r="H37" i="1"/>
  <c r="N38" i="1"/>
  <c r="H41" i="1"/>
  <c r="N42" i="1"/>
  <c r="K45" i="1"/>
  <c r="H47" i="1"/>
  <c r="H45" i="1" s="1"/>
  <c r="N48" i="1"/>
  <c r="N50" i="1"/>
  <c r="E56" i="1"/>
  <c r="D56" i="1" s="1"/>
  <c r="H56" i="1"/>
  <c r="J38" i="1"/>
  <c r="J42" i="1"/>
  <c r="J45" i="1"/>
  <c r="N53" i="1"/>
  <c r="K53" i="1"/>
  <c r="K54" i="1"/>
  <c r="N54" i="1"/>
  <c r="K56" i="1"/>
  <c r="N56" i="1"/>
  <c r="E57" i="1"/>
  <c r="H57" i="1"/>
  <c r="J62" i="1"/>
  <c r="D52" i="1"/>
  <c r="K55" i="1"/>
  <c r="N55" i="1"/>
  <c r="E49" i="1"/>
  <c r="K52" i="1"/>
  <c r="N52" i="1"/>
  <c r="E55" i="1"/>
  <c r="D55" i="1" s="1"/>
  <c r="F51" i="1"/>
  <c r="N61" i="1"/>
  <c r="D62" i="1"/>
  <c r="H51" i="1" l="1"/>
  <c r="E51" i="1"/>
  <c r="J25" i="1"/>
  <c r="J67" i="1"/>
  <c r="K57" i="1"/>
  <c r="N57" i="1"/>
  <c r="K22" i="1"/>
  <c r="K62" i="1"/>
  <c r="K61" i="1"/>
  <c r="D51" i="1"/>
  <c r="J54" i="1"/>
  <c r="H30" i="1"/>
  <c r="J21" i="1"/>
  <c r="J55" i="1"/>
  <c r="J53" i="1"/>
  <c r="K30" i="1"/>
  <c r="J52" i="1"/>
  <c r="K51" i="1"/>
  <c r="N30" i="1"/>
  <c r="J56" i="1"/>
  <c r="F21" i="1"/>
  <c r="J27" i="1"/>
  <c r="N62" i="1"/>
  <c r="N51" i="1"/>
  <c r="N22" i="1"/>
  <c r="K21" i="1" l="1"/>
  <c r="J51" i="1"/>
  <c r="H50" i="1"/>
  <c r="H21" i="1" s="1"/>
  <c r="E50" i="1"/>
  <c r="N21" i="1"/>
  <c r="E21" i="1" l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<sst xmlns="http://schemas.openxmlformats.org/spreadsheetml/2006/main" count="257" uniqueCount="134">
  <si>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</si>
  <si>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</si>
  <si>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</si>
  <si>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</si>
  <si>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</si>
  <si>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</si>
  <si>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</si>
  <si>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</si>
  <si>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</si>
  <si>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</si>
  <si>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</si>
  <si>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ОАО "МРСК Центра"</t>
  </si>
  <si>
    <t>Отчетный период:</t>
  </si>
  <si>
    <t>1 кв. 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</si>
  <si>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</si>
  <si>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</si>
  <si>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</si>
  <si>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</si>
  <si>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</si>
  <si>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</si>
  <si>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</si>
  <si>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</si>
  <si>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</si>
  <si>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</si>
  <si>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</si>
  <si>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</si>
  <si>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</si>
  <si>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</si>
  <si>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</si>
  <si>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</si>
  <si>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</si>
  <si>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</si>
  <si>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</si>
  <si>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</si>
  <si>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</si>
  <si>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</si>
  <si>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</si>
  <si>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</si>
  <si>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</si>
  <si>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</si>
  <si>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</si>
  <si>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</si>
  <si>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</si>
  <si>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</si>
  <si>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</si>
  <si>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</si>
  <si>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</si>
  <si>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</si>
  <si>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</si>
  <si>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</si>
  <si>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</si>
  <si>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</si>
  <si>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</si>
  <si>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выполняемые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</si>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</sst>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71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wrapText="1" indent="1"/>
    </xf>
    <xf numFmtId="0" fontId="4" fillId="0" borderId="6" xfId="1" applyNumberFormat="1" applyFont="1" applyFill="1" applyBorder="1" applyAlignment="1">
      <alignment horizontal="left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6" xfId="1" applyNumberFormat="1" applyFont="1" applyFill="1" applyBorder="1" applyAlignment="1">
      <alignment horizontal="left" wrapText="1" indent="3"/>
    </xf>
    <xf numFmtId="0" fontId="5" fillId="0" borderId="4" xfId="1" applyNumberFormat="1" applyFont="1" applyBorder="1" applyAlignment="1">
      <alignment horizontal="left" vertical="center" wrapText="1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 vertical="center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3" fontId="4" fillId="4" borderId="4" xfId="1" applyNumberFormat="1" applyFont="1" applyFill="1" applyBorder="1" applyAlignment="1">
      <alignment horizontal="center" vertical="center"/>
    </xf>
    <xf numFmtId="0" fontId="4" fillId="4" borderId="4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5%20&#1075;&#1086;&#1076;/1%20&#1082;&#1074;.%202015%20&#1075;/&#1058;&#1072;&#1073;&#1083;%201.3%20-%201.6%20&#1088;&#1072;&#1073;&#1086;&#1095;&#1080;&#1081;%20&#1074;&#1072;&#1088;&#1080;&#1072;&#1085;&#1090;_2015%201%20&#1082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4"/>
      <sheetName val="БДР 2011"/>
      <sheetName val="Бух спр 2011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101"/>
  <sheetViews>
    <sheetView tabSelected="1" view="pageBreakPreview" topLeftCell="A67" zoomScale="85" zoomScaleSheetLayoutView="85" workbookViewId="0">
      <selection activeCell="L43" sqref="L43"/>
    </sheetView>
  </sheetViews>
  <sheetFormatPr defaultColWidth="0.85546875" defaultRowHeight="12.75" x14ac:dyDescent="0.2"/>
  <cols>
    <col min="1" max="1" width="47.140625" style="4" customWidth="1"/>
    <col min="2" max="2" width="13" style="4" customWidth="1"/>
    <col min="3" max="3" width="8.5703125" style="4" customWidth="1"/>
    <col min="4" max="4" width="15.28515625" style="4" customWidth="1"/>
    <col min="5" max="5" width="17.140625" style="4" customWidth="1"/>
    <col min="6" max="6" width="13.85546875" style="4" customWidth="1"/>
    <col min="7" max="7" width="13.140625" style="4" customWidth="1"/>
    <col min="8" max="8" width="15" style="4" customWidth="1"/>
    <col min="9" max="9" width="14.7109375" style="4" customWidth="1"/>
    <col min="10" max="10" width="15.5703125" style="4" customWidth="1"/>
    <col min="11" max="11" width="14.85546875" style="4" customWidth="1"/>
    <col min="12" max="12" width="15.5703125" style="4" customWidth="1"/>
    <col min="13" max="14" width="13.85546875" style="4" customWidth="1"/>
    <col min="15" max="15" width="12.5703125" style="4" customWidth="1"/>
    <col min="16" max="16" width="26.140625" style="4" customWidth="1"/>
    <col min="17" max="239" width="0.85546875" style="4"/>
    <col min="240" max="240" width="47.140625" style="4" customWidth="1"/>
    <col min="241" max="241" width="13" style="4" customWidth="1"/>
    <col min="242" max="242" width="8.5703125" style="4" customWidth="1"/>
    <col min="243" max="243" width="13.7109375" style="4" customWidth="1"/>
    <col min="244" max="244" width="17.140625" style="4" customWidth="1"/>
    <col min="245" max="245" width="13.85546875" style="4" customWidth="1"/>
    <col min="246" max="246" width="13.140625" style="4" customWidth="1"/>
    <col min="247" max="247" width="15" style="4" customWidth="1"/>
    <col min="248" max="248" width="11.140625" style="4" customWidth="1"/>
    <col min="249" max="249" width="15.5703125" style="4" customWidth="1"/>
    <col min="250" max="250" width="12.7109375" style="4" customWidth="1"/>
    <col min="251" max="251" width="15.5703125" style="4" customWidth="1"/>
    <col min="252" max="253" width="13.85546875" style="4" customWidth="1"/>
    <col min="254" max="254" width="12.5703125" style="4" customWidth="1"/>
    <col min="255" max="255" width="26.140625" style="4" customWidth="1"/>
    <col min="256" max="495" width="0.85546875" style="4"/>
    <col min="496" max="496" width="47.140625" style="4" customWidth="1"/>
    <col min="497" max="497" width="13" style="4" customWidth="1"/>
    <col min="498" max="498" width="8.5703125" style="4" customWidth="1"/>
    <col min="499" max="499" width="13.7109375" style="4" customWidth="1"/>
    <col min="500" max="500" width="17.140625" style="4" customWidth="1"/>
    <col min="501" max="501" width="13.85546875" style="4" customWidth="1"/>
    <col min="502" max="502" width="13.140625" style="4" customWidth="1"/>
    <col min="503" max="503" width="15" style="4" customWidth="1"/>
    <col min="504" max="504" width="11.140625" style="4" customWidth="1"/>
    <col min="505" max="505" width="15.5703125" style="4" customWidth="1"/>
    <col min="506" max="506" width="12.7109375" style="4" customWidth="1"/>
    <col min="507" max="507" width="15.5703125" style="4" customWidth="1"/>
    <col min="508" max="509" width="13.85546875" style="4" customWidth="1"/>
    <col min="510" max="510" width="12.5703125" style="4" customWidth="1"/>
    <col min="511" max="511" width="26.140625" style="4" customWidth="1"/>
    <col min="512" max="751" width="0.85546875" style="4"/>
    <col min="752" max="752" width="47.140625" style="4" customWidth="1"/>
    <col min="753" max="753" width="13" style="4" customWidth="1"/>
    <col min="754" max="754" width="8.5703125" style="4" customWidth="1"/>
    <col min="755" max="755" width="13.7109375" style="4" customWidth="1"/>
    <col min="756" max="756" width="17.140625" style="4" customWidth="1"/>
    <col min="757" max="757" width="13.85546875" style="4" customWidth="1"/>
    <col min="758" max="758" width="13.140625" style="4" customWidth="1"/>
    <col min="759" max="759" width="15" style="4" customWidth="1"/>
    <col min="760" max="760" width="11.140625" style="4" customWidth="1"/>
    <col min="761" max="761" width="15.5703125" style="4" customWidth="1"/>
    <col min="762" max="762" width="12.7109375" style="4" customWidth="1"/>
    <col min="763" max="763" width="15.5703125" style="4" customWidth="1"/>
    <col min="764" max="765" width="13.85546875" style="4" customWidth="1"/>
    <col min="766" max="766" width="12.5703125" style="4" customWidth="1"/>
    <col min="767" max="767" width="26.140625" style="4" customWidth="1"/>
    <col min="768" max="1007" width="0.85546875" style="4"/>
    <col min="1008" max="1008" width="47.140625" style="4" customWidth="1"/>
    <col min="1009" max="1009" width="13" style="4" customWidth="1"/>
    <col min="1010" max="1010" width="8.5703125" style="4" customWidth="1"/>
    <col min="1011" max="1011" width="13.7109375" style="4" customWidth="1"/>
    <col min="1012" max="1012" width="17.140625" style="4" customWidth="1"/>
    <col min="1013" max="1013" width="13.85546875" style="4" customWidth="1"/>
    <col min="1014" max="1014" width="13.140625" style="4" customWidth="1"/>
    <col min="1015" max="1015" width="15" style="4" customWidth="1"/>
    <col min="1016" max="1016" width="11.140625" style="4" customWidth="1"/>
    <col min="1017" max="1017" width="15.5703125" style="4" customWidth="1"/>
    <col min="1018" max="1018" width="12.7109375" style="4" customWidth="1"/>
    <col min="1019" max="1019" width="15.5703125" style="4" customWidth="1"/>
    <col min="1020" max="1021" width="13.85546875" style="4" customWidth="1"/>
    <col min="1022" max="1022" width="12.5703125" style="4" customWidth="1"/>
    <col min="1023" max="1023" width="26.140625" style="4" customWidth="1"/>
    <col min="1024" max="1263" width="0.85546875" style="4"/>
    <col min="1264" max="1264" width="47.140625" style="4" customWidth="1"/>
    <col min="1265" max="1265" width="13" style="4" customWidth="1"/>
    <col min="1266" max="1266" width="8.5703125" style="4" customWidth="1"/>
    <col min="1267" max="1267" width="13.7109375" style="4" customWidth="1"/>
    <col min="1268" max="1268" width="17.140625" style="4" customWidth="1"/>
    <col min="1269" max="1269" width="13.85546875" style="4" customWidth="1"/>
    <col min="1270" max="1270" width="13.140625" style="4" customWidth="1"/>
    <col min="1271" max="1271" width="15" style="4" customWidth="1"/>
    <col min="1272" max="1272" width="11.140625" style="4" customWidth="1"/>
    <col min="1273" max="1273" width="15.5703125" style="4" customWidth="1"/>
    <col min="1274" max="1274" width="12.7109375" style="4" customWidth="1"/>
    <col min="1275" max="1275" width="15.5703125" style="4" customWidth="1"/>
    <col min="1276" max="1277" width="13.85546875" style="4" customWidth="1"/>
    <col min="1278" max="1278" width="12.5703125" style="4" customWidth="1"/>
    <col min="1279" max="1279" width="26.140625" style="4" customWidth="1"/>
    <col min="1280" max="1519" width="0.85546875" style="4"/>
    <col min="1520" max="1520" width="47.140625" style="4" customWidth="1"/>
    <col min="1521" max="1521" width="13" style="4" customWidth="1"/>
    <col min="1522" max="1522" width="8.5703125" style="4" customWidth="1"/>
    <col min="1523" max="1523" width="13.7109375" style="4" customWidth="1"/>
    <col min="1524" max="1524" width="17.140625" style="4" customWidth="1"/>
    <col min="1525" max="1525" width="13.85546875" style="4" customWidth="1"/>
    <col min="1526" max="1526" width="13.140625" style="4" customWidth="1"/>
    <col min="1527" max="1527" width="15" style="4" customWidth="1"/>
    <col min="1528" max="1528" width="11.140625" style="4" customWidth="1"/>
    <col min="1529" max="1529" width="15.5703125" style="4" customWidth="1"/>
    <col min="1530" max="1530" width="12.7109375" style="4" customWidth="1"/>
    <col min="1531" max="1531" width="15.5703125" style="4" customWidth="1"/>
    <col min="1532" max="1533" width="13.85546875" style="4" customWidth="1"/>
    <col min="1534" max="1534" width="12.5703125" style="4" customWidth="1"/>
    <col min="1535" max="1535" width="26.140625" style="4" customWidth="1"/>
    <col min="1536" max="1775" width="0.85546875" style="4"/>
    <col min="1776" max="1776" width="47.140625" style="4" customWidth="1"/>
    <col min="1777" max="1777" width="13" style="4" customWidth="1"/>
    <col min="1778" max="1778" width="8.5703125" style="4" customWidth="1"/>
    <col min="1779" max="1779" width="13.7109375" style="4" customWidth="1"/>
    <col min="1780" max="1780" width="17.140625" style="4" customWidth="1"/>
    <col min="1781" max="1781" width="13.85546875" style="4" customWidth="1"/>
    <col min="1782" max="1782" width="13.140625" style="4" customWidth="1"/>
    <col min="1783" max="1783" width="15" style="4" customWidth="1"/>
    <col min="1784" max="1784" width="11.140625" style="4" customWidth="1"/>
    <col min="1785" max="1785" width="15.5703125" style="4" customWidth="1"/>
    <col min="1786" max="1786" width="12.7109375" style="4" customWidth="1"/>
    <col min="1787" max="1787" width="15.5703125" style="4" customWidth="1"/>
    <col min="1788" max="1789" width="13.85546875" style="4" customWidth="1"/>
    <col min="1790" max="1790" width="12.5703125" style="4" customWidth="1"/>
    <col min="1791" max="1791" width="26.140625" style="4" customWidth="1"/>
    <col min="1792" max="2031" width="0.85546875" style="4"/>
    <col min="2032" max="2032" width="47.140625" style="4" customWidth="1"/>
    <col min="2033" max="2033" width="13" style="4" customWidth="1"/>
    <col min="2034" max="2034" width="8.5703125" style="4" customWidth="1"/>
    <col min="2035" max="2035" width="13.7109375" style="4" customWidth="1"/>
    <col min="2036" max="2036" width="17.140625" style="4" customWidth="1"/>
    <col min="2037" max="2037" width="13.85546875" style="4" customWidth="1"/>
    <col min="2038" max="2038" width="13.140625" style="4" customWidth="1"/>
    <col min="2039" max="2039" width="15" style="4" customWidth="1"/>
    <col min="2040" max="2040" width="11.140625" style="4" customWidth="1"/>
    <col min="2041" max="2041" width="15.5703125" style="4" customWidth="1"/>
    <col min="2042" max="2042" width="12.7109375" style="4" customWidth="1"/>
    <col min="2043" max="2043" width="15.5703125" style="4" customWidth="1"/>
    <col min="2044" max="2045" width="13.85546875" style="4" customWidth="1"/>
    <col min="2046" max="2046" width="12.5703125" style="4" customWidth="1"/>
    <col min="2047" max="2047" width="26.140625" style="4" customWidth="1"/>
    <col min="2048" max="2287" width="0.85546875" style="4"/>
    <col min="2288" max="2288" width="47.140625" style="4" customWidth="1"/>
    <col min="2289" max="2289" width="13" style="4" customWidth="1"/>
    <col min="2290" max="2290" width="8.5703125" style="4" customWidth="1"/>
    <col min="2291" max="2291" width="13.7109375" style="4" customWidth="1"/>
    <col min="2292" max="2292" width="17.140625" style="4" customWidth="1"/>
    <col min="2293" max="2293" width="13.85546875" style="4" customWidth="1"/>
    <col min="2294" max="2294" width="13.140625" style="4" customWidth="1"/>
    <col min="2295" max="2295" width="15" style="4" customWidth="1"/>
    <col min="2296" max="2296" width="11.140625" style="4" customWidth="1"/>
    <col min="2297" max="2297" width="15.5703125" style="4" customWidth="1"/>
    <col min="2298" max="2298" width="12.7109375" style="4" customWidth="1"/>
    <col min="2299" max="2299" width="15.5703125" style="4" customWidth="1"/>
    <col min="2300" max="2301" width="13.85546875" style="4" customWidth="1"/>
    <col min="2302" max="2302" width="12.5703125" style="4" customWidth="1"/>
    <col min="2303" max="2303" width="26.140625" style="4" customWidth="1"/>
    <col min="2304" max="2543" width="0.85546875" style="4"/>
    <col min="2544" max="2544" width="47.140625" style="4" customWidth="1"/>
    <col min="2545" max="2545" width="13" style="4" customWidth="1"/>
    <col min="2546" max="2546" width="8.5703125" style="4" customWidth="1"/>
    <col min="2547" max="2547" width="13.7109375" style="4" customWidth="1"/>
    <col min="2548" max="2548" width="17.140625" style="4" customWidth="1"/>
    <col min="2549" max="2549" width="13.85546875" style="4" customWidth="1"/>
    <col min="2550" max="2550" width="13.140625" style="4" customWidth="1"/>
    <col min="2551" max="2551" width="15" style="4" customWidth="1"/>
    <col min="2552" max="2552" width="11.140625" style="4" customWidth="1"/>
    <col min="2553" max="2553" width="15.5703125" style="4" customWidth="1"/>
    <col min="2554" max="2554" width="12.7109375" style="4" customWidth="1"/>
    <col min="2555" max="2555" width="15.5703125" style="4" customWidth="1"/>
    <col min="2556" max="2557" width="13.85546875" style="4" customWidth="1"/>
    <col min="2558" max="2558" width="12.5703125" style="4" customWidth="1"/>
    <col min="2559" max="2559" width="26.140625" style="4" customWidth="1"/>
    <col min="2560" max="2799" width="0.85546875" style="4"/>
    <col min="2800" max="2800" width="47.140625" style="4" customWidth="1"/>
    <col min="2801" max="2801" width="13" style="4" customWidth="1"/>
    <col min="2802" max="2802" width="8.5703125" style="4" customWidth="1"/>
    <col min="2803" max="2803" width="13.7109375" style="4" customWidth="1"/>
    <col min="2804" max="2804" width="17.140625" style="4" customWidth="1"/>
    <col min="2805" max="2805" width="13.85546875" style="4" customWidth="1"/>
    <col min="2806" max="2806" width="13.140625" style="4" customWidth="1"/>
    <col min="2807" max="2807" width="15" style="4" customWidth="1"/>
    <col min="2808" max="2808" width="11.140625" style="4" customWidth="1"/>
    <col min="2809" max="2809" width="15.5703125" style="4" customWidth="1"/>
    <col min="2810" max="2810" width="12.7109375" style="4" customWidth="1"/>
    <col min="2811" max="2811" width="15.5703125" style="4" customWidth="1"/>
    <col min="2812" max="2813" width="13.85546875" style="4" customWidth="1"/>
    <col min="2814" max="2814" width="12.5703125" style="4" customWidth="1"/>
    <col min="2815" max="2815" width="26.140625" style="4" customWidth="1"/>
    <col min="2816" max="3055" width="0.85546875" style="4"/>
    <col min="3056" max="3056" width="47.140625" style="4" customWidth="1"/>
    <col min="3057" max="3057" width="13" style="4" customWidth="1"/>
    <col min="3058" max="3058" width="8.5703125" style="4" customWidth="1"/>
    <col min="3059" max="3059" width="13.7109375" style="4" customWidth="1"/>
    <col min="3060" max="3060" width="17.140625" style="4" customWidth="1"/>
    <col min="3061" max="3061" width="13.85546875" style="4" customWidth="1"/>
    <col min="3062" max="3062" width="13.140625" style="4" customWidth="1"/>
    <col min="3063" max="3063" width="15" style="4" customWidth="1"/>
    <col min="3064" max="3064" width="11.140625" style="4" customWidth="1"/>
    <col min="3065" max="3065" width="15.5703125" style="4" customWidth="1"/>
    <col min="3066" max="3066" width="12.7109375" style="4" customWidth="1"/>
    <col min="3067" max="3067" width="15.5703125" style="4" customWidth="1"/>
    <col min="3068" max="3069" width="13.85546875" style="4" customWidth="1"/>
    <col min="3070" max="3070" width="12.5703125" style="4" customWidth="1"/>
    <col min="3071" max="3071" width="26.140625" style="4" customWidth="1"/>
    <col min="3072" max="3311" width="0.85546875" style="4"/>
    <col min="3312" max="3312" width="47.140625" style="4" customWidth="1"/>
    <col min="3313" max="3313" width="13" style="4" customWidth="1"/>
    <col min="3314" max="3314" width="8.5703125" style="4" customWidth="1"/>
    <col min="3315" max="3315" width="13.7109375" style="4" customWidth="1"/>
    <col min="3316" max="3316" width="17.140625" style="4" customWidth="1"/>
    <col min="3317" max="3317" width="13.85546875" style="4" customWidth="1"/>
    <col min="3318" max="3318" width="13.140625" style="4" customWidth="1"/>
    <col min="3319" max="3319" width="15" style="4" customWidth="1"/>
    <col min="3320" max="3320" width="11.140625" style="4" customWidth="1"/>
    <col min="3321" max="3321" width="15.5703125" style="4" customWidth="1"/>
    <col min="3322" max="3322" width="12.7109375" style="4" customWidth="1"/>
    <col min="3323" max="3323" width="15.5703125" style="4" customWidth="1"/>
    <col min="3324" max="3325" width="13.85546875" style="4" customWidth="1"/>
    <col min="3326" max="3326" width="12.5703125" style="4" customWidth="1"/>
    <col min="3327" max="3327" width="26.140625" style="4" customWidth="1"/>
    <col min="3328" max="3567" width="0.85546875" style="4"/>
    <col min="3568" max="3568" width="47.140625" style="4" customWidth="1"/>
    <col min="3569" max="3569" width="13" style="4" customWidth="1"/>
    <col min="3570" max="3570" width="8.5703125" style="4" customWidth="1"/>
    <col min="3571" max="3571" width="13.7109375" style="4" customWidth="1"/>
    <col min="3572" max="3572" width="17.140625" style="4" customWidth="1"/>
    <col min="3573" max="3573" width="13.85546875" style="4" customWidth="1"/>
    <col min="3574" max="3574" width="13.140625" style="4" customWidth="1"/>
    <col min="3575" max="3575" width="15" style="4" customWidth="1"/>
    <col min="3576" max="3576" width="11.140625" style="4" customWidth="1"/>
    <col min="3577" max="3577" width="15.5703125" style="4" customWidth="1"/>
    <col min="3578" max="3578" width="12.7109375" style="4" customWidth="1"/>
    <col min="3579" max="3579" width="15.5703125" style="4" customWidth="1"/>
    <col min="3580" max="3581" width="13.85546875" style="4" customWidth="1"/>
    <col min="3582" max="3582" width="12.5703125" style="4" customWidth="1"/>
    <col min="3583" max="3583" width="26.140625" style="4" customWidth="1"/>
    <col min="3584" max="3823" width="0.85546875" style="4"/>
    <col min="3824" max="3824" width="47.140625" style="4" customWidth="1"/>
    <col min="3825" max="3825" width="13" style="4" customWidth="1"/>
    <col min="3826" max="3826" width="8.5703125" style="4" customWidth="1"/>
    <col min="3827" max="3827" width="13.7109375" style="4" customWidth="1"/>
    <col min="3828" max="3828" width="17.140625" style="4" customWidth="1"/>
    <col min="3829" max="3829" width="13.85546875" style="4" customWidth="1"/>
    <col min="3830" max="3830" width="13.140625" style="4" customWidth="1"/>
    <col min="3831" max="3831" width="15" style="4" customWidth="1"/>
    <col min="3832" max="3832" width="11.140625" style="4" customWidth="1"/>
    <col min="3833" max="3833" width="15.5703125" style="4" customWidth="1"/>
    <col min="3834" max="3834" width="12.7109375" style="4" customWidth="1"/>
    <col min="3835" max="3835" width="15.5703125" style="4" customWidth="1"/>
    <col min="3836" max="3837" width="13.85546875" style="4" customWidth="1"/>
    <col min="3838" max="3838" width="12.5703125" style="4" customWidth="1"/>
    <col min="3839" max="3839" width="26.140625" style="4" customWidth="1"/>
    <col min="3840" max="4079" width="0.85546875" style="4"/>
    <col min="4080" max="4080" width="47.140625" style="4" customWidth="1"/>
    <col min="4081" max="4081" width="13" style="4" customWidth="1"/>
    <col min="4082" max="4082" width="8.5703125" style="4" customWidth="1"/>
    <col min="4083" max="4083" width="13.7109375" style="4" customWidth="1"/>
    <col min="4084" max="4084" width="17.140625" style="4" customWidth="1"/>
    <col min="4085" max="4085" width="13.85546875" style="4" customWidth="1"/>
    <col min="4086" max="4086" width="13.140625" style="4" customWidth="1"/>
    <col min="4087" max="4087" width="15" style="4" customWidth="1"/>
    <col min="4088" max="4088" width="11.140625" style="4" customWidth="1"/>
    <col min="4089" max="4089" width="15.5703125" style="4" customWidth="1"/>
    <col min="4090" max="4090" width="12.7109375" style="4" customWidth="1"/>
    <col min="4091" max="4091" width="15.5703125" style="4" customWidth="1"/>
    <col min="4092" max="4093" width="13.85546875" style="4" customWidth="1"/>
    <col min="4094" max="4094" width="12.5703125" style="4" customWidth="1"/>
    <col min="4095" max="4095" width="26.140625" style="4" customWidth="1"/>
    <col min="4096" max="4335" width="0.85546875" style="4"/>
    <col min="4336" max="4336" width="47.140625" style="4" customWidth="1"/>
    <col min="4337" max="4337" width="13" style="4" customWidth="1"/>
    <col min="4338" max="4338" width="8.5703125" style="4" customWidth="1"/>
    <col min="4339" max="4339" width="13.7109375" style="4" customWidth="1"/>
    <col min="4340" max="4340" width="17.140625" style="4" customWidth="1"/>
    <col min="4341" max="4341" width="13.85546875" style="4" customWidth="1"/>
    <col min="4342" max="4342" width="13.140625" style="4" customWidth="1"/>
    <col min="4343" max="4343" width="15" style="4" customWidth="1"/>
    <col min="4344" max="4344" width="11.140625" style="4" customWidth="1"/>
    <col min="4345" max="4345" width="15.5703125" style="4" customWidth="1"/>
    <col min="4346" max="4346" width="12.7109375" style="4" customWidth="1"/>
    <col min="4347" max="4347" width="15.5703125" style="4" customWidth="1"/>
    <col min="4348" max="4349" width="13.85546875" style="4" customWidth="1"/>
    <col min="4350" max="4350" width="12.5703125" style="4" customWidth="1"/>
    <col min="4351" max="4351" width="26.140625" style="4" customWidth="1"/>
    <col min="4352" max="4591" width="0.85546875" style="4"/>
    <col min="4592" max="4592" width="47.140625" style="4" customWidth="1"/>
    <col min="4593" max="4593" width="13" style="4" customWidth="1"/>
    <col min="4594" max="4594" width="8.5703125" style="4" customWidth="1"/>
    <col min="4595" max="4595" width="13.7109375" style="4" customWidth="1"/>
    <col min="4596" max="4596" width="17.140625" style="4" customWidth="1"/>
    <col min="4597" max="4597" width="13.85546875" style="4" customWidth="1"/>
    <col min="4598" max="4598" width="13.140625" style="4" customWidth="1"/>
    <col min="4599" max="4599" width="15" style="4" customWidth="1"/>
    <col min="4600" max="4600" width="11.140625" style="4" customWidth="1"/>
    <col min="4601" max="4601" width="15.5703125" style="4" customWidth="1"/>
    <col min="4602" max="4602" width="12.7109375" style="4" customWidth="1"/>
    <col min="4603" max="4603" width="15.5703125" style="4" customWidth="1"/>
    <col min="4604" max="4605" width="13.85546875" style="4" customWidth="1"/>
    <col min="4606" max="4606" width="12.5703125" style="4" customWidth="1"/>
    <col min="4607" max="4607" width="26.140625" style="4" customWidth="1"/>
    <col min="4608" max="4847" width="0.85546875" style="4"/>
    <col min="4848" max="4848" width="47.140625" style="4" customWidth="1"/>
    <col min="4849" max="4849" width="13" style="4" customWidth="1"/>
    <col min="4850" max="4850" width="8.5703125" style="4" customWidth="1"/>
    <col min="4851" max="4851" width="13.7109375" style="4" customWidth="1"/>
    <col min="4852" max="4852" width="17.140625" style="4" customWidth="1"/>
    <col min="4853" max="4853" width="13.85546875" style="4" customWidth="1"/>
    <col min="4854" max="4854" width="13.140625" style="4" customWidth="1"/>
    <col min="4855" max="4855" width="15" style="4" customWidth="1"/>
    <col min="4856" max="4856" width="11.140625" style="4" customWidth="1"/>
    <col min="4857" max="4857" width="15.5703125" style="4" customWidth="1"/>
    <col min="4858" max="4858" width="12.7109375" style="4" customWidth="1"/>
    <col min="4859" max="4859" width="15.5703125" style="4" customWidth="1"/>
    <col min="4860" max="4861" width="13.85546875" style="4" customWidth="1"/>
    <col min="4862" max="4862" width="12.5703125" style="4" customWidth="1"/>
    <col min="4863" max="4863" width="26.140625" style="4" customWidth="1"/>
    <col min="4864" max="5103" width="0.85546875" style="4"/>
    <col min="5104" max="5104" width="47.140625" style="4" customWidth="1"/>
    <col min="5105" max="5105" width="13" style="4" customWidth="1"/>
    <col min="5106" max="5106" width="8.5703125" style="4" customWidth="1"/>
    <col min="5107" max="5107" width="13.7109375" style="4" customWidth="1"/>
    <col min="5108" max="5108" width="17.140625" style="4" customWidth="1"/>
    <col min="5109" max="5109" width="13.85546875" style="4" customWidth="1"/>
    <col min="5110" max="5110" width="13.140625" style="4" customWidth="1"/>
    <col min="5111" max="5111" width="15" style="4" customWidth="1"/>
    <col min="5112" max="5112" width="11.140625" style="4" customWidth="1"/>
    <col min="5113" max="5113" width="15.5703125" style="4" customWidth="1"/>
    <col min="5114" max="5114" width="12.7109375" style="4" customWidth="1"/>
    <col min="5115" max="5115" width="15.5703125" style="4" customWidth="1"/>
    <col min="5116" max="5117" width="13.85546875" style="4" customWidth="1"/>
    <col min="5118" max="5118" width="12.5703125" style="4" customWidth="1"/>
    <col min="5119" max="5119" width="26.140625" style="4" customWidth="1"/>
    <col min="5120" max="5359" width="0.85546875" style="4"/>
    <col min="5360" max="5360" width="47.140625" style="4" customWidth="1"/>
    <col min="5361" max="5361" width="13" style="4" customWidth="1"/>
    <col min="5362" max="5362" width="8.5703125" style="4" customWidth="1"/>
    <col min="5363" max="5363" width="13.7109375" style="4" customWidth="1"/>
    <col min="5364" max="5364" width="17.140625" style="4" customWidth="1"/>
    <col min="5365" max="5365" width="13.85546875" style="4" customWidth="1"/>
    <col min="5366" max="5366" width="13.140625" style="4" customWidth="1"/>
    <col min="5367" max="5367" width="15" style="4" customWidth="1"/>
    <col min="5368" max="5368" width="11.140625" style="4" customWidth="1"/>
    <col min="5369" max="5369" width="15.5703125" style="4" customWidth="1"/>
    <col min="5370" max="5370" width="12.7109375" style="4" customWidth="1"/>
    <col min="5371" max="5371" width="15.5703125" style="4" customWidth="1"/>
    <col min="5372" max="5373" width="13.85546875" style="4" customWidth="1"/>
    <col min="5374" max="5374" width="12.5703125" style="4" customWidth="1"/>
    <col min="5375" max="5375" width="26.140625" style="4" customWidth="1"/>
    <col min="5376" max="5615" width="0.85546875" style="4"/>
    <col min="5616" max="5616" width="47.140625" style="4" customWidth="1"/>
    <col min="5617" max="5617" width="13" style="4" customWidth="1"/>
    <col min="5618" max="5618" width="8.5703125" style="4" customWidth="1"/>
    <col min="5619" max="5619" width="13.7109375" style="4" customWidth="1"/>
    <col min="5620" max="5620" width="17.140625" style="4" customWidth="1"/>
    <col min="5621" max="5621" width="13.85546875" style="4" customWidth="1"/>
    <col min="5622" max="5622" width="13.140625" style="4" customWidth="1"/>
    <col min="5623" max="5623" width="15" style="4" customWidth="1"/>
    <col min="5624" max="5624" width="11.140625" style="4" customWidth="1"/>
    <col min="5625" max="5625" width="15.5703125" style="4" customWidth="1"/>
    <col min="5626" max="5626" width="12.7109375" style="4" customWidth="1"/>
    <col min="5627" max="5627" width="15.5703125" style="4" customWidth="1"/>
    <col min="5628" max="5629" width="13.85546875" style="4" customWidth="1"/>
    <col min="5630" max="5630" width="12.5703125" style="4" customWidth="1"/>
    <col min="5631" max="5631" width="26.140625" style="4" customWidth="1"/>
    <col min="5632" max="5871" width="0.85546875" style="4"/>
    <col min="5872" max="5872" width="47.140625" style="4" customWidth="1"/>
    <col min="5873" max="5873" width="13" style="4" customWidth="1"/>
    <col min="5874" max="5874" width="8.5703125" style="4" customWidth="1"/>
    <col min="5875" max="5875" width="13.7109375" style="4" customWidth="1"/>
    <col min="5876" max="5876" width="17.140625" style="4" customWidth="1"/>
    <col min="5877" max="5877" width="13.85546875" style="4" customWidth="1"/>
    <col min="5878" max="5878" width="13.140625" style="4" customWidth="1"/>
    <col min="5879" max="5879" width="15" style="4" customWidth="1"/>
    <col min="5880" max="5880" width="11.140625" style="4" customWidth="1"/>
    <col min="5881" max="5881" width="15.5703125" style="4" customWidth="1"/>
    <col min="5882" max="5882" width="12.7109375" style="4" customWidth="1"/>
    <col min="5883" max="5883" width="15.5703125" style="4" customWidth="1"/>
    <col min="5884" max="5885" width="13.85546875" style="4" customWidth="1"/>
    <col min="5886" max="5886" width="12.5703125" style="4" customWidth="1"/>
    <col min="5887" max="5887" width="26.140625" style="4" customWidth="1"/>
    <col min="5888" max="6127" width="0.85546875" style="4"/>
    <col min="6128" max="6128" width="47.140625" style="4" customWidth="1"/>
    <col min="6129" max="6129" width="13" style="4" customWidth="1"/>
    <col min="6130" max="6130" width="8.5703125" style="4" customWidth="1"/>
    <col min="6131" max="6131" width="13.7109375" style="4" customWidth="1"/>
    <col min="6132" max="6132" width="17.140625" style="4" customWidth="1"/>
    <col min="6133" max="6133" width="13.85546875" style="4" customWidth="1"/>
    <col min="6134" max="6134" width="13.140625" style="4" customWidth="1"/>
    <col min="6135" max="6135" width="15" style="4" customWidth="1"/>
    <col min="6136" max="6136" width="11.140625" style="4" customWidth="1"/>
    <col min="6137" max="6137" width="15.5703125" style="4" customWidth="1"/>
    <col min="6138" max="6138" width="12.7109375" style="4" customWidth="1"/>
    <col min="6139" max="6139" width="15.5703125" style="4" customWidth="1"/>
    <col min="6140" max="6141" width="13.85546875" style="4" customWidth="1"/>
    <col min="6142" max="6142" width="12.5703125" style="4" customWidth="1"/>
    <col min="6143" max="6143" width="26.140625" style="4" customWidth="1"/>
    <col min="6144" max="6383" width="0.85546875" style="4"/>
    <col min="6384" max="6384" width="47.140625" style="4" customWidth="1"/>
    <col min="6385" max="6385" width="13" style="4" customWidth="1"/>
    <col min="6386" max="6386" width="8.5703125" style="4" customWidth="1"/>
    <col min="6387" max="6387" width="13.7109375" style="4" customWidth="1"/>
    <col min="6388" max="6388" width="17.140625" style="4" customWidth="1"/>
    <col min="6389" max="6389" width="13.85546875" style="4" customWidth="1"/>
    <col min="6390" max="6390" width="13.140625" style="4" customWidth="1"/>
    <col min="6391" max="6391" width="15" style="4" customWidth="1"/>
    <col min="6392" max="6392" width="11.140625" style="4" customWidth="1"/>
    <col min="6393" max="6393" width="15.5703125" style="4" customWidth="1"/>
    <col min="6394" max="6394" width="12.7109375" style="4" customWidth="1"/>
    <col min="6395" max="6395" width="15.5703125" style="4" customWidth="1"/>
    <col min="6396" max="6397" width="13.85546875" style="4" customWidth="1"/>
    <col min="6398" max="6398" width="12.5703125" style="4" customWidth="1"/>
    <col min="6399" max="6399" width="26.140625" style="4" customWidth="1"/>
    <col min="6400" max="6639" width="0.85546875" style="4"/>
    <col min="6640" max="6640" width="47.140625" style="4" customWidth="1"/>
    <col min="6641" max="6641" width="13" style="4" customWidth="1"/>
    <col min="6642" max="6642" width="8.5703125" style="4" customWidth="1"/>
    <col min="6643" max="6643" width="13.7109375" style="4" customWidth="1"/>
    <col min="6644" max="6644" width="17.140625" style="4" customWidth="1"/>
    <col min="6645" max="6645" width="13.85546875" style="4" customWidth="1"/>
    <col min="6646" max="6646" width="13.140625" style="4" customWidth="1"/>
    <col min="6647" max="6647" width="15" style="4" customWidth="1"/>
    <col min="6648" max="6648" width="11.140625" style="4" customWidth="1"/>
    <col min="6649" max="6649" width="15.5703125" style="4" customWidth="1"/>
    <col min="6650" max="6650" width="12.7109375" style="4" customWidth="1"/>
    <col min="6651" max="6651" width="15.5703125" style="4" customWidth="1"/>
    <col min="6652" max="6653" width="13.85546875" style="4" customWidth="1"/>
    <col min="6654" max="6654" width="12.5703125" style="4" customWidth="1"/>
    <col min="6655" max="6655" width="26.140625" style="4" customWidth="1"/>
    <col min="6656" max="6895" width="0.85546875" style="4"/>
    <col min="6896" max="6896" width="47.140625" style="4" customWidth="1"/>
    <col min="6897" max="6897" width="13" style="4" customWidth="1"/>
    <col min="6898" max="6898" width="8.5703125" style="4" customWidth="1"/>
    <col min="6899" max="6899" width="13.7109375" style="4" customWidth="1"/>
    <col min="6900" max="6900" width="17.140625" style="4" customWidth="1"/>
    <col min="6901" max="6901" width="13.85546875" style="4" customWidth="1"/>
    <col min="6902" max="6902" width="13.140625" style="4" customWidth="1"/>
    <col min="6903" max="6903" width="15" style="4" customWidth="1"/>
    <col min="6904" max="6904" width="11.140625" style="4" customWidth="1"/>
    <col min="6905" max="6905" width="15.5703125" style="4" customWidth="1"/>
    <col min="6906" max="6906" width="12.7109375" style="4" customWidth="1"/>
    <col min="6907" max="6907" width="15.5703125" style="4" customWidth="1"/>
    <col min="6908" max="6909" width="13.85546875" style="4" customWidth="1"/>
    <col min="6910" max="6910" width="12.5703125" style="4" customWidth="1"/>
    <col min="6911" max="6911" width="26.140625" style="4" customWidth="1"/>
    <col min="6912" max="7151" width="0.85546875" style="4"/>
    <col min="7152" max="7152" width="47.140625" style="4" customWidth="1"/>
    <col min="7153" max="7153" width="13" style="4" customWidth="1"/>
    <col min="7154" max="7154" width="8.5703125" style="4" customWidth="1"/>
    <col min="7155" max="7155" width="13.7109375" style="4" customWidth="1"/>
    <col min="7156" max="7156" width="17.140625" style="4" customWidth="1"/>
    <col min="7157" max="7157" width="13.85546875" style="4" customWidth="1"/>
    <col min="7158" max="7158" width="13.140625" style="4" customWidth="1"/>
    <col min="7159" max="7159" width="15" style="4" customWidth="1"/>
    <col min="7160" max="7160" width="11.140625" style="4" customWidth="1"/>
    <col min="7161" max="7161" width="15.5703125" style="4" customWidth="1"/>
    <col min="7162" max="7162" width="12.7109375" style="4" customWidth="1"/>
    <col min="7163" max="7163" width="15.5703125" style="4" customWidth="1"/>
    <col min="7164" max="7165" width="13.85546875" style="4" customWidth="1"/>
    <col min="7166" max="7166" width="12.5703125" style="4" customWidth="1"/>
    <col min="7167" max="7167" width="26.140625" style="4" customWidth="1"/>
    <col min="7168" max="7407" width="0.85546875" style="4"/>
    <col min="7408" max="7408" width="47.140625" style="4" customWidth="1"/>
    <col min="7409" max="7409" width="13" style="4" customWidth="1"/>
    <col min="7410" max="7410" width="8.5703125" style="4" customWidth="1"/>
    <col min="7411" max="7411" width="13.7109375" style="4" customWidth="1"/>
    <col min="7412" max="7412" width="17.140625" style="4" customWidth="1"/>
    <col min="7413" max="7413" width="13.85546875" style="4" customWidth="1"/>
    <col min="7414" max="7414" width="13.140625" style="4" customWidth="1"/>
    <col min="7415" max="7415" width="15" style="4" customWidth="1"/>
    <col min="7416" max="7416" width="11.140625" style="4" customWidth="1"/>
    <col min="7417" max="7417" width="15.5703125" style="4" customWidth="1"/>
    <col min="7418" max="7418" width="12.7109375" style="4" customWidth="1"/>
    <col min="7419" max="7419" width="15.5703125" style="4" customWidth="1"/>
    <col min="7420" max="7421" width="13.85546875" style="4" customWidth="1"/>
    <col min="7422" max="7422" width="12.5703125" style="4" customWidth="1"/>
    <col min="7423" max="7423" width="26.140625" style="4" customWidth="1"/>
    <col min="7424" max="7663" width="0.85546875" style="4"/>
    <col min="7664" max="7664" width="47.140625" style="4" customWidth="1"/>
    <col min="7665" max="7665" width="13" style="4" customWidth="1"/>
    <col min="7666" max="7666" width="8.5703125" style="4" customWidth="1"/>
    <col min="7667" max="7667" width="13.7109375" style="4" customWidth="1"/>
    <col min="7668" max="7668" width="17.140625" style="4" customWidth="1"/>
    <col min="7669" max="7669" width="13.85546875" style="4" customWidth="1"/>
    <col min="7670" max="7670" width="13.140625" style="4" customWidth="1"/>
    <col min="7671" max="7671" width="15" style="4" customWidth="1"/>
    <col min="7672" max="7672" width="11.140625" style="4" customWidth="1"/>
    <col min="7673" max="7673" width="15.5703125" style="4" customWidth="1"/>
    <col min="7674" max="7674" width="12.7109375" style="4" customWidth="1"/>
    <col min="7675" max="7675" width="15.5703125" style="4" customWidth="1"/>
    <col min="7676" max="7677" width="13.85546875" style="4" customWidth="1"/>
    <col min="7678" max="7678" width="12.5703125" style="4" customWidth="1"/>
    <col min="7679" max="7679" width="26.140625" style="4" customWidth="1"/>
    <col min="7680" max="7919" width="0.85546875" style="4"/>
    <col min="7920" max="7920" width="47.140625" style="4" customWidth="1"/>
    <col min="7921" max="7921" width="13" style="4" customWidth="1"/>
    <col min="7922" max="7922" width="8.5703125" style="4" customWidth="1"/>
    <col min="7923" max="7923" width="13.7109375" style="4" customWidth="1"/>
    <col min="7924" max="7924" width="17.140625" style="4" customWidth="1"/>
    <col min="7925" max="7925" width="13.85546875" style="4" customWidth="1"/>
    <col min="7926" max="7926" width="13.140625" style="4" customWidth="1"/>
    <col min="7927" max="7927" width="15" style="4" customWidth="1"/>
    <col min="7928" max="7928" width="11.140625" style="4" customWidth="1"/>
    <col min="7929" max="7929" width="15.5703125" style="4" customWidth="1"/>
    <col min="7930" max="7930" width="12.7109375" style="4" customWidth="1"/>
    <col min="7931" max="7931" width="15.5703125" style="4" customWidth="1"/>
    <col min="7932" max="7933" width="13.85546875" style="4" customWidth="1"/>
    <col min="7934" max="7934" width="12.5703125" style="4" customWidth="1"/>
    <col min="7935" max="7935" width="26.140625" style="4" customWidth="1"/>
    <col min="7936" max="8175" width="0.85546875" style="4"/>
    <col min="8176" max="8176" width="47.140625" style="4" customWidth="1"/>
    <col min="8177" max="8177" width="13" style="4" customWidth="1"/>
    <col min="8178" max="8178" width="8.5703125" style="4" customWidth="1"/>
    <col min="8179" max="8179" width="13.7109375" style="4" customWidth="1"/>
    <col min="8180" max="8180" width="17.140625" style="4" customWidth="1"/>
    <col min="8181" max="8181" width="13.85546875" style="4" customWidth="1"/>
    <col min="8182" max="8182" width="13.140625" style="4" customWidth="1"/>
    <col min="8183" max="8183" width="15" style="4" customWidth="1"/>
    <col min="8184" max="8184" width="11.140625" style="4" customWidth="1"/>
    <col min="8185" max="8185" width="15.5703125" style="4" customWidth="1"/>
    <col min="8186" max="8186" width="12.7109375" style="4" customWidth="1"/>
    <col min="8187" max="8187" width="15.5703125" style="4" customWidth="1"/>
    <col min="8188" max="8189" width="13.85546875" style="4" customWidth="1"/>
    <col min="8190" max="8190" width="12.5703125" style="4" customWidth="1"/>
    <col min="8191" max="8191" width="26.140625" style="4" customWidth="1"/>
    <col min="8192" max="8431" width="0.85546875" style="4"/>
    <col min="8432" max="8432" width="47.140625" style="4" customWidth="1"/>
    <col min="8433" max="8433" width="13" style="4" customWidth="1"/>
    <col min="8434" max="8434" width="8.5703125" style="4" customWidth="1"/>
    <col min="8435" max="8435" width="13.7109375" style="4" customWidth="1"/>
    <col min="8436" max="8436" width="17.140625" style="4" customWidth="1"/>
    <col min="8437" max="8437" width="13.85546875" style="4" customWidth="1"/>
    <col min="8438" max="8438" width="13.140625" style="4" customWidth="1"/>
    <col min="8439" max="8439" width="15" style="4" customWidth="1"/>
    <col min="8440" max="8440" width="11.140625" style="4" customWidth="1"/>
    <col min="8441" max="8441" width="15.5703125" style="4" customWidth="1"/>
    <col min="8442" max="8442" width="12.7109375" style="4" customWidth="1"/>
    <col min="8443" max="8443" width="15.5703125" style="4" customWidth="1"/>
    <col min="8444" max="8445" width="13.85546875" style="4" customWidth="1"/>
    <col min="8446" max="8446" width="12.5703125" style="4" customWidth="1"/>
    <col min="8447" max="8447" width="26.140625" style="4" customWidth="1"/>
    <col min="8448" max="8687" width="0.85546875" style="4"/>
    <col min="8688" max="8688" width="47.140625" style="4" customWidth="1"/>
    <col min="8689" max="8689" width="13" style="4" customWidth="1"/>
    <col min="8690" max="8690" width="8.5703125" style="4" customWidth="1"/>
    <col min="8691" max="8691" width="13.7109375" style="4" customWidth="1"/>
    <col min="8692" max="8692" width="17.140625" style="4" customWidth="1"/>
    <col min="8693" max="8693" width="13.85546875" style="4" customWidth="1"/>
    <col min="8694" max="8694" width="13.140625" style="4" customWidth="1"/>
    <col min="8695" max="8695" width="15" style="4" customWidth="1"/>
    <col min="8696" max="8696" width="11.140625" style="4" customWidth="1"/>
    <col min="8697" max="8697" width="15.5703125" style="4" customWidth="1"/>
    <col min="8698" max="8698" width="12.7109375" style="4" customWidth="1"/>
    <col min="8699" max="8699" width="15.5703125" style="4" customWidth="1"/>
    <col min="8700" max="8701" width="13.85546875" style="4" customWidth="1"/>
    <col min="8702" max="8702" width="12.5703125" style="4" customWidth="1"/>
    <col min="8703" max="8703" width="26.140625" style="4" customWidth="1"/>
    <col min="8704" max="8943" width="0.85546875" style="4"/>
    <col min="8944" max="8944" width="47.140625" style="4" customWidth="1"/>
    <col min="8945" max="8945" width="13" style="4" customWidth="1"/>
    <col min="8946" max="8946" width="8.5703125" style="4" customWidth="1"/>
    <col min="8947" max="8947" width="13.7109375" style="4" customWidth="1"/>
    <col min="8948" max="8948" width="17.140625" style="4" customWidth="1"/>
    <col min="8949" max="8949" width="13.85546875" style="4" customWidth="1"/>
    <col min="8950" max="8950" width="13.140625" style="4" customWidth="1"/>
    <col min="8951" max="8951" width="15" style="4" customWidth="1"/>
    <col min="8952" max="8952" width="11.140625" style="4" customWidth="1"/>
    <col min="8953" max="8953" width="15.5703125" style="4" customWidth="1"/>
    <col min="8954" max="8954" width="12.7109375" style="4" customWidth="1"/>
    <col min="8955" max="8955" width="15.5703125" style="4" customWidth="1"/>
    <col min="8956" max="8957" width="13.85546875" style="4" customWidth="1"/>
    <col min="8958" max="8958" width="12.5703125" style="4" customWidth="1"/>
    <col min="8959" max="8959" width="26.140625" style="4" customWidth="1"/>
    <col min="8960" max="9199" width="0.85546875" style="4"/>
    <col min="9200" max="9200" width="47.140625" style="4" customWidth="1"/>
    <col min="9201" max="9201" width="13" style="4" customWidth="1"/>
    <col min="9202" max="9202" width="8.5703125" style="4" customWidth="1"/>
    <col min="9203" max="9203" width="13.7109375" style="4" customWidth="1"/>
    <col min="9204" max="9204" width="17.140625" style="4" customWidth="1"/>
    <col min="9205" max="9205" width="13.85546875" style="4" customWidth="1"/>
    <col min="9206" max="9206" width="13.140625" style="4" customWidth="1"/>
    <col min="9207" max="9207" width="15" style="4" customWidth="1"/>
    <col min="9208" max="9208" width="11.140625" style="4" customWidth="1"/>
    <col min="9209" max="9209" width="15.5703125" style="4" customWidth="1"/>
    <col min="9210" max="9210" width="12.7109375" style="4" customWidth="1"/>
    <col min="9211" max="9211" width="15.5703125" style="4" customWidth="1"/>
    <col min="9212" max="9213" width="13.85546875" style="4" customWidth="1"/>
    <col min="9214" max="9214" width="12.5703125" style="4" customWidth="1"/>
    <col min="9215" max="9215" width="26.140625" style="4" customWidth="1"/>
    <col min="9216" max="9455" width="0.85546875" style="4"/>
    <col min="9456" max="9456" width="47.140625" style="4" customWidth="1"/>
    <col min="9457" max="9457" width="13" style="4" customWidth="1"/>
    <col min="9458" max="9458" width="8.5703125" style="4" customWidth="1"/>
    <col min="9459" max="9459" width="13.7109375" style="4" customWidth="1"/>
    <col min="9460" max="9460" width="17.140625" style="4" customWidth="1"/>
    <col min="9461" max="9461" width="13.85546875" style="4" customWidth="1"/>
    <col min="9462" max="9462" width="13.140625" style="4" customWidth="1"/>
    <col min="9463" max="9463" width="15" style="4" customWidth="1"/>
    <col min="9464" max="9464" width="11.140625" style="4" customWidth="1"/>
    <col min="9465" max="9465" width="15.5703125" style="4" customWidth="1"/>
    <col min="9466" max="9466" width="12.7109375" style="4" customWidth="1"/>
    <col min="9467" max="9467" width="15.5703125" style="4" customWidth="1"/>
    <col min="9468" max="9469" width="13.85546875" style="4" customWidth="1"/>
    <col min="9470" max="9470" width="12.5703125" style="4" customWidth="1"/>
    <col min="9471" max="9471" width="26.140625" style="4" customWidth="1"/>
    <col min="9472" max="9711" width="0.85546875" style="4"/>
    <col min="9712" max="9712" width="47.140625" style="4" customWidth="1"/>
    <col min="9713" max="9713" width="13" style="4" customWidth="1"/>
    <col min="9714" max="9714" width="8.5703125" style="4" customWidth="1"/>
    <col min="9715" max="9715" width="13.7109375" style="4" customWidth="1"/>
    <col min="9716" max="9716" width="17.140625" style="4" customWidth="1"/>
    <col min="9717" max="9717" width="13.85546875" style="4" customWidth="1"/>
    <col min="9718" max="9718" width="13.140625" style="4" customWidth="1"/>
    <col min="9719" max="9719" width="15" style="4" customWidth="1"/>
    <col min="9720" max="9720" width="11.140625" style="4" customWidth="1"/>
    <col min="9721" max="9721" width="15.5703125" style="4" customWidth="1"/>
    <col min="9722" max="9722" width="12.7109375" style="4" customWidth="1"/>
    <col min="9723" max="9723" width="15.5703125" style="4" customWidth="1"/>
    <col min="9724" max="9725" width="13.85546875" style="4" customWidth="1"/>
    <col min="9726" max="9726" width="12.5703125" style="4" customWidth="1"/>
    <col min="9727" max="9727" width="26.140625" style="4" customWidth="1"/>
    <col min="9728" max="9967" width="0.85546875" style="4"/>
    <col min="9968" max="9968" width="47.140625" style="4" customWidth="1"/>
    <col min="9969" max="9969" width="13" style="4" customWidth="1"/>
    <col min="9970" max="9970" width="8.5703125" style="4" customWidth="1"/>
    <col min="9971" max="9971" width="13.7109375" style="4" customWidth="1"/>
    <col min="9972" max="9972" width="17.140625" style="4" customWidth="1"/>
    <col min="9973" max="9973" width="13.85546875" style="4" customWidth="1"/>
    <col min="9974" max="9974" width="13.140625" style="4" customWidth="1"/>
    <col min="9975" max="9975" width="15" style="4" customWidth="1"/>
    <col min="9976" max="9976" width="11.140625" style="4" customWidth="1"/>
    <col min="9977" max="9977" width="15.5703125" style="4" customWidth="1"/>
    <col min="9978" max="9978" width="12.7109375" style="4" customWidth="1"/>
    <col min="9979" max="9979" width="15.5703125" style="4" customWidth="1"/>
    <col min="9980" max="9981" width="13.85546875" style="4" customWidth="1"/>
    <col min="9982" max="9982" width="12.5703125" style="4" customWidth="1"/>
    <col min="9983" max="9983" width="26.140625" style="4" customWidth="1"/>
    <col min="9984" max="10223" width="0.85546875" style="4"/>
    <col min="10224" max="10224" width="47.140625" style="4" customWidth="1"/>
    <col min="10225" max="10225" width="13" style="4" customWidth="1"/>
    <col min="10226" max="10226" width="8.5703125" style="4" customWidth="1"/>
    <col min="10227" max="10227" width="13.7109375" style="4" customWidth="1"/>
    <col min="10228" max="10228" width="17.140625" style="4" customWidth="1"/>
    <col min="10229" max="10229" width="13.85546875" style="4" customWidth="1"/>
    <col min="10230" max="10230" width="13.140625" style="4" customWidth="1"/>
    <col min="10231" max="10231" width="15" style="4" customWidth="1"/>
    <col min="10232" max="10232" width="11.140625" style="4" customWidth="1"/>
    <col min="10233" max="10233" width="15.5703125" style="4" customWidth="1"/>
    <col min="10234" max="10234" width="12.7109375" style="4" customWidth="1"/>
    <col min="10235" max="10235" width="15.5703125" style="4" customWidth="1"/>
    <col min="10236" max="10237" width="13.85546875" style="4" customWidth="1"/>
    <col min="10238" max="10238" width="12.5703125" style="4" customWidth="1"/>
    <col min="10239" max="10239" width="26.140625" style="4" customWidth="1"/>
    <col min="10240" max="10479" width="0.85546875" style="4"/>
    <col min="10480" max="10480" width="47.140625" style="4" customWidth="1"/>
    <col min="10481" max="10481" width="13" style="4" customWidth="1"/>
    <col min="10482" max="10482" width="8.5703125" style="4" customWidth="1"/>
    <col min="10483" max="10483" width="13.7109375" style="4" customWidth="1"/>
    <col min="10484" max="10484" width="17.140625" style="4" customWidth="1"/>
    <col min="10485" max="10485" width="13.85546875" style="4" customWidth="1"/>
    <col min="10486" max="10486" width="13.140625" style="4" customWidth="1"/>
    <col min="10487" max="10487" width="15" style="4" customWidth="1"/>
    <col min="10488" max="10488" width="11.140625" style="4" customWidth="1"/>
    <col min="10489" max="10489" width="15.5703125" style="4" customWidth="1"/>
    <col min="10490" max="10490" width="12.7109375" style="4" customWidth="1"/>
    <col min="10491" max="10491" width="15.5703125" style="4" customWidth="1"/>
    <col min="10492" max="10493" width="13.85546875" style="4" customWidth="1"/>
    <col min="10494" max="10494" width="12.5703125" style="4" customWidth="1"/>
    <col min="10495" max="10495" width="26.140625" style="4" customWidth="1"/>
    <col min="10496" max="10735" width="0.85546875" style="4"/>
    <col min="10736" max="10736" width="47.140625" style="4" customWidth="1"/>
    <col min="10737" max="10737" width="13" style="4" customWidth="1"/>
    <col min="10738" max="10738" width="8.5703125" style="4" customWidth="1"/>
    <col min="10739" max="10739" width="13.7109375" style="4" customWidth="1"/>
    <col min="10740" max="10740" width="17.140625" style="4" customWidth="1"/>
    <col min="10741" max="10741" width="13.85546875" style="4" customWidth="1"/>
    <col min="10742" max="10742" width="13.140625" style="4" customWidth="1"/>
    <col min="10743" max="10743" width="15" style="4" customWidth="1"/>
    <col min="10744" max="10744" width="11.140625" style="4" customWidth="1"/>
    <col min="10745" max="10745" width="15.5703125" style="4" customWidth="1"/>
    <col min="10746" max="10746" width="12.7109375" style="4" customWidth="1"/>
    <col min="10747" max="10747" width="15.5703125" style="4" customWidth="1"/>
    <col min="10748" max="10749" width="13.85546875" style="4" customWidth="1"/>
    <col min="10750" max="10750" width="12.5703125" style="4" customWidth="1"/>
    <col min="10751" max="10751" width="26.140625" style="4" customWidth="1"/>
    <col min="10752" max="10991" width="0.85546875" style="4"/>
    <col min="10992" max="10992" width="47.140625" style="4" customWidth="1"/>
    <col min="10993" max="10993" width="13" style="4" customWidth="1"/>
    <col min="10994" max="10994" width="8.5703125" style="4" customWidth="1"/>
    <col min="10995" max="10995" width="13.7109375" style="4" customWidth="1"/>
    <col min="10996" max="10996" width="17.140625" style="4" customWidth="1"/>
    <col min="10997" max="10997" width="13.85546875" style="4" customWidth="1"/>
    <col min="10998" max="10998" width="13.140625" style="4" customWidth="1"/>
    <col min="10999" max="10999" width="15" style="4" customWidth="1"/>
    <col min="11000" max="11000" width="11.140625" style="4" customWidth="1"/>
    <col min="11001" max="11001" width="15.5703125" style="4" customWidth="1"/>
    <col min="11002" max="11002" width="12.7109375" style="4" customWidth="1"/>
    <col min="11003" max="11003" width="15.5703125" style="4" customWidth="1"/>
    <col min="11004" max="11005" width="13.85546875" style="4" customWidth="1"/>
    <col min="11006" max="11006" width="12.5703125" style="4" customWidth="1"/>
    <col min="11007" max="11007" width="26.140625" style="4" customWidth="1"/>
    <col min="11008" max="11247" width="0.85546875" style="4"/>
    <col min="11248" max="11248" width="47.140625" style="4" customWidth="1"/>
    <col min="11249" max="11249" width="13" style="4" customWidth="1"/>
    <col min="11250" max="11250" width="8.5703125" style="4" customWidth="1"/>
    <col min="11251" max="11251" width="13.7109375" style="4" customWidth="1"/>
    <col min="11252" max="11252" width="17.140625" style="4" customWidth="1"/>
    <col min="11253" max="11253" width="13.85546875" style="4" customWidth="1"/>
    <col min="11254" max="11254" width="13.140625" style="4" customWidth="1"/>
    <col min="11255" max="11255" width="15" style="4" customWidth="1"/>
    <col min="11256" max="11256" width="11.140625" style="4" customWidth="1"/>
    <col min="11257" max="11257" width="15.5703125" style="4" customWidth="1"/>
    <col min="11258" max="11258" width="12.7109375" style="4" customWidth="1"/>
    <col min="11259" max="11259" width="15.5703125" style="4" customWidth="1"/>
    <col min="11260" max="11261" width="13.85546875" style="4" customWidth="1"/>
    <col min="11262" max="11262" width="12.5703125" style="4" customWidth="1"/>
    <col min="11263" max="11263" width="26.140625" style="4" customWidth="1"/>
    <col min="11264" max="11503" width="0.85546875" style="4"/>
    <col min="11504" max="11504" width="47.140625" style="4" customWidth="1"/>
    <col min="11505" max="11505" width="13" style="4" customWidth="1"/>
    <col min="11506" max="11506" width="8.5703125" style="4" customWidth="1"/>
    <col min="11507" max="11507" width="13.7109375" style="4" customWidth="1"/>
    <col min="11508" max="11508" width="17.140625" style="4" customWidth="1"/>
    <col min="11509" max="11509" width="13.85546875" style="4" customWidth="1"/>
    <col min="11510" max="11510" width="13.140625" style="4" customWidth="1"/>
    <col min="11511" max="11511" width="15" style="4" customWidth="1"/>
    <col min="11512" max="11512" width="11.140625" style="4" customWidth="1"/>
    <col min="11513" max="11513" width="15.5703125" style="4" customWidth="1"/>
    <col min="11514" max="11514" width="12.7109375" style="4" customWidth="1"/>
    <col min="11515" max="11515" width="15.5703125" style="4" customWidth="1"/>
    <col min="11516" max="11517" width="13.85546875" style="4" customWidth="1"/>
    <col min="11518" max="11518" width="12.5703125" style="4" customWidth="1"/>
    <col min="11519" max="11519" width="26.140625" style="4" customWidth="1"/>
    <col min="11520" max="11759" width="0.85546875" style="4"/>
    <col min="11760" max="11760" width="47.140625" style="4" customWidth="1"/>
    <col min="11761" max="11761" width="13" style="4" customWidth="1"/>
    <col min="11762" max="11762" width="8.5703125" style="4" customWidth="1"/>
    <col min="11763" max="11763" width="13.7109375" style="4" customWidth="1"/>
    <col min="11764" max="11764" width="17.140625" style="4" customWidth="1"/>
    <col min="11765" max="11765" width="13.85546875" style="4" customWidth="1"/>
    <col min="11766" max="11766" width="13.140625" style="4" customWidth="1"/>
    <col min="11767" max="11767" width="15" style="4" customWidth="1"/>
    <col min="11768" max="11768" width="11.140625" style="4" customWidth="1"/>
    <col min="11769" max="11769" width="15.5703125" style="4" customWidth="1"/>
    <col min="11770" max="11770" width="12.7109375" style="4" customWidth="1"/>
    <col min="11771" max="11771" width="15.5703125" style="4" customWidth="1"/>
    <col min="11772" max="11773" width="13.85546875" style="4" customWidth="1"/>
    <col min="11774" max="11774" width="12.5703125" style="4" customWidth="1"/>
    <col min="11775" max="11775" width="26.140625" style="4" customWidth="1"/>
    <col min="11776" max="12015" width="0.85546875" style="4"/>
    <col min="12016" max="12016" width="47.140625" style="4" customWidth="1"/>
    <col min="12017" max="12017" width="13" style="4" customWidth="1"/>
    <col min="12018" max="12018" width="8.5703125" style="4" customWidth="1"/>
    <col min="12019" max="12019" width="13.7109375" style="4" customWidth="1"/>
    <col min="12020" max="12020" width="17.140625" style="4" customWidth="1"/>
    <col min="12021" max="12021" width="13.85546875" style="4" customWidth="1"/>
    <col min="12022" max="12022" width="13.140625" style="4" customWidth="1"/>
    <col min="12023" max="12023" width="15" style="4" customWidth="1"/>
    <col min="12024" max="12024" width="11.140625" style="4" customWidth="1"/>
    <col min="12025" max="12025" width="15.5703125" style="4" customWidth="1"/>
    <col min="12026" max="12026" width="12.7109375" style="4" customWidth="1"/>
    <col min="12027" max="12027" width="15.5703125" style="4" customWidth="1"/>
    <col min="12028" max="12029" width="13.85546875" style="4" customWidth="1"/>
    <col min="12030" max="12030" width="12.5703125" style="4" customWidth="1"/>
    <col min="12031" max="12031" width="26.140625" style="4" customWidth="1"/>
    <col min="12032" max="12271" width="0.85546875" style="4"/>
    <col min="12272" max="12272" width="47.140625" style="4" customWidth="1"/>
    <col min="12273" max="12273" width="13" style="4" customWidth="1"/>
    <col min="12274" max="12274" width="8.5703125" style="4" customWidth="1"/>
    <col min="12275" max="12275" width="13.7109375" style="4" customWidth="1"/>
    <col min="12276" max="12276" width="17.140625" style="4" customWidth="1"/>
    <col min="12277" max="12277" width="13.85546875" style="4" customWidth="1"/>
    <col min="12278" max="12278" width="13.140625" style="4" customWidth="1"/>
    <col min="12279" max="12279" width="15" style="4" customWidth="1"/>
    <col min="12280" max="12280" width="11.140625" style="4" customWidth="1"/>
    <col min="12281" max="12281" width="15.5703125" style="4" customWidth="1"/>
    <col min="12282" max="12282" width="12.7109375" style="4" customWidth="1"/>
    <col min="12283" max="12283" width="15.5703125" style="4" customWidth="1"/>
    <col min="12284" max="12285" width="13.85546875" style="4" customWidth="1"/>
    <col min="12286" max="12286" width="12.5703125" style="4" customWidth="1"/>
    <col min="12287" max="12287" width="26.140625" style="4" customWidth="1"/>
    <col min="12288" max="12527" width="0.85546875" style="4"/>
    <col min="12528" max="12528" width="47.140625" style="4" customWidth="1"/>
    <col min="12529" max="12529" width="13" style="4" customWidth="1"/>
    <col min="12530" max="12530" width="8.5703125" style="4" customWidth="1"/>
    <col min="12531" max="12531" width="13.7109375" style="4" customWidth="1"/>
    <col min="12532" max="12532" width="17.140625" style="4" customWidth="1"/>
    <col min="12533" max="12533" width="13.85546875" style="4" customWidth="1"/>
    <col min="12534" max="12534" width="13.140625" style="4" customWidth="1"/>
    <col min="12535" max="12535" width="15" style="4" customWidth="1"/>
    <col min="12536" max="12536" width="11.140625" style="4" customWidth="1"/>
    <col min="12537" max="12537" width="15.5703125" style="4" customWidth="1"/>
    <col min="12538" max="12538" width="12.7109375" style="4" customWidth="1"/>
    <col min="12539" max="12539" width="15.5703125" style="4" customWidth="1"/>
    <col min="12540" max="12541" width="13.85546875" style="4" customWidth="1"/>
    <col min="12542" max="12542" width="12.5703125" style="4" customWidth="1"/>
    <col min="12543" max="12543" width="26.140625" style="4" customWidth="1"/>
    <col min="12544" max="12783" width="0.85546875" style="4"/>
    <col min="12784" max="12784" width="47.140625" style="4" customWidth="1"/>
    <col min="12785" max="12785" width="13" style="4" customWidth="1"/>
    <col min="12786" max="12786" width="8.5703125" style="4" customWidth="1"/>
    <col min="12787" max="12787" width="13.7109375" style="4" customWidth="1"/>
    <col min="12788" max="12788" width="17.140625" style="4" customWidth="1"/>
    <col min="12789" max="12789" width="13.85546875" style="4" customWidth="1"/>
    <col min="12790" max="12790" width="13.140625" style="4" customWidth="1"/>
    <col min="12791" max="12791" width="15" style="4" customWidth="1"/>
    <col min="12792" max="12792" width="11.140625" style="4" customWidth="1"/>
    <col min="12793" max="12793" width="15.5703125" style="4" customWidth="1"/>
    <col min="12794" max="12794" width="12.7109375" style="4" customWidth="1"/>
    <col min="12795" max="12795" width="15.5703125" style="4" customWidth="1"/>
    <col min="12796" max="12797" width="13.85546875" style="4" customWidth="1"/>
    <col min="12798" max="12798" width="12.5703125" style="4" customWidth="1"/>
    <col min="12799" max="12799" width="26.140625" style="4" customWidth="1"/>
    <col min="12800" max="13039" width="0.85546875" style="4"/>
    <col min="13040" max="13040" width="47.140625" style="4" customWidth="1"/>
    <col min="13041" max="13041" width="13" style="4" customWidth="1"/>
    <col min="13042" max="13042" width="8.5703125" style="4" customWidth="1"/>
    <col min="13043" max="13043" width="13.7109375" style="4" customWidth="1"/>
    <col min="13044" max="13044" width="17.140625" style="4" customWidth="1"/>
    <col min="13045" max="13045" width="13.85546875" style="4" customWidth="1"/>
    <col min="13046" max="13046" width="13.140625" style="4" customWidth="1"/>
    <col min="13047" max="13047" width="15" style="4" customWidth="1"/>
    <col min="13048" max="13048" width="11.140625" style="4" customWidth="1"/>
    <col min="13049" max="13049" width="15.5703125" style="4" customWidth="1"/>
    <col min="13050" max="13050" width="12.7109375" style="4" customWidth="1"/>
    <col min="13051" max="13051" width="15.5703125" style="4" customWidth="1"/>
    <col min="13052" max="13053" width="13.85546875" style="4" customWidth="1"/>
    <col min="13054" max="13054" width="12.5703125" style="4" customWidth="1"/>
    <col min="13055" max="13055" width="26.140625" style="4" customWidth="1"/>
    <col min="13056" max="13295" width="0.85546875" style="4"/>
    <col min="13296" max="13296" width="47.140625" style="4" customWidth="1"/>
    <col min="13297" max="13297" width="13" style="4" customWidth="1"/>
    <col min="13298" max="13298" width="8.5703125" style="4" customWidth="1"/>
    <col min="13299" max="13299" width="13.7109375" style="4" customWidth="1"/>
    <col min="13300" max="13300" width="17.140625" style="4" customWidth="1"/>
    <col min="13301" max="13301" width="13.85546875" style="4" customWidth="1"/>
    <col min="13302" max="13302" width="13.140625" style="4" customWidth="1"/>
    <col min="13303" max="13303" width="15" style="4" customWidth="1"/>
    <col min="13304" max="13304" width="11.140625" style="4" customWidth="1"/>
    <col min="13305" max="13305" width="15.5703125" style="4" customWidth="1"/>
    <col min="13306" max="13306" width="12.7109375" style="4" customWidth="1"/>
    <col min="13307" max="13307" width="15.5703125" style="4" customWidth="1"/>
    <col min="13308" max="13309" width="13.85546875" style="4" customWidth="1"/>
    <col min="13310" max="13310" width="12.5703125" style="4" customWidth="1"/>
    <col min="13311" max="13311" width="26.140625" style="4" customWidth="1"/>
    <col min="13312" max="13551" width="0.85546875" style="4"/>
    <col min="13552" max="13552" width="47.140625" style="4" customWidth="1"/>
    <col min="13553" max="13553" width="13" style="4" customWidth="1"/>
    <col min="13554" max="13554" width="8.5703125" style="4" customWidth="1"/>
    <col min="13555" max="13555" width="13.7109375" style="4" customWidth="1"/>
    <col min="13556" max="13556" width="17.140625" style="4" customWidth="1"/>
    <col min="13557" max="13557" width="13.85546875" style="4" customWidth="1"/>
    <col min="13558" max="13558" width="13.140625" style="4" customWidth="1"/>
    <col min="13559" max="13559" width="15" style="4" customWidth="1"/>
    <col min="13560" max="13560" width="11.140625" style="4" customWidth="1"/>
    <col min="13561" max="13561" width="15.5703125" style="4" customWidth="1"/>
    <col min="13562" max="13562" width="12.7109375" style="4" customWidth="1"/>
    <col min="13563" max="13563" width="15.5703125" style="4" customWidth="1"/>
    <col min="13564" max="13565" width="13.85546875" style="4" customWidth="1"/>
    <col min="13566" max="13566" width="12.5703125" style="4" customWidth="1"/>
    <col min="13567" max="13567" width="26.140625" style="4" customWidth="1"/>
    <col min="13568" max="13807" width="0.85546875" style="4"/>
    <col min="13808" max="13808" width="47.140625" style="4" customWidth="1"/>
    <col min="13809" max="13809" width="13" style="4" customWidth="1"/>
    <col min="13810" max="13810" width="8.5703125" style="4" customWidth="1"/>
    <col min="13811" max="13811" width="13.7109375" style="4" customWidth="1"/>
    <col min="13812" max="13812" width="17.140625" style="4" customWidth="1"/>
    <col min="13813" max="13813" width="13.85546875" style="4" customWidth="1"/>
    <col min="13814" max="13814" width="13.140625" style="4" customWidth="1"/>
    <col min="13815" max="13815" width="15" style="4" customWidth="1"/>
    <col min="13816" max="13816" width="11.140625" style="4" customWidth="1"/>
    <col min="13817" max="13817" width="15.5703125" style="4" customWidth="1"/>
    <col min="13818" max="13818" width="12.7109375" style="4" customWidth="1"/>
    <col min="13819" max="13819" width="15.5703125" style="4" customWidth="1"/>
    <col min="13820" max="13821" width="13.85546875" style="4" customWidth="1"/>
    <col min="13822" max="13822" width="12.5703125" style="4" customWidth="1"/>
    <col min="13823" max="13823" width="26.140625" style="4" customWidth="1"/>
    <col min="13824" max="14063" width="0.85546875" style="4"/>
    <col min="14064" max="14064" width="47.140625" style="4" customWidth="1"/>
    <col min="14065" max="14065" width="13" style="4" customWidth="1"/>
    <col min="14066" max="14066" width="8.5703125" style="4" customWidth="1"/>
    <col min="14067" max="14067" width="13.7109375" style="4" customWidth="1"/>
    <col min="14068" max="14068" width="17.140625" style="4" customWidth="1"/>
    <col min="14069" max="14069" width="13.85546875" style="4" customWidth="1"/>
    <col min="14070" max="14070" width="13.140625" style="4" customWidth="1"/>
    <col min="14071" max="14071" width="15" style="4" customWidth="1"/>
    <col min="14072" max="14072" width="11.140625" style="4" customWidth="1"/>
    <col min="14073" max="14073" width="15.5703125" style="4" customWidth="1"/>
    <col min="14074" max="14074" width="12.7109375" style="4" customWidth="1"/>
    <col min="14075" max="14075" width="15.5703125" style="4" customWidth="1"/>
    <col min="14076" max="14077" width="13.85546875" style="4" customWidth="1"/>
    <col min="14078" max="14078" width="12.5703125" style="4" customWidth="1"/>
    <col min="14079" max="14079" width="26.140625" style="4" customWidth="1"/>
    <col min="14080" max="14319" width="0.85546875" style="4"/>
    <col min="14320" max="14320" width="47.140625" style="4" customWidth="1"/>
    <col min="14321" max="14321" width="13" style="4" customWidth="1"/>
    <col min="14322" max="14322" width="8.5703125" style="4" customWidth="1"/>
    <col min="14323" max="14323" width="13.7109375" style="4" customWidth="1"/>
    <col min="14324" max="14324" width="17.140625" style="4" customWidth="1"/>
    <col min="14325" max="14325" width="13.85546875" style="4" customWidth="1"/>
    <col min="14326" max="14326" width="13.140625" style="4" customWidth="1"/>
    <col min="14327" max="14327" width="15" style="4" customWidth="1"/>
    <col min="14328" max="14328" width="11.140625" style="4" customWidth="1"/>
    <col min="14329" max="14329" width="15.5703125" style="4" customWidth="1"/>
    <col min="14330" max="14330" width="12.7109375" style="4" customWidth="1"/>
    <col min="14331" max="14331" width="15.5703125" style="4" customWidth="1"/>
    <col min="14332" max="14333" width="13.85546875" style="4" customWidth="1"/>
    <col min="14334" max="14334" width="12.5703125" style="4" customWidth="1"/>
    <col min="14335" max="14335" width="26.140625" style="4" customWidth="1"/>
    <col min="14336" max="14575" width="0.85546875" style="4"/>
    <col min="14576" max="14576" width="47.140625" style="4" customWidth="1"/>
    <col min="14577" max="14577" width="13" style="4" customWidth="1"/>
    <col min="14578" max="14578" width="8.5703125" style="4" customWidth="1"/>
    <col min="14579" max="14579" width="13.7109375" style="4" customWidth="1"/>
    <col min="14580" max="14580" width="17.140625" style="4" customWidth="1"/>
    <col min="14581" max="14581" width="13.85546875" style="4" customWidth="1"/>
    <col min="14582" max="14582" width="13.140625" style="4" customWidth="1"/>
    <col min="14583" max="14583" width="15" style="4" customWidth="1"/>
    <col min="14584" max="14584" width="11.140625" style="4" customWidth="1"/>
    <col min="14585" max="14585" width="15.5703125" style="4" customWidth="1"/>
    <col min="14586" max="14586" width="12.7109375" style="4" customWidth="1"/>
    <col min="14587" max="14587" width="15.5703125" style="4" customWidth="1"/>
    <col min="14588" max="14589" width="13.85546875" style="4" customWidth="1"/>
    <col min="14590" max="14590" width="12.5703125" style="4" customWidth="1"/>
    <col min="14591" max="14591" width="26.140625" style="4" customWidth="1"/>
    <col min="14592" max="14831" width="0.85546875" style="4"/>
    <col min="14832" max="14832" width="47.140625" style="4" customWidth="1"/>
    <col min="14833" max="14833" width="13" style="4" customWidth="1"/>
    <col min="14834" max="14834" width="8.5703125" style="4" customWidth="1"/>
    <col min="14835" max="14835" width="13.7109375" style="4" customWidth="1"/>
    <col min="14836" max="14836" width="17.140625" style="4" customWidth="1"/>
    <col min="14837" max="14837" width="13.85546875" style="4" customWidth="1"/>
    <col min="14838" max="14838" width="13.140625" style="4" customWidth="1"/>
    <col min="14839" max="14839" width="15" style="4" customWidth="1"/>
    <col min="14840" max="14840" width="11.140625" style="4" customWidth="1"/>
    <col min="14841" max="14841" width="15.5703125" style="4" customWidth="1"/>
    <col min="14842" max="14842" width="12.7109375" style="4" customWidth="1"/>
    <col min="14843" max="14843" width="15.5703125" style="4" customWidth="1"/>
    <col min="14844" max="14845" width="13.85546875" style="4" customWidth="1"/>
    <col min="14846" max="14846" width="12.5703125" style="4" customWidth="1"/>
    <col min="14847" max="14847" width="26.140625" style="4" customWidth="1"/>
    <col min="14848" max="15087" width="0.85546875" style="4"/>
    <col min="15088" max="15088" width="47.140625" style="4" customWidth="1"/>
    <col min="15089" max="15089" width="13" style="4" customWidth="1"/>
    <col min="15090" max="15090" width="8.5703125" style="4" customWidth="1"/>
    <col min="15091" max="15091" width="13.7109375" style="4" customWidth="1"/>
    <col min="15092" max="15092" width="17.140625" style="4" customWidth="1"/>
    <col min="15093" max="15093" width="13.85546875" style="4" customWidth="1"/>
    <col min="15094" max="15094" width="13.140625" style="4" customWidth="1"/>
    <col min="15095" max="15095" width="15" style="4" customWidth="1"/>
    <col min="15096" max="15096" width="11.140625" style="4" customWidth="1"/>
    <col min="15097" max="15097" width="15.5703125" style="4" customWidth="1"/>
    <col min="15098" max="15098" width="12.7109375" style="4" customWidth="1"/>
    <col min="15099" max="15099" width="15.5703125" style="4" customWidth="1"/>
    <col min="15100" max="15101" width="13.85546875" style="4" customWidth="1"/>
    <col min="15102" max="15102" width="12.5703125" style="4" customWidth="1"/>
    <col min="15103" max="15103" width="26.140625" style="4" customWidth="1"/>
    <col min="15104" max="15343" width="0.85546875" style="4"/>
    <col min="15344" max="15344" width="47.140625" style="4" customWidth="1"/>
    <col min="15345" max="15345" width="13" style="4" customWidth="1"/>
    <col min="15346" max="15346" width="8.5703125" style="4" customWidth="1"/>
    <col min="15347" max="15347" width="13.7109375" style="4" customWidth="1"/>
    <col min="15348" max="15348" width="17.140625" style="4" customWidth="1"/>
    <col min="15349" max="15349" width="13.85546875" style="4" customWidth="1"/>
    <col min="15350" max="15350" width="13.140625" style="4" customWidth="1"/>
    <col min="15351" max="15351" width="15" style="4" customWidth="1"/>
    <col min="15352" max="15352" width="11.140625" style="4" customWidth="1"/>
    <col min="15353" max="15353" width="15.5703125" style="4" customWidth="1"/>
    <col min="15354" max="15354" width="12.7109375" style="4" customWidth="1"/>
    <col min="15355" max="15355" width="15.5703125" style="4" customWidth="1"/>
    <col min="15356" max="15357" width="13.85546875" style="4" customWidth="1"/>
    <col min="15358" max="15358" width="12.5703125" style="4" customWidth="1"/>
    <col min="15359" max="15359" width="26.140625" style="4" customWidth="1"/>
    <col min="15360" max="15599" width="0.85546875" style="4"/>
    <col min="15600" max="15600" width="47.140625" style="4" customWidth="1"/>
    <col min="15601" max="15601" width="13" style="4" customWidth="1"/>
    <col min="15602" max="15602" width="8.5703125" style="4" customWidth="1"/>
    <col min="15603" max="15603" width="13.7109375" style="4" customWidth="1"/>
    <col min="15604" max="15604" width="17.140625" style="4" customWidth="1"/>
    <col min="15605" max="15605" width="13.85546875" style="4" customWidth="1"/>
    <col min="15606" max="15606" width="13.140625" style="4" customWidth="1"/>
    <col min="15607" max="15607" width="15" style="4" customWidth="1"/>
    <col min="15608" max="15608" width="11.140625" style="4" customWidth="1"/>
    <col min="15609" max="15609" width="15.5703125" style="4" customWidth="1"/>
    <col min="15610" max="15610" width="12.7109375" style="4" customWidth="1"/>
    <col min="15611" max="15611" width="15.5703125" style="4" customWidth="1"/>
    <col min="15612" max="15613" width="13.85546875" style="4" customWidth="1"/>
    <col min="15614" max="15614" width="12.5703125" style="4" customWidth="1"/>
    <col min="15615" max="15615" width="26.140625" style="4" customWidth="1"/>
    <col min="15616" max="15855" width="0.85546875" style="4"/>
    <col min="15856" max="15856" width="47.140625" style="4" customWidth="1"/>
    <col min="15857" max="15857" width="13" style="4" customWidth="1"/>
    <col min="15858" max="15858" width="8.5703125" style="4" customWidth="1"/>
    <col min="15859" max="15859" width="13.7109375" style="4" customWidth="1"/>
    <col min="15860" max="15860" width="17.140625" style="4" customWidth="1"/>
    <col min="15861" max="15861" width="13.85546875" style="4" customWidth="1"/>
    <col min="15862" max="15862" width="13.140625" style="4" customWidth="1"/>
    <col min="15863" max="15863" width="15" style="4" customWidth="1"/>
    <col min="15864" max="15864" width="11.140625" style="4" customWidth="1"/>
    <col min="15865" max="15865" width="15.5703125" style="4" customWidth="1"/>
    <col min="15866" max="15866" width="12.7109375" style="4" customWidth="1"/>
    <col min="15867" max="15867" width="15.5703125" style="4" customWidth="1"/>
    <col min="15868" max="15869" width="13.85546875" style="4" customWidth="1"/>
    <col min="15870" max="15870" width="12.5703125" style="4" customWidth="1"/>
    <col min="15871" max="15871" width="26.140625" style="4" customWidth="1"/>
    <col min="15872" max="16111" width="0.85546875" style="4"/>
    <col min="16112" max="16112" width="47.140625" style="4" customWidth="1"/>
    <col min="16113" max="16113" width="13" style="4" customWidth="1"/>
    <col min="16114" max="16114" width="8.5703125" style="4" customWidth="1"/>
    <col min="16115" max="16115" width="13.7109375" style="4" customWidth="1"/>
    <col min="16116" max="16116" width="17.140625" style="4" customWidth="1"/>
    <col min="16117" max="16117" width="13.85546875" style="4" customWidth="1"/>
    <col min="16118" max="16118" width="13.140625" style="4" customWidth="1"/>
    <col min="16119" max="16119" width="15" style="4" customWidth="1"/>
    <col min="16120" max="16120" width="11.140625" style="4" customWidth="1"/>
    <col min="16121" max="16121" width="15.5703125" style="4" customWidth="1"/>
    <col min="16122" max="16122" width="12.7109375" style="4" customWidth="1"/>
    <col min="16123" max="16123" width="15.5703125" style="4" customWidth="1"/>
    <col min="16124" max="16125" width="13.85546875" style="4" customWidth="1"/>
    <col min="16126" max="16126" width="12.5703125" style="4" customWidth="1"/>
    <col min="16127" max="16127" width="26.140625" style="4" customWidth="1"/>
    <col min="16128" max="16384" width="0.85546875" style="4"/>
  </cols>
  <sheetData>
    <row r="1" spans="1:16" s="1" customFormat="1" x14ac:dyDescent="0.2">
      <c r="P1" s="2" t="s">
        <v>0</v>
      </c>
    </row>
    <row r="3" spans="1:16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6" spans="1:16" x14ac:dyDescent="0.2">
      <c r="A6" s="4" t="s">
        <v>3</v>
      </c>
      <c r="B6" s="4" t="s">
        <v>4</v>
      </c>
    </row>
    <row r="7" spans="1:16" x14ac:dyDescent="0.2">
      <c r="B7" s="4" t="s">
        <v>2</v>
      </c>
    </row>
    <row r="8" spans="1:16" x14ac:dyDescent="0.2">
      <c r="A8" s="4" t="s">
        <v>5</v>
      </c>
      <c r="B8" s="4" t="s">
        <v>6</v>
      </c>
    </row>
    <row r="9" spans="1:16" x14ac:dyDescent="0.2">
      <c r="O9" s="5"/>
      <c r="P9" s="5"/>
    </row>
    <row r="10" spans="1:16" x14ac:dyDescent="0.2">
      <c r="O10" s="5"/>
      <c r="P10" s="5"/>
    </row>
    <row r="11" spans="1:16" x14ac:dyDescent="0.2">
      <c r="A11" s="4" t="s">
        <v>7</v>
      </c>
      <c r="O11" s="5"/>
      <c r="P11" s="5"/>
    </row>
    <row r="12" spans="1:16" x14ac:dyDescent="0.2">
      <c r="A12" s="4" t="s">
        <v>8</v>
      </c>
      <c r="O12" s="5"/>
      <c r="P12" s="5"/>
    </row>
    <row r="13" spans="1:16" x14ac:dyDescent="0.2">
      <c r="A13" s="4" t="s">
        <v>9</v>
      </c>
      <c r="L13" s="5"/>
      <c r="M13" s="5"/>
      <c r="N13" s="5"/>
      <c r="O13" s="5"/>
      <c r="P13" s="5"/>
    </row>
    <row r="14" spans="1:16" ht="15" customHeight="1" x14ac:dyDescent="0.2">
      <c r="A14" s="4" t="s">
        <v>10</v>
      </c>
      <c r="B14" s="4" t="s">
        <v>11</v>
      </c>
      <c r="L14" s="5"/>
      <c r="M14" s="5"/>
      <c r="N14" s="5"/>
      <c r="O14" s="5"/>
      <c r="P14" s="5"/>
    </row>
    <row r="15" spans="1:16" x14ac:dyDescent="0.2">
      <c r="A15" s="4" t="s">
        <v>12</v>
      </c>
      <c r="B15" s="4" t="s">
        <v>13</v>
      </c>
      <c r="L15" s="5"/>
      <c r="M15" s="5"/>
      <c r="N15" s="5"/>
      <c r="O15" s="5"/>
      <c r="P15" s="5"/>
    </row>
    <row r="16" spans="1:16" x14ac:dyDescent="0.2">
      <c r="D16" s="6"/>
      <c r="J16" s="6"/>
      <c r="L16" s="5"/>
      <c r="M16" s="5"/>
      <c r="N16" s="5"/>
      <c r="O16" s="5"/>
      <c r="P16" s="5"/>
    </row>
    <row r="17" spans="1:16" x14ac:dyDescent="0.2">
      <c r="D17" s="6"/>
    </row>
    <row r="18" spans="1:16" s="9" customFormat="1" ht="12.75" customHeight="1" x14ac:dyDescent="0.25">
      <c r="A18" s="7" t="s">
        <v>14</v>
      </c>
      <c r="B18" s="7" t="s">
        <v>15</v>
      </c>
      <c r="C18" s="7" t="s">
        <v>16</v>
      </c>
      <c r="D18" s="7" t="s">
        <v>17</v>
      </c>
      <c r="E18" s="8" t="s">
        <v>18</v>
      </c>
      <c r="F18" s="8" t="s">
        <v>19</v>
      </c>
      <c r="G18" s="8"/>
      <c r="H18" s="8"/>
      <c r="I18" s="8"/>
      <c r="J18" s="8" t="s">
        <v>20</v>
      </c>
      <c r="K18" s="8" t="s">
        <v>21</v>
      </c>
      <c r="L18" s="8" t="s">
        <v>22</v>
      </c>
      <c r="M18" s="8"/>
      <c r="N18" s="8"/>
      <c r="O18" s="8"/>
      <c r="P18" s="7" t="s">
        <v>23</v>
      </c>
    </row>
    <row r="19" spans="1:16" s="9" customFormat="1" ht="78" customHeight="1" x14ac:dyDescent="0.25">
      <c r="A19" s="10"/>
      <c r="B19" s="10"/>
      <c r="C19" s="10"/>
      <c r="D19" s="10"/>
      <c r="E19" s="8"/>
      <c r="F19" s="11" t="s">
        <v>24</v>
      </c>
      <c r="G19" s="11" t="s">
        <v>25</v>
      </c>
      <c r="H19" s="11" t="s">
        <v>26</v>
      </c>
      <c r="I19" s="11" t="s">
        <v>27</v>
      </c>
      <c r="J19" s="8"/>
      <c r="K19" s="8"/>
      <c r="L19" s="11" t="s">
        <v>24</v>
      </c>
      <c r="M19" s="11" t="s">
        <v>25</v>
      </c>
      <c r="N19" s="11" t="s">
        <v>26</v>
      </c>
      <c r="O19" s="11" t="s">
        <v>27</v>
      </c>
      <c r="P19" s="10"/>
    </row>
    <row r="20" spans="1:16" s="15" customFormat="1" ht="28.5" customHeight="1" x14ac:dyDescent="0.25">
      <c r="A20" s="12">
        <v>1</v>
      </c>
      <c r="B20" s="13">
        <v>2</v>
      </c>
      <c r="C20" s="13">
        <v>3</v>
      </c>
      <c r="D20" s="13">
        <v>4</v>
      </c>
      <c r="E20" s="13">
        <v>5</v>
      </c>
      <c r="F20" s="13">
        <v>6</v>
      </c>
      <c r="G20" s="13">
        <v>7</v>
      </c>
      <c r="H20" s="14" t="s">
        <v>28</v>
      </c>
      <c r="I20" s="13">
        <v>9</v>
      </c>
      <c r="J20" s="13">
        <v>10</v>
      </c>
      <c r="K20" s="13">
        <v>11</v>
      </c>
      <c r="L20" s="13">
        <v>12</v>
      </c>
      <c r="M20" s="13">
        <v>13</v>
      </c>
      <c r="N20" s="14" t="s">
        <v>29</v>
      </c>
      <c r="O20" s="12">
        <v>15</v>
      </c>
      <c r="P20" s="13">
        <v>16</v>
      </c>
    </row>
    <row r="21" spans="1:16" s="20" customFormat="1" ht="38.25" x14ac:dyDescent="0.2">
      <c r="A21" s="16" t="s">
        <v>30</v>
      </c>
      <c r="B21" s="17" t="s">
        <v>31</v>
      </c>
      <c r="C21" s="18" t="s">
        <v>32</v>
      </c>
      <c r="D21" s="19">
        <f>D22+D30+D35+D43+D44+D45+D48+D49+D50</f>
        <v>20608821</v>
      </c>
      <c r="E21" s="19">
        <f t="shared" ref="E21:H21" si="0">E22+E30+E35+E43+E44+E45+E48+E49+E50</f>
        <v>20608820.602360003</v>
      </c>
      <c r="F21" s="19">
        <f t="shared" si="0"/>
        <v>20416517.708840001</v>
      </c>
      <c r="G21" s="19">
        <f t="shared" si="0"/>
        <v>91631.450920000003</v>
      </c>
      <c r="H21" s="19">
        <f t="shared" si="0"/>
        <v>20508149.159760002</v>
      </c>
      <c r="I21" s="19">
        <f>I22+I30+I35+I43+I44+I45+I48+I49+I50</f>
        <v>100671.44260000001</v>
      </c>
      <c r="J21" s="19">
        <f t="shared" ref="J21:O21" si="1">J22+J30+J35+J43+J44+J45+J48+J49+J50</f>
        <v>25059935</v>
      </c>
      <c r="K21" s="19">
        <f t="shared" si="1"/>
        <v>25059935</v>
      </c>
      <c r="L21" s="19">
        <f t="shared" si="1"/>
        <v>18633460.02296</v>
      </c>
      <c r="M21" s="19">
        <f t="shared" si="1"/>
        <v>78422</v>
      </c>
      <c r="N21" s="19">
        <f t="shared" si="1"/>
        <v>18711882.02296</v>
      </c>
      <c r="O21" s="19">
        <f t="shared" si="1"/>
        <v>6348052.9770400003</v>
      </c>
      <c r="P21" s="19"/>
    </row>
    <row r="22" spans="1:16" s="20" customFormat="1" x14ac:dyDescent="0.2">
      <c r="A22" s="21" t="s">
        <v>33</v>
      </c>
      <c r="B22" s="17" t="s">
        <v>31</v>
      </c>
      <c r="C22" s="18" t="s">
        <v>34</v>
      </c>
      <c r="D22" s="19">
        <f>SUM(D23:D24,D29)</f>
        <v>3619259.4839300006</v>
      </c>
      <c r="E22" s="19">
        <f t="shared" ref="E22:O22" si="2">SUM(E23:E24,E29)</f>
        <v>3619259.4849200002</v>
      </c>
      <c r="F22" s="19">
        <f t="shared" si="2"/>
        <v>3597787.7647199999</v>
      </c>
      <c r="G22" s="19">
        <f t="shared" si="2"/>
        <v>6536.2340800000002</v>
      </c>
      <c r="H22" s="19">
        <f t="shared" si="2"/>
        <v>3604323.9988000002</v>
      </c>
      <c r="I22" s="19">
        <f t="shared" si="2"/>
        <v>14935.48612</v>
      </c>
      <c r="J22" s="19">
        <f t="shared" si="2"/>
        <v>3447383.6782063199</v>
      </c>
      <c r="K22" s="19">
        <f t="shared" si="2"/>
        <v>3447383.6782063199</v>
      </c>
      <c r="L22" s="19">
        <f t="shared" si="2"/>
        <v>3412312.9103863202</v>
      </c>
      <c r="M22" s="19">
        <f t="shared" si="2"/>
        <v>4991.8945599999997</v>
      </c>
      <c r="N22" s="19">
        <f t="shared" si="2"/>
        <v>3417304.8049463201</v>
      </c>
      <c r="O22" s="19">
        <f t="shared" si="2"/>
        <v>30078.87326</v>
      </c>
      <c r="P22" s="19"/>
    </row>
    <row r="23" spans="1:16" s="28" customFormat="1" x14ac:dyDescent="0.2">
      <c r="A23" s="22" t="s">
        <v>35</v>
      </c>
      <c r="B23" s="23" t="s">
        <v>31</v>
      </c>
      <c r="C23" s="24" t="s">
        <v>36</v>
      </c>
      <c r="D23" s="25">
        <v>386022.46626000002</v>
      </c>
      <c r="E23" s="26">
        <f>F23+G23+I23</f>
        <v>386022.46626000002</v>
      </c>
      <c r="F23" s="25">
        <v>366120.24482999998</v>
      </c>
      <c r="G23" s="25">
        <v>6049.9137499999997</v>
      </c>
      <c r="H23" s="26">
        <f>F23+G23</f>
        <v>372170.15857999999</v>
      </c>
      <c r="I23" s="25">
        <v>13852.30768</v>
      </c>
      <c r="J23" s="25">
        <v>361962.11647999997</v>
      </c>
      <c r="K23" s="19">
        <f>L23+M23+O23</f>
        <v>361962.11648000003</v>
      </c>
      <c r="L23" s="25">
        <v>326891.34866000002</v>
      </c>
      <c r="M23" s="25">
        <v>4991.8945599999997</v>
      </c>
      <c r="N23" s="19">
        <f>L23+M23</f>
        <v>331883.24322</v>
      </c>
      <c r="O23" s="25">
        <v>30078.87326</v>
      </c>
      <c r="P23" s="27"/>
    </row>
    <row r="24" spans="1:16" s="28" customFormat="1" ht="51" x14ac:dyDescent="0.2">
      <c r="A24" s="22" t="s">
        <v>37</v>
      </c>
      <c r="B24" s="23" t="s">
        <v>31</v>
      </c>
      <c r="C24" s="24" t="s">
        <v>38</v>
      </c>
      <c r="D24" s="25">
        <v>3134221.7290100004</v>
      </c>
      <c r="E24" s="26">
        <f>F24</f>
        <v>3134221.73</v>
      </c>
      <c r="F24" s="25">
        <v>3134221.73</v>
      </c>
      <c r="G24" s="25">
        <v>0</v>
      </c>
      <c r="H24" s="26">
        <f>F24+G24</f>
        <v>3134221.73</v>
      </c>
      <c r="I24" s="25">
        <v>0</v>
      </c>
      <c r="J24" s="25">
        <f>K24</f>
        <v>3085421.5617263201</v>
      </c>
      <c r="K24" s="19">
        <f>L24</f>
        <v>3085421.5617263201</v>
      </c>
      <c r="L24" s="25">
        <v>3085421.5617263201</v>
      </c>
      <c r="M24" s="25">
        <v>0</v>
      </c>
      <c r="N24" s="26">
        <f>L24+M24</f>
        <v>3085421.5617263201</v>
      </c>
      <c r="O24" s="25">
        <v>0</v>
      </c>
      <c r="P24" s="27"/>
    </row>
    <row r="25" spans="1:16" s="28" customFormat="1" x14ac:dyDescent="0.2">
      <c r="A25" s="29" t="s">
        <v>39</v>
      </c>
      <c r="B25" s="30" t="s">
        <v>31</v>
      </c>
      <c r="C25" s="31"/>
      <c r="D25" s="26">
        <f t="shared" ref="D25:E28" si="3">E25</f>
        <v>586217.69999999995</v>
      </c>
      <c r="E25" s="26">
        <f t="shared" si="3"/>
        <v>586217.69999999995</v>
      </c>
      <c r="F25" s="25">
        <v>586217.69999999995</v>
      </c>
      <c r="G25" s="25">
        <v>0</v>
      </c>
      <c r="H25" s="26">
        <f t="shared" ref="H25:H28" si="4">F25+G25</f>
        <v>586217.69999999995</v>
      </c>
      <c r="I25" s="25">
        <v>0</v>
      </c>
      <c r="J25" s="26">
        <f t="shared" ref="J25:K28" si="5">K25</f>
        <v>585575.95235328202</v>
      </c>
      <c r="K25" s="19">
        <f t="shared" si="5"/>
        <v>585575.95235328202</v>
      </c>
      <c r="L25" s="25">
        <v>585575.95235328202</v>
      </c>
      <c r="M25" s="25">
        <v>0</v>
      </c>
      <c r="N25" s="26">
        <f t="shared" ref="N25:N67" si="6">L25+M25</f>
        <v>585575.95235328202</v>
      </c>
      <c r="O25" s="25">
        <v>0</v>
      </c>
      <c r="P25" s="32"/>
    </row>
    <row r="26" spans="1:16" s="28" customFormat="1" x14ac:dyDescent="0.2">
      <c r="A26" s="29" t="s">
        <v>40</v>
      </c>
      <c r="B26" s="30" t="s">
        <v>31</v>
      </c>
      <c r="C26" s="31"/>
      <c r="D26" s="26">
        <f t="shared" si="3"/>
        <v>303581.54000000004</v>
      </c>
      <c r="E26" s="26">
        <f t="shared" si="3"/>
        <v>303581.54000000004</v>
      </c>
      <c r="F26" s="25">
        <v>303581.54000000004</v>
      </c>
      <c r="G26" s="25">
        <v>0</v>
      </c>
      <c r="H26" s="26">
        <f t="shared" si="4"/>
        <v>303581.54000000004</v>
      </c>
      <c r="I26" s="25">
        <v>0</v>
      </c>
      <c r="J26" s="26">
        <f t="shared" si="5"/>
        <v>289266.49242739321</v>
      </c>
      <c r="K26" s="19">
        <f t="shared" si="5"/>
        <v>289266.49242739321</v>
      </c>
      <c r="L26" s="25">
        <v>289266.49242739321</v>
      </c>
      <c r="M26" s="25">
        <v>0</v>
      </c>
      <c r="N26" s="26">
        <f t="shared" si="6"/>
        <v>289266.49242739321</v>
      </c>
      <c r="O26" s="25">
        <v>0</v>
      </c>
      <c r="P26" s="32"/>
    </row>
    <row r="27" spans="1:16" s="28" customFormat="1" x14ac:dyDescent="0.2">
      <c r="A27" s="29" t="s">
        <v>41</v>
      </c>
      <c r="B27" s="30" t="s">
        <v>31</v>
      </c>
      <c r="C27" s="31"/>
      <c r="D27" s="26">
        <f t="shared" si="3"/>
        <v>1073761.6200000001</v>
      </c>
      <c r="E27" s="26">
        <f t="shared" si="3"/>
        <v>1073761.6200000001</v>
      </c>
      <c r="F27" s="25">
        <v>1073761.6200000001</v>
      </c>
      <c r="G27" s="25">
        <v>0</v>
      </c>
      <c r="H27" s="26">
        <f t="shared" si="4"/>
        <v>1073761.6200000001</v>
      </c>
      <c r="I27" s="25">
        <v>0</v>
      </c>
      <c r="J27" s="26">
        <f t="shared" si="5"/>
        <v>1097601.0456235681</v>
      </c>
      <c r="K27" s="19">
        <f t="shared" si="5"/>
        <v>1097601.0456235681</v>
      </c>
      <c r="L27" s="25">
        <v>1097601.0456235681</v>
      </c>
      <c r="M27" s="25">
        <v>0</v>
      </c>
      <c r="N27" s="26">
        <f t="shared" si="6"/>
        <v>1097601.0456235681</v>
      </c>
      <c r="O27" s="25">
        <v>0</v>
      </c>
      <c r="P27" s="32"/>
    </row>
    <row r="28" spans="1:16" s="28" customFormat="1" x14ac:dyDescent="0.2">
      <c r="A28" s="29" t="s">
        <v>42</v>
      </c>
      <c r="B28" s="30" t="s">
        <v>31</v>
      </c>
      <c r="C28" s="31"/>
      <c r="D28" s="26">
        <f t="shared" si="3"/>
        <v>1170660.8699999999</v>
      </c>
      <c r="E28" s="26">
        <f t="shared" si="3"/>
        <v>1170660.8699999999</v>
      </c>
      <c r="F28" s="25">
        <v>1170660.8699999999</v>
      </c>
      <c r="G28" s="25">
        <v>0</v>
      </c>
      <c r="H28" s="26">
        <f t="shared" si="4"/>
        <v>1170660.8699999999</v>
      </c>
      <c r="I28" s="25">
        <v>0</v>
      </c>
      <c r="J28" s="26">
        <f t="shared" si="5"/>
        <v>1112978.0713220767</v>
      </c>
      <c r="K28" s="19">
        <f t="shared" si="5"/>
        <v>1112978.0713220767</v>
      </c>
      <c r="L28" s="25">
        <v>1112978.0713220767</v>
      </c>
      <c r="M28" s="25">
        <v>0</v>
      </c>
      <c r="N28" s="26">
        <f t="shared" si="6"/>
        <v>1112978.0713220767</v>
      </c>
      <c r="O28" s="25">
        <v>0</v>
      </c>
      <c r="P28" s="32"/>
    </row>
    <row r="29" spans="1:16" s="28" customFormat="1" ht="25.5" x14ac:dyDescent="0.2">
      <c r="A29" s="22" t="s">
        <v>43</v>
      </c>
      <c r="B29" s="23" t="s">
        <v>31</v>
      </c>
      <c r="C29" s="24" t="s">
        <v>44</v>
      </c>
      <c r="D29" s="25">
        <v>99015.288659999991</v>
      </c>
      <c r="E29" s="26">
        <f>F29+G29+I29</f>
        <v>99015.288660000006</v>
      </c>
      <c r="F29" s="25">
        <v>97445.78989</v>
      </c>
      <c r="G29" s="25">
        <v>486.32033000000001</v>
      </c>
      <c r="H29" s="26">
        <f>F29+G29</f>
        <v>97932.110220000002</v>
      </c>
      <c r="I29" s="25">
        <v>1083.1784399999999</v>
      </c>
      <c r="J29" s="25">
        <v>0</v>
      </c>
      <c r="K29" s="19">
        <f t="shared" ref="K29:K60" si="7">L29+M29+O29</f>
        <v>0</v>
      </c>
      <c r="L29" s="25">
        <v>0</v>
      </c>
      <c r="M29" s="25">
        <v>0</v>
      </c>
      <c r="N29" s="19">
        <f t="shared" si="6"/>
        <v>0</v>
      </c>
      <c r="O29" s="25">
        <v>0</v>
      </c>
      <c r="P29" s="27"/>
    </row>
    <row r="30" spans="1:16" s="20" customFormat="1" ht="25.5" x14ac:dyDescent="0.2">
      <c r="A30" s="21" t="s">
        <v>45</v>
      </c>
      <c r="B30" s="17" t="s">
        <v>31</v>
      </c>
      <c r="C30" s="18" t="s">
        <v>46</v>
      </c>
      <c r="D30" s="19">
        <f>SUM(D31:D34)</f>
        <v>6801303.3066500006</v>
      </c>
      <c r="E30" s="19">
        <f t="shared" ref="E30:O30" si="8">SUM(E31:E34)</f>
        <v>6801303.3066500006</v>
      </c>
      <c r="F30" s="19">
        <f t="shared" si="8"/>
        <v>6797395.7125099991</v>
      </c>
      <c r="G30" s="19">
        <f t="shared" si="8"/>
        <v>2185.1993499999999</v>
      </c>
      <c r="H30" s="19">
        <f t="shared" si="8"/>
        <v>6799580.9118600003</v>
      </c>
      <c r="I30" s="19">
        <f t="shared" si="8"/>
        <v>1722.3947900000001</v>
      </c>
      <c r="J30" s="19">
        <f t="shared" si="8"/>
        <v>7331428.5201199986</v>
      </c>
      <c r="K30" s="19">
        <f t="shared" si="8"/>
        <v>7331428.5201199995</v>
      </c>
      <c r="L30" s="19">
        <f t="shared" si="8"/>
        <v>7328941.0862699999</v>
      </c>
      <c r="M30" s="19">
        <f t="shared" si="8"/>
        <v>60.953960000000002</v>
      </c>
      <c r="N30" s="19">
        <f t="shared" si="8"/>
        <v>7329002.0402300004</v>
      </c>
      <c r="O30" s="19">
        <f t="shared" si="8"/>
        <v>2426.4798900000005</v>
      </c>
      <c r="P30" s="19"/>
    </row>
    <row r="31" spans="1:16" s="28" customFormat="1" x14ac:dyDescent="0.2">
      <c r="A31" s="22" t="s">
        <v>47</v>
      </c>
      <c r="B31" s="23" t="s">
        <v>31</v>
      </c>
      <c r="C31" s="33" t="s">
        <v>48</v>
      </c>
      <c r="D31" s="25">
        <v>116834.04564</v>
      </c>
      <c r="E31" s="26">
        <f t="shared" ref="E31:E67" si="9">F31+G31+I31</f>
        <v>116834.04564</v>
      </c>
      <c r="F31" s="25">
        <v>113787.21122</v>
      </c>
      <c r="G31" s="25">
        <v>1935.4911599999998</v>
      </c>
      <c r="H31" s="26">
        <f>F31+G31</f>
        <v>115722.70238</v>
      </c>
      <c r="I31" s="25">
        <v>1111.3432600000001</v>
      </c>
      <c r="J31" s="25">
        <v>21.8</v>
      </c>
      <c r="K31" s="19">
        <f t="shared" si="7"/>
        <v>21.799999999999997</v>
      </c>
      <c r="L31" s="25">
        <v>21.693459999999998</v>
      </c>
      <c r="M31" s="25">
        <v>4.9280000000000004E-2</v>
      </c>
      <c r="N31" s="19">
        <f t="shared" si="6"/>
        <v>21.742739999999998</v>
      </c>
      <c r="O31" s="25">
        <v>5.7259999999999998E-2</v>
      </c>
      <c r="P31" s="27"/>
    </row>
    <row r="32" spans="1:16" s="28" customFormat="1" x14ac:dyDescent="0.2">
      <c r="A32" s="22" t="s">
        <v>49</v>
      </c>
      <c r="B32" s="23" t="s">
        <v>31</v>
      </c>
      <c r="C32" s="33" t="s">
        <v>50</v>
      </c>
      <c r="D32" s="25">
        <v>3835441.7483899998</v>
      </c>
      <c r="E32" s="26">
        <f t="shared" si="9"/>
        <v>3835441.7483899998</v>
      </c>
      <c r="F32" s="25">
        <v>3835441.7483899998</v>
      </c>
      <c r="G32" s="25">
        <v>0</v>
      </c>
      <c r="H32" s="26">
        <f t="shared" ref="H32:H44" si="10">F32+G32</f>
        <v>3835441.7483899998</v>
      </c>
      <c r="I32" s="25">
        <v>0</v>
      </c>
      <c r="J32" s="25">
        <v>3876675.4844699996</v>
      </c>
      <c r="K32" s="19">
        <f>L32+M32+O32</f>
        <v>3876675.48447</v>
      </c>
      <c r="L32" s="25">
        <v>3875500.12121</v>
      </c>
      <c r="M32" s="25">
        <v>0</v>
      </c>
      <c r="N32" s="19">
        <f t="shared" si="6"/>
        <v>3875500.12121</v>
      </c>
      <c r="O32" s="25">
        <v>1175.3632600000001</v>
      </c>
      <c r="P32" s="27"/>
    </row>
    <row r="33" spans="1:16" s="28" customFormat="1" ht="33.75" customHeight="1" x14ac:dyDescent="0.2">
      <c r="A33" s="22" t="s">
        <v>51</v>
      </c>
      <c r="B33" s="23" t="s">
        <v>31</v>
      </c>
      <c r="C33" s="33" t="s">
        <v>52</v>
      </c>
      <c r="D33" s="25">
        <v>2814368.0005700001</v>
      </c>
      <c r="E33" s="26">
        <f t="shared" si="9"/>
        <v>2814368.0005700001</v>
      </c>
      <c r="F33" s="25">
        <v>2814368.0005700001</v>
      </c>
      <c r="G33" s="25">
        <v>0</v>
      </c>
      <c r="H33" s="26">
        <f t="shared" si="10"/>
        <v>2814368.0005700001</v>
      </c>
      <c r="I33" s="25">
        <v>0</v>
      </c>
      <c r="J33" s="25">
        <v>3437932.5811600001</v>
      </c>
      <c r="K33" s="19">
        <f t="shared" si="7"/>
        <v>3437932.5811600001</v>
      </c>
      <c r="L33" s="25">
        <v>3437932.5811600001</v>
      </c>
      <c r="M33" s="25">
        <v>0</v>
      </c>
      <c r="N33" s="19">
        <f t="shared" si="6"/>
        <v>3437932.5811600001</v>
      </c>
      <c r="O33" s="25">
        <v>0</v>
      </c>
      <c r="P33" s="27"/>
    </row>
    <row r="34" spans="1:16" s="28" customFormat="1" ht="25.5" x14ac:dyDescent="0.2">
      <c r="A34" s="22" t="s">
        <v>53</v>
      </c>
      <c r="B34" s="23" t="s">
        <v>31</v>
      </c>
      <c r="C34" s="33" t="s">
        <v>54</v>
      </c>
      <c r="D34" s="25">
        <v>34659.512049999998</v>
      </c>
      <c r="E34" s="26">
        <f t="shared" si="9"/>
        <v>34659.51204999999</v>
      </c>
      <c r="F34" s="25">
        <v>33798.752329999996</v>
      </c>
      <c r="G34" s="25">
        <v>249.70819</v>
      </c>
      <c r="H34" s="26">
        <f t="shared" si="10"/>
        <v>34048.460519999993</v>
      </c>
      <c r="I34" s="25">
        <v>611.05152999999996</v>
      </c>
      <c r="J34" s="25">
        <v>16798.654489999997</v>
      </c>
      <c r="K34" s="19">
        <f t="shared" si="7"/>
        <v>16798.654489999997</v>
      </c>
      <c r="L34" s="25">
        <v>15486.690439999997</v>
      </c>
      <c r="M34" s="25">
        <v>60.904679999999999</v>
      </c>
      <c r="N34" s="19">
        <f t="shared" si="6"/>
        <v>15547.595119999996</v>
      </c>
      <c r="O34" s="25">
        <v>1251.0593700000002</v>
      </c>
      <c r="P34" s="27"/>
    </row>
    <row r="35" spans="1:16" s="20" customFormat="1" x14ac:dyDescent="0.2">
      <c r="A35" s="34" t="s">
        <v>55</v>
      </c>
      <c r="B35" s="23" t="s">
        <v>31</v>
      </c>
      <c r="C35" s="33" t="s">
        <v>56</v>
      </c>
      <c r="D35" s="25">
        <v>2751406.7208099999</v>
      </c>
      <c r="E35" s="26">
        <f>F35+G35+I35</f>
        <v>2751406.7207899997</v>
      </c>
      <c r="F35" s="26">
        <f>SUM(F36:F38)</f>
        <v>2664638.2193599995</v>
      </c>
      <c r="G35" s="26">
        <f>SUM(G36:G38)</f>
        <v>46669.943879999999</v>
      </c>
      <c r="H35" s="26">
        <f>F35+G35</f>
        <v>2711308.1632399997</v>
      </c>
      <c r="I35" s="26">
        <f>SUM(I36:I38)</f>
        <v>40098.557549999998</v>
      </c>
      <c r="J35" s="25">
        <v>2561469.3147700001</v>
      </c>
      <c r="K35" s="19">
        <f t="shared" si="7"/>
        <v>2561469.3147099996</v>
      </c>
      <c r="L35" s="25">
        <v>2286853.1873399997</v>
      </c>
      <c r="M35" s="25">
        <v>36553.489730000001</v>
      </c>
      <c r="N35" s="19">
        <f t="shared" si="6"/>
        <v>2323406.6770699997</v>
      </c>
      <c r="O35" s="25">
        <v>238062.63764</v>
      </c>
      <c r="P35" s="27"/>
    </row>
    <row r="36" spans="1:16" s="20" customFormat="1" x14ac:dyDescent="0.2">
      <c r="A36" s="29" t="s">
        <v>57</v>
      </c>
      <c r="B36" s="23" t="s">
        <v>31</v>
      </c>
      <c r="C36" s="33"/>
      <c r="D36" s="26">
        <f>E36</f>
        <v>709902.13751999976</v>
      </c>
      <c r="E36" s="26">
        <f t="shared" si="9"/>
        <v>709902.13751999976</v>
      </c>
      <c r="F36" s="25">
        <v>685816.46367999981</v>
      </c>
      <c r="G36" s="25">
        <v>14352.81091</v>
      </c>
      <c r="H36" s="26">
        <f t="shared" si="10"/>
        <v>700169.27458999981</v>
      </c>
      <c r="I36" s="25">
        <v>9732.8629299999975</v>
      </c>
      <c r="J36" s="26">
        <f>K36</f>
        <v>676770.59064999991</v>
      </c>
      <c r="K36" s="19">
        <f t="shared" si="7"/>
        <v>676770.59064999991</v>
      </c>
      <c r="L36" s="25">
        <v>586285.87795999995</v>
      </c>
      <c r="M36" s="25">
        <v>10894.756890000001</v>
      </c>
      <c r="N36" s="19">
        <f t="shared" si="6"/>
        <v>597180.63484999991</v>
      </c>
      <c r="O36" s="25">
        <v>79589.955799999996</v>
      </c>
      <c r="P36" s="27"/>
    </row>
    <row r="37" spans="1:16" s="20" customFormat="1" x14ac:dyDescent="0.2">
      <c r="A37" s="29" t="s">
        <v>58</v>
      </c>
      <c r="B37" s="23" t="s">
        <v>31</v>
      </c>
      <c r="C37" s="33"/>
      <c r="D37" s="26">
        <f t="shared" ref="D37:D42" si="11">E37</f>
        <v>842157.98448999994</v>
      </c>
      <c r="E37" s="26">
        <f t="shared" si="9"/>
        <v>842157.98448999994</v>
      </c>
      <c r="F37" s="25">
        <v>801158.84360000002</v>
      </c>
      <c r="G37" s="25">
        <v>25796.052740000003</v>
      </c>
      <c r="H37" s="26">
        <f t="shared" si="10"/>
        <v>826954.89633999998</v>
      </c>
      <c r="I37" s="25">
        <v>15203.088149999998</v>
      </c>
      <c r="J37" s="26">
        <f t="shared" ref="J37:J42" si="12">K37</f>
        <v>838578.99326999998</v>
      </c>
      <c r="K37" s="19">
        <f t="shared" si="7"/>
        <v>838578.99326999998</v>
      </c>
      <c r="L37" s="25">
        <v>701512.60107999993</v>
      </c>
      <c r="M37" s="25">
        <v>21134.762940000001</v>
      </c>
      <c r="N37" s="19">
        <f t="shared" si="6"/>
        <v>722647.36401999998</v>
      </c>
      <c r="O37" s="25">
        <v>115931.62925000001</v>
      </c>
      <c r="P37" s="27"/>
    </row>
    <row r="38" spans="1:16" s="20" customFormat="1" x14ac:dyDescent="0.2">
      <c r="A38" s="29" t="s">
        <v>59</v>
      </c>
      <c r="B38" s="23" t="s">
        <v>31</v>
      </c>
      <c r="C38" s="33"/>
      <c r="D38" s="26">
        <f t="shared" si="11"/>
        <v>1199346.5987799999</v>
      </c>
      <c r="E38" s="26">
        <f t="shared" si="9"/>
        <v>1199346.5987799999</v>
      </c>
      <c r="F38" s="25">
        <v>1177662.9120799999</v>
      </c>
      <c r="G38" s="25">
        <v>6521.0802300000005</v>
      </c>
      <c r="H38" s="26">
        <f t="shared" si="10"/>
        <v>1184183.9923099999</v>
      </c>
      <c r="I38" s="25">
        <v>15162.606470000001</v>
      </c>
      <c r="J38" s="26">
        <f t="shared" si="12"/>
        <v>1046119.7307899999</v>
      </c>
      <c r="K38" s="19">
        <f t="shared" si="7"/>
        <v>1046119.7307899999</v>
      </c>
      <c r="L38" s="25">
        <v>999054.70829999994</v>
      </c>
      <c r="M38" s="25">
        <v>4523.9698999999991</v>
      </c>
      <c r="N38" s="19">
        <f t="shared" si="6"/>
        <v>1003578.6782</v>
      </c>
      <c r="O38" s="25">
        <v>42541.052589999999</v>
      </c>
      <c r="P38" s="27"/>
    </row>
    <row r="39" spans="1:16" s="20" customFormat="1" ht="38.25" x14ac:dyDescent="0.2">
      <c r="A39" s="35" t="s">
        <v>60</v>
      </c>
      <c r="B39" s="23" t="s">
        <v>61</v>
      </c>
      <c r="C39" s="33"/>
      <c r="D39" s="26">
        <f t="shared" si="11"/>
        <v>27973.19</v>
      </c>
      <c r="E39" s="26">
        <f t="shared" si="9"/>
        <v>27973.19</v>
      </c>
      <c r="F39" s="25">
        <v>27115</v>
      </c>
      <c r="G39" s="25">
        <v>415</v>
      </c>
      <c r="H39" s="26">
        <f t="shared" si="10"/>
        <v>27530</v>
      </c>
      <c r="I39" s="25">
        <v>443.19</v>
      </c>
      <c r="J39" s="26">
        <f t="shared" si="12"/>
        <v>30994.660666666667</v>
      </c>
      <c r="K39" s="19">
        <f t="shared" si="7"/>
        <v>30994.660666666667</v>
      </c>
      <c r="L39" s="25">
        <v>28046</v>
      </c>
      <c r="M39" s="25">
        <v>381</v>
      </c>
      <c r="N39" s="26">
        <f t="shared" si="6"/>
        <v>28427</v>
      </c>
      <c r="O39" s="25">
        <v>2567.6606666666667</v>
      </c>
      <c r="P39" s="36"/>
    </row>
    <row r="40" spans="1:16" s="20" customFormat="1" x14ac:dyDescent="0.2">
      <c r="A40" s="29" t="s">
        <v>57</v>
      </c>
      <c r="B40" s="23" t="s">
        <v>61</v>
      </c>
      <c r="C40" s="33"/>
      <c r="D40" s="26">
        <f t="shared" si="11"/>
        <v>4565</v>
      </c>
      <c r="E40" s="26">
        <f t="shared" si="9"/>
        <v>4565</v>
      </c>
      <c r="F40" s="25">
        <v>4416</v>
      </c>
      <c r="G40" s="25">
        <v>90</v>
      </c>
      <c r="H40" s="26">
        <f t="shared" si="10"/>
        <v>4506</v>
      </c>
      <c r="I40" s="25">
        <v>59</v>
      </c>
      <c r="J40" s="26">
        <f t="shared" si="12"/>
        <v>5202.3996666666662</v>
      </c>
      <c r="K40" s="19">
        <f t="shared" si="7"/>
        <v>5202.3996666666662</v>
      </c>
      <c r="L40" s="25">
        <v>4543</v>
      </c>
      <c r="M40" s="25">
        <v>79</v>
      </c>
      <c r="N40" s="26">
        <f t="shared" si="6"/>
        <v>4622</v>
      </c>
      <c r="O40" s="25">
        <v>580.39966666666669</v>
      </c>
      <c r="P40" s="27"/>
    </row>
    <row r="41" spans="1:16" s="20" customFormat="1" x14ac:dyDescent="0.2">
      <c r="A41" s="29" t="s">
        <v>58</v>
      </c>
      <c r="B41" s="23" t="s">
        <v>61</v>
      </c>
      <c r="C41" s="33"/>
      <c r="D41" s="26">
        <f t="shared" si="11"/>
        <v>8227.19</v>
      </c>
      <c r="E41" s="26">
        <f t="shared" si="9"/>
        <v>8227.19</v>
      </c>
      <c r="F41" s="25">
        <v>7821</v>
      </c>
      <c r="G41" s="25">
        <v>247</v>
      </c>
      <c r="H41" s="26">
        <f t="shared" si="10"/>
        <v>8068</v>
      </c>
      <c r="I41" s="25">
        <v>159.19</v>
      </c>
      <c r="J41" s="26">
        <f t="shared" si="12"/>
        <v>9272.5666666666675</v>
      </c>
      <c r="K41" s="19">
        <f t="shared" si="7"/>
        <v>9272.5666666666675</v>
      </c>
      <c r="L41" s="25">
        <v>8550</v>
      </c>
      <c r="M41" s="25">
        <v>236</v>
      </c>
      <c r="N41" s="26">
        <f t="shared" si="6"/>
        <v>8786</v>
      </c>
      <c r="O41" s="25">
        <v>486.56666666666666</v>
      </c>
      <c r="P41" s="27"/>
    </row>
    <row r="42" spans="1:16" s="20" customFormat="1" x14ac:dyDescent="0.2">
      <c r="A42" s="29" t="s">
        <v>59</v>
      </c>
      <c r="B42" s="23" t="s">
        <v>61</v>
      </c>
      <c r="C42" s="33"/>
      <c r="D42" s="26">
        <f t="shared" si="11"/>
        <v>15181</v>
      </c>
      <c r="E42" s="26">
        <f t="shared" si="9"/>
        <v>15181</v>
      </c>
      <c r="F42" s="25">
        <v>14878</v>
      </c>
      <c r="G42" s="25">
        <v>78</v>
      </c>
      <c r="H42" s="26">
        <f t="shared" si="10"/>
        <v>14956</v>
      </c>
      <c r="I42" s="25">
        <v>225</v>
      </c>
      <c r="J42" s="26">
        <f t="shared" si="12"/>
        <v>16519.694333333333</v>
      </c>
      <c r="K42" s="19">
        <f t="shared" si="7"/>
        <v>16519.694333333333</v>
      </c>
      <c r="L42" s="25">
        <v>14953</v>
      </c>
      <c r="M42" s="25">
        <v>66</v>
      </c>
      <c r="N42" s="26">
        <f t="shared" si="6"/>
        <v>15019</v>
      </c>
      <c r="O42" s="25">
        <v>1500.6943333333334</v>
      </c>
      <c r="P42" s="27"/>
    </row>
    <row r="43" spans="1:16" s="28" customFormat="1" ht="76.5" x14ac:dyDescent="0.2">
      <c r="A43" s="34" t="s">
        <v>62</v>
      </c>
      <c r="B43" s="23" t="s">
        <v>31</v>
      </c>
      <c r="C43" s="33" t="s">
        <v>63</v>
      </c>
      <c r="D43" s="25">
        <v>860881.69063999993</v>
      </c>
      <c r="E43" s="26">
        <f t="shared" si="9"/>
        <v>860881.69063999993</v>
      </c>
      <c r="F43" s="25">
        <v>834749.06077999994</v>
      </c>
      <c r="G43" s="25">
        <v>14064.067710000001</v>
      </c>
      <c r="H43" s="26">
        <f t="shared" si="10"/>
        <v>848813.12848999992</v>
      </c>
      <c r="I43" s="25">
        <v>12068.56215</v>
      </c>
      <c r="J43" s="25">
        <v>1026410.26835</v>
      </c>
      <c r="K43" s="19">
        <f t="shared" si="7"/>
        <v>1026410.26835</v>
      </c>
      <c r="L43" s="25">
        <v>924649.61186000006</v>
      </c>
      <c r="M43" s="25">
        <v>15159.062739999999</v>
      </c>
      <c r="N43" s="19">
        <f t="shared" si="6"/>
        <v>939808.67460000003</v>
      </c>
      <c r="O43" s="25">
        <v>86601.59375</v>
      </c>
      <c r="P43" s="27"/>
    </row>
    <row r="44" spans="1:16" s="28" customFormat="1" x14ac:dyDescent="0.2">
      <c r="A44" s="34" t="s">
        <v>64</v>
      </c>
      <c r="B44" s="23" t="s">
        <v>31</v>
      </c>
      <c r="C44" s="33" t="s">
        <v>65</v>
      </c>
      <c r="D44" s="25">
        <v>2232410.9715300002</v>
      </c>
      <c r="E44" s="26">
        <f t="shared" si="9"/>
        <v>2232410.9715300002</v>
      </c>
      <c r="F44" s="25">
        <v>2225060.2558599999</v>
      </c>
      <c r="G44" s="25">
        <v>3155.9711600000001</v>
      </c>
      <c r="H44" s="26">
        <f t="shared" si="10"/>
        <v>2228216.2270200001</v>
      </c>
      <c r="I44" s="25">
        <v>4194.7445099999995</v>
      </c>
      <c r="J44" s="25">
        <v>10442.213139999998</v>
      </c>
      <c r="K44" s="19">
        <f>L44+M44+O44</f>
        <v>10442.213139999998</v>
      </c>
      <c r="L44" s="25">
        <v>9334.7377799999995</v>
      </c>
      <c r="M44" s="25">
        <v>147.36956000000001</v>
      </c>
      <c r="N44" s="19">
        <f t="shared" si="6"/>
        <v>9482.1073399999987</v>
      </c>
      <c r="O44" s="25">
        <v>960.10580000000004</v>
      </c>
      <c r="P44" s="27"/>
    </row>
    <row r="45" spans="1:16" s="20" customFormat="1" x14ac:dyDescent="0.2">
      <c r="A45" s="21" t="s">
        <v>66</v>
      </c>
      <c r="B45" s="37" t="s">
        <v>31</v>
      </c>
      <c r="C45" s="38" t="s">
        <v>67</v>
      </c>
      <c r="D45" s="19">
        <f t="shared" ref="D45" si="13">SUM(D46:D47)</f>
        <v>131670.14436000001</v>
      </c>
      <c r="E45" s="19">
        <f t="shared" ref="E45:O45" si="14">SUM(E46:E47)</f>
        <v>131670.14436000001</v>
      </c>
      <c r="F45" s="19">
        <f t="shared" si="14"/>
        <v>129518.14197999999</v>
      </c>
      <c r="G45" s="19">
        <f t="shared" si="14"/>
        <v>1454.8087599999999</v>
      </c>
      <c r="H45" s="19">
        <f t="shared" si="14"/>
        <v>130972.95074</v>
      </c>
      <c r="I45" s="19">
        <f t="shared" si="14"/>
        <v>697.19362000000001</v>
      </c>
      <c r="J45" s="19">
        <f t="shared" si="14"/>
        <v>301.32568000000003</v>
      </c>
      <c r="K45" s="19">
        <f t="shared" si="14"/>
        <v>301.32568000000003</v>
      </c>
      <c r="L45" s="19">
        <f t="shared" si="14"/>
        <v>293.40052000000003</v>
      </c>
      <c r="M45" s="19">
        <f t="shared" si="14"/>
        <v>4.9126000000000003</v>
      </c>
      <c r="N45" s="19">
        <f t="shared" si="14"/>
        <v>298.31312000000003</v>
      </c>
      <c r="O45" s="19">
        <f t="shared" si="14"/>
        <v>3.0125600000000001</v>
      </c>
      <c r="P45" s="19"/>
    </row>
    <row r="46" spans="1:16" s="28" customFormat="1" x14ac:dyDescent="0.2">
      <c r="A46" s="35" t="s">
        <v>68</v>
      </c>
      <c r="B46" s="23" t="s">
        <v>31</v>
      </c>
      <c r="C46" s="33" t="s">
        <v>69</v>
      </c>
      <c r="D46" s="25">
        <v>82498.003540000005</v>
      </c>
      <c r="E46" s="26">
        <f t="shared" si="9"/>
        <v>82498.003539999991</v>
      </c>
      <c r="F46" s="25">
        <v>80669.624409999989</v>
      </c>
      <c r="G46" s="25">
        <v>1413.2033799999999</v>
      </c>
      <c r="H46" s="26">
        <f t="shared" ref="H46:H49" si="15">F46+G46</f>
        <v>82082.827789999996</v>
      </c>
      <c r="I46" s="25">
        <v>415.17574999999999</v>
      </c>
      <c r="J46" s="25">
        <v>0</v>
      </c>
      <c r="K46" s="19">
        <f>L46+M46+O46</f>
        <v>0</v>
      </c>
      <c r="L46" s="25">
        <v>0</v>
      </c>
      <c r="M46" s="25">
        <v>0</v>
      </c>
      <c r="N46" s="19">
        <f t="shared" ref="N46" si="16">L46+M46</f>
        <v>0</v>
      </c>
      <c r="O46" s="25">
        <v>0</v>
      </c>
      <c r="P46" s="27"/>
    </row>
    <row r="47" spans="1:16" s="28" customFormat="1" x14ac:dyDescent="0.2">
      <c r="A47" s="35" t="s">
        <v>70</v>
      </c>
      <c r="B47" s="23" t="s">
        <v>31</v>
      </c>
      <c r="C47" s="33" t="s">
        <v>71</v>
      </c>
      <c r="D47" s="25">
        <v>49172.140820000001</v>
      </c>
      <c r="E47" s="26">
        <f t="shared" si="9"/>
        <v>49172.140820000008</v>
      </c>
      <c r="F47" s="25">
        <v>48848.517570000004</v>
      </c>
      <c r="G47" s="25">
        <v>41.605379999999997</v>
      </c>
      <c r="H47" s="26">
        <f t="shared" si="15"/>
        <v>48890.122950000004</v>
      </c>
      <c r="I47" s="25">
        <v>282.01787000000002</v>
      </c>
      <c r="J47" s="25">
        <v>301.32568000000003</v>
      </c>
      <c r="K47" s="19">
        <f t="shared" si="7"/>
        <v>301.32568000000003</v>
      </c>
      <c r="L47" s="25">
        <v>293.40052000000003</v>
      </c>
      <c r="M47" s="25">
        <v>4.9126000000000003</v>
      </c>
      <c r="N47" s="19">
        <f t="shared" si="6"/>
        <v>298.31312000000003</v>
      </c>
      <c r="O47" s="25">
        <v>3.0125600000000001</v>
      </c>
      <c r="P47" s="27"/>
    </row>
    <row r="48" spans="1:16" s="28" customFormat="1" ht="25.5" x14ac:dyDescent="0.2">
      <c r="A48" s="34" t="s">
        <v>72</v>
      </c>
      <c r="B48" s="23" t="s">
        <v>31</v>
      </c>
      <c r="C48" s="33" t="s">
        <v>73</v>
      </c>
      <c r="D48" s="25">
        <v>257688.70365000001</v>
      </c>
      <c r="E48" s="26">
        <f t="shared" si="9"/>
        <v>257688.70364999998</v>
      </c>
      <c r="F48" s="25">
        <v>249133.27447999999</v>
      </c>
      <c r="G48" s="25">
        <v>5005.5012300000008</v>
      </c>
      <c r="H48" s="26">
        <f t="shared" si="15"/>
        <v>254138.77570999999</v>
      </c>
      <c r="I48" s="25">
        <v>3549.92794</v>
      </c>
      <c r="J48" s="25">
        <v>7555.0654199999999</v>
      </c>
      <c r="K48" s="19">
        <f t="shared" si="7"/>
        <v>7555.065419999999</v>
      </c>
      <c r="L48" s="25">
        <v>7137.0813899999994</v>
      </c>
      <c r="M48" s="25">
        <v>95.684960000000004</v>
      </c>
      <c r="N48" s="19">
        <f t="shared" si="6"/>
        <v>7232.766349999999</v>
      </c>
      <c r="O48" s="25">
        <v>322.29907000000003</v>
      </c>
      <c r="P48" s="27"/>
    </row>
    <row r="49" spans="1:16" s="28" customFormat="1" ht="38.25" x14ac:dyDescent="0.2">
      <c r="A49" s="21" t="s">
        <v>74</v>
      </c>
      <c r="B49" s="17" t="s">
        <v>31</v>
      </c>
      <c r="C49" s="18" t="s">
        <v>75</v>
      </c>
      <c r="D49" s="26">
        <v>983130</v>
      </c>
      <c r="E49" s="26">
        <f t="shared" si="9"/>
        <v>983130</v>
      </c>
      <c r="F49" s="26">
        <v>983130</v>
      </c>
      <c r="G49" s="26">
        <v>0</v>
      </c>
      <c r="H49" s="26">
        <f t="shared" si="15"/>
        <v>983130</v>
      </c>
      <c r="I49" s="26">
        <v>0</v>
      </c>
      <c r="J49" s="19">
        <v>600073</v>
      </c>
      <c r="K49" s="19">
        <f t="shared" si="7"/>
        <v>600073</v>
      </c>
      <c r="L49" s="19">
        <v>599073</v>
      </c>
      <c r="M49" s="19">
        <v>0</v>
      </c>
      <c r="N49" s="19">
        <f t="shared" si="6"/>
        <v>599073</v>
      </c>
      <c r="O49" s="19">
        <v>1000</v>
      </c>
      <c r="P49" s="19"/>
    </row>
    <row r="50" spans="1:16" s="28" customFormat="1" x14ac:dyDescent="0.2">
      <c r="A50" s="21" t="s">
        <v>76</v>
      </c>
      <c r="B50" s="26" t="s">
        <v>31</v>
      </c>
      <c r="C50" s="26" t="s">
        <v>77</v>
      </c>
      <c r="D50" s="26">
        <v>2971069.9784299987</v>
      </c>
      <c r="E50" s="26">
        <f>F50+G50+I50</f>
        <v>2971069.5798200029</v>
      </c>
      <c r="F50" s="26">
        <v>2935105.2791500026</v>
      </c>
      <c r="G50" s="26">
        <v>12559.724750000008</v>
      </c>
      <c r="H50" s="26">
        <f>F50+G50</f>
        <v>2947665.0039000027</v>
      </c>
      <c r="I50" s="26">
        <v>23404.575920000003</v>
      </c>
      <c r="J50" s="26">
        <v>10074871.614313681</v>
      </c>
      <c r="K50" s="26">
        <f t="shared" si="7"/>
        <v>10074871.61437368</v>
      </c>
      <c r="L50" s="26">
        <v>4064865.0074136807</v>
      </c>
      <c r="M50" s="26">
        <v>21408.631890000001</v>
      </c>
      <c r="N50" s="26">
        <f t="shared" si="6"/>
        <v>4086273.6393036805</v>
      </c>
      <c r="O50" s="26">
        <v>5988597.9750700006</v>
      </c>
      <c r="P50" s="19"/>
    </row>
    <row r="51" spans="1:16" s="20" customFormat="1" ht="38.25" x14ac:dyDescent="0.2">
      <c r="A51" s="16" t="s">
        <v>78</v>
      </c>
      <c r="B51" s="37" t="s">
        <v>31</v>
      </c>
      <c r="C51" s="38" t="s">
        <v>79</v>
      </c>
      <c r="D51" s="19">
        <f>SUM(D52:D56)</f>
        <v>1634093.5994576272</v>
      </c>
      <c r="E51" s="19">
        <f t="shared" ref="E51:O51" si="17">SUM(E52:E56)</f>
        <v>1634093.5994576272</v>
      </c>
      <c r="F51" s="19">
        <f t="shared" si="17"/>
        <v>1586794</v>
      </c>
      <c r="G51" s="19">
        <f t="shared" si="17"/>
        <v>45793.493220338984</v>
      </c>
      <c r="H51" s="19">
        <f>SUM(H52:H56)</f>
        <v>1632587.4932203391</v>
      </c>
      <c r="I51" s="19">
        <f t="shared" si="17"/>
        <v>1506.1062372881354</v>
      </c>
      <c r="J51" s="19">
        <f t="shared" si="17"/>
        <v>1302973.8973470083</v>
      </c>
      <c r="K51" s="19">
        <f t="shared" si="17"/>
        <v>1302973.8973470083</v>
      </c>
      <c r="L51" s="19">
        <f t="shared" si="17"/>
        <v>1232611.7781870081</v>
      </c>
      <c r="M51" s="19">
        <f t="shared" si="17"/>
        <v>70362.119160000002</v>
      </c>
      <c r="N51" s="19">
        <f t="shared" si="6"/>
        <v>1302973.8973470081</v>
      </c>
      <c r="O51" s="19">
        <f t="shared" si="17"/>
        <v>0</v>
      </c>
      <c r="P51" s="19"/>
    </row>
    <row r="52" spans="1:16" s="28" customFormat="1" x14ac:dyDescent="0.2">
      <c r="A52" s="34" t="s">
        <v>80</v>
      </c>
      <c r="B52" s="39" t="s">
        <v>31</v>
      </c>
      <c r="C52" s="40" t="s">
        <v>81</v>
      </c>
      <c r="D52" s="19">
        <f>E52</f>
        <v>0</v>
      </c>
      <c r="E52" s="26">
        <f t="shared" si="9"/>
        <v>0</v>
      </c>
      <c r="F52" s="32"/>
      <c r="G52" s="32"/>
      <c r="H52" s="19">
        <f>G52+F52</f>
        <v>0</v>
      </c>
      <c r="I52" s="32"/>
      <c r="J52" s="19">
        <f>K52</f>
        <v>450000.00000000006</v>
      </c>
      <c r="K52" s="26">
        <f t="shared" ref="K52:K56" si="18">L52+M52+O52</f>
        <v>450000.00000000006</v>
      </c>
      <c r="L52" s="25">
        <v>450000.00000000006</v>
      </c>
      <c r="M52" s="25">
        <v>0</v>
      </c>
      <c r="N52" s="19">
        <f t="shared" si="6"/>
        <v>450000.00000000006</v>
      </c>
      <c r="O52" s="25">
        <v>0</v>
      </c>
      <c r="P52" s="32"/>
    </row>
    <row r="53" spans="1:16" s="28" customFormat="1" x14ac:dyDescent="0.2">
      <c r="A53" s="34" t="s">
        <v>82</v>
      </c>
      <c r="B53" s="39" t="s">
        <v>31</v>
      </c>
      <c r="C53" s="40" t="s">
        <v>83</v>
      </c>
      <c r="D53" s="19">
        <f t="shared" ref="D53:D56" si="19">E53</f>
        <v>47299.599457627119</v>
      </c>
      <c r="E53" s="26">
        <f t="shared" si="9"/>
        <v>47299.599457627119</v>
      </c>
      <c r="F53" s="32"/>
      <c r="G53" s="32">
        <v>45793.493220338984</v>
      </c>
      <c r="H53" s="19">
        <f t="shared" ref="H53:H56" si="20">G53+F53</f>
        <v>45793.493220338984</v>
      </c>
      <c r="I53" s="32">
        <v>1506.1062372881354</v>
      </c>
      <c r="J53" s="19">
        <f t="shared" ref="J53:J56" si="21">K53</f>
        <v>116708.8973470082</v>
      </c>
      <c r="K53" s="26">
        <f t="shared" si="18"/>
        <v>116708.8973470082</v>
      </c>
      <c r="L53" s="25">
        <v>46346.778187008196</v>
      </c>
      <c r="M53" s="25">
        <v>70362.119160000002</v>
      </c>
      <c r="N53" s="19">
        <f t="shared" si="6"/>
        <v>116708.8973470082</v>
      </c>
      <c r="O53" s="25">
        <v>0</v>
      </c>
      <c r="P53" s="32"/>
    </row>
    <row r="54" spans="1:16" s="28" customFormat="1" x14ac:dyDescent="0.2">
      <c r="A54" s="34" t="s">
        <v>84</v>
      </c>
      <c r="B54" s="39" t="s">
        <v>31</v>
      </c>
      <c r="C54" s="40" t="s">
        <v>85</v>
      </c>
      <c r="D54" s="19">
        <f t="shared" si="19"/>
        <v>0</v>
      </c>
      <c r="E54" s="26">
        <f t="shared" si="9"/>
        <v>0</v>
      </c>
      <c r="F54" s="32"/>
      <c r="G54" s="32"/>
      <c r="H54" s="19">
        <f t="shared" si="20"/>
        <v>0</v>
      </c>
      <c r="I54" s="32"/>
      <c r="J54" s="19">
        <f t="shared" si="21"/>
        <v>0</v>
      </c>
      <c r="K54" s="26">
        <f t="shared" si="18"/>
        <v>0</v>
      </c>
      <c r="L54" s="25">
        <v>0</v>
      </c>
      <c r="M54" s="25">
        <v>0</v>
      </c>
      <c r="N54" s="19">
        <f t="shared" si="6"/>
        <v>0</v>
      </c>
      <c r="O54" s="25">
        <v>0</v>
      </c>
      <c r="P54" s="32"/>
    </row>
    <row r="55" spans="1:16" s="28" customFormat="1" x14ac:dyDescent="0.2">
      <c r="A55" s="34" t="s">
        <v>86</v>
      </c>
      <c r="B55" s="39" t="s">
        <v>31</v>
      </c>
      <c r="C55" s="40" t="s">
        <v>87</v>
      </c>
      <c r="D55" s="19">
        <f t="shared" si="19"/>
        <v>175391</v>
      </c>
      <c r="E55" s="26">
        <f t="shared" si="9"/>
        <v>175391</v>
      </c>
      <c r="F55" s="32">
        <v>175391</v>
      </c>
      <c r="G55" s="32"/>
      <c r="H55" s="19">
        <f t="shared" si="20"/>
        <v>175391</v>
      </c>
      <c r="I55" s="32"/>
      <c r="J55" s="19">
        <f t="shared" si="21"/>
        <v>112103</v>
      </c>
      <c r="K55" s="26">
        <f t="shared" si="18"/>
        <v>112103</v>
      </c>
      <c r="L55" s="25">
        <v>112103</v>
      </c>
      <c r="M55" s="25">
        <v>0</v>
      </c>
      <c r="N55" s="19">
        <f t="shared" si="6"/>
        <v>112103</v>
      </c>
      <c r="O55" s="25">
        <v>0</v>
      </c>
      <c r="P55" s="32"/>
    </row>
    <row r="56" spans="1:16" s="28" customFormat="1" x14ac:dyDescent="0.2">
      <c r="A56" s="34" t="s">
        <v>88</v>
      </c>
      <c r="B56" s="39" t="s">
        <v>31</v>
      </c>
      <c r="C56" s="40" t="s">
        <v>89</v>
      </c>
      <c r="D56" s="19">
        <f t="shared" si="19"/>
        <v>1411403</v>
      </c>
      <c r="E56" s="26">
        <f t="shared" si="9"/>
        <v>1411403</v>
      </c>
      <c r="F56" s="32">
        <v>1411403</v>
      </c>
      <c r="G56" s="32"/>
      <c r="H56" s="19">
        <f t="shared" si="20"/>
        <v>1411403</v>
      </c>
      <c r="I56" s="32"/>
      <c r="J56" s="19">
        <f t="shared" si="21"/>
        <v>624162</v>
      </c>
      <c r="K56" s="26">
        <f t="shared" si="18"/>
        <v>624162</v>
      </c>
      <c r="L56" s="25">
        <v>624162</v>
      </c>
      <c r="M56" s="25">
        <v>0</v>
      </c>
      <c r="N56" s="19">
        <f t="shared" si="6"/>
        <v>624162</v>
      </c>
      <c r="O56" s="25">
        <v>0</v>
      </c>
      <c r="P56" s="32"/>
    </row>
    <row r="57" spans="1:16" s="28" customFormat="1" x14ac:dyDescent="0.2">
      <c r="A57" s="41" t="s">
        <v>90</v>
      </c>
      <c r="B57" s="39" t="s">
        <v>31</v>
      </c>
      <c r="C57" s="40" t="s">
        <v>91</v>
      </c>
      <c r="D57" s="32">
        <v>1566054</v>
      </c>
      <c r="E57" s="26">
        <f>F57+G57+I57</f>
        <v>1566054</v>
      </c>
      <c r="F57" s="19">
        <v>1429966.8048083538</v>
      </c>
      <c r="G57" s="19">
        <v>75768.042730976187</v>
      </c>
      <c r="H57" s="19">
        <f>F57+G57</f>
        <v>1505734.8475393299</v>
      </c>
      <c r="I57" s="19">
        <v>60319.15246067015</v>
      </c>
      <c r="J57" s="32">
        <v>1254130</v>
      </c>
      <c r="K57" s="26">
        <f>L57+M57+O57</f>
        <v>1254129.9999999995</v>
      </c>
      <c r="L57" s="19">
        <v>-1259087.028038908</v>
      </c>
      <c r="M57" s="19">
        <v>86906.916357831273</v>
      </c>
      <c r="N57" s="19">
        <f t="shared" si="6"/>
        <v>-1172180.1116810767</v>
      </c>
      <c r="O57" s="19">
        <v>2426310.1116810762</v>
      </c>
      <c r="P57" s="19"/>
    </row>
    <row r="58" spans="1:16" s="44" customFormat="1" x14ac:dyDescent="0.25">
      <c r="A58" s="42" t="s">
        <v>92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</row>
    <row r="59" spans="1:16" s="28" customFormat="1" x14ac:dyDescent="0.2">
      <c r="A59" s="41" t="s">
        <v>93</v>
      </c>
      <c r="B59" s="30" t="s">
        <v>31</v>
      </c>
      <c r="C59" s="45" t="s">
        <v>94</v>
      </c>
      <c r="D59" s="32">
        <v>14507107.097539999</v>
      </c>
      <c r="E59" s="26">
        <f t="shared" si="9"/>
        <v>14507107.097539999</v>
      </c>
      <c r="F59" s="25">
        <v>14411507.414239999</v>
      </c>
      <c r="G59" s="25">
        <v>48846.104159999995</v>
      </c>
      <c r="H59" s="26">
        <f t="shared" ref="H59:H61" si="22">F59+G59</f>
        <v>14460353.518399999</v>
      </c>
      <c r="I59" s="25">
        <v>46753.579140000002</v>
      </c>
      <c r="J59" s="25">
        <v>20433239.887680005</v>
      </c>
      <c r="K59" s="19">
        <f t="shared" si="7"/>
        <v>20433239.887680002</v>
      </c>
      <c r="L59" s="25">
        <v>14523161.617280001</v>
      </c>
      <c r="M59" s="25">
        <v>42747.04161</v>
      </c>
      <c r="N59" s="19">
        <f t="shared" si="6"/>
        <v>14565908.658890001</v>
      </c>
      <c r="O59" s="25">
        <v>5867331.228790001</v>
      </c>
      <c r="P59" s="25"/>
    </row>
    <row r="60" spans="1:16" s="28" customFormat="1" x14ac:dyDescent="0.2">
      <c r="A60" s="41" t="s">
        <v>95</v>
      </c>
      <c r="B60" s="30" t="s">
        <v>31</v>
      </c>
      <c r="C60" s="45" t="s">
        <v>96</v>
      </c>
      <c r="D60" s="32">
        <v>3181817.2837400003</v>
      </c>
      <c r="E60" s="26">
        <f t="shared" si="9"/>
        <v>3181817.2837399994</v>
      </c>
      <c r="F60" s="25">
        <v>3096790.0973499995</v>
      </c>
      <c r="G60" s="25">
        <v>42784.443370000001</v>
      </c>
      <c r="H60" s="26">
        <f t="shared" si="22"/>
        <v>3139574.5407199995</v>
      </c>
      <c r="I60" s="25">
        <v>42242.743019999994</v>
      </c>
      <c r="J60" s="25">
        <v>3237489.3730499996</v>
      </c>
      <c r="K60" s="19">
        <f t="shared" si="7"/>
        <v>3237489.3730492806</v>
      </c>
      <c r="L60" s="25">
        <v>2756539.883008563</v>
      </c>
      <c r="M60" s="25">
        <v>35674.536303128662</v>
      </c>
      <c r="N60" s="19">
        <f t="shared" si="6"/>
        <v>2792214.4193116915</v>
      </c>
      <c r="O60" s="25">
        <v>445274.95373758906</v>
      </c>
      <c r="P60" s="25"/>
    </row>
    <row r="61" spans="1:16" s="28" customFormat="1" ht="51" x14ac:dyDescent="0.2">
      <c r="A61" s="41" t="s">
        <v>97</v>
      </c>
      <c r="B61" s="39" t="s">
        <v>31</v>
      </c>
      <c r="C61" s="40" t="s">
        <v>98</v>
      </c>
      <c r="D61" s="32">
        <v>721625.93081000005</v>
      </c>
      <c r="E61" s="26">
        <f>H61+I61</f>
        <v>721625.93081000005</v>
      </c>
      <c r="F61" s="32">
        <v>224339.92436</v>
      </c>
      <c r="G61" s="32">
        <v>495305.47836000001</v>
      </c>
      <c r="H61" s="26">
        <f t="shared" si="22"/>
        <v>719645.40272000001</v>
      </c>
      <c r="I61" s="32">
        <v>1980.52809</v>
      </c>
      <c r="J61" s="25">
        <v>1167905.4279799999</v>
      </c>
      <c r="K61" s="26">
        <f>N61+O61</f>
        <v>1167320.2199299999</v>
      </c>
      <c r="L61" s="25">
        <v>388173.66093000007</v>
      </c>
      <c r="M61" s="25">
        <v>761793.55499999993</v>
      </c>
      <c r="N61" s="26">
        <f t="shared" si="6"/>
        <v>1149967.2159299999</v>
      </c>
      <c r="O61" s="25">
        <v>17353.004000000001</v>
      </c>
      <c r="P61" s="25"/>
    </row>
    <row r="62" spans="1:16" s="46" customFormat="1" ht="38.25" x14ac:dyDescent="0.2">
      <c r="A62" s="16" t="s">
        <v>99</v>
      </c>
      <c r="B62" s="17" t="s">
        <v>31</v>
      </c>
      <c r="C62" s="18" t="s">
        <v>100</v>
      </c>
      <c r="D62" s="26">
        <f>SUM(D63:D66)</f>
        <v>194164.43527000002</v>
      </c>
      <c r="E62" s="26">
        <f>SUM(E63:E66)</f>
        <v>194164.43527000002</v>
      </c>
      <c r="F62" s="26">
        <f t="shared" ref="F62:O62" si="23">SUM(F63:F66)</f>
        <v>194124.75038000001</v>
      </c>
      <c r="G62" s="26">
        <f t="shared" si="23"/>
        <v>9.90029</v>
      </c>
      <c r="H62" s="26">
        <f t="shared" si="23"/>
        <v>194134.65067</v>
      </c>
      <c r="I62" s="26">
        <f t="shared" si="23"/>
        <v>29.784599999999998</v>
      </c>
      <c r="J62" s="26">
        <f t="shared" si="23"/>
        <v>98771.120709999988</v>
      </c>
      <c r="K62" s="26">
        <f t="shared" si="23"/>
        <v>98771.120709999988</v>
      </c>
      <c r="L62" s="26">
        <f t="shared" si="23"/>
        <v>98761.095260000002</v>
      </c>
      <c r="M62" s="26">
        <f t="shared" si="23"/>
        <v>2.8786199999999997</v>
      </c>
      <c r="N62" s="19">
        <f t="shared" si="6"/>
        <v>98763.973880000005</v>
      </c>
      <c r="O62" s="26">
        <f t="shared" si="23"/>
        <v>7.1468299999999996</v>
      </c>
      <c r="P62" s="26"/>
    </row>
    <row r="63" spans="1:16" s="28" customFormat="1" x14ac:dyDescent="0.2">
      <c r="A63" s="22" t="s">
        <v>101</v>
      </c>
      <c r="B63" s="30" t="s">
        <v>31</v>
      </c>
      <c r="C63" s="45"/>
      <c r="D63" s="32">
        <v>101126.96908000001</v>
      </c>
      <c r="E63" s="26">
        <f t="shared" si="9"/>
        <v>101126.96908000001</v>
      </c>
      <c r="F63" s="25">
        <v>101126.96908000001</v>
      </c>
      <c r="G63" s="25"/>
      <c r="H63" s="26">
        <f t="shared" ref="H63:H67" si="24">F63+G63</f>
        <v>101126.96908000001</v>
      </c>
      <c r="I63" s="25"/>
      <c r="J63" s="25">
        <v>43909.325939999995</v>
      </c>
      <c r="K63" s="26">
        <f t="shared" ref="K63:K67" si="25">L63+M63+O63</f>
        <v>43909.325939999995</v>
      </c>
      <c r="L63" s="25">
        <v>43909.325939999995</v>
      </c>
      <c r="M63" s="25">
        <v>0</v>
      </c>
      <c r="N63" s="26">
        <f t="shared" si="6"/>
        <v>43909.325939999995</v>
      </c>
      <c r="O63" s="25">
        <v>0</v>
      </c>
      <c r="P63" s="25"/>
    </row>
    <row r="64" spans="1:16" s="28" customFormat="1" ht="18.75" customHeight="1" x14ac:dyDescent="0.2">
      <c r="A64" s="22" t="s">
        <v>102</v>
      </c>
      <c r="B64" s="30" t="s">
        <v>31</v>
      </c>
      <c r="C64" s="45"/>
      <c r="D64" s="25">
        <v>56225.208720000002</v>
      </c>
      <c r="E64" s="26">
        <f t="shared" si="9"/>
        <v>56225.208720000002</v>
      </c>
      <c r="F64" s="25">
        <v>56225.208720000002</v>
      </c>
      <c r="G64" s="25"/>
      <c r="H64" s="26">
        <f t="shared" si="24"/>
        <v>56225.208720000002</v>
      </c>
      <c r="I64" s="25"/>
      <c r="J64" s="25">
        <v>29102.7</v>
      </c>
      <c r="K64" s="26">
        <f t="shared" si="25"/>
        <v>29102.7</v>
      </c>
      <c r="L64" s="25">
        <v>29102.7</v>
      </c>
      <c r="M64" s="25">
        <v>0</v>
      </c>
      <c r="N64" s="26">
        <f t="shared" si="6"/>
        <v>29102.7</v>
      </c>
      <c r="O64" s="25">
        <v>0</v>
      </c>
      <c r="P64" s="25"/>
    </row>
    <row r="65" spans="1:16" s="28" customFormat="1" ht="25.5" x14ac:dyDescent="0.2">
      <c r="A65" s="22" t="s">
        <v>103</v>
      </c>
      <c r="B65" s="39" t="s">
        <v>31</v>
      </c>
      <c r="C65" s="40"/>
      <c r="D65" s="32">
        <v>36812.257469999997</v>
      </c>
      <c r="E65" s="26">
        <f t="shared" si="9"/>
        <v>36812.257469999997</v>
      </c>
      <c r="F65" s="25">
        <v>36772.57258</v>
      </c>
      <c r="G65" s="25">
        <v>9.90029</v>
      </c>
      <c r="H65" s="26">
        <f t="shared" si="24"/>
        <v>36782.472869999998</v>
      </c>
      <c r="I65" s="25">
        <v>29.784599999999998</v>
      </c>
      <c r="J65" s="25">
        <v>25759.094770000003</v>
      </c>
      <c r="K65" s="26">
        <f t="shared" si="25"/>
        <v>25759.094770000003</v>
      </c>
      <c r="L65" s="25">
        <v>25749.069320000002</v>
      </c>
      <c r="M65" s="25">
        <v>2.8786199999999997</v>
      </c>
      <c r="N65" s="26">
        <f t="shared" si="6"/>
        <v>25751.947940000002</v>
      </c>
      <c r="O65" s="25">
        <v>7.1468299999999996</v>
      </c>
      <c r="P65" s="25"/>
    </row>
    <row r="66" spans="1:16" s="28" customFormat="1" x14ac:dyDescent="0.2">
      <c r="A66" s="22" t="s">
        <v>104</v>
      </c>
      <c r="B66" s="30" t="s">
        <v>31</v>
      </c>
      <c r="C66" s="45"/>
      <c r="D66" s="32"/>
      <c r="E66" s="26">
        <f t="shared" si="9"/>
        <v>0</v>
      </c>
      <c r="F66" s="25"/>
      <c r="G66" s="25"/>
      <c r="H66" s="26">
        <f t="shared" si="24"/>
        <v>0</v>
      </c>
      <c r="I66" s="25"/>
      <c r="J66" s="25">
        <v>0</v>
      </c>
      <c r="K66" s="26">
        <f t="shared" si="25"/>
        <v>0</v>
      </c>
      <c r="L66" s="25">
        <v>0</v>
      </c>
      <c r="M66" s="25">
        <v>0</v>
      </c>
      <c r="N66" s="26">
        <f t="shared" si="6"/>
        <v>0</v>
      </c>
      <c r="O66" s="25">
        <v>0</v>
      </c>
      <c r="P66" s="25"/>
    </row>
    <row r="67" spans="1:16" s="28" customFormat="1" ht="38.25" x14ac:dyDescent="0.2">
      <c r="A67" s="22" t="s">
        <v>105</v>
      </c>
      <c r="B67" s="47" t="s">
        <v>31</v>
      </c>
      <c r="C67" s="48" t="s">
        <v>106</v>
      </c>
      <c r="D67" s="26">
        <f>E67</f>
        <v>0</v>
      </c>
      <c r="E67" s="26">
        <f t="shared" si="9"/>
        <v>0</v>
      </c>
      <c r="F67" s="25"/>
      <c r="G67" s="25"/>
      <c r="H67" s="26">
        <f t="shared" si="24"/>
        <v>0</v>
      </c>
      <c r="I67" s="25"/>
      <c r="J67" s="26">
        <f>K67</f>
        <v>0</v>
      </c>
      <c r="K67" s="26">
        <f t="shared" si="25"/>
        <v>0</v>
      </c>
      <c r="L67" s="25">
        <v>0</v>
      </c>
      <c r="M67" s="25">
        <v>0</v>
      </c>
      <c r="N67" s="26">
        <f t="shared" si="6"/>
        <v>0</v>
      </c>
      <c r="O67" s="25">
        <v>0</v>
      </c>
      <c r="P67" s="49"/>
    </row>
    <row r="69" spans="1:16" s="51" customFormat="1" ht="10.5" x14ac:dyDescent="0.15">
      <c r="A69" s="50" t="s">
        <v>107</v>
      </c>
    </row>
    <row r="70" spans="1:16" s="53" customFormat="1" ht="11.25" x14ac:dyDescent="0.2">
      <c r="A70" s="52" t="s">
        <v>108</v>
      </c>
    </row>
    <row r="71" spans="1:16" s="53" customFormat="1" ht="11.25" x14ac:dyDescent="0.2">
      <c r="A71" s="52" t="s">
        <v>109</v>
      </c>
    </row>
    <row r="72" spans="1:16" s="51" customFormat="1" ht="10.5" x14ac:dyDescent="0.15">
      <c r="A72" s="50" t="s">
        <v>110</v>
      </c>
    </row>
    <row r="73" spans="1:16" s="1" customFormat="1" x14ac:dyDescent="0.2">
      <c r="A73" s="54"/>
      <c r="P73" s="2" t="s">
        <v>111</v>
      </c>
    </row>
    <row r="74" spans="1:16" s="15" customFormat="1" x14ac:dyDescent="0.25">
      <c r="A74" s="55" t="s">
        <v>112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</row>
    <row r="75" spans="1:16" s="9" customFormat="1" ht="12.75" customHeight="1" x14ac:dyDescent="0.25">
      <c r="A75" s="7" t="s">
        <v>14</v>
      </c>
      <c r="B75" s="7" t="s">
        <v>15</v>
      </c>
      <c r="C75" s="7" t="s">
        <v>16</v>
      </c>
      <c r="D75" s="7" t="s">
        <v>113</v>
      </c>
      <c r="E75" s="8" t="s">
        <v>18</v>
      </c>
      <c r="F75" s="8" t="s">
        <v>19</v>
      </c>
      <c r="G75" s="8"/>
      <c r="H75" s="8"/>
      <c r="I75" s="8"/>
      <c r="J75" s="8" t="s">
        <v>114</v>
      </c>
      <c r="K75" s="8" t="s">
        <v>21</v>
      </c>
      <c r="L75" s="8" t="s">
        <v>22</v>
      </c>
      <c r="M75" s="8"/>
      <c r="N75" s="8"/>
      <c r="O75" s="8"/>
      <c r="P75" s="7" t="s">
        <v>23</v>
      </c>
    </row>
    <row r="76" spans="1:16" s="9" customFormat="1" ht="77.25" customHeight="1" x14ac:dyDescent="0.25">
      <c r="A76" s="10"/>
      <c r="B76" s="10"/>
      <c r="C76" s="10"/>
      <c r="D76" s="10"/>
      <c r="E76" s="8"/>
      <c r="F76" s="11" t="s">
        <v>24</v>
      </c>
      <c r="G76" s="11" t="s">
        <v>25</v>
      </c>
      <c r="H76" s="11" t="s">
        <v>26</v>
      </c>
      <c r="I76" s="11" t="s">
        <v>27</v>
      </c>
      <c r="J76" s="8"/>
      <c r="K76" s="8"/>
      <c r="L76" s="11" t="s">
        <v>24</v>
      </c>
      <c r="M76" s="11" t="s">
        <v>25</v>
      </c>
      <c r="N76" s="11" t="s">
        <v>26</v>
      </c>
      <c r="O76" s="11" t="s">
        <v>27</v>
      </c>
      <c r="P76" s="10"/>
    </row>
    <row r="77" spans="1:16" s="59" customFormat="1" ht="12.75" customHeight="1" x14ac:dyDescent="0.25">
      <c r="A77" s="56">
        <v>1</v>
      </c>
      <c r="B77" s="57">
        <v>2</v>
      </c>
      <c r="C77" s="57">
        <v>3</v>
      </c>
      <c r="D77" s="57">
        <v>4</v>
      </c>
      <c r="E77" s="57">
        <v>5</v>
      </c>
      <c r="F77" s="57">
        <v>6</v>
      </c>
      <c r="G77" s="57">
        <v>7</v>
      </c>
      <c r="H77" s="58" t="s">
        <v>28</v>
      </c>
      <c r="I77" s="57">
        <v>9</v>
      </c>
      <c r="J77" s="57">
        <v>10</v>
      </c>
      <c r="K77" s="57">
        <v>11</v>
      </c>
      <c r="L77" s="57">
        <v>12</v>
      </c>
      <c r="M77" s="57">
        <v>13</v>
      </c>
      <c r="N77" s="58" t="s">
        <v>29</v>
      </c>
      <c r="O77" s="56">
        <v>15</v>
      </c>
      <c r="P77" s="57">
        <v>16</v>
      </c>
    </row>
    <row r="78" spans="1:16" s="28" customFormat="1" x14ac:dyDescent="0.2">
      <c r="A78" s="41" t="s">
        <v>115</v>
      </c>
      <c r="B78" s="60" t="s">
        <v>31</v>
      </c>
      <c r="C78" s="31" t="s">
        <v>116</v>
      </c>
      <c r="D78" s="19">
        <f>E78</f>
        <v>16713561</v>
      </c>
      <c r="E78" s="32">
        <v>16713561</v>
      </c>
      <c r="F78" s="61" t="s">
        <v>117</v>
      </c>
      <c r="G78" s="61" t="s">
        <v>117</v>
      </c>
      <c r="H78" s="61" t="s">
        <v>117</v>
      </c>
      <c r="I78" s="61" t="s">
        <v>117</v>
      </c>
      <c r="J78" s="19">
        <f>K78</f>
        <v>16254950</v>
      </c>
      <c r="K78" s="32">
        <v>16254950</v>
      </c>
      <c r="L78" s="61" t="s">
        <v>117</v>
      </c>
      <c r="M78" s="61" t="s">
        <v>117</v>
      </c>
      <c r="N78" s="61" t="s">
        <v>117</v>
      </c>
      <c r="O78" s="61" t="s">
        <v>117</v>
      </c>
      <c r="P78" s="60"/>
    </row>
    <row r="79" spans="1:16" s="28" customFormat="1" ht="25.5" x14ac:dyDescent="0.2">
      <c r="A79" s="34" t="s">
        <v>118</v>
      </c>
      <c r="B79" s="60" t="s">
        <v>31</v>
      </c>
      <c r="C79" s="31" t="s">
        <v>119</v>
      </c>
      <c r="D79" s="61" t="s">
        <v>117</v>
      </c>
      <c r="E79" s="61" t="s">
        <v>117</v>
      </c>
      <c r="F79" s="32">
        <v>10415398.52</v>
      </c>
      <c r="G79" s="32">
        <v>216983.28</v>
      </c>
      <c r="H79" s="61" t="s">
        <v>117</v>
      </c>
      <c r="I79" s="61" t="s">
        <v>117</v>
      </c>
      <c r="J79" s="61" t="s">
        <v>117</v>
      </c>
      <c r="K79" s="61" t="s">
        <v>117</v>
      </c>
      <c r="L79" s="25">
        <v>10950101.810000001</v>
      </c>
      <c r="M79" s="25">
        <v>178056.91999999998</v>
      </c>
      <c r="N79" s="61" t="s">
        <v>117</v>
      </c>
      <c r="O79" s="61" t="s">
        <v>117</v>
      </c>
      <c r="P79" s="60"/>
    </row>
    <row r="80" spans="1:16" s="28" customFormat="1" ht="63.75" x14ac:dyDescent="0.2">
      <c r="A80" s="41" t="s">
        <v>120</v>
      </c>
      <c r="B80" s="60" t="s">
        <v>31</v>
      </c>
      <c r="C80" s="31" t="s">
        <v>121</v>
      </c>
      <c r="D80" s="26">
        <f>F80</f>
        <v>27670000.009999998</v>
      </c>
      <c r="E80" s="61" t="s">
        <v>117</v>
      </c>
      <c r="F80" s="32">
        <v>27670000.009999998</v>
      </c>
      <c r="G80" s="32"/>
      <c r="H80" s="61" t="s">
        <v>117</v>
      </c>
      <c r="I80" s="61" t="s">
        <v>117</v>
      </c>
      <c r="J80" s="61" t="s">
        <v>117</v>
      </c>
      <c r="K80" s="61" t="s">
        <v>117</v>
      </c>
      <c r="L80" s="25">
        <v>27670000.009999998</v>
      </c>
      <c r="M80" s="25"/>
      <c r="N80" s="61" t="s">
        <v>117</v>
      </c>
      <c r="O80" s="61" t="s">
        <v>117</v>
      </c>
      <c r="P80" s="60"/>
    </row>
    <row r="81" spans="1:16" s="28" customFormat="1" ht="63.75" x14ac:dyDescent="0.2">
      <c r="A81" s="41" t="s">
        <v>122</v>
      </c>
      <c r="B81" s="60" t="s">
        <v>31</v>
      </c>
      <c r="C81" s="31" t="s">
        <v>123</v>
      </c>
      <c r="D81" s="26">
        <f>F81</f>
        <v>9530969.8000000007</v>
      </c>
      <c r="E81" s="61" t="s">
        <v>117</v>
      </c>
      <c r="F81" s="32">
        <v>9530969.8000000007</v>
      </c>
      <c r="G81" s="32"/>
      <c r="H81" s="61" t="s">
        <v>117</v>
      </c>
      <c r="I81" s="61" t="s">
        <v>117</v>
      </c>
      <c r="J81" s="61" t="s">
        <v>117</v>
      </c>
      <c r="K81" s="61" t="s">
        <v>117</v>
      </c>
      <c r="L81" s="25">
        <v>9623745.5399999991</v>
      </c>
      <c r="M81" s="25"/>
      <c r="N81" s="61" t="s">
        <v>117</v>
      </c>
      <c r="O81" s="61" t="s">
        <v>117</v>
      </c>
      <c r="P81" s="60"/>
    </row>
    <row r="82" spans="1:16" s="28" customFormat="1" x14ac:dyDescent="0.2">
      <c r="A82" s="41" t="s">
        <v>124</v>
      </c>
      <c r="B82" s="60" t="s">
        <v>31</v>
      </c>
      <c r="C82" s="24" t="s">
        <v>125</v>
      </c>
      <c r="D82" s="26">
        <f>E82</f>
        <v>0</v>
      </c>
      <c r="E82" s="61">
        <f>H82+I82</f>
        <v>0</v>
      </c>
      <c r="F82" s="61" t="s">
        <v>117</v>
      </c>
      <c r="G82" s="61" t="s">
        <v>117</v>
      </c>
      <c r="H82" s="60">
        <v>0</v>
      </c>
      <c r="I82" s="60">
        <v>0</v>
      </c>
      <c r="J82" s="26">
        <f>K82</f>
        <v>0</v>
      </c>
      <c r="K82" s="26">
        <f t="shared" ref="K82:K84" si="26">N82+O82</f>
        <v>0</v>
      </c>
      <c r="L82" s="61" t="s">
        <v>117</v>
      </c>
      <c r="M82" s="61" t="s">
        <v>117</v>
      </c>
      <c r="N82" s="25">
        <v>0</v>
      </c>
      <c r="O82" s="25">
        <v>0</v>
      </c>
      <c r="P82" s="62"/>
    </row>
    <row r="83" spans="1:16" s="28" customFormat="1" x14ac:dyDescent="0.2">
      <c r="A83" s="41" t="s">
        <v>126</v>
      </c>
      <c r="B83" s="60" t="s">
        <v>31</v>
      </c>
      <c r="C83" s="24" t="s">
        <v>127</v>
      </c>
      <c r="D83" s="26">
        <f t="shared" ref="D83:D84" si="27">E83</f>
        <v>0</v>
      </c>
      <c r="E83" s="61">
        <f t="shared" ref="E83:E84" si="28">H83+I83</f>
        <v>0</v>
      </c>
      <c r="F83" s="61" t="s">
        <v>117</v>
      </c>
      <c r="G83" s="61" t="s">
        <v>117</v>
      </c>
      <c r="H83" s="60">
        <v>0</v>
      </c>
      <c r="I83" s="60">
        <v>0</v>
      </c>
      <c r="J83" s="26">
        <f t="shared" ref="J83:J84" si="29">K83</f>
        <v>0</v>
      </c>
      <c r="K83" s="26">
        <f t="shared" si="26"/>
        <v>0</v>
      </c>
      <c r="L83" s="61" t="s">
        <v>117</v>
      </c>
      <c r="M83" s="61" t="s">
        <v>117</v>
      </c>
      <c r="N83" s="25">
        <v>0</v>
      </c>
      <c r="O83" s="25">
        <v>0</v>
      </c>
      <c r="P83" s="63"/>
    </row>
    <row r="84" spans="1:16" s="28" customFormat="1" x14ac:dyDescent="0.2">
      <c r="A84" s="41" t="s">
        <v>128</v>
      </c>
      <c r="B84" s="60" t="s">
        <v>31</v>
      </c>
      <c r="C84" s="24" t="s">
        <v>129</v>
      </c>
      <c r="D84" s="26">
        <f t="shared" si="27"/>
        <v>3395011</v>
      </c>
      <c r="E84" s="26">
        <f t="shared" si="28"/>
        <v>3395011</v>
      </c>
      <c r="F84" s="61" t="s">
        <v>117</v>
      </c>
      <c r="G84" s="61" t="s">
        <v>117</v>
      </c>
      <c r="H84" s="64">
        <v>3395011</v>
      </c>
      <c r="I84" s="65">
        <v>0</v>
      </c>
      <c r="J84" s="26">
        <f t="shared" si="29"/>
        <v>4279579</v>
      </c>
      <c r="K84" s="26">
        <f t="shared" si="26"/>
        <v>4279579</v>
      </c>
      <c r="L84" s="61" t="s">
        <v>117</v>
      </c>
      <c r="M84" s="61" t="s">
        <v>117</v>
      </c>
      <c r="N84" s="25">
        <v>4279579</v>
      </c>
      <c r="O84" s="25">
        <v>0</v>
      </c>
      <c r="P84" s="62"/>
    </row>
    <row r="85" spans="1:16" ht="15" x14ac:dyDescent="0.25">
      <c r="A85" s="66"/>
    </row>
    <row r="86" spans="1:16" s="51" customFormat="1" ht="10.5" x14ac:dyDescent="0.15">
      <c r="A86" s="50" t="s">
        <v>107</v>
      </c>
    </row>
    <row r="87" spans="1:16" s="53" customFormat="1" ht="11.25" x14ac:dyDescent="0.2">
      <c r="A87" s="52" t="s">
        <v>108</v>
      </c>
    </row>
    <row r="88" spans="1:16" s="53" customFormat="1" ht="11.25" x14ac:dyDescent="0.2">
      <c r="A88" s="52" t="s">
        <v>109</v>
      </c>
    </row>
    <row r="90" spans="1:16" ht="15" x14ac:dyDescent="0.25">
      <c r="A90" s="4" t="s">
        <v>130</v>
      </c>
      <c r="L90" s="67"/>
      <c r="M90" s="67"/>
      <c r="N90" s="67"/>
      <c r="P90" s="68"/>
    </row>
    <row r="91" spans="1:16" ht="15" x14ac:dyDescent="0.25">
      <c r="L91" s="69" t="s">
        <v>131</v>
      </c>
      <c r="M91" s="69"/>
      <c r="N91" s="69"/>
      <c r="P91" s="70" t="s">
        <v>132</v>
      </c>
    </row>
    <row r="92" spans="1:16" ht="15" x14ac:dyDescent="0.25">
      <c r="A92" s="4" t="s">
        <v>133</v>
      </c>
      <c r="L92" s="67"/>
      <c r="M92" s="67"/>
      <c r="N92" s="67"/>
      <c r="P92" s="68"/>
    </row>
    <row r="93" spans="1:16" ht="15" x14ac:dyDescent="0.25">
      <c r="L93" s="69" t="s">
        <v>131</v>
      </c>
      <c r="M93" s="69"/>
      <c r="N93" s="69"/>
      <c r="P93" s="70" t="s">
        <v>132</v>
      </c>
    </row>
    <row r="97" spans="4:15" ht="15" x14ac:dyDescent="0.25">
      <c r="D97" s="6"/>
      <c r="E97" s="6"/>
      <c r="F97" s="6"/>
      <c r="G97" s="6"/>
      <c r="I97" s="6"/>
      <c r="J97" s="6"/>
      <c r="K97" s="6"/>
      <c r="L97" s="6"/>
      <c r="M97" s="6"/>
      <c r="O97" s="6"/>
    </row>
    <row r="98" spans="4:15" ht="15" x14ac:dyDescent="0.25">
      <c r="D98" s="6"/>
      <c r="E98" s="6"/>
      <c r="F98" s="6"/>
      <c r="G98" s="6"/>
      <c r="I98" s="6"/>
      <c r="J98" s="6"/>
      <c r="K98" s="6"/>
      <c r="L98" s="6"/>
      <c r="M98" s="6"/>
      <c r="O98" s="6"/>
    </row>
    <row r="100" spans="4:15" ht="15" x14ac:dyDescent="0.25"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4:15" ht="15" x14ac:dyDescent="0.25"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</sheetData>
  <mergeCells count="28">
    <mergeCell ref="L92:N92"/>
    <mergeCell ref="L93:N93"/>
    <mergeCell ref="J75:J76"/>
    <mergeCell ref="K75:K76"/>
    <mergeCell ref="L75:O75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P18:P19"/>
    <mergeCell ref="A58:P58"/>
    <mergeCell ref="A74:P7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</mergeCells>
  <pageMargins left="0.78740157480314965" right="0.70866141732283472" top="0.59055118110236227" bottom="0.39370078740157483" header="0.19685039370078741" footer="0.19685039370078741"/>
  <pageSetup paperSize="8" scale="43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2015-05-20T14:15:41Z</dcterms:created>
  <dcterms:modified xsi:type="dcterms:W3CDTF">2015-05-20T14:19:05Z</dcterms:modified>
</cp:coreProperties>
</file>