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1720" windowHeight="12465" activeTab="1"/>
  </bookViews>
  <sheets>
    <sheet name="ЕКТ 2016" sheetId="1" r:id="rId1"/>
    <sheet name="Инд. тарифы 2016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Кв" localSheetId="1">#REF!</definedName>
    <definedName name="Кв">#REF!</definedName>
    <definedName name="Кн" localSheetId="1">#REF!</definedName>
    <definedName name="Кн">#REF!</definedName>
    <definedName name="_xlnm.Print_Area" localSheetId="0">'ЕКТ 2016'!$A$1:$I$47</definedName>
    <definedName name="_xlnm.Print_Area" localSheetId="1">'Инд. тарифы 2016'!$A$1:$I$339</definedName>
    <definedName name="Рсрi" localSheetId="1">#REF!</definedName>
    <definedName name="Рсрi">#REF!</definedName>
  </definedNames>
  <calcPr calcId="145621"/>
</workbook>
</file>

<file path=xl/calcChain.xml><?xml version="1.0" encoding="utf-8"?>
<calcChain xmlns="http://schemas.openxmlformats.org/spreadsheetml/2006/main">
  <c r="H59" i="1" l="1"/>
  <c r="I250" i="2" l="1"/>
  <c r="H250" i="2"/>
  <c r="G250" i="2"/>
  <c r="I249" i="2"/>
  <c r="H249" i="2"/>
  <c r="G249" i="2"/>
  <c r="I248" i="2"/>
  <c r="H248" i="2"/>
  <c r="G248" i="2"/>
  <c r="I247" i="2"/>
  <c r="H247" i="2"/>
  <c r="G247" i="2"/>
  <c r="I246" i="2"/>
  <c r="H246" i="2"/>
  <c r="G246" i="2"/>
  <c r="I245" i="2"/>
  <c r="H245" i="2"/>
  <c r="G245" i="2"/>
  <c r="I244" i="2"/>
  <c r="H244" i="2"/>
  <c r="G244" i="2"/>
  <c r="I243" i="2"/>
  <c r="H243" i="2"/>
  <c r="G243" i="2"/>
  <c r="I242" i="2"/>
  <c r="H242" i="2"/>
  <c r="G242" i="2"/>
  <c r="I241" i="2"/>
  <c r="H241" i="2"/>
  <c r="G241" i="2"/>
  <c r="I240" i="2"/>
  <c r="H240" i="2"/>
  <c r="G240" i="2"/>
  <c r="I239" i="2"/>
  <c r="H239" i="2"/>
  <c r="G239" i="2"/>
  <c r="I238" i="2"/>
  <c r="H238" i="2"/>
  <c r="G238" i="2"/>
  <c r="I237" i="2"/>
  <c r="H237" i="2"/>
  <c r="G237" i="2"/>
  <c r="I236" i="2"/>
  <c r="H236" i="2"/>
  <c r="G236" i="2"/>
  <c r="I235" i="2"/>
  <c r="H235" i="2"/>
  <c r="G235" i="2"/>
  <c r="I234" i="2"/>
  <c r="H234" i="2"/>
  <c r="G234" i="2"/>
  <c r="I233" i="2"/>
  <c r="H233" i="2"/>
  <c r="G233" i="2"/>
  <c r="I232" i="2"/>
  <c r="H232" i="2"/>
  <c r="G232" i="2"/>
  <c r="I231" i="2"/>
  <c r="H231" i="2"/>
  <c r="G231" i="2"/>
  <c r="I230" i="2"/>
  <c r="H230" i="2"/>
  <c r="G230" i="2"/>
  <c r="I229" i="2"/>
  <c r="H229" i="2"/>
  <c r="G229" i="2"/>
  <c r="I228" i="2"/>
  <c r="H228" i="2"/>
  <c r="G228" i="2"/>
  <c r="I227" i="2"/>
  <c r="H227" i="2"/>
  <c r="G227" i="2"/>
  <c r="I226" i="2"/>
  <c r="H226" i="2"/>
  <c r="G226" i="2"/>
  <c r="I225" i="2"/>
  <c r="H225" i="2"/>
  <c r="G225" i="2"/>
  <c r="A211" i="2"/>
  <c r="A213" i="2" s="1"/>
  <c r="A215" i="2" s="1"/>
  <c r="A217" i="2" s="1"/>
  <c r="A219" i="2" s="1"/>
  <c r="A221" i="2" s="1"/>
  <c r="A9" i="2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A7" i="2"/>
  <c r="I197" i="1" l="1"/>
  <c r="I198" i="1"/>
  <c r="I199" i="1"/>
  <c r="I200" i="1"/>
  <c r="I201" i="1"/>
  <c r="I202" i="1"/>
  <c r="I196" i="1"/>
  <c r="G192" i="1"/>
  <c r="H192" i="1"/>
  <c r="I192" i="1"/>
  <c r="G193" i="1"/>
  <c r="H193" i="1"/>
  <c r="I193" i="1"/>
  <c r="G194" i="1"/>
  <c r="H194" i="1"/>
  <c r="I194" i="1"/>
  <c r="H191" i="1"/>
  <c r="I191" i="1"/>
  <c r="G191" i="1"/>
  <c r="I184" i="1"/>
  <c r="I185" i="1"/>
  <c r="I186" i="1"/>
  <c r="I187" i="1"/>
  <c r="I188" i="1"/>
  <c r="I189" i="1"/>
  <c r="I183" i="1"/>
  <c r="G179" i="1"/>
  <c r="H179" i="1"/>
  <c r="I179" i="1"/>
  <c r="G180" i="1"/>
  <c r="H180" i="1"/>
  <c r="I180" i="1"/>
  <c r="G181" i="1"/>
  <c r="H181" i="1"/>
  <c r="I181" i="1"/>
  <c r="H178" i="1"/>
  <c r="I178" i="1"/>
  <c r="G178" i="1"/>
  <c r="F202" i="1" l="1"/>
  <c r="F201" i="1"/>
  <c r="F200" i="1"/>
  <c r="F199" i="1"/>
  <c r="F212" i="1" s="1"/>
  <c r="F198" i="1"/>
  <c r="F211" i="1" s="1"/>
  <c r="F222" i="1" s="1"/>
  <c r="F197" i="1"/>
  <c r="F210" i="1" s="1"/>
  <c r="F221" i="1" s="1"/>
  <c r="F196" i="1"/>
  <c r="F209" i="1" s="1"/>
  <c r="F220" i="1" s="1"/>
  <c r="F195" i="1"/>
  <c r="F208" i="1" s="1"/>
  <c r="I176" i="1"/>
  <c r="I169" i="1"/>
  <c r="F162" i="1" l="1"/>
  <c r="F157" i="1"/>
  <c r="F177" i="1" s="1"/>
  <c r="E126" i="1"/>
  <c r="E115" i="1"/>
  <c r="I271" i="1" l="1"/>
  <c r="I270" i="1"/>
  <c r="I269" i="1"/>
  <c r="I268" i="1"/>
  <c r="I260" i="1"/>
  <c r="I259" i="1"/>
  <c r="I258" i="1"/>
  <c r="I257" i="1"/>
  <c r="G264" i="1"/>
  <c r="H264" i="1"/>
  <c r="I264" i="1"/>
  <c r="G265" i="1"/>
  <c r="H265" i="1"/>
  <c r="I265" i="1"/>
  <c r="G266" i="1"/>
  <c r="H266" i="1"/>
  <c r="I266" i="1"/>
  <c r="H263" i="1"/>
  <c r="I263" i="1"/>
  <c r="G263" i="1"/>
  <c r="G253" i="1"/>
  <c r="H253" i="1"/>
  <c r="I253" i="1"/>
  <c r="G254" i="1"/>
  <c r="H254" i="1"/>
  <c r="I254" i="1"/>
  <c r="G255" i="1"/>
  <c r="H255" i="1"/>
  <c r="I255" i="1"/>
  <c r="H252" i="1"/>
  <c r="I252" i="1"/>
  <c r="G252" i="1"/>
  <c r="D250" i="1"/>
  <c r="C250" i="1"/>
  <c r="B250" i="1"/>
  <c r="I249" i="1" l="1"/>
  <c r="I248" i="1"/>
  <c r="I247" i="1"/>
  <c r="I246" i="1"/>
  <c r="I245" i="1"/>
  <c r="I244" i="1"/>
  <c r="I243" i="1"/>
  <c r="G239" i="1"/>
  <c r="H239" i="1"/>
  <c r="I239" i="1"/>
  <c r="G240" i="1"/>
  <c r="H240" i="1"/>
  <c r="I240" i="1"/>
  <c r="G241" i="1"/>
  <c r="H241" i="1"/>
  <c r="I241" i="1"/>
  <c r="H238" i="1"/>
  <c r="I238" i="1"/>
  <c r="G238" i="1"/>
  <c r="G228" i="1"/>
  <c r="G227" i="1"/>
  <c r="G226" i="1"/>
  <c r="G225" i="1"/>
  <c r="I236" i="1"/>
  <c r="I235" i="1"/>
  <c r="I234" i="1"/>
  <c r="I233" i="1"/>
  <c r="I232" i="1"/>
  <c r="I231" i="1"/>
  <c r="I230" i="1"/>
  <c r="H228" i="1"/>
  <c r="H227" i="1"/>
  <c r="H226" i="1"/>
  <c r="H225" i="1"/>
  <c r="I228" i="1"/>
  <c r="I227" i="1"/>
  <c r="I226" i="1"/>
  <c r="I225" i="1"/>
  <c r="B224" i="1" l="1"/>
  <c r="F219" i="1" l="1"/>
  <c r="F214" i="1"/>
  <c r="I135" i="1" l="1"/>
</calcChain>
</file>

<file path=xl/sharedStrings.xml><?xml version="1.0" encoding="utf-8"?>
<sst xmlns="http://schemas.openxmlformats.org/spreadsheetml/2006/main" count="1185" uniqueCount="403">
  <si>
    <t>Двуставочный тариф</t>
  </si>
  <si>
    <t>Одноставочный тариф (руб./МВт*ч)</t>
  </si>
  <si>
    <t>Ставка за содержание электрических сетей (руб./МВт.Мес.)</t>
  </si>
  <si>
    <t>Ставка за оплату потерь э/э  в сетях (руб./МВт*ч)</t>
  </si>
  <si>
    <t>№ тарифного решения</t>
  </si>
  <si>
    <t>Наименование Филиала</t>
  </si>
  <si>
    <t>Группа потребителей</t>
  </si>
  <si>
    <t>Тарифное меню - услуги по передаче электроэнергии</t>
  </si>
  <si>
    <t>Дата ввода тарифного решения</t>
  </si>
  <si>
    <t>Дата принятия тарифного решения</t>
  </si>
  <si>
    <t>Форма № 2.15</t>
  </si>
  <si>
    <t>Единые (котловые) тарифы на услуги по передаче э/э в 2016 году</t>
  </si>
  <si>
    <t>ПАО "МРСК Центра"</t>
  </si>
  <si>
    <t>29.12.2015 г.</t>
  </si>
  <si>
    <t>2334-т</t>
  </si>
  <si>
    <t>Портал Орловской области;
30.12.2015</t>
  </si>
  <si>
    <t>Филиал "Белгородэнерго"</t>
  </si>
  <si>
    <t>с 01.01.2016</t>
  </si>
  <si>
    <t>ВН</t>
  </si>
  <si>
    <t>ВН1</t>
  </si>
  <si>
    <t>х</t>
  </si>
  <si>
    <t xml:space="preserve">СН1 </t>
  </si>
  <si>
    <t>СН2</t>
  </si>
  <si>
    <t xml:space="preserve">НН </t>
  </si>
  <si>
    <t>с 01.07.2016</t>
  </si>
  <si>
    <t>Филиал "Брянскэнерго"</t>
  </si>
  <si>
    <t>СН-1</t>
  </si>
  <si>
    <t>СН-2</t>
  </si>
  <si>
    <t>НН</t>
  </si>
  <si>
    <t>Филиал "Воронежэнерго"</t>
  </si>
  <si>
    <t>15/639</t>
  </si>
  <si>
    <t>1. Население и приравненные к нему категории потребителей</t>
  </si>
  <si>
    <t>1.1. население и приравненные к нему категории потребителей, за исключением указанного в пунктах 1.2 и 1.3:</t>
  </si>
  <si>
    <t>1.2.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</si>
  <si>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1.3. население, проживающее в сельских населенных пунктах и приравненные к ним</t>
  </si>
  <si>
    <t>1.4. приравненные к населению категории потребителей, за исключением указанных в пункте 71(1) Основ ценообразования</t>
  </si>
  <si>
    <t>1.4.1. 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</si>
  <si>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СН1</t>
  </si>
  <si>
    <t>28.12.2015г.</t>
  </si>
  <si>
    <t>с 01.01.2016г.</t>
  </si>
  <si>
    <t>с 01.07.2016г.</t>
  </si>
  <si>
    <t>№55/2</t>
  </si>
  <si>
    <t>ВН 1</t>
  </si>
  <si>
    <t>СН-I</t>
  </si>
  <si>
    <t>СН-II</t>
  </si>
  <si>
    <t>30.12.2015г.</t>
  </si>
  <si>
    <t xml:space="preserve">Информационный бюллетень  "Вестник Смоленской областной Думы и Администрации Смоленской области"
№12 </t>
  </si>
  <si>
    <t xml:space="preserve"> с 01.01.2016г.</t>
  </si>
  <si>
    <t>-</t>
  </si>
  <si>
    <t xml:space="preserve"> с 01.07.2016г.</t>
  </si>
  <si>
    <t>с 01.01.2016 г.</t>
  </si>
  <si>
    <t xml:space="preserve"> с 01.07.2016 г.</t>
  </si>
  <si>
    <t>1. Прочие потребители</t>
  </si>
  <si>
    <t>2.4. Садоводческие, огороднические или дачные некоммерческие объединения граждан</t>
  </si>
  <si>
    <t>2.5 Юридические лица, приобретающие электрическую энергию ( мощность) в целях потребления осужденнымив помещениях для их содержания при условии наличия раздельного учета электрической энергии для указанных помещений</t>
  </si>
  <si>
    <t>2.6 Содержащиеся за счет прихожан религиозные организации</t>
  </si>
  <si>
    <t xml:space="preserve">1. Прочие потребители, в т.ч. </t>
  </si>
  <si>
    <t xml:space="preserve">2. Население и приравненные к нему категории, в т.ч. </t>
  </si>
  <si>
    <t>2.1.  Население и приравненные к нему категории потребителей, за исключением указанного в пунктах 2.2 и 2.3</t>
  </si>
  <si>
    <t>2. Население и приравненные к нему категории</t>
  </si>
  <si>
    <t>2. Население и приравненные к нему категории в т.ч.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</si>
  <si>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приравненые к ним</t>
  </si>
  <si>
    <t>2.3. Население, проживающее в сельских населенных пунктах и приравненые к ним</t>
  </si>
  <si>
    <t xml:space="preserve">2.4. Садоводческие, огороднические или дачные некоммерческие объединения граждан; </t>
  </si>
  <si>
    <t>Портал Костромской области от 
30.12.15</t>
  </si>
  <si>
    <t>1.1. население и приравненные к нему категории потребителей, за исключением указанного в пунктах 1.2 и 1.3</t>
  </si>
  <si>
    <t>1. Население и приравненные к нему категории в т.ч.</t>
  </si>
  <si>
    <t xml:space="preserve">2. Прочие потребители, в т.ч. </t>
  </si>
  <si>
    <t>2. Население и приравненные к нему категории потребителей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</si>
  <si>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</si>
  <si>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2.3. население, проживающее в сельских населенных пунктах и приравненные к ним</t>
  </si>
  <si>
    <t>2.4.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 Приобретающие электрическую энергию (мощность) для использования в принадлежащих им хозяйственных постройках (погреба, сараи, гаражи)</t>
  </si>
  <si>
    <t>2.1. население и приравненные к нему категории потребителей, за исключением указанного в пунктах 2.2 и 2.3:</t>
  </si>
  <si>
    <t xml:space="preserve">СН2 </t>
  </si>
  <si>
    <t xml:space="preserve">ВН </t>
  </si>
  <si>
    <t>2.1.В пределах социальной нормы потребления</t>
  </si>
  <si>
    <t>2.1.1.население и приравненные к нему категории потребителей, за исключением указанного в пунктах 2.1.2 и 2.1.3.:</t>
  </si>
  <si>
    <t>2.1.2.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</si>
  <si>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2.1.3. население, проживающее в сельских населенных пунктах и приравненные к ним</t>
  </si>
  <si>
    <t>2.2.Сверх социальной нормы потребления</t>
  </si>
  <si>
    <t>2.5.  Юр. лица, приобретающие электрическую энергию (мощность) в целях потребления осужденными в помещениях для их содержания;</t>
  </si>
  <si>
    <t>2.7. Приобретающие электрическую энергию (мощность) для использования в принадлежащих им хозяйственных постройках (погреба, сараи, гаражи)</t>
  </si>
  <si>
    <t xml:space="preserve"> 30.12.2015</t>
  </si>
  <si>
    <t>2.7.Приобретающие электрическую энергию (мощность) для использования в принадлежащих им хозяйственных постройках (погреба, сараи, гаражи)</t>
  </si>
  <si>
    <t>http://orel-region.ru/index.php?head=6&amp;part=73&amp;unit=9&amp;op=8&amp;in=10</t>
  </si>
  <si>
    <t>Филиал"Костромаэнерго"</t>
  </si>
  <si>
    <t>Филиал"Курскэнерго"</t>
  </si>
  <si>
    <t>Филиал"Липецкэнерго"</t>
  </si>
  <si>
    <t>Филиал"Орелэнерго"</t>
  </si>
  <si>
    <t>Филиал"Смоленскэнерго"</t>
  </si>
  <si>
    <t>Филиал"Тверьэнерго"</t>
  </si>
  <si>
    <t>Филиал "Ярэнерго"</t>
  </si>
  <si>
    <t>Филиал "Тамбовэнерго"</t>
  </si>
  <si>
    <t>Источник и дата официального опубликования решения регулирующего органа об установлении тарифов</t>
  </si>
  <si>
    <t>http://publication.pravo.gov.ru/SignatoryAuthority/region32/iogv</t>
  </si>
  <si>
    <t xml:space="preserve">Официальный интернет-портал правовой информации Государственная система правовой информации 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</si>
  <si>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</t>
  </si>
  <si>
    <t>2.3. Население, проживающее в сельских населенных пунктах</t>
  </si>
  <si>
    <t>2.4.1. Садоводческие, огороднические или дачные некоммерческие объединения граждан</t>
  </si>
  <si>
    <t>2.4.2. Юридические лица, приобретающие электрическую энергию (мощность) в целях потребления осужденными в помещениях для их содержания</t>
  </si>
  <si>
    <t>2.4.4. Приобретающие электрическую энергию (мощность) для использования в принадлежащих им хозяйственных постройках (погреба, сараи, гаражи)</t>
  </si>
  <si>
    <t>http://pravo.govvrn.ru/tariv</t>
  </si>
  <si>
    <t>Портал Управления по государственному регулированию тарифов Воронежской области</t>
  </si>
  <si>
    <t>http://pravo.adm44.ru/view.aspx?id=1416</t>
  </si>
  <si>
    <t xml:space="preserve">2.4.3. Содержащиеся за счет прихожан религиозные организации.
</t>
  </si>
  <si>
    <t>2.5.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</si>
  <si>
    <t xml:space="preserve">2.5. Содержащиеся за счет прихожан религиозные организации; </t>
  </si>
  <si>
    <t>2.5. Содержащиеся за счет прихожан религиозные организации;</t>
  </si>
  <si>
    <t>2.4.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</si>
  <si>
    <r>
      <t xml:space="preserve">2.1.4. Приравненые к населению категории потребителей </t>
    </r>
    <r>
      <rPr>
        <b/>
        <sz val="10"/>
        <color theme="1"/>
        <rFont val="Times New Roman"/>
        <family val="1"/>
        <charset val="204"/>
      </rPr>
      <t>(город)</t>
    </r>
    <r>
      <rPr>
        <sz val="10"/>
        <color theme="1"/>
        <rFont val="Times New Roman"/>
        <family val="1"/>
        <charset val="204"/>
      </rPr>
      <t xml:space="preserve">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  </r>
  </si>
  <si>
    <r>
      <t xml:space="preserve">2.1.5. Приравненые к населению категории потребителей </t>
    </r>
    <r>
      <rPr>
        <b/>
        <sz val="10"/>
        <color theme="1"/>
        <rFont val="Times New Roman"/>
        <family val="1"/>
        <charset val="204"/>
      </rPr>
      <t>(село)</t>
    </r>
    <r>
      <rPr>
        <sz val="10"/>
        <color theme="1"/>
        <rFont val="Times New Roman"/>
        <family val="1"/>
        <charset val="204"/>
      </rPr>
      <t xml:space="preserve"> Садоводческие, огороднические или дачные некоммерческие объединения граждан;  Содержащиеся за счет прихожан религиозные организации; </t>
    </r>
  </si>
  <si>
    <r>
      <t xml:space="preserve">2.1.5. Приравненые к населению категории потребителей </t>
    </r>
    <r>
      <rPr>
        <b/>
        <sz val="10"/>
        <color theme="1"/>
        <rFont val="Times New Roman"/>
        <family val="1"/>
        <charset val="204"/>
      </rPr>
      <t>(село)</t>
    </r>
    <r>
      <rPr>
        <sz val="10"/>
        <color theme="1"/>
        <rFont val="Times New Roman"/>
        <family val="1"/>
        <charset val="204"/>
      </rPr>
      <t xml:space="preserve">  Юр. лица, приобретающие электрическую энергию (мощность) в целях потребления осужденными в помещениях для их содержания;  Приобретающие электрическую энергию (мощность) для использования в принадлежащих им хозяйственных постройках (погреба, сараи, гаражи)</t>
    </r>
  </si>
  <si>
    <t xml:space="preserve">2.6. Содержащиеся за счет прихожан религиозные организации; </t>
  </si>
  <si>
    <t xml:space="preserve">документ регион №2 от 13.01.2015 </t>
  </si>
  <si>
    <t>66/8 ( с изм. 1/2, 3/9)</t>
  </si>
  <si>
    <t>30.12.2015 (изм от 14.01.2016, 26.01.2016)</t>
  </si>
  <si>
    <t>Тарифы для взаиморасчетов между сетевыми организациями в 2016 году</t>
  </si>
  <si>
    <t xml:space="preserve">ПАО "МРСК Центра" </t>
  </si>
  <si>
    <t>Форма № 2.14</t>
  </si>
  <si>
    <t>№ п/п</t>
  </si>
  <si>
    <t>Дата тарифного решения</t>
  </si>
  <si>
    <t>Источник официального опубликования решения регулирующего органа об установлении тарифов</t>
  </si>
  <si>
    <t>Наименование организации</t>
  </si>
  <si>
    <t>Срок действия тарифов</t>
  </si>
  <si>
    <t>Ставка за содержание эл. сетей (руб./МВт. Мес.)</t>
  </si>
  <si>
    <t>филиал "Белгородэнерго"</t>
  </si>
  <si>
    <t xml:space="preserve"> 22/1</t>
  </si>
  <si>
    <t xml:space="preserve">19.11.2015 г. </t>
  </si>
  <si>
    <t>Вестник нормативных правовых актов Белгородской области, 19.11.2015</t>
  </si>
  <si>
    <t>ОАО "Оскольский электрометаллургический комбинат" (г.Ст.Оскол)</t>
  </si>
  <si>
    <t>с 01.01.2016г. по 30.06.2016г.</t>
  </si>
  <si>
    <t>с 01.07.2016г. по 31.12.2016г.</t>
  </si>
  <si>
    <t>ОАО "Российские железные дороги" филиал Трансэнерго Юго-Восточная дирекция по энергообеспечению в границах электрических сетей Юго-Восточной железной дороги</t>
  </si>
  <si>
    <t>ОАО "Оборонэнерго" филиал "Юго-Западный"</t>
  </si>
  <si>
    <t>ОАО "Лебединский ГОК"
(г.Губкин)</t>
  </si>
  <si>
    <t>ОАО " Белгородский цемент"</t>
  </si>
  <si>
    <t>ЗАО "Спецэнерго"
(г.Старый Оскол)</t>
  </si>
  <si>
    <t>ООО "Биохим-Сервис"
(г.Шебекино)</t>
  </si>
  <si>
    <t>ЗАО "Гормаш" 
(г.Белгород)</t>
  </si>
  <si>
    <t>ОАО "КМАпроектжилстрой"
(г.Ст.Оскол)</t>
  </si>
  <si>
    <t>ОАО "Комбинат КМАруда"
(г.Губкин)</t>
  </si>
  <si>
    <t>ЗАО "Строительный центр"
(г.Старый Оскол)</t>
  </si>
  <si>
    <t>ОАО "Стойленский горно-обогатительный комбинат" (г.Старый Оскол)</t>
  </si>
  <si>
    <t>ОАО "Оскольский завод металлургического машиностроения" (г.Ст.Оскол)</t>
  </si>
  <si>
    <t>ООО "Подстанция Белгород-2"</t>
  </si>
  <si>
    <t>1</t>
  </si>
  <si>
    <t>44/1-э</t>
  </si>
  <si>
    <t>Официальный интернет-портал правовой информации Государственная система правовой информации http://publication.pravo.gov.ru/SignatoryAuthority/region32/iogv</t>
  </si>
  <si>
    <t>ООО «Брянскэлектро»</t>
  </si>
  <si>
    <t>2</t>
  </si>
  <si>
    <t>42/5-э</t>
  </si>
  <si>
    <t>Московская дирекция по энергообеспечению Трансэнерго филиала ОАО "РЖД"</t>
  </si>
  <si>
    <t>3</t>
  </si>
  <si>
    <t>ОАО "Жилкомхоз"</t>
  </si>
  <si>
    <t>4</t>
  </si>
  <si>
    <t>ОАО "Брянский химический завод им. 50-летия СССР"</t>
  </si>
  <si>
    <t>5</t>
  </si>
  <si>
    <t>ЗАО "Брянский автомобильный завод"</t>
  </si>
  <si>
    <t>6</t>
  </si>
  <si>
    <t>ОАО "Брянский электромеханический завод"</t>
  </si>
  <si>
    <t>7</t>
  </si>
  <si>
    <t>ЗАО "Группа Кремний Эл"</t>
  </si>
  <si>
    <t>8</t>
  </si>
  <si>
    <t>ООО "ГПП "Литий"</t>
  </si>
  <si>
    <t>9</t>
  </si>
  <si>
    <t>ОАО "Оборонэнерго"</t>
  </si>
  <si>
    <t>10</t>
  </si>
  <si>
    <t>ООО "Брянский камвольный комбинат"</t>
  </si>
  <si>
    <t>11</t>
  </si>
  <si>
    <t>ООО "Нефтяная компания "Русснефть-Брянск"</t>
  </si>
  <si>
    <t>12</t>
  </si>
  <si>
    <t>42/7-э</t>
  </si>
  <si>
    <t>ЗАО «ПО «Ирмаш»</t>
  </si>
  <si>
    <t>13</t>
  </si>
  <si>
    <t>42/4-э</t>
  </si>
  <si>
    <t xml:space="preserve">ООО "Современный город" </t>
  </si>
  <si>
    <t>14</t>
  </si>
  <si>
    <t>ООО "Энерготранс"</t>
  </si>
  <si>
    <t>15</t>
  </si>
  <si>
    <t>43/1-э</t>
  </si>
  <si>
    <t>ООО "БРЭСК"</t>
  </si>
  <si>
    <t>1/3*</t>
  </si>
  <si>
    <t>Официальный интернет-портал правовой информации Государственная система правовой информации http://pravo.govvrn.ru/?q=tariv</t>
  </si>
  <si>
    <t>МУП "Воронежская горэлектросеть"</t>
  </si>
  <si>
    <t>Юго-Восточная дирекция по энергообеспечению - структурное подразделение Трансэнерго - филиала  ОАО "РЖД"</t>
  </si>
  <si>
    <t>МУП "Борисоглебская горэлектросеть"</t>
  </si>
  <si>
    <t>МУП городского поселения город Россошь "Городские электрические сети"</t>
  </si>
  <si>
    <t>МУП "Лискинская горэлектросеть"</t>
  </si>
  <si>
    <t>МУП "Острогожская горэлектросеть"</t>
  </si>
  <si>
    <t>МУП городского округа город Нововоронеж "Городские электрические сети"</t>
  </si>
  <si>
    <t>МУП "Бобровская горэлектросеть"</t>
  </si>
  <si>
    <t>ООО "Электротехническое управление"</t>
  </si>
  <si>
    <t>Филиал «Юго-Западный» ОАО «Оборонэнерго»</t>
  </si>
  <si>
    <t xml:space="preserve">ОАО "Бутурлиновская электросетевая компания" </t>
  </si>
  <si>
    <t>Павловское МУПП "Энергетик"</t>
  </si>
  <si>
    <t>ООО "Сетевая Компания Подгорное - 2"</t>
  </si>
  <si>
    <t>ООО "Энергия"</t>
  </si>
  <si>
    <t>Саратовский филиал ООО "Газпром энерго"</t>
  </si>
  <si>
    <t>ЗАО "Воронежский конденсаторный завод"</t>
  </si>
  <si>
    <t>ООО "ТеплоЭнергоГаз"</t>
  </si>
  <si>
    <t xml:space="preserve">ООО Энергосетевая компания "Шилово" </t>
  </si>
  <si>
    <t xml:space="preserve">АО  "Конструкторское бюро химавтоматики" </t>
  </si>
  <si>
    <t>МКП МТК "Воронежпассажиртранс"</t>
  </si>
  <si>
    <t>ООО "Энергосетевая компания"</t>
  </si>
  <si>
    <t>ООО "Донская Энергосетевая Компания"</t>
  </si>
  <si>
    <t>ООО "Актив-менеджмент"</t>
  </si>
  <si>
    <t>АО "Воронежсинтезкаучук"</t>
  </si>
  <si>
    <t>ООО "УГМК Рудгормаш-Воронеж"</t>
  </si>
  <si>
    <t>ООО "ИСК "Финист"</t>
  </si>
  <si>
    <t>ООО "ЭЛЬГРОН"</t>
  </si>
  <si>
    <t>ООО ПКФ "ЭКВАТОР"</t>
  </si>
  <si>
    <t>ЗАО "Воронежстальмост"</t>
  </si>
  <si>
    <t>ООО "Энерговид"</t>
  </si>
  <si>
    <t>ОАО "Минудобрения"</t>
  </si>
  <si>
    <t>ОАО "Видеофон"</t>
  </si>
  <si>
    <t>ПАО "ВАСО"</t>
  </si>
  <si>
    <t>ООО "ВМУ-2"</t>
  </si>
  <si>
    <t>ООО "ОгнеупорПром"</t>
  </si>
  <si>
    <t>ЗАО "Лискимонтажконструкция"</t>
  </si>
  <si>
    <t>ОАО "Электросигнал"</t>
  </si>
  <si>
    <t>ОАО "Павловск Неруд"</t>
  </si>
  <si>
    <t>ПАО "Евдаковский масложировой комбинат"</t>
  </si>
  <si>
    <t>ООО "Талар"</t>
  </si>
  <si>
    <t>66/5</t>
  </si>
  <si>
    <t>АО «Воронежская индустриальная корпорация»</t>
  </si>
  <si>
    <t>ООО «КРОНА»</t>
  </si>
  <si>
    <t>66/2</t>
  </si>
  <si>
    <t>ООО ПКФ «Электроприбор-98»</t>
  </si>
  <si>
    <t>66/3</t>
  </si>
  <si>
    <t>ООО «Городская электросетевая компания»</t>
  </si>
  <si>
    <t>66/4</t>
  </si>
  <si>
    <t>ООО «Сервисэнергоремонт»</t>
  </si>
  <si>
    <t>66/7</t>
  </si>
  <si>
    <t>ООО "Производственное объединение "Воронежский станкоинструментальный завод"</t>
  </si>
  <si>
    <t>Филиал "Костромаэнерго"</t>
  </si>
  <si>
    <t>15/633</t>
  </si>
  <si>
    <t>официальное опубликование 25.12.2015 на официальном сайте Администрации Костромской области http://pravo.adm44.ru</t>
  </si>
  <si>
    <t>ОАО "Оборонэнерго" на территории Костромской области</t>
  </si>
  <si>
    <t>15/634</t>
  </si>
  <si>
    <t>ОАО «Российские железные дороги» на территории Костромской области</t>
  </si>
  <si>
    <t>15/635</t>
  </si>
  <si>
    <t>ОАО «Российские железные дороги» на территории Костромской области (в отношении транзита)</t>
  </si>
  <si>
    <t>15/636</t>
  </si>
  <si>
    <t>ООО «Энергосервис»</t>
  </si>
  <si>
    <t>15/637</t>
  </si>
  <si>
    <t>ООО "КФК Энерго"</t>
  </si>
  <si>
    <t>Филиал "Курскэнерго"</t>
  </si>
  <si>
    <t xml:space="preserve">№145 </t>
  </si>
  <si>
    <t>Газета "Курск" №52 от 30.12.2015г.</t>
  </si>
  <si>
    <t>ООО "Энерго-Сервис"</t>
  </si>
  <si>
    <t>№146</t>
  </si>
  <si>
    <t>№147</t>
  </si>
  <si>
    <t>ООО "Курская подшипниковая компания"</t>
  </si>
  <si>
    <t>№148</t>
  </si>
  <si>
    <t>ООО "СЕВЕРЭНЕРГО"</t>
  </si>
  <si>
    <t>№149</t>
  </si>
  <si>
    <t>ООО "Железногорская Сетевая Компания"</t>
  </si>
  <si>
    <t>№150</t>
  </si>
  <si>
    <t xml:space="preserve"> ОАО «Российские железные дороги» в границах Московской железной дороги на территории Курской области</t>
  </si>
  <si>
    <t>№151</t>
  </si>
  <si>
    <t xml:space="preserve"> ОАО «Российские железные дороги» в границах Юго-Восточной железной дороги на территории Курской области</t>
  </si>
  <si>
    <t>№152</t>
  </si>
  <si>
    <t>ООО "Электроснабжение"</t>
  </si>
  <si>
    <t>№153</t>
  </si>
  <si>
    <t>МУП "Горэлектросети" Муниципального образования " Город Железногорск"</t>
  </si>
  <si>
    <t>№154</t>
  </si>
  <si>
    <t xml:space="preserve">ОАО "Курские электрические сети" </t>
  </si>
  <si>
    <t>Филиал "Липецкэнерго"</t>
  </si>
  <si>
    <t>"Липецкая Газета" № 250 от 30.12.2015г.</t>
  </si>
  <si>
    <t>ОАО "ЛГЭК"</t>
  </si>
  <si>
    <t>ОАО "НЛМК"</t>
  </si>
  <si>
    <t>ОАО "Завод Железобетон"</t>
  </si>
  <si>
    <t>ООО "Техноинжиниринг"</t>
  </si>
  <si>
    <t>ОАО "Доломит"</t>
  </si>
  <si>
    <t>ОАО "Энергия"</t>
  </si>
  <si>
    <t>ЗАО "Липецкий силикатный завод"</t>
  </si>
  <si>
    <t>ОАО "Липецкое торгово-промышленное объединение"</t>
  </si>
  <si>
    <t>ОАО "РЖД"</t>
  </si>
  <si>
    <t>ООО "Лемаз"</t>
  </si>
  <si>
    <t>ООО "Лонгричбизнес"</t>
  </si>
  <si>
    <t>ОАО "ОЭЗ ППТ "Липецк"</t>
  </si>
  <si>
    <t>ООО "Солнечная энергетика"</t>
  </si>
  <si>
    <t>ООО "ФИН- Групп"</t>
  </si>
  <si>
    <t>№55/18</t>
  </si>
  <si>
    <t>16</t>
  </si>
  <si>
    <t>ООО "ТранснефтьЭлектросетьСервис"</t>
  </si>
  <si>
    <t>17</t>
  </si>
  <si>
    <t>ООО  "ЛТК "Свободный Сокол"</t>
  </si>
  <si>
    <t>Филиал "Орелэнерго"</t>
  </si>
  <si>
    <t>2323-т</t>
  </si>
  <si>
    <t>Портал Орловской области; 30.12.2015 http://orel-region.ru/index.php?head=6&amp;part=73&amp;unit=9&amp;op=8&amp;in=10</t>
  </si>
  <si>
    <t>АО "Орелоблэнерго"</t>
  </si>
  <si>
    <t>ООО "ОПК-Энерго"</t>
  </si>
  <si>
    <t>ОАО "РЖД" (филиал ОАО "РЖД" - Трансэнерго (Московская дирекция по энергообеспечению))</t>
  </si>
  <si>
    <t>ООО "СтройПарк"*</t>
  </si>
  <si>
    <t>АО "Протон"</t>
  </si>
  <si>
    <t>ООО "Промэнергосеть"</t>
  </si>
  <si>
    <t>(*) - не облагается налогом на добавленную стоимость</t>
  </si>
  <si>
    <t>Филиал "Смоленскэнерго"</t>
  </si>
  <si>
    <t>25.12.2015г.</t>
  </si>
  <si>
    <t>Информационный бюллетень  "Вестник Смоленской областной Думы и Администрации Смоленской области"
№12</t>
  </si>
  <si>
    <t>ГУП города Москвы "Литейно-прокатный завод" (производственный комплекс в г. Ярцево)</t>
  </si>
  <si>
    <t>Московская дирекция по энергообеспечению СП Трансэнерго - филиал ОАО "РЖД" 
(на территории Смоленской области)</t>
  </si>
  <si>
    <t xml:space="preserve">ОАО "Смоленский авиационный завод "
г. Смоленск </t>
  </si>
  <si>
    <t>ОАО "Оборонэнерго" (на территории Смоленской области)</t>
  </si>
  <si>
    <t>ОАО "ЭлС" 
г. Десногорск</t>
  </si>
  <si>
    <t>ООО "Горэлектро"
г. Смоленск*</t>
  </si>
  <si>
    <t>ООО "Ярцевский хлопчатобумажный комбинат" г. Ярцево</t>
  </si>
  <si>
    <t>ООО "Электро-Сетевая Компания "ЭНЕРГО" 
 (на территории Смоленской области)</t>
  </si>
  <si>
    <t>ООО "Прогресс плюс" 
г. Рославль*</t>
  </si>
  <si>
    <t>ООО "ТСО №3"
г.Смоленск*</t>
  </si>
  <si>
    <t xml:space="preserve">ООО "Электросеть-Смоленск"
</t>
  </si>
  <si>
    <t>ОГУЭП "Смоленскоблкоммунэнерго"
 г.Смоленск</t>
  </si>
  <si>
    <t>ООО "Промэнергосеть"*</t>
  </si>
  <si>
    <t>25.12.15</t>
  </si>
  <si>
    <t>ОАО " "Российские железные дороги" в границах деятельности Юго-Восточной дирекции -структурного подразделения Трансэнерго-филиала ОАО "РЖД" на территории Тамбовской области</t>
  </si>
  <si>
    <t>МУП "Мичуринские городские электрические сети"</t>
  </si>
  <si>
    <t>АО "ТКС "Электрические сети"</t>
  </si>
  <si>
    <t>ОАО "Оборонэнерго" на территории Тамбовской области</t>
  </si>
  <si>
    <t>290-э</t>
  </si>
  <si>
    <t>ООО "ТранснефтьЭлектросетьСервис" на территории Тамбовской области</t>
  </si>
  <si>
    <t>ОАО " Тамбовская сетевая компания"</t>
  </si>
  <si>
    <t>Филиал "Тверьэнерго"</t>
  </si>
  <si>
    <t xml:space="preserve">№ 406-нп </t>
  </si>
  <si>
    <t>29.12.2015г.</t>
  </si>
  <si>
    <t xml:space="preserve">газета "Тверская жизнь" № 183 (28.195) от 31.12.2015 г. Специальное приложение № 59  </t>
  </si>
  <si>
    <t>ООО "Тверьоблэлектро"</t>
  </si>
  <si>
    <t>МУП "Тверьгорэлектро"</t>
  </si>
  <si>
    <t>Октябрьская дирекция по энергообеспечению - СП "Трансэнерго" - филиала ОАО "РЖД"</t>
  </si>
  <si>
    <t xml:space="preserve"> Филиал "Верхневолжский" ОАО "Оборонэнерго"</t>
  </si>
  <si>
    <t>ООО "Коминформ"</t>
  </si>
  <si>
    <t>ООО "ЭнергоТверьИнвест"</t>
  </si>
  <si>
    <t>ОАО "Бологовский арматурный завод"</t>
  </si>
  <si>
    <t>АО "ВНИИСВ"</t>
  </si>
  <si>
    <t>АО "Инженерно-инвестиционная компания"</t>
  </si>
  <si>
    <t>ООО "Объединенная электросетевая компания"</t>
  </si>
  <si>
    <t>ООО "Электропередача"</t>
  </si>
  <si>
    <t>ООО "Евро-профи плюс"</t>
  </si>
  <si>
    <t>МУП города Удомля "Горэлектросеть"</t>
  </si>
  <si>
    <t xml:space="preserve">№ 407-нп </t>
  </si>
  <si>
    <t>ООО "Опора"</t>
  </si>
  <si>
    <t xml:space="preserve">№ 408-нп </t>
  </si>
  <si>
    <t>ООО "Районные электрические сети"</t>
  </si>
  <si>
    <t>№ 523-ээ/п</t>
  </si>
  <si>
    <t xml:space="preserve">опубликовано  12.01.2016 на Портале органов власти Ярославской области (http://www.yarregion.ru/depts/dtert/tmpPages/prikaz.aspx)
</t>
  </si>
  <si>
    <t>ОАО «Ярославский судостроительный завод»
(г.Ярославль)</t>
  </si>
  <si>
    <t>ООО «Регионэлектросеть» 
(г.Ярославль)</t>
  </si>
  <si>
    <t>ООО «Спецторг Плюс»
(г.Ярославль)</t>
  </si>
  <si>
    <t>ОАО «Оборонэнерго» 
(г.Ярославль)</t>
  </si>
  <si>
    <t>Северная дирекция по энергообеспечению – структурное подразделение Трансэнерго - филиала ОАО «Российские железные дороги»
(г.Ярославль)</t>
  </si>
  <si>
    <t>ОАО «Ярославская электросетевая компания» 
(г.Ярославль)</t>
  </si>
  <si>
    <t>ОАО «Рыбинская городская электросеть»
(г.Рыбинск)</t>
  </si>
  <si>
    <t>ООО «Энергия»
(г.Рыбинск)</t>
  </si>
  <si>
    <t>МУП «Горэлектросеть»
(Тутаевский МР)</t>
  </si>
  <si>
    <t>ОАО «Ярославский нефтеперерабатывающий завод им. Д.И.Менделеева»  (Тутаевский МР)</t>
  </si>
  <si>
    <t>АО «Ресурс» 
(Гаврилов-Ямский МР)</t>
  </si>
  <si>
    <t>ОАО «Жилищно-коммунальное хозяйство «Заволжье»» (Ярославский МР)</t>
  </si>
  <si>
    <t>АО "Электросети ЯГК"</t>
  </si>
  <si>
    <t>ООО "Энергокомпания"
(Угличский МР)</t>
  </si>
  <si>
    <t>ОАО "Межрегиональная Энергосервисная Компания" (г.Ярославль)</t>
  </si>
  <si>
    <t>ООО "Энергоcистемные hешения"
(г.Ярославль)</t>
  </si>
  <si>
    <t>ООО "Энергоресурс" ( г. Ярославль)</t>
  </si>
  <si>
    <t>МУП "Энергетический ресурс"                              ( Некрасовский МР)</t>
  </si>
  <si>
    <t>* изменения внесены в приказ РЭК от 30.12.2015 № 66/6</t>
  </si>
  <si>
    <t>№55/2 (изм.  от 22.03.2016 № 7 )</t>
  </si>
  <si>
    <t>"Липецкая Газета" № 250 от 30.12.2015 года (с изм. Липецкая газета № 56 (25184) от 25.03.2016 г.)</t>
  </si>
  <si>
    <t xml:space="preserve"> 28.12.2015г. (изм. от 22.03.2016)</t>
  </si>
  <si>
    <t>№ 23-ээ/п</t>
  </si>
  <si>
    <t>ООО Техпромэксперт- Ярославль"</t>
  </si>
  <si>
    <t>№156
(изм. от 27.06.2016 № 18)</t>
  </si>
  <si>
    <t>28.12.2015г. (изм. от 27.06.2016)</t>
  </si>
  <si>
    <t>Газета "Курск" №52 от 30.12.2015г. ( с имз. «Курск» № 26 от 29.06.2016 г.)</t>
  </si>
  <si>
    <t>44/4-э (с изм. от 30.06.2016 № 18/1-э)</t>
  </si>
  <si>
    <t>30.12.2015 (изм. от  30.06.2016)</t>
  </si>
  <si>
    <t>№32/4 (с изм. от  30.06.2016 № 10/1)</t>
  </si>
  <si>
    <t xml:space="preserve">29.12.2015 (изм. от 30.06.2016)
 </t>
  </si>
  <si>
    <t>№ 410-нп (изм. от 30.06.2016 № 34-нп)</t>
  </si>
  <si>
    <t>29.12.2015 г. (изм. от 30.06.2016)</t>
  </si>
  <si>
    <t>Газета "Тверская жизнь" № 183 (28.195) от 31.12.2015 г. Специальное приложение № 59 (изм. От 30.06.2016 газета "Тверская жизнь" № 74 (28.269) от 01.07.2016 г. Специальное приложение № 27)</t>
  </si>
  <si>
    <t xml:space="preserve">Вестник нормативных правовых актов Белгородской области 30.12.2015 г. (изм. 30.06.2016
 опубликовано в Вестнике нормативных правовых актов Белгородской области 30.06.2016 г. ) </t>
  </si>
  <si>
    <t>17/5-э</t>
  </si>
  <si>
    <t>ООО "ЭлТранс"</t>
  </si>
  <si>
    <t>20/2-э</t>
  </si>
  <si>
    <t>20/4-э</t>
  </si>
  <si>
    <t>ООО "Электропром"</t>
  </si>
  <si>
    <t>ООО "НПО "ГКМП"</t>
  </si>
  <si>
    <t>№ 91-ээ/п</t>
  </si>
  <si>
    <t>Документ-регион от 05.04.2016 (регистрационный номер 01-5807)</t>
  </si>
  <si>
    <t>Документ-регион от 11.08.2016 (регистрационный номер 01-6120)</t>
  </si>
  <si>
    <t>ООО "Электросеть"</t>
  </si>
  <si>
    <t>№ 112-ээ/п</t>
  </si>
  <si>
    <t>ООО "БизнесПродуктГрупп"</t>
  </si>
  <si>
    <t>со дня вступления в силу 
по 31.12.2016г.</t>
  </si>
  <si>
    <t>Документ-регион от 29.09.2016 (регистрационный номер 01-6218)</t>
  </si>
  <si>
    <t>30/2-э</t>
  </si>
  <si>
    <t xml:space="preserve">289-э </t>
  </si>
  <si>
    <t>(в ред. приказа 80-э от 28.10.16)</t>
  </si>
  <si>
    <t xml:space="preserve">293-э </t>
  </si>
  <si>
    <t>288-э (в ред. приказа 80-э от 28.10.16)</t>
  </si>
  <si>
    <t xml:space="preserve">292-э </t>
  </si>
  <si>
    <t xml:space="preserve"> (в ред. приказа 80-э от 28.10.16)</t>
  </si>
  <si>
    <t xml:space="preserve">294-э </t>
  </si>
  <si>
    <t>Газета Тамбовская жизнь спец.выпуск 102(1649) от 30.12.15, 81(1731) от 01.11.2016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</si>
</sst>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h\:mm\:ss;@"/>
    <numFmt numFmtId="165" formatCode="_-* #,##0.0000_р_._-;\-* #,##0.0000_р_._-;_-* &quot;-&quot;??_р_._-;_-@_-"/>
    <numFmt numFmtId="166" formatCode="#,##0.00_ ;\-#,##0.00\ "/>
    <numFmt numFmtId="167" formatCode="#,##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7" borderId="2" applyNumberFormat="0" applyAlignment="0" applyProtection="0"/>
    <xf numFmtId="0" fontId="6" fillId="20" borderId="3" applyNumberFormat="0" applyAlignment="0" applyProtection="0"/>
    <xf numFmtId="0" fontId="7" fillId="20" borderId="2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17" fillId="0" borderId="10" applyNumberFormat="0" applyFill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20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2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354">
    <xf numFmtId="0" fontId="0" fillId="0" borderId="0" xfId="0"/>
    <xf numFmtId="0" fontId="26" fillId="24" borderId="11" xfId="0" applyFont="1" applyFill="1" applyBorder="1" applyAlignment="1">
      <alignment horizontal="left" vertical="top"/>
    </xf>
    <xf numFmtId="0" fontId="26" fillId="24" borderId="1" xfId="0" applyFont="1" applyFill="1" applyBorder="1" applyAlignment="1">
      <alignment horizontal="left" vertical="top"/>
    </xf>
    <xf numFmtId="0" fontId="23" fillId="0" borderId="1" xfId="201" applyFont="1" applyBorder="1" applyAlignment="1">
      <alignment horizontal="left" vertical="center"/>
    </xf>
    <xf numFmtId="0" fontId="23" fillId="0" borderId="1" xfId="201" applyFont="1" applyBorder="1" applyAlignment="1">
      <alignment horizontal="left" vertical="center" wrapText="1"/>
    </xf>
    <xf numFmtId="0" fontId="26" fillId="24" borderId="16" xfId="0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8" fillId="24" borderId="1" xfId="0" applyFont="1" applyFill="1" applyBorder="1" applyAlignment="1">
      <alignment horizontal="left" vertical="top"/>
    </xf>
    <xf numFmtId="0" fontId="28" fillId="24" borderId="1" xfId="0" applyFont="1" applyFill="1" applyBorder="1" applyAlignment="1">
      <alignment horizontal="left" vertical="top" wrapText="1"/>
    </xf>
    <xf numFmtId="0" fontId="28" fillId="24" borderId="16" xfId="0" applyFont="1" applyFill="1" applyBorder="1" applyAlignment="1">
      <alignment horizontal="left" vertical="top" wrapText="1"/>
    </xf>
    <xf numFmtId="0" fontId="25" fillId="25" borderId="0" xfId="0" applyFont="1" applyFill="1"/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vertical="center"/>
    </xf>
    <xf numFmtId="43" fontId="28" fillId="24" borderId="11" xfId="1" applyFont="1" applyFill="1" applyBorder="1" applyAlignment="1">
      <alignment horizontal="right" vertical="center"/>
    </xf>
    <xf numFmtId="43" fontId="28" fillId="24" borderId="12" xfId="1" applyFont="1" applyFill="1" applyBorder="1" applyAlignment="1">
      <alignment horizontal="right" vertical="center"/>
    </xf>
    <xf numFmtId="43" fontId="28" fillId="24" borderId="1" xfId="1" applyFont="1" applyFill="1" applyBorder="1" applyAlignment="1">
      <alignment horizontal="right" vertical="center"/>
    </xf>
    <xf numFmtId="43" fontId="28" fillId="24" borderId="13" xfId="1" applyFont="1" applyFill="1" applyBorder="1" applyAlignment="1">
      <alignment horizontal="right" vertical="center"/>
    </xf>
    <xf numFmtId="43" fontId="28" fillId="24" borderId="16" xfId="1" applyFont="1" applyFill="1" applyBorder="1" applyAlignment="1">
      <alignment horizontal="right" vertical="center"/>
    </xf>
    <xf numFmtId="43" fontId="28" fillId="24" borderId="17" xfId="1" applyFont="1" applyFill="1" applyBorder="1" applyAlignment="1">
      <alignment horizontal="right" vertical="center"/>
    </xf>
    <xf numFmtId="4" fontId="28" fillId="24" borderId="1" xfId="1" applyNumberFormat="1" applyFont="1" applyFill="1" applyBorder="1" applyAlignment="1">
      <alignment horizontal="right" vertical="center"/>
    </xf>
    <xf numFmtId="4" fontId="28" fillId="24" borderId="13" xfId="1" applyNumberFormat="1" applyFont="1" applyFill="1" applyBorder="1" applyAlignment="1">
      <alignment horizontal="right" vertical="center"/>
    </xf>
    <xf numFmtId="166" fontId="28" fillId="24" borderId="17" xfId="1" applyNumberFormat="1" applyFont="1" applyFill="1" applyBorder="1" applyAlignment="1">
      <alignment horizontal="right" vertical="center"/>
    </xf>
    <xf numFmtId="166" fontId="28" fillId="0" borderId="17" xfId="1" applyNumberFormat="1" applyFont="1" applyFill="1" applyBorder="1" applyAlignment="1">
      <alignment horizontal="right" vertical="center"/>
    </xf>
    <xf numFmtId="43" fontId="28" fillId="0" borderId="12" xfId="1" applyFont="1" applyFill="1" applyBorder="1" applyAlignment="1">
      <alignment horizontal="right" vertical="center"/>
    </xf>
    <xf numFmtId="43" fontId="28" fillId="0" borderId="13" xfId="1" applyFont="1" applyFill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4" fontId="28" fillId="0" borderId="13" xfId="0" applyNumberFormat="1" applyFont="1" applyBorder="1" applyAlignment="1">
      <alignment horizontal="right" vertical="center"/>
    </xf>
    <xf numFmtId="0" fontId="28" fillId="0" borderId="13" xfId="0" applyFont="1" applyBorder="1" applyAlignment="1">
      <alignment horizontal="right" vertical="center"/>
    </xf>
    <xf numFmtId="4" fontId="28" fillId="0" borderId="13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/>
    </xf>
    <xf numFmtId="0" fontId="28" fillId="0" borderId="16" xfId="0" applyFont="1" applyBorder="1" applyAlignment="1">
      <alignment horizontal="right" vertical="center"/>
    </xf>
    <xf numFmtId="4" fontId="28" fillId="0" borderId="17" xfId="0" applyNumberFormat="1" applyFont="1" applyBorder="1" applyAlignment="1">
      <alignment horizontal="right" vertical="center" wrapText="1"/>
    </xf>
    <xf numFmtId="4" fontId="28" fillId="0" borderId="11" xfId="1" applyNumberFormat="1" applyFont="1" applyFill="1" applyBorder="1" applyAlignment="1">
      <alignment horizontal="right" vertical="center"/>
    </xf>
    <xf numFmtId="4" fontId="28" fillId="0" borderId="12" xfId="1" applyNumberFormat="1" applyFont="1" applyFill="1" applyBorder="1" applyAlignment="1">
      <alignment horizontal="right" vertical="center"/>
    </xf>
    <xf numFmtId="4" fontId="28" fillId="0" borderId="1" xfId="0" applyNumberFormat="1" applyFont="1" applyFill="1" applyBorder="1" applyAlignment="1">
      <alignment horizontal="right" vertical="center"/>
    </xf>
    <xf numFmtId="4" fontId="28" fillId="0" borderId="13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right" vertical="center"/>
    </xf>
    <xf numFmtId="4" fontId="28" fillId="0" borderId="13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right" vertical="center"/>
    </xf>
    <xf numFmtId="0" fontId="28" fillId="0" borderId="16" xfId="0" applyFont="1" applyFill="1" applyBorder="1" applyAlignment="1">
      <alignment horizontal="right" vertical="center"/>
    </xf>
    <xf numFmtId="4" fontId="28" fillId="0" borderId="17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/>
    <xf numFmtId="0" fontId="23" fillId="0" borderId="1" xfId="0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top"/>
    </xf>
    <xf numFmtId="0" fontId="23" fillId="0" borderId="16" xfId="0" applyFont="1" applyFill="1" applyBorder="1" applyAlignment="1">
      <alignment horizontal="right" vertical="center"/>
    </xf>
    <xf numFmtId="0" fontId="28" fillId="0" borderId="19" xfId="0" applyFont="1" applyFill="1" applyBorder="1" applyAlignment="1">
      <alignment horizontal="right" vertical="center"/>
    </xf>
    <xf numFmtId="166" fontId="28" fillId="0" borderId="39" xfId="1" applyNumberFormat="1" applyFont="1" applyFill="1" applyBorder="1" applyAlignment="1">
      <alignment horizontal="right" vertical="center"/>
    </xf>
    <xf numFmtId="43" fontId="23" fillId="0" borderId="1" xfId="1" applyNumberFormat="1" applyFont="1" applyFill="1" applyBorder="1" applyAlignment="1">
      <alignment horizontal="right" vertical="center"/>
    </xf>
    <xf numFmtId="43" fontId="23" fillId="0" borderId="13" xfId="1" applyNumberFormat="1" applyFont="1" applyFill="1" applyBorder="1" applyAlignment="1">
      <alignment horizontal="right" vertical="center"/>
    </xf>
    <xf numFmtId="165" fontId="23" fillId="0" borderId="1" xfId="1" applyNumberFormat="1" applyFont="1" applyFill="1" applyBorder="1" applyAlignment="1">
      <alignment horizontal="right" vertical="center"/>
    </xf>
    <xf numFmtId="165" fontId="23" fillId="0" borderId="13" xfId="1" applyNumberFormat="1" applyFont="1" applyFill="1" applyBorder="1" applyAlignment="1">
      <alignment horizontal="right" vertical="center"/>
    </xf>
    <xf numFmtId="43" fontId="23" fillId="0" borderId="1" xfId="1" applyFont="1" applyFill="1" applyBorder="1" applyAlignment="1">
      <alignment horizontal="right" vertical="center"/>
    </xf>
    <xf numFmtId="43" fontId="23" fillId="0" borderId="16" xfId="1" applyFont="1" applyFill="1" applyBorder="1" applyAlignment="1">
      <alignment horizontal="right" vertical="center"/>
    </xf>
    <xf numFmtId="43" fontId="23" fillId="0" borderId="17" xfId="1" applyNumberFormat="1" applyFont="1" applyFill="1" applyBorder="1" applyAlignment="1">
      <alignment horizontal="right" vertical="center"/>
    </xf>
    <xf numFmtId="43" fontId="23" fillId="0" borderId="11" xfId="1" applyFont="1" applyFill="1" applyBorder="1" applyAlignment="1">
      <alignment horizontal="right" vertical="center"/>
    </xf>
    <xf numFmtId="165" fontId="23" fillId="0" borderId="12" xfId="1" applyNumberFormat="1" applyFont="1" applyFill="1" applyBorder="1" applyAlignment="1">
      <alignment horizontal="right" vertical="center"/>
    </xf>
    <xf numFmtId="165" fontId="23" fillId="0" borderId="16" xfId="1" applyNumberFormat="1" applyFont="1" applyFill="1" applyBorder="1" applyAlignment="1">
      <alignment horizontal="right" vertical="center"/>
    </xf>
    <xf numFmtId="43" fontId="28" fillId="24" borderId="32" xfId="1" applyFont="1" applyFill="1" applyBorder="1" applyAlignment="1">
      <alignment horizontal="right" vertical="center"/>
    </xf>
    <xf numFmtId="43" fontId="28" fillId="24" borderId="40" xfId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horizontal="right" vertical="center"/>
    </xf>
    <xf numFmtId="43" fontId="23" fillId="0" borderId="13" xfId="1" applyFont="1" applyFill="1" applyBorder="1" applyAlignment="1">
      <alignment horizontal="right" vertical="center"/>
    </xf>
    <xf numFmtId="43" fontId="23" fillId="0" borderId="17" xfId="1" applyFont="1" applyFill="1" applyBorder="1" applyAlignment="1">
      <alignment horizontal="right" vertical="center"/>
    </xf>
    <xf numFmtId="0" fontId="25" fillId="24" borderId="11" xfId="0" applyFont="1" applyFill="1" applyBorder="1" applyAlignment="1">
      <alignment horizontal="right" vertical="center" wrapText="1"/>
    </xf>
    <xf numFmtId="0" fontId="25" fillId="24" borderId="12" xfId="0" applyFont="1" applyFill="1" applyBorder="1" applyAlignment="1">
      <alignment horizontal="right" vertical="center" wrapText="1"/>
    </xf>
    <xf numFmtId="43" fontId="23" fillId="24" borderId="1" xfId="1" applyFont="1" applyFill="1" applyBorder="1" applyAlignment="1">
      <alignment horizontal="right" vertical="center"/>
    </xf>
    <xf numFmtId="43" fontId="23" fillId="24" borderId="13" xfId="1" applyFont="1" applyFill="1" applyBorder="1" applyAlignment="1">
      <alignment horizontal="right" vertical="center"/>
    </xf>
    <xf numFmtId="43" fontId="23" fillId="24" borderId="16" xfId="1" applyFont="1" applyFill="1" applyBorder="1" applyAlignment="1">
      <alignment horizontal="right" vertical="center"/>
    </xf>
    <xf numFmtId="43" fontId="23" fillId="24" borderId="17" xfId="1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43" fontId="23" fillId="0" borderId="1" xfId="0" applyNumberFormat="1" applyFont="1" applyFill="1" applyBorder="1" applyAlignment="1">
      <alignment horizontal="right" vertical="center"/>
    </xf>
    <xf numFmtId="43" fontId="23" fillId="0" borderId="13" xfId="0" applyNumberFormat="1" applyFont="1" applyFill="1" applyBorder="1" applyAlignment="1">
      <alignment horizontal="right" vertical="center"/>
    </xf>
    <xf numFmtId="0" fontId="23" fillId="0" borderId="16" xfId="201" applyFont="1" applyBorder="1" applyAlignment="1">
      <alignment horizontal="left" vertical="center" wrapText="1"/>
    </xf>
    <xf numFmtId="0" fontId="23" fillId="0" borderId="1" xfId="201" applyFont="1" applyFill="1" applyBorder="1" applyAlignment="1">
      <alignment horizontal="left" vertical="center" wrapText="1"/>
    </xf>
    <xf numFmtId="0" fontId="23" fillId="0" borderId="1" xfId="201" applyFont="1" applyFill="1" applyBorder="1" applyAlignment="1">
      <alignment horizontal="left" vertical="center"/>
    </xf>
    <xf numFmtId="0" fontId="28" fillId="0" borderId="0" xfId="0" applyFont="1" applyBorder="1" applyAlignment="1"/>
    <xf numFmtId="4" fontId="23" fillId="0" borderId="1" xfId="201" applyNumberFormat="1" applyFont="1" applyBorder="1" applyAlignment="1">
      <alignment horizontal="right" vertical="center" wrapText="1"/>
    </xf>
    <xf numFmtId="4" fontId="23" fillId="0" borderId="13" xfId="201" applyNumberFormat="1" applyFont="1" applyBorder="1" applyAlignment="1">
      <alignment horizontal="right" vertical="center" wrapText="1"/>
    </xf>
    <xf numFmtId="0" fontId="23" fillId="0" borderId="13" xfId="201" applyFont="1" applyBorder="1" applyAlignment="1">
      <alignment horizontal="right" vertical="center" wrapText="1"/>
    </xf>
    <xf numFmtId="43" fontId="23" fillId="0" borderId="17" xfId="0" applyNumberFormat="1" applyFont="1" applyFill="1" applyBorder="1" applyAlignment="1">
      <alignment horizontal="right" vertical="center"/>
    </xf>
    <xf numFmtId="0" fontId="24" fillId="25" borderId="0" xfId="0" applyFont="1" applyFill="1"/>
    <xf numFmtId="0" fontId="25" fillId="0" borderId="0" xfId="0" applyFont="1" applyFill="1" applyAlignment="1">
      <alignment horizontal="right"/>
    </xf>
    <xf numFmtId="43" fontId="28" fillId="24" borderId="21" xfId="1" applyFont="1" applyFill="1" applyBorder="1" applyAlignment="1">
      <alignment horizontal="right" vertical="center"/>
    </xf>
    <xf numFmtId="43" fontId="31" fillId="24" borderId="13" xfId="1" applyFont="1" applyFill="1" applyBorder="1"/>
    <xf numFmtId="0" fontId="25" fillId="0" borderId="16" xfId="0" applyFont="1" applyFill="1" applyBorder="1" applyAlignment="1">
      <alignment horizontal="center" vertical="center" wrapText="1"/>
    </xf>
    <xf numFmtId="0" fontId="32" fillId="0" borderId="0" xfId="203" applyFont="1"/>
    <xf numFmtId="0" fontId="31" fillId="0" borderId="0" xfId="203" applyFont="1" applyFill="1" applyAlignment="1">
      <alignment wrapText="1"/>
    </xf>
    <xf numFmtId="0" fontId="31" fillId="0" borderId="0" xfId="203" applyFont="1"/>
    <xf numFmtId="0" fontId="31" fillId="0" borderId="0" xfId="203" applyFont="1" applyFill="1"/>
    <xf numFmtId="0" fontId="1" fillId="0" borderId="0" xfId="203"/>
    <xf numFmtId="0" fontId="33" fillId="0" borderId="0" xfId="203" applyFont="1"/>
    <xf numFmtId="0" fontId="34" fillId="0" borderId="1" xfId="203" applyFont="1" applyBorder="1" applyAlignment="1">
      <alignment horizontal="center" vertical="center" wrapText="1"/>
    </xf>
    <xf numFmtId="49" fontId="34" fillId="0" borderId="1" xfId="203" applyNumberFormat="1" applyFont="1" applyFill="1" applyBorder="1" applyAlignment="1">
      <alignment horizontal="center" vertical="center" wrapText="1"/>
    </xf>
    <xf numFmtId="49" fontId="34" fillId="0" borderId="1" xfId="203" applyNumberFormat="1" applyFont="1" applyBorder="1" applyAlignment="1">
      <alignment horizontal="center" vertical="center" wrapText="1"/>
    </xf>
    <xf numFmtId="0" fontId="31" fillId="0" borderId="1" xfId="203" applyNumberFormat="1" applyFont="1" applyFill="1" applyBorder="1" applyAlignment="1">
      <alignment horizontal="center" vertical="center"/>
    </xf>
    <xf numFmtId="167" fontId="31" fillId="0" borderId="1" xfId="203" applyNumberFormat="1" applyFont="1" applyFill="1" applyBorder="1" applyAlignment="1">
      <alignment horizontal="center" vertical="center"/>
    </xf>
    <xf numFmtId="0" fontId="31" fillId="0" borderId="1" xfId="203" applyNumberFormat="1" applyFont="1" applyBorder="1" applyAlignment="1">
      <alignment horizontal="center" vertical="center"/>
    </xf>
    <xf numFmtId="16" fontId="31" fillId="0" borderId="1" xfId="203" applyNumberFormat="1" applyFont="1" applyFill="1" applyBorder="1" applyAlignment="1">
      <alignment horizontal="center" vertical="center" wrapText="1"/>
    </xf>
    <xf numFmtId="14" fontId="31" fillId="0" borderId="1" xfId="203" applyNumberFormat="1" applyFont="1" applyFill="1" applyBorder="1" applyAlignment="1">
      <alignment horizontal="center" vertical="center"/>
    </xf>
    <xf numFmtId="0" fontId="31" fillId="0" borderId="21" xfId="203" applyNumberFormat="1" applyFont="1" applyFill="1" applyBorder="1" applyAlignment="1">
      <alignment horizontal="center" vertical="center"/>
    </xf>
    <xf numFmtId="167" fontId="31" fillId="0" borderId="21" xfId="203" applyNumberFormat="1" applyFont="1" applyFill="1" applyBorder="1" applyAlignment="1">
      <alignment horizontal="center" vertical="center"/>
    </xf>
    <xf numFmtId="0" fontId="31" fillId="0" borderId="1" xfId="203" applyFont="1" applyBorder="1" applyAlignment="1">
      <alignment horizontal="center" vertical="center"/>
    </xf>
    <xf numFmtId="0" fontId="31" fillId="0" borderId="1" xfId="203" applyFont="1" applyFill="1" applyBorder="1" applyAlignment="1">
      <alignment horizontal="center" vertical="center" wrapText="1"/>
    </xf>
    <xf numFmtId="14" fontId="31" fillId="0" borderId="1" xfId="203" applyNumberFormat="1" applyFont="1" applyBorder="1" applyAlignment="1">
      <alignment horizontal="center" vertical="center"/>
    </xf>
    <xf numFmtId="0" fontId="31" fillId="0" borderId="1" xfId="203" applyFont="1" applyBorder="1" applyAlignment="1">
      <alignment wrapText="1"/>
    </xf>
    <xf numFmtId="0" fontId="31" fillId="0" borderId="1" xfId="203" applyFont="1" applyBorder="1" applyAlignment="1">
      <alignment horizontal="center"/>
    </xf>
    <xf numFmtId="0" fontId="35" fillId="0" borderId="0" xfId="203" applyFont="1" applyAlignment="1">
      <alignment horizontal="justify" vertical="center"/>
    </xf>
    <xf numFmtId="49" fontId="31" fillId="0" borderId="1" xfId="203" applyNumberFormat="1" applyFont="1" applyFill="1" applyBorder="1" applyAlignment="1">
      <alignment horizontal="center" vertical="center"/>
    </xf>
    <xf numFmtId="4" fontId="31" fillId="0" borderId="1" xfId="203" applyNumberFormat="1" applyFont="1" applyFill="1" applyBorder="1" applyAlignment="1">
      <alignment horizontal="center" vertical="center"/>
    </xf>
    <xf numFmtId="4" fontId="1" fillId="0" borderId="0" xfId="203" applyNumberFormat="1" applyFill="1"/>
    <xf numFmtId="0" fontId="1" fillId="0" borderId="0" xfId="203" applyFill="1"/>
    <xf numFmtId="0" fontId="31" fillId="0" borderId="44" xfId="203" applyNumberFormat="1" applyFont="1" applyBorder="1" applyAlignment="1">
      <alignment horizontal="left" vertical="center"/>
    </xf>
    <xf numFmtId="16" fontId="31" fillId="0" borderId="44" xfId="203" applyNumberFormat="1" applyFont="1" applyFill="1" applyBorder="1" applyAlignment="1">
      <alignment horizontal="center" vertical="center" wrapText="1"/>
    </xf>
    <xf numFmtId="14" fontId="31" fillId="0" borderId="44" xfId="203" applyNumberFormat="1" applyFont="1" applyFill="1" applyBorder="1" applyAlignment="1">
      <alignment horizontal="center" vertical="center"/>
    </xf>
    <xf numFmtId="0" fontId="1" fillId="0" borderId="0" xfId="203" applyFill="1" applyBorder="1" applyAlignment="1">
      <alignment horizontal="center" vertical="center" wrapText="1"/>
    </xf>
    <xf numFmtId="0" fontId="31" fillId="0" borderId="44" xfId="203" applyFont="1" applyBorder="1" applyAlignment="1">
      <alignment horizontal="center"/>
    </xf>
    <xf numFmtId="0" fontId="1" fillId="0" borderId="0" xfId="203" applyFill="1" applyAlignment="1">
      <alignment wrapText="1"/>
    </xf>
    <xf numFmtId="0" fontId="23" fillId="25" borderId="0" xfId="0" applyFont="1" applyFill="1"/>
    <xf numFmtId="0" fontId="26" fillId="25" borderId="11" xfId="0" applyFont="1" applyFill="1" applyBorder="1" applyAlignment="1">
      <alignment horizontal="left" vertical="top"/>
    </xf>
    <xf numFmtId="166" fontId="28" fillId="25" borderId="11" xfId="1" applyNumberFormat="1" applyFont="1" applyFill="1" applyBorder="1" applyAlignment="1">
      <alignment horizontal="right" vertical="center"/>
    </xf>
    <xf numFmtId="166" fontId="28" fillId="25" borderId="12" xfId="1" applyNumberFormat="1" applyFont="1" applyFill="1" applyBorder="1" applyAlignment="1">
      <alignment horizontal="right" vertical="center"/>
    </xf>
    <xf numFmtId="0" fontId="28" fillId="25" borderId="1" xfId="0" applyFont="1" applyFill="1" applyBorder="1" applyAlignment="1">
      <alignment horizontal="left" vertical="top"/>
    </xf>
    <xf numFmtId="166" fontId="28" fillId="25" borderId="1" xfId="1" applyNumberFormat="1" applyFont="1" applyFill="1" applyBorder="1" applyAlignment="1">
      <alignment horizontal="right" vertical="center"/>
    </xf>
    <xf numFmtId="166" fontId="28" fillId="25" borderId="13" xfId="1" applyNumberFormat="1" applyFont="1" applyFill="1" applyBorder="1" applyAlignment="1">
      <alignment horizontal="right" vertical="center"/>
    </xf>
    <xf numFmtId="0" fontId="28" fillId="25" borderId="1" xfId="0" applyFont="1" applyFill="1" applyBorder="1" applyAlignment="1">
      <alignment horizontal="left" vertical="center"/>
    </xf>
    <xf numFmtId="166" fontId="26" fillId="25" borderId="1" xfId="1" applyNumberFormat="1" applyFont="1" applyFill="1" applyBorder="1" applyAlignment="1">
      <alignment horizontal="right" vertical="center"/>
    </xf>
    <xf numFmtId="166" fontId="26" fillId="25" borderId="13" xfId="1" applyNumberFormat="1" applyFont="1" applyFill="1" applyBorder="1" applyAlignment="1">
      <alignment horizontal="right" vertical="center"/>
    </xf>
    <xf numFmtId="0" fontId="26" fillId="25" borderId="1" xfId="0" applyFont="1" applyFill="1" applyBorder="1" applyAlignment="1">
      <alignment horizontal="left" vertical="top"/>
    </xf>
    <xf numFmtId="0" fontId="23" fillId="25" borderId="1" xfId="0" applyFont="1" applyFill="1" applyBorder="1" applyAlignment="1">
      <alignment horizontal="right" vertical="center"/>
    </xf>
    <xf numFmtId="0" fontId="23" fillId="25" borderId="13" xfId="0" applyFont="1" applyFill="1" applyBorder="1" applyAlignment="1">
      <alignment horizontal="right" vertical="center"/>
    </xf>
    <xf numFmtId="0" fontId="28" fillId="25" borderId="1" xfId="0" applyFont="1" applyFill="1" applyBorder="1" applyAlignment="1">
      <alignment horizontal="left" vertical="top" wrapText="1"/>
    </xf>
    <xf numFmtId="0" fontId="28" fillId="25" borderId="16" xfId="0" applyFont="1" applyFill="1" applyBorder="1" applyAlignment="1">
      <alignment horizontal="left" vertical="top" wrapText="1"/>
    </xf>
    <xf numFmtId="0" fontId="23" fillId="25" borderId="16" xfId="0" applyFont="1" applyFill="1" applyBorder="1" applyAlignment="1">
      <alignment horizontal="right" vertical="center"/>
    </xf>
    <xf numFmtId="166" fontId="28" fillId="25" borderId="17" xfId="1" applyNumberFormat="1" applyFont="1" applyFill="1" applyBorder="1" applyAlignment="1">
      <alignment horizontal="right" vertical="center"/>
    </xf>
    <xf numFmtId="0" fontId="28" fillId="25" borderId="1" xfId="0" applyFont="1" applyFill="1" applyBorder="1" applyAlignment="1">
      <alignment horizontal="right" vertical="center"/>
    </xf>
    <xf numFmtId="0" fontId="28" fillId="25" borderId="16" xfId="0" applyFont="1" applyFill="1" applyBorder="1" applyAlignment="1">
      <alignment horizontal="right" vertical="center"/>
    </xf>
    <xf numFmtId="0" fontId="31" fillId="0" borderId="21" xfId="203" applyFont="1" applyBorder="1" applyAlignment="1">
      <alignment horizontal="center"/>
    </xf>
    <xf numFmtId="14" fontId="31" fillId="0" borderId="1" xfId="203" applyNumberFormat="1" applyFont="1" applyFill="1" applyBorder="1" applyAlignment="1">
      <alignment horizontal="center" vertical="center"/>
    </xf>
    <xf numFmtId="16" fontId="31" fillId="0" borderId="1" xfId="203" applyNumberFormat="1" applyFont="1" applyFill="1" applyBorder="1" applyAlignment="1">
      <alignment horizontal="center" vertical="center" wrapText="1"/>
    </xf>
    <xf numFmtId="0" fontId="31" fillId="0" borderId="42" xfId="203" applyNumberFormat="1" applyFont="1" applyBorder="1" applyAlignment="1">
      <alignment horizontal="center" vertical="center"/>
    </xf>
    <xf numFmtId="14" fontId="31" fillId="0" borderId="1" xfId="203" applyNumberFormat="1" applyFont="1" applyFill="1" applyBorder="1" applyAlignment="1">
      <alignment horizontal="center" vertical="center"/>
    </xf>
    <xf numFmtId="0" fontId="31" fillId="0" borderId="1" xfId="203" applyNumberFormat="1" applyFont="1" applyFill="1" applyBorder="1" applyAlignment="1">
      <alignment horizontal="left" vertical="center" wrapText="1"/>
    </xf>
    <xf numFmtId="0" fontId="31" fillId="0" borderId="1" xfId="203" applyNumberFormat="1" applyFont="1" applyFill="1" applyBorder="1" applyAlignment="1">
      <alignment horizontal="center" vertical="center"/>
    </xf>
    <xf numFmtId="16" fontId="31" fillId="0" borderId="1" xfId="203" applyNumberFormat="1" applyFont="1" applyFill="1" applyBorder="1" applyAlignment="1">
      <alignment horizontal="center" vertical="center" wrapText="1"/>
    </xf>
    <xf numFmtId="0" fontId="31" fillId="0" borderId="0" xfId="203" applyFont="1" applyAlignment="1">
      <alignment wrapText="1"/>
    </xf>
    <xf numFmtId="0" fontId="31" fillId="0" borderId="44" xfId="203" applyNumberFormat="1" applyFont="1" applyFill="1" applyBorder="1" applyAlignment="1">
      <alignment horizontal="center" vertical="center" wrapText="1"/>
    </xf>
    <xf numFmtId="0" fontId="1" fillId="0" borderId="0" xfId="203" applyAlignment="1">
      <alignment wrapText="1"/>
    </xf>
    <xf numFmtId="0" fontId="31" fillId="0" borderId="0" xfId="203" applyFont="1" applyAlignment="1">
      <alignment horizontal="center" vertical="center"/>
    </xf>
    <xf numFmtId="0" fontId="1" fillId="0" borderId="0" xfId="203" applyAlignment="1">
      <alignment horizontal="center" vertical="center"/>
    </xf>
    <xf numFmtId="4" fontId="31" fillId="0" borderId="1" xfId="203" applyNumberFormat="1" applyFont="1" applyBorder="1" applyAlignment="1">
      <alignment horizontal="center" vertical="center"/>
    </xf>
    <xf numFmtId="4" fontId="31" fillId="0" borderId="44" xfId="203" applyNumberFormat="1" applyFont="1" applyBorder="1" applyAlignment="1">
      <alignment horizontal="center" vertical="center"/>
    </xf>
    <xf numFmtId="0" fontId="31" fillId="0" borderId="44" xfId="203" applyFont="1" applyBorder="1" applyAlignment="1">
      <alignment horizontal="center" vertical="center"/>
    </xf>
    <xf numFmtId="4" fontId="31" fillId="0" borderId="21" xfId="203" applyNumberFormat="1" applyFont="1" applyBorder="1" applyAlignment="1">
      <alignment horizontal="center" vertical="center"/>
    </xf>
    <xf numFmtId="0" fontId="31" fillId="0" borderId="21" xfId="203" applyFont="1" applyBorder="1" applyAlignment="1">
      <alignment horizontal="center" vertical="center"/>
    </xf>
    <xf numFmtId="43" fontId="28" fillId="25" borderId="13" xfId="1" applyFont="1" applyFill="1" applyBorder="1" applyAlignment="1">
      <alignment horizontal="right" vertical="center"/>
    </xf>
    <xf numFmtId="43" fontId="28" fillId="25" borderId="17" xfId="1" applyFont="1" applyFill="1" applyBorder="1" applyAlignment="1">
      <alignment horizontal="right" vertical="center"/>
    </xf>
    <xf numFmtId="16" fontId="31" fillId="0" borderId="1" xfId="203" applyNumberFormat="1" applyFont="1" applyFill="1" applyBorder="1" applyAlignment="1">
      <alignment horizontal="center" vertical="center" wrapText="1"/>
    </xf>
    <xf numFmtId="14" fontId="31" fillId="0" borderId="1" xfId="203" applyNumberFormat="1" applyFont="1" applyFill="1" applyBorder="1" applyAlignment="1">
      <alignment horizontal="center" vertical="center"/>
    </xf>
    <xf numFmtId="0" fontId="31" fillId="0" borderId="1" xfId="203" applyNumberFormat="1" applyFont="1" applyFill="1" applyBorder="1" applyAlignment="1">
      <alignment horizontal="left" vertical="center" wrapText="1"/>
    </xf>
    <xf numFmtId="0" fontId="31" fillId="0" borderId="1" xfId="203" applyFont="1" applyBorder="1" applyAlignment="1">
      <alignment horizontal="center" wrapText="1"/>
    </xf>
    <xf numFmtId="3" fontId="31" fillId="0" borderId="21" xfId="203" applyNumberFormat="1" applyFont="1" applyFill="1" applyBorder="1" applyAlignment="1">
      <alignment horizontal="center" vertical="center" wrapText="1"/>
    </xf>
    <xf numFmtId="3" fontId="31" fillId="0" borderId="43" xfId="203" applyNumberFormat="1" applyFont="1" applyFill="1" applyBorder="1" applyAlignment="1">
      <alignment horizontal="center" vertical="center" wrapText="1"/>
    </xf>
    <xf numFmtId="3" fontId="31" fillId="0" borderId="1" xfId="203" applyNumberFormat="1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/>
    </xf>
    <xf numFmtId="0" fontId="23" fillId="24" borderId="1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14" fontId="23" fillId="24" borderId="11" xfId="0" applyNumberFormat="1" applyFont="1" applyFill="1" applyBorder="1" applyAlignment="1">
      <alignment horizontal="center" vertical="center"/>
    </xf>
    <xf numFmtId="14" fontId="23" fillId="24" borderId="1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25" borderId="18" xfId="0" applyFont="1" applyFill="1" applyBorder="1" applyAlignment="1">
      <alignment horizontal="center" vertical="center" wrapText="1"/>
    </xf>
    <xf numFmtId="0" fontId="25" fillId="25" borderId="14" xfId="0" applyFont="1" applyFill="1" applyBorder="1" applyAlignment="1">
      <alignment horizontal="center" vertical="center" wrapText="1"/>
    </xf>
    <xf numFmtId="0" fontId="25" fillId="25" borderId="15" xfId="0" applyFont="1" applyFill="1" applyBorder="1" applyAlignment="1">
      <alignment horizontal="center" vertical="center" wrapText="1"/>
    </xf>
    <xf numFmtId="0" fontId="23" fillId="25" borderId="38" xfId="0" applyFont="1" applyFill="1" applyBorder="1" applyAlignment="1">
      <alignment horizontal="center" vertical="center" wrapText="1"/>
    </xf>
    <xf numFmtId="0" fontId="23" fillId="25" borderId="31" xfId="0" applyFont="1" applyFill="1" applyBorder="1" applyAlignment="1">
      <alignment horizontal="center" vertical="center" wrapText="1"/>
    </xf>
    <xf numFmtId="0" fontId="23" fillId="25" borderId="33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14" fontId="23" fillId="24" borderId="38" xfId="0" applyNumberFormat="1" applyFont="1" applyFill="1" applyBorder="1" applyAlignment="1">
      <alignment horizontal="center" vertical="center" wrapText="1"/>
    </xf>
    <xf numFmtId="14" fontId="23" fillId="24" borderId="31" xfId="0" applyNumberFormat="1" applyFont="1" applyFill="1" applyBorder="1" applyAlignment="1">
      <alignment horizontal="center" vertical="center" wrapText="1"/>
    </xf>
    <xf numFmtId="0" fontId="23" fillId="24" borderId="31" xfId="0" applyFont="1" applyFill="1" applyBorder="1" applyAlignment="1">
      <alignment horizontal="center" vertical="center" wrapText="1"/>
    </xf>
    <xf numFmtId="0" fontId="23" fillId="24" borderId="33" xfId="0" applyFont="1" applyFill="1" applyBorder="1" applyAlignment="1">
      <alignment horizontal="center" vertical="center" wrapText="1"/>
    </xf>
    <xf numFmtId="0" fontId="23" fillId="24" borderId="19" xfId="0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 wrapText="1"/>
    </xf>
    <xf numFmtId="0" fontId="23" fillId="24" borderId="20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26" fillId="24" borderId="15" xfId="0" applyFont="1" applyFill="1" applyBorder="1" applyAlignment="1">
      <alignment horizontal="center" vertical="center"/>
    </xf>
    <xf numFmtId="0" fontId="23" fillId="25" borderId="36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9" fillId="0" borderId="0" xfId="0" applyFont="1" applyFill="1"/>
    <xf numFmtId="0" fontId="25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top"/>
    </xf>
    <xf numFmtId="0" fontId="36" fillId="0" borderId="22" xfId="0" applyFont="1" applyFill="1" applyBorder="1" applyAlignment="1">
      <alignment horizontal="center" vertical="top"/>
    </xf>
    <xf numFmtId="0" fontId="37" fillId="0" borderId="22" xfId="0" applyFont="1" applyFill="1" applyBorder="1"/>
    <xf numFmtId="0" fontId="37" fillId="0" borderId="26" xfId="0" applyFont="1" applyFill="1" applyBorder="1"/>
    <xf numFmtId="0" fontId="25" fillId="0" borderId="16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6" fillId="25" borderId="18" xfId="0" applyFont="1" applyFill="1" applyBorder="1" applyAlignment="1">
      <alignment horizontal="center" vertical="center"/>
    </xf>
    <xf numFmtId="0" fontId="26" fillId="25" borderId="14" xfId="0" applyFont="1" applyFill="1" applyBorder="1" applyAlignment="1">
      <alignment horizontal="center" vertical="center"/>
    </xf>
    <xf numFmtId="0" fontId="26" fillId="25" borderId="23" xfId="0" applyFont="1" applyFill="1" applyBorder="1" applyAlignment="1">
      <alignment horizontal="center" vertical="center"/>
    </xf>
    <xf numFmtId="0" fontId="26" fillId="25" borderId="15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0" xfId="0" applyFont="1" applyFill="1" applyBorder="1" applyAlignment="1">
      <alignment horizontal="center" vertical="center" wrapText="1"/>
    </xf>
    <xf numFmtId="0" fontId="27" fillId="25" borderId="39" xfId="200" applyFill="1" applyBorder="1" applyAlignment="1">
      <alignment horizontal="center" wrapText="1"/>
    </xf>
    <xf numFmtId="0" fontId="27" fillId="25" borderId="26" xfId="200" applyFill="1" applyBorder="1" applyAlignment="1">
      <alignment horizontal="center" wrapText="1"/>
    </xf>
    <xf numFmtId="0" fontId="23" fillId="25" borderId="26" xfId="0" applyFont="1" applyFill="1" applyBorder="1" applyAlignment="1">
      <alignment horizontal="center" vertical="center" wrapText="1"/>
    </xf>
    <xf numFmtId="0" fontId="23" fillId="25" borderId="41" xfId="0" applyFont="1" applyFill="1" applyBorder="1" applyAlignment="1">
      <alignment horizontal="center" vertical="center" wrapText="1"/>
    </xf>
    <xf numFmtId="14" fontId="28" fillId="24" borderId="11" xfId="0" applyNumberFormat="1" applyFont="1" applyFill="1" applyBorder="1" applyAlignment="1">
      <alignment horizontal="center" vertical="center" wrapText="1"/>
    </xf>
    <xf numFmtId="14" fontId="28" fillId="24" borderId="1" xfId="0" applyNumberFormat="1" applyFont="1" applyFill="1" applyBorder="1" applyAlignment="1">
      <alignment horizontal="center" vertical="center" wrapText="1"/>
    </xf>
    <xf numFmtId="14" fontId="28" fillId="24" borderId="21" xfId="0" applyNumberFormat="1" applyFont="1" applyFill="1" applyBorder="1" applyAlignment="1">
      <alignment horizontal="center" vertical="center" wrapText="1"/>
    </xf>
    <xf numFmtId="14" fontId="28" fillId="24" borderId="16" xfId="0" applyNumberFormat="1" applyFont="1" applyFill="1" applyBorder="1" applyAlignment="1">
      <alignment horizontal="center" vertical="center" wrapText="1"/>
    </xf>
    <xf numFmtId="14" fontId="28" fillId="24" borderId="19" xfId="0" applyNumberFormat="1" applyFont="1" applyFill="1" applyBorder="1" applyAlignment="1">
      <alignment horizontal="center" vertical="center" wrapText="1"/>
    </xf>
    <xf numFmtId="14" fontId="28" fillId="24" borderId="22" xfId="0" applyNumberFormat="1" applyFont="1" applyFill="1" applyBorder="1" applyAlignment="1">
      <alignment horizontal="center" vertical="center" wrapText="1"/>
    </xf>
    <xf numFmtId="14" fontId="28" fillId="24" borderId="20" xfId="0" applyNumberFormat="1" applyFont="1" applyFill="1" applyBorder="1" applyAlignment="1">
      <alignment horizontal="center" vertical="center" wrapText="1"/>
    </xf>
    <xf numFmtId="0" fontId="26" fillId="25" borderId="30" xfId="0" applyFont="1" applyFill="1" applyBorder="1" applyAlignment="1">
      <alignment horizontal="center" vertical="center"/>
    </xf>
    <xf numFmtId="0" fontId="26" fillId="25" borderId="27" xfId="0" applyFont="1" applyFill="1" applyBorder="1" applyAlignment="1">
      <alignment horizontal="center" vertical="center"/>
    </xf>
    <xf numFmtId="0" fontId="26" fillId="25" borderId="28" xfId="0" applyFont="1" applyFill="1" applyBorder="1" applyAlignment="1">
      <alignment horizontal="center" vertic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4" xfId="0" applyFont="1" applyFill="1" applyBorder="1" applyAlignment="1">
      <alignment horizontal="center" vertical="center" wrapText="1"/>
    </xf>
    <xf numFmtId="0" fontId="28" fillId="24" borderId="25" xfId="0" applyFont="1" applyFill="1" applyBorder="1" applyAlignment="1">
      <alignment horizontal="center" vertical="center" wrapText="1"/>
    </xf>
    <xf numFmtId="0" fontId="23" fillId="24" borderId="19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6" fillId="25" borderId="29" xfId="0" applyFont="1" applyFill="1" applyBorder="1" applyAlignment="1">
      <alignment horizontal="center" vertical="center"/>
    </xf>
    <xf numFmtId="0" fontId="26" fillId="25" borderId="24" xfId="0" applyFont="1" applyFill="1" applyBorder="1" applyAlignment="1">
      <alignment horizontal="center" vertical="center"/>
    </xf>
    <xf numFmtId="0" fontId="26" fillId="25" borderId="25" xfId="0" applyFont="1" applyFill="1" applyBorder="1" applyAlignment="1">
      <alignment horizontal="center" vertical="center"/>
    </xf>
    <xf numFmtId="0" fontId="27" fillId="24" borderId="37" xfId="200" applyFill="1" applyBorder="1" applyAlignment="1">
      <alignment horizontal="center" vertical="top" wrapText="1"/>
    </xf>
    <xf numFmtId="0" fontId="30" fillId="24" borderId="37" xfId="200" applyFont="1" applyFill="1" applyBorder="1" applyAlignment="1">
      <alignment horizontal="center" vertical="top" wrapText="1"/>
    </xf>
    <xf numFmtId="0" fontId="30" fillId="24" borderId="35" xfId="200" applyFont="1" applyFill="1" applyBorder="1" applyAlignment="1">
      <alignment horizontal="center" vertical="top" wrapText="1"/>
    </xf>
    <xf numFmtId="14" fontId="28" fillId="24" borderId="34" xfId="0" applyNumberFormat="1" applyFont="1" applyFill="1" applyBorder="1" applyAlignment="1">
      <alignment horizontal="center" wrapText="1"/>
    </xf>
    <xf numFmtId="14" fontId="28" fillId="24" borderId="37" xfId="0" applyNumberFormat="1" applyFont="1" applyFill="1" applyBorder="1" applyAlignment="1">
      <alignment horizontal="center" wrapText="1"/>
    </xf>
    <xf numFmtId="0" fontId="26" fillId="25" borderId="18" xfId="0" applyFont="1" applyFill="1" applyBorder="1" applyAlignment="1">
      <alignment horizontal="center" vertical="center" wrapText="1"/>
    </xf>
    <xf numFmtId="0" fontId="26" fillId="25" borderId="14" xfId="0" applyFont="1" applyFill="1" applyBorder="1" applyAlignment="1">
      <alignment horizontal="center" vertical="center" wrapText="1"/>
    </xf>
    <xf numFmtId="0" fontId="26" fillId="25" borderId="15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24" borderId="1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1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5" borderId="38" xfId="0" applyFont="1" applyFill="1" applyBorder="1" applyAlignment="1">
      <alignment horizontal="center" vertical="center" wrapText="1"/>
    </xf>
    <xf numFmtId="0" fontId="28" fillId="25" borderId="31" xfId="0" applyFont="1" applyFill="1" applyBorder="1" applyAlignment="1">
      <alignment horizontal="center" vertical="center" wrapText="1"/>
    </xf>
    <xf numFmtId="0" fontId="28" fillId="25" borderId="33" xfId="0" applyFont="1" applyFill="1" applyBorder="1" applyAlignment="1">
      <alignment horizontal="center" vertical="center" wrapText="1"/>
    </xf>
    <xf numFmtId="0" fontId="23" fillId="25" borderId="39" xfId="0" applyFont="1" applyFill="1" applyBorder="1" applyAlignment="1">
      <alignment horizontal="center" vertical="center" wrapText="1"/>
    </xf>
    <xf numFmtId="0" fontId="26" fillId="25" borderId="29" xfId="0" applyFont="1" applyFill="1" applyBorder="1" applyAlignment="1">
      <alignment horizontal="center" vertical="center" wrapText="1"/>
    </xf>
    <xf numFmtId="0" fontId="26" fillId="25" borderId="24" xfId="0" applyFont="1" applyFill="1" applyBorder="1" applyAlignment="1">
      <alignment horizontal="center" vertical="center" wrapText="1"/>
    </xf>
    <xf numFmtId="0" fontId="26" fillId="25" borderId="25" xfId="0" applyFont="1" applyFill="1" applyBorder="1" applyAlignment="1">
      <alignment horizontal="center" vertical="center" wrapText="1"/>
    </xf>
    <xf numFmtId="0" fontId="28" fillId="25" borderId="19" xfId="0" applyFont="1" applyFill="1" applyBorder="1" applyAlignment="1">
      <alignment horizontal="center" vertical="center" wrapText="1"/>
    </xf>
    <xf numFmtId="0" fontId="28" fillId="25" borderId="22" xfId="0" applyFont="1" applyFill="1" applyBorder="1" applyAlignment="1">
      <alignment horizontal="center" vertical="center" wrapText="1"/>
    </xf>
    <xf numFmtId="0" fontId="28" fillId="25" borderId="20" xfId="0" applyFont="1" applyFill="1" applyBorder="1" applyAlignment="1">
      <alignment horizontal="center" vertical="center" wrapText="1"/>
    </xf>
    <xf numFmtId="0" fontId="23" fillId="25" borderId="19" xfId="0" applyFont="1" applyFill="1" applyBorder="1" applyAlignment="1">
      <alignment horizontal="center" vertical="center" wrapText="1"/>
    </xf>
    <xf numFmtId="0" fontId="23" fillId="25" borderId="22" xfId="0" applyFont="1" applyFill="1" applyBorder="1" applyAlignment="1">
      <alignment horizontal="center" vertical="center" wrapText="1"/>
    </xf>
    <xf numFmtId="0" fontId="23" fillId="25" borderId="20" xfId="0" applyFont="1" applyFill="1" applyBorder="1" applyAlignment="1">
      <alignment horizontal="center" vertical="center" wrapText="1"/>
    </xf>
    <xf numFmtId="14" fontId="28" fillId="24" borderId="34" xfId="0" applyNumberFormat="1" applyFont="1" applyFill="1" applyBorder="1" applyAlignment="1">
      <alignment horizontal="center" vertical="center" wrapText="1"/>
    </xf>
    <xf numFmtId="14" fontId="28" fillId="24" borderId="37" xfId="0" applyNumberFormat="1" applyFont="1" applyFill="1" applyBorder="1" applyAlignment="1">
      <alignment horizontal="center" vertical="center" wrapText="1"/>
    </xf>
    <xf numFmtId="14" fontId="28" fillId="24" borderId="35" xfId="0" applyNumberFormat="1" applyFont="1" applyFill="1" applyBorder="1" applyAlignment="1">
      <alignment horizontal="center" vertical="center" wrapText="1"/>
    </xf>
    <xf numFmtId="0" fontId="25" fillId="25" borderId="29" xfId="0" applyFont="1" applyFill="1" applyBorder="1" applyAlignment="1">
      <alignment horizontal="center" vertical="center"/>
    </xf>
    <xf numFmtId="0" fontId="25" fillId="25" borderId="24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wrapText="1"/>
    </xf>
    <xf numFmtId="0" fontId="23" fillId="0" borderId="24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wrapText="1"/>
    </xf>
    <xf numFmtId="0" fontId="30" fillId="0" borderId="29" xfId="200" applyFont="1" applyFill="1" applyBorder="1" applyAlignment="1">
      <alignment horizontal="center" vertical="top" wrapText="1"/>
    </xf>
    <xf numFmtId="0" fontId="23" fillId="0" borderId="24" xfId="0" applyFont="1" applyFill="1" applyBorder="1" applyAlignment="1">
      <alignment horizontal="center" vertical="top" wrapText="1"/>
    </xf>
    <xf numFmtId="0" fontId="23" fillId="0" borderId="25" xfId="0" applyFont="1" applyFill="1" applyBorder="1" applyAlignment="1">
      <alignment horizontal="center" vertical="top" wrapText="1"/>
    </xf>
    <xf numFmtId="0" fontId="25" fillId="24" borderId="29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14" fontId="26" fillId="24" borderId="29" xfId="0" applyNumberFormat="1" applyFont="1" applyFill="1" applyBorder="1" applyAlignment="1">
      <alignment horizontal="center" vertical="center"/>
    </xf>
    <xf numFmtId="14" fontId="26" fillId="24" borderId="24" xfId="0" applyNumberFormat="1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0" fontId="26" fillId="24" borderId="25" xfId="0" applyFont="1" applyFill="1" applyBorder="1" applyAlignment="1">
      <alignment horizontal="center" vertical="center"/>
    </xf>
    <xf numFmtId="14" fontId="26" fillId="25" borderId="29" xfId="0" applyNumberFormat="1" applyFont="1" applyFill="1" applyBorder="1" applyAlignment="1">
      <alignment horizontal="center" vertical="center"/>
    </xf>
    <xf numFmtId="14" fontId="26" fillId="25" borderId="24" xfId="0" applyNumberFormat="1" applyFont="1" applyFill="1" applyBorder="1" applyAlignment="1">
      <alignment horizontal="center" vertical="center"/>
    </xf>
    <xf numFmtId="14" fontId="26" fillId="25" borderId="25" xfId="0" applyNumberFormat="1" applyFont="1" applyFill="1" applyBorder="1" applyAlignment="1">
      <alignment horizontal="center" vertical="center"/>
    </xf>
    <xf numFmtId="14" fontId="26" fillId="25" borderId="18" xfId="0" applyNumberFormat="1" applyFont="1" applyFill="1" applyBorder="1" applyAlignment="1">
      <alignment horizontal="center" vertical="center"/>
    </xf>
    <xf numFmtId="14" fontId="26" fillId="25" borderId="14" xfId="0" applyNumberFormat="1" applyFont="1" applyFill="1" applyBorder="1" applyAlignment="1">
      <alignment horizontal="center" vertical="center"/>
    </xf>
    <xf numFmtId="14" fontId="26" fillId="25" borderId="15" xfId="0" applyNumberFormat="1" applyFont="1" applyFill="1" applyBorder="1" applyAlignment="1">
      <alignment horizontal="center" vertical="center"/>
    </xf>
    <xf numFmtId="0" fontId="31" fillId="0" borderId="21" xfId="203" applyNumberFormat="1" applyFont="1" applyFill="1" applyBorder="1" applyAlignment="1">
      <alignment horizontal="center" vertical="center" wrapText="1"/>
    </xf>
    <xf numFmtId="0" fontId="31" fillId="0" borderId="22" xfId="203" applyNumberFormat="1" applyFont="1" applyFill="1" applyBorder="1" applyAlignment="1">
      <alignment horizontal="center" vertical="center" wrapText="1"/>
    </xf>
    <xf numFmtId="0" fontId="31" fillId="0" borderId="43" xfId="203" applyNumberFormat="1" applyFont="1" applyFill="1" applyBorder="1" applyAlignment="1">
      <alignment horizontal="center" vertical="center" wrapText="1"/>
    </xf>
    <xf numFmtId="0" fontId="31" fillId="0" borderId="21" xfId="203" applyNumberFormat="1" applyFont="1" applyBorder="1" applyAlignment="1">
      <alignment horizontal="center" vertical="center"/>
    </xf>
    <xf numFmtId="0" fontId="31" fillId="0" borderId="43" xfId="203" applyNumberFormat="1" applyFont="1" applyBorder="1" applyAlignment="1">
      <alignment horizontal="center" vertical="center"/>
    </xf>
    <xf numFmtId="3" fontId="31" fillId="0" borderId="21" xfId="203" applyNumberFormat="1" applyFont="1" applyFill="1" applyBorder="1" applyAlignment="1">
      <alignment horizontal="center" vertical="center" wrapText="1"/>
    </xf>
    <xf numFmtId="3" fontId="31" fillId="0" borderId="43" xfId="203" applyNumberFormat="1" applyFont="1" applyFill="1" applyBorder="1" applyAlignment="1">
      <alignment horizontal="center" vertical="center" wrapText="1"/>
    </xf>
    <xf numFmtId="14" fontId="31" fillId="0" borderId="21" xfId="203" applyNumberFormat="1" applyFont="1" applyFill="1" applyBorder="1" applyAlignment="1">
      <alignment horizontal="center" vertical="center"/>
    </xf>
    <xf numFmtId="14" fontId="31" fillId="0" borderId="43" xfId="203" applyNumberFormat="1" applyFont="1" applyFill="1" applyBorder="1" applyAlignment="1">
      <alignment horizontal="center" vertical="center"/>
    </xf>
    <xf numFmtId="0" fontId="0" fillId="0" borderId="21" xfId="203" applyFont="1" applyFill="1" applyBorder="1" applyAlignment="1">
      <alignment horizontal="center" vertical="center" wrapText="1"/>
    </xf>
    <xf numFmtId="0" fontId="0" fillId="0" borderId="43" xfId="203" applyFont="1" applyFill="1" applyBorder="1" applyAlignment="1">
      <alignment horizontal="center" vertical="center" wrapText="1"/>
    </xf>
    <xf numFmtId="0" fontId="31" fillId="0" borderId="21" xfId="203" applyNumberFormat="1" applyFont="1" applyFill="1" applyBorder="1" applyAlignment="1">
      <alignment horizontal="left" vertical="center" wrapText="1"/>
    </xf>
    <xf numFmtId="0" fontId="31" fillId="0" borderId="43" xfId="203" applyNumberFormat="1" applyFont="1" applyFill="1" applyBorder="1" applyAlignment="1">
      <alignment horizontal="left" vertical="center" wrapText="1"/>
    </xf>
    <xf numFmtId="0" fontId="34" fillId="26" borderId="31" xfId="203" applyFont="1" applyFill="1" applyBorder="1" applyAlignment="1">
      <alignment horizontal="center" wrapText="1"/>
    </xf>
    <xf numFmtId="0" fontId="34" fillId="26" borderId="42" xfId="203" applyFont="1" applyFill="1" applyBorder="1" applyAlignment="1">
      <alignment horizontal="center" wrapText="1"/>
    </xf>
    <xf numFmtId="16" fontId="31" fillId="0" borderId="21" xfId="203" applyNumberFormat="1" applyFont="1" applyFill="1" applyBorder="1" applyAlignment="1">
      <alignment horizontal="center" vertical="center" wrapText="1"/>
    </xf>
    <xf numFmtId="16" fontId="31" fillId="0" borderId="43" xfId="203" applyNumberFormat="1" applyFont="1" applyFill="1" applyBorder="1" applyAlignment="1">
      <alignment horizontal="center" vertical="center" wrapText="1"/>
    </xf>
    <xf numFmtId="49" fontId="31" fillId="0" borderId="21" xfId="203" applyNumberFormat="1" applyFont="1" applyFill="1" applyBorder="1" applyAlignment="1">
      <alignment horizontal="center" vertical="center" wrapText="1"/>
    </xf>
    <xf numFmtId="49" fontId="31" fillId="0" borderId="43" xfId="203" applyNumberFormat="1" applyFont="1" applyFill="1" applyBorder="1" applyAlignment="1">
      <alignment horizontal="center" vertical="center" wrapText="1"/>
    </xf>
    <xf numFmtId="49" fontId="34" fillId="26" borderId="42" xfId="203" applyNumberFormat="1" applyFont="1" applyFill="1" applyBorder="1" applyAlignment="1">
      <alignment horizontal="center"/>
    </xf>
    <xf numFmtId="0" fontId="31" fillId="0" borderId="21" xfId="203" applyNumberFormat="1" applyFont="1" applyFill="1" applyBorder="1" applyAlignment="1">
      <alignment horizontal="center" vertical="center"/>
    </xf>
    <xf numFmtId="0" fontId="31" fillId="0" borderId="43" xfId="203" applyNumberFormat="1" applyFont="1" applyFill="1" applyBorder="1" applyAlignment="1">
      <alignment horizontal="center" vertical="center"/>
    </xf>
    <xf numFmtId="0" fontId="31" fillId="0" borderId="21" xfId="203" applyFont="1" applyFill="1" applyBorder="1" applyAlignment="1">
      <alignment horizontal="center" vertical="center" wrapText="1"/>
    </xf>
    <xf numFmtId="0" fontId="31" fillId="0" borderId="22" xfId="203" applyFont="1" applyFill="1" applyBorder="1" applyAlignment="1">
      <alignment horizontal="center" vertical="center" wrapText="1"/>
    </xf>
    <xf numFmtId="0" fontId="31" fillId="0" borderId="43" xfId="203" applyFont="1" applyFill="1" applyBorder="1" applyAlignment="1">
      <alignment horizontal="center" vertical="center" wrapText="1"/>
    </xf>
    <xf numFmtId="0" fontId="1" fillId="0" borderId="21" xfId="203" applyFill="1" applyBorder="1" applyAlignment="1">
      <alignment horizontal="center" vertical="center"/>
    </xf>
    <xf numFmtId="0" fontId="1" fillId="0" borderId="22" xfId="203" applyFill="1" applyBorder="1" applyAlignment="1">
      <alignment horizontal="center" vertical="center"/>
    </xf>
    <xf numFmtId="0" fontId="1" fillId="0" borderId="43" xfId="203" applyFill="1" applyBorder="1" applyAlignment="1">
      <alignment horizontal="center" vertical="center"/>
    </xf>
    <xf numFmtId="49" fontId="31" fillId="0" borderId="1" xfId="203" applyNumberFormat="1" applyFont="1" applyFill="1" applyBorder="1" applyAlignment="1">
      <alignment horizontal="center" vertical="center"/>
    </xf>
    <xf numFmtId="0" fontId="31" fillId="0" borderId="1" xfId="203" applyNumberFormat="1" applyFont="1" applyFill="1" applyBorder="1" applyAlignment="1">
      <alignment horizontal="center" vertical="center" wrapText="1"/>
    </xf>
    <xf numFmtId="49" fontId="31" fillId="0" borderId="1" xfId="203" applyNumberFormat="1" applyFont="1" applyFill="1" applyBorder="1" applyAlignment="1">
      <alignment horizontal="left" vertical="center" wrapText="1"/>
    </xf>
    <xf numFmtId="49" fontId="34" fillId="26" borderId="42" xfId="203" applyNumberFormat="1" applyFont="1" applyFill="1" applyBorder="1" applyAlignment="1">
      <alignment horizontal="center" vertical="center"/>
    </xf>
    <xf numFmtId="0" fontId="1" fillId="25" borderId="21" xfId="203" applyFill="1" applyBorder="1" applyAlignment="1">
      <alignment horizontal="center" vertical="center" wrapText="1"/>
    </xf>
    <xf numFmtId="0" fontId="1" fillId="25" borderId="22" xfId="203" applyFill="1" applyBorder="1" applyAlignment="1">
      <alignment horizontal="center" vertical="center" wrapText="1"/>
    </xf>
    <xf numFmtId="0" fontId="1" fillId="25" borderId="43" xfId="203" applyFill="1" applyBorder="1" applyAlignment="1">
      <alignment horizontal="center" vertical="center" wrapText="1"/>
    </xf>
    <xf numFmtId="0" fontId="31" fillId="0" borderId="1" xfId="203" applyNumberFormat="1" applyFont="1" applyBorder="1" applyAlignment="1">
      <alignment horizontal="center" vertical="center"/>
    </xf>
    <xf numFmtId="16" fontId="31" fillId="0" borderId="1" xfId="203" applyNumberFormat="1" applyFont="1" applyFill="1" applyBorder="1" applyAlignment="1">
      <alignment horizontal="center" vertical="center" wrapText="1"/>
    </xf>
    <xf numFmtId="14" fontId="31" fillId="0" borderId="1" xfId="203" applyNumberFormat="1" applyFont="1" applyFill="1" applyBorder="1" applyAlignment="1">
      <alignment horizontal="center" vertical="center"/>
    </xf>
    <xf numFmtId="0" fontId="1" fillId="0" borderId="1" xfId="203" applyFill="1" applyBorder="1" applyAlignment="1">
      <alignment horizontal="center" vertical="center" wrapText="1"/>
    </xf>
    <xf numFmtId="3" fontId="31" fillId="0" borderId="1" xfId="203" applyNumberFormat="1" applyFont="1" applyFill="1" applyBorder="1" applyAlignment="1">
      <alignment horizontal="center" vertical="center" wrapText="1"/>
    </xf>
    <xf numFmtId="0" fontId="1" fillId="0" borderId="21" xfId="203" applyFill="1" applyBorder="1" applyAlignment="1">
      <alignment horizontal="center" vertical="center" wrapText="1"/>
    </xf>
    <xf numFmtId="0" fontId="31" fillId="0" borderId="1" xfId="203" applyNumberFormat="1" applyFont="1" applyFill="1" applyBorder="1" applyAlignment="1">
      <alignment horizontal="left" vertical="center" wrapText="1"/>
    </xf>
    <xf numFmtId="0" fontId="1" fillId="0" borderId="22" xfId="203" applyFill="1" applyBorder="1" applyAlignment="1">
      <alignment horizontal="center" vertical="center" wrapText="1"/>
    </xf>
    <xf numFmtId="0" fontId="1" fillId="0" borderId="43" xfId="203" applyFill="1" applyBorder="1" applyAlignment="1">
      <alignment horizontal="center" vertical="center" wrapText="1"/>
    </xf>
    <xf numFmtId="0" fontId="1" fillId="0" borderId="21" xfId="203" applyFill="1" applyBorder="1" applyAlignment="1">
      <alignment horizontal="center" vertical="center" wrapText="1" shrinkToFit="1"/>
    </xf>
    <xf numFmtId="0" fontId="1" fillId="0" borderId="22" xfId="203" applyFill="1" applyBorder="1" applyAlignment="1">
      <alignment horizontal="center" vertical="center" wrapText="1" shrinkToFit="1"/>
    </xf>
    <xf numFmtId="0" fontId="1" fillId="0" borderId="43" xfId="203" applyFill="1" applyBorder="1" applyAlignment="1">
      <alignment horizontal="center" vertical="center" wrapText="1" shrinkToFit="1"/>
    </xf>
  </cellXfs>
  <cellStyles count="20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Sheet1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200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38"/>
    <cellStyle name="Обычный 2 2" xfId="39"/>
    <cellStyle name="Обычный 2 3" xfId="203"/>
    <cellStyle name="Обычный 3" xfId="40"/>
    <cellStyle name="Обычный 31 2" xfId="202"/>
    <cellStyle name="Обычный_Приложение 2" xfId="201"/>
    <cellStyle name="Плохой 2" xfId="41"/>
    <cellStyle name="Пояснение 2" xfId="42"/>
    <cellStyle name="Примечание 2" xfId="43"/>
    <cellStyle name="Связанная ячейка 2" xfId="44"/>
    <cellStyle name="Стиль 1" xfId="45"/>
    <cellStyle name="Стиль 1 10" xfId="46"/>
    <cellStyle name="Стиль 1 11" xfId="47"/>
    <cellStyle name="Стиль 1 11 2" xfId="48"/>
    <cellStyle name="Стиль 1 12" xfId="49"/>
    <cellStyle name="Стиль 1 12 2" xfId="50"/>
    <cellStyle name="Стиль 1 12 3" xfId="51"/>
    <cellStyle name="Стиль 1 12 4" xfId="52"/>
    <cellStyle name="Стиль 1 12 5" xfId="53"/>
    <cellStyle name="Стиль 1 12 6" xfId="54"/>
    <cellStyle name="Стиль 1 12 7" xfId="55"/>
    <cellStyle name="Стиль 1 12 8" xfId="56"/>
    <cellStyle name="Стиль 1 12 9" xfId="57"/>
    <cellStyle name="Стиль 1 13" xfId="58"/>
    <cellStyle name="Стиль 1 14" xfId="59"/>
    <cellStyle name="Стиль 1 15" xfId="60"/>
    <cellStyle name="Стиль 1 16" xfId="61"/>
    <cellStyle name="Стиль 1 17" xfId="62"/>
    <cellStyle name="Стиль 1 18" xfId="63"/>
    <cellStyle name="Стиль 1 19" xfId="64"/>
    <cellStyle name="Стиль 1 2" xfId="65"/>
    <cellStyle name="Стиль 1 2 10" xfId="66"/>
    <cellStyle name="Стиль 1 2 11" xfId="67"/>
    <cellStyle name="Стиль 1 2 12" xfId="68"/>
    <cellStyle name="Стиль 1 2 13" xfId="69"/>
    <cellStyle name="Стиль 1 2 14" xfId="70"/>
    <cellStyle name="Стиль 1 2 15" xfId="71"/>
    <cellStyle name="Стиль 1 2 16" xfId="72"/>
    <cellStyle name="Стиль 1 2 17" xfId="73"/>
    <cellStyle name="Стиль 1 2 18" xfId="74"/>
    <cellStyle name="Стиль 1 2 19" xfId="75"/>
    <cellStyle name="Стиль 1 2 2" xfId="76"/>
    <cellStyle name="Стиль 1 2 2 10" xfId="77"/>
    <cellStyle name="Стиль 1 2 2 11" xfId="78"/>
    <cellStyle name="Стиль 1 2 2 12" xfId="79"/>
    <cellStyle name="Стиль 1 2 2 13" xfId="80"/>
    <cellStyle name="Стиль 1 2 2 14" xfId="81"/>
    <cellStyle name="Стиль 1 2 2 15" xfId="82"/>
    <cellStyle name="Стиль 1 2 2 16" xfId="83"/>
    <cellStyle name="Стиль 1 2 2 17" xfId="84"/>
    <cellStyle name="Стиль 1 2 2 18" xfId="85"/>
    <cellStyle name="Стиль 1 2 2 19" xfId="86"/>
    <cellStyle name="Стиль 1 2 2 2" xfId="87"/>
    <cellStyle name="Стиль 1 2 2 2 10" xfId="88"/>
    <cellStyle name="Стиль 1 2 2 2 11" xfId="89"/>
    <cellStyle name="Стиль 1 2 2 2 12" xfId="90"/>
    <cellStyle name="Стиль 1 2 2 2 13" xfId="91"/>
    <cellStyle name="Стиль 1 2 2 2 14" xfId="92"/>
    <cellStyle name="Стиль 1 2 2 2 15" xfId="93"/>
    <cellStyle name="Стиль 1 2 2 2 16" xfId="94"/>
    <cellStyle name="Стиль 1 2 2 2 17" xfId="95"/>
    <cellStyle name="Стиль 1 2 2 2 18" xfId="96"/>
    <cellStyle name="Стиль 1 2 2 2 19" xfId="97"/>
    <cellStyle name="Стиль 1 2 2 2 2" xfId="98"/>
    <cellStyle name="Стиль 1 2 2 2 2 10" xfId="99"/>
    <cellStyle name="Стиль 1 2 2 2 2 11" xfId="100"/>
    <cellStyle name="Стиль 1 2 2 2 2 12" xfId="101"/>
    <cellStyle name="Стиль 1 2 2 2 2 13" xfId="102"/>
    <cellStyle name="Стиль 1 2 2 2 2 14" xfId="103"/>
    <cellStyle name="Стиль 1 2 2 2 2 15" xfId="104"/>
    <cellStyle name="Стиль 1 2 2 2 2 16" xfId="105"/>
    <cellStyle name="Стиль 1 2 2 2 2 17" xfId="106"/>
    <cellStyle name="Стиль 1 2 2 2 2 18" xfId="107"/>
    <cellStyle name="Стиль 1 2 2 2 2 19" xfId="108"/>
    <cellStyle name="Стиль 1 2 2 2 2 2" xfId="109"/>
    <cellStyle name="Стиль 1 2 2 2 2 2 2" xfId="110"/>
    <cellStyle name="Стиль 1 2 2 2 2 2 3" xfId="111"/>
    <cellStyle name="Стиль 1 2 2 2 2 2 4" xfId="112"/>
    <cellStyle name="Стиль 1 2 2 2 2 2 5" xfId="113"/>
    <cellStyle name="Стиль 1 2 2 2 2 2 6" xfId="114"/>
    <cellStyle name="Стиль 1 2 2 2 2 2 7" xfId="115"/>
    <cellStyle name="Стиль 1 2 2 2 2 2 8" xfId="116"/>
    <cellStyle name="Стиль 1 2 2 2 2 2 9" xfId="117"/>
    <cellStyle name="Стиль 1 2 2 2 2 20" xfId="118"/>
    <cellStyle name="Стиль 1 2 2 2 2 21" xfId="119"/>
    <cellStyle name="Стиль 1 2 2 2 2 3" xfId="120"/>
    <cellStyle name="Стиль 1 2 2 2 2 4" xfId="121"/>
    <cellStyle name="Стиль 1 2 2 2 2 5" xfId="122"/>
    <cellStyle name="Стиль 1 2 2 2 2 6" xfId="123"/>
    <cellStyle name="Стиль 1 2 2 2 2 7" xfId="124"/>
    <cellStyle name="Стиль 1 2 2 2 2 8" xfId="125"/>
    <cellStyle name="Стиль 1 2 2 2 2 9" xfId="126"/>
    <cellStyle name="Стиль 1 2 2 2 20" xfId="127"/>
    <cellStyle name="Стиль 1 2 2 2 21" xfId="128"/>
    <cellStyle name="Стиль 1 2 2 2 3" xfId="129"/>
    <cellStyle name="Стиль 1 2 2 2 3 2" xfId="130"/>
    <cellStyle name="Стиль 1 2 2 2 3 3" xfId="131"/>
    <cellStyle name="Стиль 1 2 2 2 3 4" xfId="132"/>
    <cellStyle name="Стиль 1 2 2 2 3 5" xfId="133"/>
    <cellStyle name="Стиль 1 2 2 2 3 6" xfId="134"/>
    <cellStyle name="Стиль 1 2 2 2 3 7" xfId="135"/>
    <cellStyle name="Стиль 1 2 2 2 3 8" xfId="136"/>
    <cellStyle name="Стиль 1 2 2 2 3 9" xfId="137"/>
    <cellStyle name="Стиль 1 2 2 2 4" xfId="138"/>
    <cellStyle name="Стиль 1 2 2 2 5" xfId="139"/>
    <cellStyle name="Стиль 1 2 2 2 6" xfId="140"/>
    <cellStyle name="Стиль 1 2 2 2 7" xfId="141"/>
    <cellStyle name="Стиль 1 2 2 2 8" xfId="142"/>
    <cellStyle name="Стиль 1 2 2 2 9" xfId="143"/>
    <cellStyle name="Стиль 1 2 2 20" xfId="144"/>
    <cellStyle name="Стиль 1 2 2 21" xfId="145"/>
    <cellStyle name="Стиль 1 2 2 3" xfId="146"/>
    <cellStyle name="Стиль 1 2 2 3 2" xfId="147"/>
    <cellStyle name="Стиль 1 2 2 3 3" xfId="148"/>
    <cellStyle name="Стиль 1 2 2 3 4" xfId="149"/>
    <cellStyle name="Стиль 1 2 2 3 5" xfId="150"/>
    <cellStyle name="Стиль 1 2 2 3 6" xfId="151"/>
    <cellStyle name="Стиль 1 2 2 3 7" xfId="152"/>
    <cellStyle name="Стиль 1 2 2 3 8" xfId="153"/>
    <cellStyle name="Стиль 1 2 2 3 9" xfId="154"/>
    <cellStyle name="Стиль 1 2 2 4" xfId="155"/>
    <cellStyle name="Стиль 1 2 2 5" xfId="156"/>
    <cellStyle name="Стиль 1 2 2 6" xfId="157"/>
    <cellStyle name="Стиль 1 2 2 7" xfId="158"/>
    <cellStyle name="Стиль 1 2 2 8" xfId="159"/>
    <cellStyle name="Стиль 1 2 2 9" xfId="160"/>
    <cellStyle name="Стиль 1 2 20" xfId="161"/>
    <cellStyle name="Стиль 1 2 21" xfId="162"/>
    <cellStyle name="Стиль 1 2 22" xfId="163"/>
    <cellStyle name="Стиль 1 2 3" xfId="164"/>
    <cellStyle name="Стиль 1 2 4" xfId="165"/>
    <cellStyle name="Стиль 1 2 4 2" xfId="166"/>
    <cellStyle name="Стиль 1 2 4 3" xfId="167"/>
    <cellStyle name="Стиль 1 2 4 4" xfId="168"/>
    <cellStyle name="Стиль 1 2 4 5" xfId="169"/>
    <cellStyle name="Стиль 1 2 4 6" xfId="170"/>
    <cellStyle name="Стиль 1 2 4 7" xfId="171"/>
    <cellStyle name="Стиль 1 2 4 8" xfId="172"/>
    <cellStyle name="Стиль 1 2 4 9" xfId="173"/>
    <cellStyle name="Стиль 1 2 5" xfId="174"/>
    <cellStyle name="Стиль 1 2 6" xfId="175"/>
    <cellStyle name="Стиль 1 2 7" xfId="176"/>
    <cellStyle name="Стиль 1 2 8" xfId="177"/>
    <cellStyle name="Стиль 1 2 9" xfId="178"/>
    <cellStyle name="Стиль 1 20" xfId="179"/>
    <cellStyle name="Стиль 1 21" xfId="180"/>
    <cellStyle name="Стиль 1 22" xfId="181"/>
    <cellStyle name="Стиль 1 23" xfId="182"/>
    <cellStyle name="Стиль 1 24" xfId="183"/>
    <cellStyle name="Стиль 1 25" xfId="184"/>
    <cellStyle name="Стиль 1 26" xfId="185"/>
    <cellStyle name="Стиль 1 27" xfId="186"/>
    <cellStyle name="Стиль 1 28" xfId="187"/>
    <cellStyle name="Стиль 1 29" xfId="188"/>
    <cellStyle name="Стиль 1 3" xfId="189"/>
    <cellStyle name="Стиль 1 30" xfId="190"/>
    <cellStyle name="Стиль 1 4" xfId="191"/>
    <cellStyle name="Стиль 1 5" xfId="192"/>
    <cellStyle name="Стиль 1 6" xfId="193"/>
    <cellStyle name="Стиль 1 7" xfId="194"/>
    <cellStyle name="Стиль 1 8" xfId="195"/>
    <cellStyle name="Стиль 1 9" xfId="196"/>
    <cellStyle name="Текст предупреждения 2" xfId="197"/>
    <cellStyle name="Финансовый" xfId="1" builtinId="3"/>
    <cellStyle name="Финансовый 2" xfId="198"/>
    <cellStyle name="Хороший 2" xfId="1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wmf"/><Relationship Id="rId1" Type="http://schemas.openxmlformats.org/officeDocument/2006/relationships/image" Target="../media/image2.png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360194</xdr:colOff>
      <xdr:row>22</xdr:row>
      <xdr:rowOff>134470</xdr:rowOff>
    </xdr:from>
    <xdr:to>
      <xdr:col>7</xdr:col>
      <xdr:colOff>1586593</xdr:colOff>
      <xdr:row>22</xdr:row>
      <xdr:rowOff>336175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6694" y="6443382"/>
          <a:ext cx="1226399" cy="201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66676</xdr:colOff>
      <xdr:row>8</xdr:row>
      <xdr:rowOff>38100</xdr:rowOff>
    </xdr:from>
    <xdr:to>
      <xdr:col>6</xdr:col>
      <xdr:colOff>1952626</xdr:colOff>
      <xdr:row>9</xdr:row>
      <xdr:rowOff>32859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1" y="2085975"/>
          <a:ext cx="1885950" cy="537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103095</xdr:colOff>
      <xdr:row>21</xdr:row>
      <xdr:rowOff>134471</xdr:rowOff>
    </xdr:from>
    <xdr:to>
      <xdr:col>6</xdr:col>
      <xdr:colOff>1821517</xdr:colOff>
      <xdr:row>22</xdr:row>
      <xdr:rowOff>477173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8919" y="6331324"/>
          <a:ext cx="1718422" cy="4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250</xdr:row>
          <xdr:rowOff>161925</xdr:rowOff>
        </xdr:from>
        <xdr:to>
          <xdr:col>7</xdr:col>
          <xdr:colOff>1828800</xdr:colOff>
          <xdr:row>250</xdr:row>
          <xdr:rowOff>409575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261</xdr:row>
          <xdr:rowOff>180975</xdr:rowOff>
        </xdr:from>
        <xdr:to>
          <xdr:col>7</xdr:col>
          <xdr:colOff>1743075</xdr:colOff>
          <xdr:row>261</xdr:row>
          <xdr:rowOff>428625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156883</xdr:colOff>
      <xdr:row>8</xdr:row>
      <xdr:rowOff>156882</xdr:rowOff>
    </xdr:from>
    <xdr:to>
      <xdr:col>7</xdr:col>
      <xdr:colOff>1383282</xdr:colOff>
      <xdr:row>8</xdr:row>
      <xdr:rowOff>358587</xdr:rowOff>
    </xdr:to>
    <xdr:pic>
      <xdr:nvPicPr>
        <xdr:cNvPr id="24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3383" y="2543735"/>
          <a:ext cx="1226399" cy="201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470647</xdr:colOff>
      <xdr:row>92</xdr:row>
      <xdr:rowOff>156883</xdr:rowOff>
    </xdr:from>
    <xdr:to>
      <xdr:col>7</xdr:col>
      <xdr:colOff>1697046</xdr:colOff>
      <xdr:row>92</xdr:row>
      <xdr:rowOff>358588</xdr:rowOff>
    </xdr:to>
    <xdr:pic>
      <xdr:nvPicPr>
        <xdr:cNvPr id="27" name="Рисунок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7147" y="25762324"/>
          <a:ext cx="1226399" cy="201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526677</xdr:colOff>
      <xdr:row>104</xdr:row>
      <xdr:rowOff>201705</xdr:rowOff>
    </xdr:from>
    <xdr:to>
      <xdr:col>7</xdr:col>
      <xdr:colOff>1753076</xdr:colOff>
      <xdr:row>104</xdr:row>
      <xdr:rowOff>403410</xdr:rowOff>
    </xdr:to>
    <xdr:pic>
      <xdr:nvPicPr>
        <xdr:cNvPr id="28" name="Рисунок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3177" y="27835411"/>
          <a:ext cx="1226399" cy="201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250</xdr:row>
      <xdr:rowOff>0</xdr:rowOff>
    </xdr:from>
    <xdr:to>
      <xdr:col>6</xdr:col>
      <xdr:colOff>1733550</xdr:colOff>
      <xdr:row>250</xdr:row>
      <xdr:rowOff>442994</xdr:rowOff>
    </xdr:to>
    <xdr:pic>
      <xdr:nvPicPr>
        <xdr:cNvPr id="34" name="Рисунок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7029" y="83304529"/>
          <a:ext cx="1733550" cy="442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261</xdr:row>
      <xdr:rowOff>0</xdr:rowOff>
    </xdr:from>
    <xdr:to>
      <xdr:col>6</xdr:col>
      <xdr:colOff>1733550</xdr:colOff>
      <xdr:row>261</xdr:row>
      <xdr:rowOff>442994</xdr:rowOff>
    </xdr:to>
    <xdr:pic>
      <xdr:nvPicPr>
        <xdr:cNvPr id="35" name="Рисунок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7029" y="86296500"/>
          <a:ext cx="1733550" cy="442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44823</xdr:colOff>
      <xdr:row>116</xdr:row>
      <xdr:rowOff>78441</xdr:rowOff>
    </xdr:from>
    <xdr:to>
      <xdr:col>6</xdr:col>
      <xdr:colOff>1804146</xdr:colOff>
      <xdr:row>116</xdr:row>
      <xdr:rowOff>421341</xdr:rowOff>
    </xdr:to>
    <xdr:pic>
      <xdr:nvPicPr>
        <xdr:cNvPr id="22" name="Рисунок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0647" y="30816176"/>
          <a:ext cx="1759323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89648</xdr:colOff>
      <xdr:row>116</xdr:row>
      <xdr:rowOff>11206</xdr:rowOff>
    </xdr:from>
    <xdr:to>
      <xdr:col>7</xdr:col>
      <xdr:colOff>1781736</xdr:colOff>
      <xdr:row>116</xdr:row>
      <xdr:rowOff>481853</xdr:rowOff>
    </xdr:to>
    <xdr:pic>
      <xdr:nvPicPr>
        <xdr:cNvPr id="23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8913" y="30748941"/>
          <a:ext cx="1692088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100851</xdr:colOff>
      <xdr:row>127</xdr:row>
      <xdr:rowOff>89647</xdr:rowOff>
    </xdr:from>
    <xdr:to>
      <xdr:col>6</xdr:col>
      <xdr:colOff>1759322</xdr:colOff>
      <xdr:row>127</xdr:row>
      <xdr:rowOff>392206</xdr:rowOff>
    </xdr:to>
    <xdr:pic>
      <xdr:nvPicPr>
        <xdr:cNvPr id="31" name="Рисунок 3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6675" y="34222765"/>
          <a:ext cx="1658471" cy="302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156882</xdr:colOff>
      <xdr:row>127</xdr:row>
      <xdr:rowOff>22411</xdr:rowOff>
    </xdr:from>
    <xdr:to>
      <xdr:col>7</xdr:col>
      <xdr:colOff>1848970</xdr:colOff>
      <xdr:row>127</xdr:row>
      <xdr:rowOff>493058</xdr:rowOff>
    </xdr:to>
    <xdr:pic>
      <xdr:nvPicPr>
        <xdr:cNvPr id="36" name="Рисунок 3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6853" y="34155529"/>
          <a:ext cx="1692088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78441</xdr:colOff>
      <xdr:row>92</xdr:row>
      <xdr:rowOff>56031</xdr:rowOff>
    </xdr:from>
    <xdr:to>
      <xdr:col>6</xdr:col>
      <xdr:colOff>1826558</xdr:colOff>
      <xdr:row>92</xdr:row>
      <xdr:rowOff>582707</xdr:rowOff>
    </xdr:to>
    <xdr:pic>
      <xdr:nvPicPr>
        <xdr:cNvPr id="20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265" y="24070237"/>
          <a:ext cx="1748117" cy="52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78441</xdr:colOff>
      <xdr:row>104</xdr:row>
      <xdr:rowOff>168088</xdr:rowOff>
    </xdr:from>
    <xdr:to>
      <xdr:col>6</xdr:col>
      <xdr:colOff>1904999</xdr:colOff>
      <xdr:row>104</xdr:row>
      <xdr:rowOff>537883</xdr:rowOff>
    </xdr:to>
    <xdr:pic>
      <xdr:nvPicPr>
        <xdr:cNvPr id="21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265" y="27689735"/>
          <a:ext cx="1826558" cy="3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6/26-05%20&#1058;&#1072;&#1088;&#1080;&#1092;&#1085;&#1086;-&#1073;&#1072;&#1083;&#1072;&#1085;&#1089;&#1086;&#1074;&#1099;&#1077;%20&#1088;&#1077;&#1096;&#1077;&#1085;&#1080;&#1103;%20&#1087;&#1086;%20&#1087;&#1077;&#1088;&#1077;&#1076;&#1072;&#1095;&#1077;%20&#1101;&#1101;/&#1060;&#1086;&#1088;&#1084;&#1072;&#1090;&#1099;%20&#1087;&#1086;%20&#1089;&#1090;&#1072;&#1085;&#1076;&#1072;&#1088;&#1090;&#1091;/2.27%20-%20&#1054;&#1073;&#1086;&#1089;&#1085;&#1086;&#1074;&#1072;&#1085;&#1085;&#1086;&#1089;&#1090;&#1100;%20&#1090;&#1072;&#1088;&#1080;&#1092;&#1086;&#1074;%20(&#1056;&#1042;)/2016%20&#1075;&#1086;&#1076;/(!)%20&#1057;&#1074;&#1086;&#1076;_2.27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4;&#1086;&#1083;&#1077;&#1085;&#1089;&#1082;_&#1058;&#105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88;&#1086;&#1089;&#1083;&#1072;&#1074;&#1083;&#1100;_&#1058;&#105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84;&#1073;&#1086;&#1074;_&#1058;&#10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4;&#1086;&#1083;&#1077;&#1085;&#1089;&#1082;_&#1048;&#1085;&#1076;&#1080;&#1074;&#1080;&#1076;&#1091;&#1072;&#1083;&#1100;&#1085;&#1099;&#1077;%20&#1090;&#1072;&#1088;&#1080;&#1092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город"/>
      <sheetName val="белгород с 01.07.2016"/>
      <sheetName val="брянск"/>
      <sheetName val="воронеж"/>
      <sheetName val="воронеж с уч прик 26.01"/>
      <sheetName val="кострома"/>
      <sheetName val="курск"/>
      <sheetName val="липецк"/>
      <sheetName val="орел"/>
      <sheetName val="Справочник"/>
      <sheetName val="смоленск"/>
      <sheetName val="тамбов"/>
      <sheetName val="тамбов с уч. изм. в ЕКТ по тп"/>
      <sheetName val="тверь"/>
      <sheetName val="тверь с  01.07.2016"/>
      <sheetName val="яр"/>
      <sheetName val="приложение"/>
      <sheetName val="Лист2"/>
    </sheetNames>
    <sheetDataSet>
      <sheetData sheetId="0" refreshError="1"/>
      <sheetData sheetId="1">
        <row r="26">
          <cell r="C26">
            <v>1036696.2419529043</v>
          </cell>
        </row>
      </sheetData>
      <sheetData sheetId="2" refreshError="1"/>
      <sheetData sheetId="3" refreshError="1"/>
      <sheetData sheetId="4">
        <row r="26">
          <cell r="C26">
            <v>648191.93295376713</v>
          </cell>
          <cell r="G26">
            <v>80.349999999999994</v>
          </cell>
        </row>
      </sheetData>
      <sheetData sheetId="5">
        <row r="25">
          <cell r="C25">
            <v>948092.11</v>
          </cell>
        </row>
      </sheetData>
      <sheetData sheetId="6">
        <row r="26">
          <cell r="C26">
            <v>705209.12</v>
          </cell>
        </row>
      </sheetData>
      <sheetData sheetId="7">
        <row r="26">
          <cell r="C26">
            <v>802729.19836809242</v>
          </cell>
        </row>
      </sheetData>
      <sheetData sheetId="8">
        <row r="26">
          <cell r="C26">
            <v>882826.99</v>
          </cell>
        </row>
      </sheetData>
      <sheetData sheetId="9" refreshError="1"/>
      <sheetData sheetId="10">
        <row r="26">
          <cell r="C26">
            <v>875081.76</v>
          </cell>
        </row>
      </sheetData>
      <sheetData sheetId="11" refreshError="1"/>
      <sheetData sheetId="12">
        <row r="26">
          <cell r="C26">
            <v>1276948.0900000001</v>
          </cell>
        </row>
      </sheetData>
      <sheetData sheetId="13" refreshError="1"/>
      <sheetData sheetId="14">
        <row r="26">
          <cell r="C26">
            <v>1017549.74</v>
          </cell>
        </row>
      </sheetData>
      <sheetData sheetId="15">
        <row r="26">
          <cell r="C26">
            <v>717953.92</v>
          </cell>
        </row>
      </sheetData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>
        <row r="8">
          <cell r="G8">
            <v>875081.76</v>
          </cell>
          <cell r="H8">
            <v>94.52</v>
          </cell>
          <cell r="I8">
            <v>1576.59</v>
          </cell>
        </row>
        <row r="9">
          <cell r="G9">
            <v>1664654.06</v>
          </cell>
          <cell r="H9">
            <v>214.84</v>
          </cell>
          <cell r="I9">
            <v>2941.91</v>
          </cell>
        </row>
        <row r="10">
          <cell r="G10">
            <v>1581266.77</v>
          </cell>
          <cell r="H10">
            <v>275.97000000000003</v>
          </cell>
          <cell r="I10">
            <v>2987.6800000000003</v>
          </cell>
        </row>
        <row r="11">
          <cell r="G11">
            <v>1604101.35</v>
          </cell>
          <cell r="H11">
            <v>609.25</v>
          </cell>
          <cell r="I11">
            <v>3705.73</v>
          </cell>
        </row>
        <row r="13">
          <cell r="I13">
            <v>1297.55</v>
          </cell>
        </row>
        <row r="14">
          <cell r="I14">
            <v>469.11</v>
          </cell>
        </row>
        <row r="15">
          <cell r="I15">
            <v>483.24</v>
          </cell>
        </row>
        <row r="16">
          <cell r="I16">
            <v>1277.98</v>
          </cell>
        </row>
        <row r="17">
          <cell r="I17">
            <v>1232.8599999999999</v>
          </cell>
        </row>
        <row r="18">
          <cell r="I18">
            <v>1320.14</v>
          </cell>
        </row>
        <row r="19">
          <cell r="I19">
            <v>1288.8499999999999</v>
          </cell>
        </row>
        <row r="21">
          <cell r="G21">
            <v>928234.66</v>
          </cell>
          <cell r="H21">
            <v>100.19</v>
          </cell>
          <cell r="I21">
            <v>1686.04</v>
          </cell>
        </row>
        <row r="22">
          <cell r="G22">
            <v>1789503.11</v>
          </cell>
          <cell r="H22">
            <v>227.73</v>
          </cell>
          <cell r="I22">
            <v>3145.77</v>
          </cell>
        </row>
        <row r="23">
          <cell r="G23">
            <v>1681441.1</v>
          </cell>
          <cell r="H23">
            <v>292.52999999999997</v>
          </cell>
          <cell r="I23">
            <v>3194.12</v>
          </cell>
        </row>
        <row r="24">
          <cell r="G24">
            <v>1700347.43</v>
          </cell>
          <cell r="H24">
            <v>645.80999999999995</v>
          </cell>
          <cell r="I24">
            <v>3959.11</v>
          </cell>
        </row>
        <row r="26">
          <cell r="I26">
            <v>1409.19</v>
          </cell>
        </row>
        <row r="27">
          <cell r="I27">
            <v>529.51</v>
          </cell>
        </row>
        <row r="28">
          <cell r="I28">
            <v>537</v>
          </cell>
        </row>
        <row r="29">
          <cell r="I29">
            <v>1404.77</v>
          </cell>
        </row>
        <row r="30">
          <cell r="I30">
            <v>1357.29</v>
          </cell>
        </row>
        <row r="31">
          <cell r="I31">
            <v>1413.99</v>
          </cell>
        </row>
        <row r="32">
          <cell r="I32">
            <v>1412.15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  <sheetName val="Приложение 2.15 (2)"/>
    </sheetNames>
    <sheetDataSet>
      <sheetData sheetId="0">
        <row r="10">
          <cell r="B10" t="str">
            <v>№ 528-п/ээ</v>
          </cell>
          <cell r="F10">
            <v>717.95392000000004</v>
          </cell>
          <cell r="G10">
            <v>6.4019999999999994E-2</v>
          </cell>
          <cell r="H10">
            <v>1.10751</v>
          </cell>
        </row>
        <row r="11">
          <cell r="F11">
            <v>970.74684000000002</v>
          </cell>
          <cell r="G11">
            <v>0.25542999999999999</v>
          </cell>
          <cell r="H11">
            <v>1.61717</v>
          </cell>
        </row>
        <row r="12">
          <cell r="F12">
            <v>1084.62411</v>
          </cell>
          <cell r="G12">
            <v>0.29044999999999999</v>
          </cell>
          <cell r="H12">
            <v>1.9102600000000001</v>
          </cell>
        </row>
        <row r="13">
          <cell r="F13">
            <v>1683.5014799999999</v>
          </cell>
          <cell r="G13">
            <v>0.77603999999999995</v>
          </cell>
          <cell r="H13">
            <v>3.3849300000000002</v>
          </cell>
        </row>
        <row r="16">
          <cell r="H16">
            <v>0.97545000000000004</v>
          </cell>
        </row>
        <row r="21">
          <cell r="H21">
            <v>0.14643</v>
          </cell>
        </row>
        <row r="26">
          <cell r="H26">
            <v>0.14935000000000001</v>
          </cell>
        </row>
        <row r="32">
          <cell r="H32">
            <v>0.14727000000000001</v>
          </cell>
        </row>
        <row r="37">
          <cell r="H37">
            <v>0.97452000000000005</v>
          </cell>
        </row>
        <row r="42">
          <cell r="H42">
            <v>0.14404</v>
          </cell>
        </row>
        <row r="47">
          <cell r="H47">
            <v>0.99163000000000001</v>
          </cell>
        </row>
        <row r="53">
          <cell r="F53">
            <v>761.03116</v>
          </cell>
          <cell r="G53">
            <v>6.7860000000000004E-2</v>
          </cell>
          <cell r="H53">
            <v>1.6902600000000001</v>
          </cell>
        </row>
        <row r="54">
          <cell r="F54">
            <v>1028.9916499999999</v>
          </cell>
          <cell r="G54">
            <v>0.27076</v>
          </cell>
          <cell r="H54">
            <v>1.79403</v>
          </cell>
        </row>
        <row r="55">
          <cell r="F55">
            <v>1149.70156</v>
          </cell>
          <cell r="G55">
            <v>0.30787999999999999</v>
          </cell>
          <cell r="H55">
            <v>2.1198399999999999</v>
          </cell>
        </row>
        <row r="56">
          <cell r="F56">
            <v>1784.5115699999999</v>
          </cell>
          <cell r="G56">
            <v>0.8226</v>
          </cell>
          <cell r="H56">
            <v>3.74098</v>
          </cell>
        </row>
        <row r="59">
          <cell r="H59">
            <v>1.10124</v>
          </cell>
        </row>
        <row r="64">
          <cell r="H64">
            <v>0.26225999999999999</v>
          </cell>
        </row>
        <row r="69">
          <cell r="H69">
            <v>0.26225999999999999</v>
          </cell>
        </row>
        <row r="75">
          <cell r="H75">
            <v>0.26225999999999999</v>
          </cell>
        </row>
        <row r="80">
          <cell r="H80">
            <v>1.10124</v>
          </cell>
        </row>
        <row r="85">
          <cell r="H85">
            <v>0.26225999999999999</v>
          </cell>
        </row>
        <row r="90">
          <cell r="H90">
            <v>1.10124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  <sheetName val="Приложение 2.15 (Тамбов)"/>
    </sheetNames>
    <sheetDataSet>
      <sheetData sheetId="0" refreshError="1"/>
      <sheetData sheetId="1">
        <row r="8">
          <cell r="B8" t="str">
            <v>297-э</v>
          </cell>
          <cell r="C8">
            <v>42366</v>
          </cell>
          <cell r="E8" t="str">
            <v>газета "Тамбовская жизнь" спец.выпуск от 30.12.2015 №102(1649)</v>
          </cell>
        </row>
        <row r="11">
          <cell r="G11">
            <v>1276948.0900000001</v>
          </cell>
          <cell r="H11">
            <v>64.8</v>
          </cell>
          <cell r="I11">
            <v>2143.5700000000002</v>
          </cell>
          <cell r="J11">
            <v>1372719.2</v>
          </cell>
          <cell r="K11">
            <v>70.59</v>
          </cell>
          <cell r="L11">
            <v>2284.65</v>
          </cell>
        </row>
        <row r="12">
          <cell r="G12">
            <v>1291675.48</v>
          </cell>
          <cell r="H12">
            <v>176.79</v>
          </cell>
          <cell r="I12">
            <v>2283.7200000000003</v>
          </cell>
          <cell r="J12">
            <v>1388551.14</v>
          </cell>
          <cell r="K12">
            <v>192.6</v>
          </cell>
          <cell r="L12">
            <v>2432.1999999999998</v>
          </cell>
        </row>
        <row r="13">
          <cell r="G13">
            <v>1322334.77</v>
          </cell>
          <cell r="H13">
            <v>250.86</v>
          </cell>
          <cell r="I13">
            <v>2410.4299999999998</v>
          </cell>
          <cell r="J13">
            <v>1421509.88</v>
          </cell>
          <cell r="K13">
            <v>273.3</v>
          </cell>
          <cell r="L13">
            <v>2566.06</v>
          </cell>
        </row>
        <row r="14">
          <cell r="G14">
            <v>1345120.16</v>
          </cell>
          <cell r="H14">
            <v>560.66</v>
          </cell>
          <cell r="I14">
            <v>3068.15</v>
          </cell>
          <cell r="J14">
            <v>1446004.17</v>
          </cell>
          <cell r="K14">
            <v>610.83000000000004</v>
          </cell>
          <cell r="L14">
            <v>3054.36</v>
          </cell>
        </row>
        <row r="24">
          <cell r="I24">
            <v>1515.9</v>
          </cell>
          <cell r="L24">
            <v>1565.42</v>
          </cell>
        </row>
        <row r="31">
          <cell r="I31">
            <v>795.4</v>
          </cell>
          <cell r="L31">
            <v>835.09999999999991</v>
          </cell>
        </row>
        <row r="38">
          <cell r="I38">
            <v>506.73</v>
          </cell>
          <cell r="L38">
            <v>541.27</v>
          </cell>
        </row>
        <row r="45">
          <cell r="I45">
            <v>1515.9</v>
          </cell>
          <cell r="L45">
            <v>1565.42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5">
          <cell r="H5">
            <v>401834.07</v>
          </cell>
          <cell r="I5">
            <v>50.62</v>
          </cell>
          <cell r="J5">
            <v>987.76</v>
          </cell>
        </row>
        <row r="6">
          <cell r="H6">
            <v>387597.79</v>
          </cell>
          <cell r="I6">
            <v>50.63</v>
          </cell>
          <cell r="J6">
            <v>1039.8899999999999</v>
          </cell>
        </row>
        <row r="7">
          <cell r="H7">
            <v>456481.19</v>
          </cell>
          <cell r="I7">
            <v>138.13</v>
          </cell>
          <cell r="J7">
            <v>1050.9000000000001</v>
          </cell>
        </row>
        <row r="8">
          <cell r="H8">
            <v>440934.44</v>
          </cell>
          <cell r="I8">
            <v>138.13</v>
          </cell>
          <cell r="J8">
            <v>1050.9599999999998</v>
          </cell>
        </row>
        <row r="9">
          <cell r="H9">
            <v>315154.09999999998</v>
          </cell>
          <cell r="I9">
            <v>184.07</v>
          </cell>
          <cell r="J9">
            <v>910.78000000000009</v>
          </cell>
        </row>
        <row r="10">
          <cell r="H10">
            <v>270175.88</v>
          </cell>
          <cell r="I10">
            <v>184.19</v>
          </cell>
          <cell r="J10">
            <v>910.90000000000009</v>
          </cell>
        </row>
        <row r="11">
          <cell r="H11">
            <v>643984.24</v>
          </cell>
          <cell r="I11">
            <v>219.34</v>
          </cell>
          <cell r="J11">
            <v>1835.42</v>
          </cell>
        </row>
        <row r="12">
          <cell r="H12">
            <v>595608.62</v>
          </cell>
          <cell r="I12">
            <v>219.34</v>
          </cell>
          <cell r="J12">
            <v>1835.42</v>
          </cell>
        </row>
        <row r="13">
          <cell r="H13">
            <v>677157.19</v>
          </cell>
          <cell r="I13">
            <v>90.74</v>
          </cell>
          <cell r="J13">
            <v>1352.3</v>
          </cell>
        </row>
        <row r="14">
          <cell r="H14">
            <v>677157.19</v>
          </cell>
          <cell r="I14">
            <v>90.74</v>
          </cell>
          <cell r="J14">
            <v>1352.3</v>
          </cell>
        </row>
        <row r="15">
          <cell r="H15">
            <v>506667.22</v>
          </cell>
          <cell r="I15">
            <v>233.33</v>
          </cell>
          <cell r="J15">
            <v>1328.95</v>
          </cell>
        </row>
        <row r="16">
          <cell r="H16">
            <v>561287.52</v>
          </cell>
          <cell r="I16">
            <v>233.34</v>
          </cell>
          <cell r="J16">
            <v>1328.95</v>
          </cell>
        </row>
        <row r="17">
          <cell r="H17">
            <v>72111.34</v>
          </cell>
          <cell r="I17">
            <v>2.66</v>
          </cell>
          <cell r="J17">
            <v>1097.44</v>
          </cell>
        </row>
        <row r="18">
          <cell r="H18">
            <v>72111.34</v>
          </cell>
          <cell r="I18">
            <v>2.66</v>
          </cell>
          <cell r="J18">
            <v>1097.44</v>
          </cell>
        </row>
        <row r="19">
          <cell r="H19">
            <v>523506.58</v>
          </cell>
          <cell r="I19">
            <v>188.38</v>
          </cell>
          <cell r="J19">
            <v>2430.86</v>
          </cell>
        </row>
        <row r="20">
          <cell r="H20">
            <v>457577.75</v>
          </cell>
          <cell r="I20">
            <v>188.34</v>
          </cell>
          <cell r="J20">
            <v>2430.81</v>
          </cell>
        </row>
        <row r="21">
          <cell r="H21">
            <v>157474.94</v>
          </cell>
          <cell r="I21">
            <v>57.82</v>
          </cell>
          <cell r="J21">
            <v>445.82</v>
          </cell>
        </row>
        <row r="22">
          <cell r="H22">
            <v>154481.14000000001</v>
          </cell>
          <cell r="I22">
            <v>57.82</v>
          </cell>
          <cell r="J22">
            <v>445.82</v>
          </cell>
        </row>
        <row r="23">
          <cell r="H23">
            <v>2398449.65</v>
          </cell>
          <cell r="I23">
            <v>245.61</v>
          </cell>
          <cell r="J23">
            <v>3645.2200000000003</v>
          </cell>
        </row>
        <row r="24">
          <cell r="H24">
            <v>2398449.65</v>
          </cell>
          <cell r="I24">
            <v>245.61</v>
          </cell>
          <cell r="J24">
            <v>3645.2200000000003</v>
          </cell>
        </row>
        <row r="25">
          <cell r="H25">
            <v>213904.35</v>
          </cell>
          <cell r="I25">
            <v>59.29</v>
          </cell>
          <cell r="J25">
            <v>464.75</v>
          </cell>
        </row>
        <row r="26">
          <cell r="H26">
            <v>213904.35</v>
          </cell>
          <cell r="I26">
            <v>59.29</v>
          </cell>
          <cell r="J26">
            <v>464.75</v>
          </cell>
        </row>
        <row r="27">
          <cell r="H27">
            <v>351238.21</v>
          </cell>
          <cell r="I27">
            <v>379.94</v>
          </cell>
          <cell r="J27">
            <v>1478.31</v>
          </cell>
        </row>
        <row r="28">
          <cell r="H28">
            <v>351238.21</v>
          </cell>
          <cell r="I28">
            <v>379.94</v>
          </cell>
          <cell r="J28">
            <v>1478.31</v>
          </cell>
        </row>
        <row r="29">
          <cell r="H29">
            <v>346292.65</v>
          </cell>
          <cell r="I29">
            <v>176.86</v>
          </cell>
          <cell r="J29">
            <v>1327.81</v>
          </cell>
        </row>
        <row r="30">
          <cell r="H30">
            <v>346292.65</v>
          </cell>
          <cell r="I30">
            <v>176.86</v>
          </cell>
          <cell r="J30">
            <v>1327.81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publication.pravo.gov.ru/SignatoryAuthority/region32/iogv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orel-region.ru/index.php?head=6&amp;part=73&amp;unit=9&amp;op=8&amp;in=10" TargetMode="External"/><Relationship Id="rId1" Type="http://schemas.openxmlformats.org/officeDocument/2006/relationships/hyperlink" Target="http://pravo.adm44.ru/view.aspx?id=141630.12.15" TargetMode="External"/><Relationship Id="rId6" Type="http://schemas.openxmlformats.org/officeDocument/2006/relationships/printerSettings" Target="../printerSettings/printerSettings1.bin"/><Relationship Id="rId11" Type="http://schemas.openxmlformats.org/officeDocument/2006/relationships/oleObject" Target="../embeddings/oleObject2.bin"/><Relationship Id="rId5" Type="http://schemas.openxmlformats.org/officeDocument/2006/relationships/hyperlink" Target="http://pravo.adm44.ru/view.aspx?id=1416" TargetMode="External"/><Relationship Id="rId10" Type="http://schemas.openxmlformats.org/officeDocument/2006/relationships/image" Target="../media/image1.emf"/><Relationship Id="rId4" Type="http://schemas.openxmlformats.org/officeDocument/2006/relationships/hyperlink" Target="http://pravo.govvrn.ru/tariv" TargetMode="External"/><Relationship Id="rId9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1"/>
  <sheetViews>
    <sheetView topLeftCell="A55" zoomScale="85" zoomScaleNormal="85" zoomScaleSheetLayoutView="80" workbookViewId="0">
      <selection activeCell="F71" sqref="F71"/>
    </sheetView>
  </sheetViews>
  <sheetFormatPr defaultRowHeight="12.75" x14ac:dyDescent="0.2"/>
  <cols>
    <col min="1" max="1" width="25.7109375" style="11" customWidth="1"/>
    <col min="2" max="2" width="14.28515625" style="15" customWidth="1"/>
    <col min="3" max="3" width="15.85546875" style="15" customWidth="1"/>
    <col min="4" max="4" width="22.7109375" style="15" customWidth="1"/>
    <col min="5" max="5" width="14.85546875" style="12" customWidth="1"/>
    <col min="6" max="6" width="84.5703125" style="16" customWidth="1"/>
    <col min="7" max="7" width="28.7109375" style="14" customWidth="1"/>
    <col min="8" max="8" width="28.28515625" style="14" customWidth="1"/>
    <col min="9" max="9" width="24.28515625" style="14" customWidth="1"/>
    <col min="10" max="10" width="5.28515625" style="15" customWidth="1"/>
    <col min="11" max="16384" width="9.140625" style="15"/>
  </cols>
  <sheetData>
    <row r="1" spans="1:9" ht="18.75" x14ac:dyDescent="0.3">
      <c r="A1" s="88" t="s">
        <v>7</v>
      </c>
      <c r="F1" s="13"/>
    </row>
    <row r="2" spans="1:9" x14ac:dyDescent="0.2">
      <c r="I2" s="89" t="s">
        <v>10</v>
      </c>
    </row>
    <row r="3" spans="1:9" ht="19.5" thickBot="1" x14ac:dyDescent="0.35">
      <c r="A3" s="200" t="s">
        <v>11</v>
      </c>
      <c r="B3" s="200"/>
      <c r="C3" s="200"/>
      <c r="D3" s="200"/>
      <c r="E3" s="200"/>
      <c r="F3" s="200"/>
      <c r="G3" s="201"/>
      <c r="H3" s="201"/>
      <c r="I3" s="201"/>
    </row>
    <row r="4" spans="1:9" s="17" customFormat="1" ht="15.75" customHeight="1" x14ac:dyDescent="0.25">
      <c r="A4" s="179" t="s">
        <v>5</v>
      </c>
      <c r="B4" s="202" t="s">
        <v>4</v>
      </c>
      <c r="C4" s="202" t="s">
        <v>9</v>
      </c>
      <c r="D4" s="211" t="s">
        <v>93</v>
      </c>
      <c r="E4" s="202" t="s">
        <v>8</v>
      </c>
      <c r="F4" s="211" t="s">
        <v>6</v>
      </c>
      <c r="G4" s="202" t="s">
        <v>0</v>
      </c>
      <c r="H4" s="203"/>
      <c r="I4" s="204" t="s">
        <v>1</v>
      </c>
    </row>
    <row r="5" spans="1:9" s="17" customFormat="1" ht="111.75" customHeight="1" thickBot="1" x14ac:dyDescent="0.3">
      <c r="A5" s="181"/>
      <c r="B5" s="210"/>
      <c r="C5" s="210"/>
      <c r="D5" s="212"/>
      <c r="E5" s="210"/>
      <c r="F5" s="212"/>
      <c r="G5" s="92" t="s">
        <v>2</v>
      </c>
      <c r="H5" s="92" t="s">
        <v>3</v>
      </c>
      <c r="I5" s="205"/>
    </row>
    <row r="6" spans="1:9" ht="21" thickBot="1" x14ac:dyDescent="0.35">
      <c r="A6" s="206" t="s">
        <v>12</v>
      </c>
      <c r="B6" s="207"/>
      <c r="C6" s="207"/>
      <c r="D6" s="207"/>
      <c r="E6" s="207"/>
      <c r="F6" s="207"/>
      <c r="G6" s="208"/>
      <c r="H6" s="208"/>
      <c r="I6" s="209"/>
    </row>
    <row r="7" spans="1:9" ht="15" customHeight="1" x14ac:dyDescent="0.2">
      <c r="A7" s="213" t="s">
        <v>16</v>
      </c>
      <c r="B7" s="217" t="s">
        <v>374</v>
      </c>
      <c r="C7" s="224" t="s">
        <v>375</v>
      </c>
      <c r="D7" s="182" t="s">
        <v>379</v>
      </c>
      <c r="E7" s="195" t="s">
        <v>17</v>
      </c>
      <c r="F7" s="1" t="s">
        <v>56</v>
      </c>
      <c r="G7" s="18"/>
      <c r="H7" s="18"/>
      <c r="I7" s="19"/>
    </row>
    <row r="8" spans="1:9" x14ac:dyDescent="0.2">
      <c r="A8" s="214"/>
      <c r="B8" s="218"/>
      <c r="C8" s="225"/>
      <c r="D8" s="183"/>
      <c r="E8" s="196"/>
      <c r="F8" s="8" t="s">
        <v>18</v>
      </c>
      <c r="G8" s="20">
        <v>1036696.2419529043</v>
      </c>
      <c r="H8" s="20">
        <v>68.629659584269987</v>
      </c>
      <c r="I8" s="21">
        <v>1523.4358200767081</v>
      </c>
    </row>
    <row r="9" spans="1:9" ht="35.25" customHeight="1" x14ac:dyDescent="0.2">
      <c r="A9" s="214"/>
      <c r="B9" s="218"/>
      <c r="C9" s="225"/>
      <c r="D9" s="183"/>
      <c r="E9" s="196"/>
      <c r="F9" s="8" t="s">
        <v>19</v>
      </c>
      <c r="G9" s="20"/>
      <c r="H9" s="20"/>
      <c r="I9" s="21"/>
    </row>
    <row r="10" spans="1:9" x14ac:dyDescent="0.2">
      <c r="A10" s="214"/>
      <c r="B10" s="218"/>
      <c r="C10" s="225"/>
      <c r="D10" s="183"/>
      <c r="E10" s="196"/>
      <c r="F10" s="8" t="s">
        <v>21</v>
      </c>
      <c r="G10" s="20">
        <v>1243468.5124514895</v>
      </c>
      <c r="H10" s="20">
        <v>160.94642232704638</v>
      </c>
      <c r="I10" s="21">
        <v>1871.2136886517471</v>
      </c>
    </row>
    <row r="11" spans="1:9" x14ac:dyDescent="0.2">
      <c r="A11" s="214"/>
      <c r="B11" s="218"/>
      <c r="C11" s="225"/>
      <c r="D11" s="183"/>
      <c r="E11" s="196"/>
      <c r="F11" s="8" t="s">
        <v>22</v>
      </c>
      <c r="G11" s="20">
        <v>874437.7467687903</v>
      </c>
      <c r="H11" s="20">
        <v>276.95176233337128</v>
      </c>
      <c r="I11" s="21">
        <v>1613.0496289710679</v>
      </c>
    </row>
    <row r="12" spans="1:9" x14ac:dyDescent="0.2">
      <c r="A12" s="214"/>
      <c r="B12" s="218"/>
      <c r="C12" s="225"/>
      <c r="D12" s="183"/>
      <c r="E12" s="196"/>
      <c r="F12" s="8" t="s">
        <v>23</v>
      </c>
      <c r="G12" s="20">
        <v>945311.8422247502</v>
      </c>
      <c r="H12" s="20">
        <v>502.4764125519863</v>
      </c>
      <c r="I12" s="21">
        <v>2251.6867359302264</v>
      </c>
    </row>
    <row r="13" spans="1:9" x14ac:dyDescent="0.2">
      <c r="A13" s="214"/>
      <c r="B13" s="218"/>
      <c r="C13" s="225"/>
      <c r="D13" s="183"/>
      <c r="E13" s="196"/>
      <c r="F13" s="2" t="s">
        <v>57</v>
      </c>
      <c r="G13" s="20"/>
      <c r="H13" s="20"/>
      <c r="I13" s="21"/>
    </row>
    <row r="14" spans="1:9" ht="25.5" x14ac:dyDescent="0.25">
      <c r="A14" s="214"/>
      <c r="B14" s="218"/>
      <c r="C14" s="225"/>
      <c r="D14" s="183"/>
      <c r="E14" s="196"/>
      <c r="F14" s="9" t="s">
        <v>58</v>
      </c>
      <c r="G14" s="20"/>
      <c r="H14" s="20"/>
      <c r="I14" s="91">
        <v>1615.52</v>
      </c>
    </row>
    <row r="15" spans="1:9" ht="38.25" x14ac:dyDescent="0.25">
      <c r="A15" s="214"/>
      <c r="B15" s="218"/>
      <c r="C15" s="225"/>
      <c r="D15" s="183"/>
      <c r="E15" s="196"/>
      <c r="F15" s="9" t="s">
        <v>96</v>
      </c>
      <c r="G15" s="20"/>
      <c r="H15" s="20"/>
      <c r="I15" s="91">
        <v>702.89155000000005</v>
      </c>
    </row>
    <row r="16" spans="1:9" ht="15" x14ac:dyDescent="0.25">
      <c r="A16" s="214"/>
      <c r="B16" s="218"/>
      <c r="C16" s="225"/>
      <c r="D16" s="183"/>
      <c r="E16" s="196"/>
      <c r="F16" s="9" t="s">
        <v>97</v>
      </c>
      <c r="G16" s="20"/>
      <c r="H16" s="20"/>
      <c r="I16" s="91">
        <v>702.89155000000005</v>
      </c>
    </row>
    <row r="17" spans="1:9" ht="15" x14ac:dyDescent="0.25">
      <c r="A17" s="214"/>
      <c r="B17" s="218"/>
      <c r="C17" s="225"/>
      <c r="D17" s="183"/>
      <c r="E17" s="197"/>
      <c r="F17" s="9" t="s">
        <v>98</v>
      </c>
      <c r="G17" s="90"/>
      <c r="H17" s="90"/>
      <c r="I17" s="91">
        <v>702.89155000000005</v>
      </c>
    </row>
    <row r="18" spans="1:9" ht="25.5" x14ac:dyDescent="0.25">
      <c r="A18" s="214"/>
      <c r="B18" s="218"/>
      <c r="C18" s="225"/>
      <c r="D18" s="183"/>
      <c r="E18" s="197"/>
      <c r="F18" s="9" t="s">
        <v>99</v>
      </c>
      <c r="G18" s="90"/>
      <c r="H18" s="90"/>
      <c r="I18" s="91">
        <v>702.89155000000005</v>
      </c>
    </row>
    <row r="19" spans="1:9" ht="18.75" customHeight="1" x14ac:dyDescent="0.25">
      <c r="A19" s="214"/>
      <c r="B19" s="218"/>
      <c r="C19" s="225"/>
      <c r="D19" s="183"/>
      <c r="E19" s="197"/>
      <c r="F19" s="9" t="s">
        <v>104</v>
      </c>
      <c r="G19" s="90"/>
      <c r="H19" s="90"/>
      <c r="I19" s="91">
        <v>702.89155000000005</v>
      </c>
    </row>
    <row r="20" spans="1:9" ht="26.25" thickBot="1" x14ac:dyDescent="0.3">
      <c r="A20" s="214"/>
      <c r="B20" s="218"/>
      <c r="C20" s="225"/>
      <c r="D20" s="183"/>
      <c r="E20" s="197"/>
      <c r="F20" s="9" t="s">
        <v>100</v>
      </c>
      <c r="G20" s="90"/>
      <c r="H20" s="90"/>
      <c r="I20" s="91">
        <v>702.89155000000005</v>
      </c>
    </row>
    <row r="21" spans="1:9" x14ac:dyDescent="0.2">
      <c r="A21" s="214"/>
      <c r="B21" s="218"/>
      <c r="C21" s="225"/>
      <c r="D21" s="183"/>
      <c r="E21" s="195" t="s">
        <v>24</v>
      </c>
      <c r="F21" s="1" t="s">
        <v>56</v>
      </c>
      <c r="G21" s="18"/>
      <c r="H21" s="18"/>
      <c r="I21" s="19"/>
    </row>
    <row r="22" spans="1:9" x14ac:dyDescent="0.2">
      <c r="A22" s="214"/>
      <c r="B22" s="218"/>
      <c r="C22" s="225"/>
      <c r="D22" s="183"/>
      <c r="E22" s="196"/>
      <c r="F22" s="8" t="s">
        <v>18</v>
      </c>
      <c r="G22" s="20">
        <v>1165246.5759550643</v>
      </c>
      <c r="H22" s="20">
        <v>72.747799999999998</v>
      </c>
      <c r="I22" s="21">
        <v>1727.9499207489841</v>
      </c>
    </row>
    <row r="23" spans="1:9" ht="39" customHeight="1" x14ac:dyDescent="0.2">
      <c r="A23" s="214"/>
      <c r="B23" s="218"/>
      <c r="C23" s="225"/>
      <c r="D23" s="183"/>
      <c r="E23" s="196"/>
      <c r="F23" s="8" t="s">
        <v>19</v>
      </c>
      <c r="G23" s="20"/>
      <c r="H23" s="20"/>
      <c r="I23" s="21" t="s">
        <v>20</v>
      </c>
    </row>
    <row r="24" spans="1:9" x14ac:dyDescent="0.2">
      <c r="A24" s="214"/>
      <c r="B24" s="218"/>
      <c r="C24" s="225"/>
      <c r="D24" s="183"/>
      <c r="E24" s="196"/>
      <c r="F24" s="8" t="s">
        <v>21</v>
      </c>
      <c r="G24" s="20">
        <v>1397658.607995474</v>
      </c>
      <c r="H24" s="20">
        <v>170.607</v>
      </c>
      <c r="I24" s="21">
        <v>2071.0867166598146</v>
      </c>
    </row>
    <row r="25" spans="1:9" x14ac:dyDescent="0.2">
      <c r="A25" s="214"/>
      <c r="B25" s="218"/>
      <c r="C25" s="225"/>
      <c r="D25" s="183"/>
      <c r="E25" s="196"/>
      <c r="F25" s="8" t="s">
        <v>22</v>
      </c>
      <c r="G25" s="20">
        <v>982868.02736812015</v>
      </c>
      <c r="H25" s="20">
        <v>293.56700000000001</v>
      </c>
      <c r="I25" s="21">
        <v>1761.9099138482852</v>
      </c>
    </row>
    <row r="26" spans="1:9" x14ac:dyDescent="0.2">
      <c r="A26" s="214"/>
      <c r="B26" s="218"/>
      <c r="C26" s="225"/>
      <c r="D26" s="183"/>
      <c r="E26" s="196"/>
      <c r="F26" s="8" t="s">
        <v>23</v>
      </c>
      <c r="G26" s="20">
        <v>1062530.510660619</v>
      </c>
      <c r="H26" s="20">
        <v>532.62880000000007</v>
      </c>
      <c r="I26" s="21">
        <v>2542.760275106913</v>
      </c>
    </row>
    <row r="27" spans="1:9" x14ac:dyDescent="0.2">
      <c r="A27" s="214"/>
      <c r="B27" s="218"/>
      <c r="C27" s="225"/>
      <c r="D27" s="183"/>
      <c r="E27" s="196"/>
      <c r="F27" s="2" t="s">
        <v>57</v>
      </c>
      <c r="G27" s="20"/>
      <c r="H27" s="20"/>
      <c r="I27" s="21"/>
    </row>
    <row r="28" spans="1:9" ht="25.5" x14ac:dyDescent="0.25">
      <c r="A28" s="214"/>
      <c r="B28" s="218"/>
      <c r="C28" s="225"/>
      <c r="D28" s="183"/>
      <c r="E28" s="196"/>
      <c r="F28" s="9" t="s">
        <v>58</v>
      </c>
      <c r="G28" s="20" t="s">
        <v>20</v>
      </c>
      <c r="H28" s="20" t="s">
        <v>20</v>
      </c>
      <c r="I28" s="91">
        <v>1549.2010499999999</v>
      </c>
    </row>
    <row r="29" spans="1:9" ht="38.25" x14ac:dyDescent="0.25">
      <c r="A29" s="214"/>
      <c r="B29" s="218"/>
      <c r="C29" s="225"/>
      <c r="D29" s="183"/>
      <c r="E29" s="196"/>
      <c r="F29" s="9" t="s">
        <v>96</v>
      </c>
      <c r="G29" s="20" t="s">
        <v>20</v>
      </c>
      <c r="H29" s="20" t="s">
        <v>20</v>
      </c>
      <c r="I29" s="91">
        <v>636.88</v>
      </c>
    </row>
    <row r="30" spans="1:9" ht="15" x14ac:dyDescent="0.25">
      <c r="A30" s="214"/>
      <c r="B30" s="218"/>
      <c r="C30" s="225"/>
      <c r="D30" s="183"/>
      <c r="E30" s="196"/>
      <c r="F30" s="9" t="s">
        <v>97</v>
      </c>
      <c r="G30" s="20" t="s">
        <v>20</v>
      </c>
      <c r="H30" s="20" t="s">
        <v>20</v>
      </c>
      <c r="I30" s="91">
        <v>636.88</v>
      </c>
    </row>
    <row r="31" spans="1:9" ht="19.5" customHeight="1" x14ac:dyDescent="0.25">
      <c r="A31" s="214"/>
      <c r="B31" s="218"/>
      <c r="C31" s="225"/>
      <c r="D31" s="183"/>
      <c r="E31" s="196"/>
      <c r="F31" s="9" t="s">
        <v>98</v>
      </c>
      <c r="G31" s="20" t="s">
        <v>20</v>
      </c>
      <c r="H31" s="20" t="s">
        <v>20</v>
      </c>
      <c r="I31" s="91">
        <v>636.88</v>
      </c>
    </row>
    <row r="32" spans="1:9" ht="25.5" x14ac:dyDescent="0.25">
      <c r="A32" s="214"/>
      <c r="B32" s="218"/>
      <c r="C32" s="225"/>
      <c r="D32" s="183"/>
      <c r="E32" s="196"/>
      <c r="F32" s="9" t="s">
        <v>99</v>
      </c>
      <c r="G32" s="20" t="s">
        <v>20</v>
      </c>
      <c r="H32" s="20" t="s">
        <v>20</v>
      </c>
      <c r="I32" s="91">
        <v>763.98</v>
      </c>
    </row>
    <row r="33" spans="1:9" ht="21" customHeight="1" x14ac:dyDescent="0.25">
      <c r="A33" s="215"/>
      <c r="B33" s="218"/>
      <c r="C33" s="226"/>
      <c r="D33" s="199"/>
      <c r="E33" s="197"/>
      <c r="F33" s="9" t="s">
        <v>104</v>
      </c>
      <c r="G33" s="90" t="s">
        <v>20</v>
      </c>
      <c r="H33" s="90" t="s">
        <v>20</v>
      </c>
      <c r="I33" s="91">
        <v>636.88</v>
      </c>
    </row>
    <row r="34" spans="1:9" ht="26.25" thickBot="1" x14ac:dyDescent="0.3">
      <c r="A34" s="216"/>
      <c r="B34" s="219"/>
      <c r="C34" s="227"/>
      <c r="D34" s="184"/>
      <c r="E34" s="198"/>
      <c r="F34" s="9" t="s">
        <v>100</v>
      </c>
      <c r="G34" s="22" t="s">
        <v>20</v>
      </c>
      <c r="H34" s="22" t="s">
        <v>20</v>
      </c>
      <c r="I34" s="91">
        <v>763.98</v>
      </c>
    </row>
    <row r="35" spans="1:9" ht="12.75" customHeight="1" x14ac:dyDescent="0.2">
      <c r="A35" s="231" t="s">
        <v>25</v>
      </c>
      <c r="B35" s="234" t="s">
        <v>372</v>
      </c>
      <c r="C35" s="228" t="s">
        <v>373</v>
      </c>
      <c r="D35" s="220" t="s">
        <v>94</v>
      </c>
      <c r="E35" s="301">
        <v>42370</v>
      </c>
      <c r="F35" s="1" t="s">
        <v>56</v>
      </c>
      <c r="G35" s="18"/>
      <c r="H35" s="18"/>
      <c r="I35" s="19"/>
    </row>
    <row r="36" spans="1:9" x14ac:dyDescent="0.2">
      <c r="A36" s="232"/>
      <c r="B36" s="235"/>
      <c r="C36" s="229"/>
      <c r="D36" s="221"/>
      <c r="E36" s="302"/>
      <c r="F36" s="8" t="s">
        <v>18</v>
      </c>
      <c r="G36" s="24">
        <v>1066520.44</v>
      </c>
      <c r="H36" s="24">
        <v>16.809999999999999</v>
      </c>
      <c r="I36" s="25">
        <v>1617.68</v>
      </c>
    </row>
    <row r="37" spans="1:9" x14ac:dyDescent="0.2">
      <c r="A37" s="232"/>
      <c r="B37" s="235"/>
      <c r="C37" s="229"/>
      <c r="D37" s="221"/>
      <c r="E37" s="302"/>
      <c r="F37" s="8" t="s">
        <v>26</v>
      </c>
      <c r="G37" s="24">
        <v>1259947.6399999999</v>
      </c>
      <c r="H37" s="24">
        <v>127.92</v>
      </c>
      <c r="I37" s="25">
        <v>1999.7</v>
      </c>
    </row>
    <row r="38" spans="1:9" x14ac:dyDescent="0.2">
      <c r="A38" s="232"/>
      <c r="B38" s="235"/>
      <c r="C38" s="229"/>
      <c r="D38" s="221"/>
      <c r="E38" s="302"/>
      <c r="F38" s="8" t="s">
        <v>27</v>
      </c>
      <c r="G38" s="24">
        <v>1303857.29</v>
      </c>
      <c r="H38" s="24">
        <v>208.98</v>
      </c>
      <c r="I38" s="25">
        <v>2583.85</v>
      </c>
    </row>
    <row r="39" spans="1:9" x14ac:dyDescent="0.2">
      <c r="A39" s="232"/>
      <c r="B39" s="235"/>
      <c r="C39" s="229"/>
      <c r="D39" s="221"/>
      <c r="E39" s="302"/>
      <c r="F39" s="8" t="s">
        <v>28</v>
      </c>
      <c r="G39" s="24">
        <v>1534740.92</v>
      </c>
      <c r="H39" s="24">
        <v>842.38</v>
      </c>
      <c r="I39" s="25">
        <v>3886.81</v>
      </c>
    </row>
    <row r="40" spans="1:9" ht="13.5" thickBot="1" x14ac:dyDescent="0.25">
      <c r="A40" s="232"/>
      <c r="B40" s="235"/>
      <c r="C40" s="229"/>
      <c r="D40" s="222" t="s">
        <v>95</v>
      </c>
      <c r="E40" s="303"/>
      <c r="F40" s="5" t="s">
        <v>59</v>
      </c>
      <c r="G40" s="22"/>
      <c r="H40" s="22"/>
      <c r="I40" s="26">
        <v>1224.43</v>
      </c>
    </row>
    <row r="41" spans="1:9" ht="15" customHeight="1" x14ac:dyDescent="0.2">
      <c r="A41" s="232"/>
      <c r="B41" s="235"/>
      <c r="C41" s="229"/>
      <c r="D41" s="222"/>
      <c r="E41" s="301">
        <v>42552</v>
      </c>
      <c r="F41" s="1" t="s">
        <v>56</v>
      </c>
      <c r="G41" s="18"/>
      <c r="H41" s="18"/>
      <c r="I41" s="19"/>
    </row>
    <row r="42" spans="1:9" ht="15" customHeight="1" x14ac:dyDescent="0.2">
      <c r="A42" s="232"/>
      <c r="B42" s="235"/>
      <c r="C42" s="229"/>
      <c r="D42" s="222"/>
      <c r="E42" s="302"/>
      <c r="F42" s="8" t="s">
        <v>18</v>
      </c>
      <c r="G42" s="24">
        <v>1241107.4099999999</v>
      </c>
      <c r="H42" s="24">
        <v>16.940000000000001</v>
      </c>
      <c r="I42" s="25">
        <v>1860.17</v>
      </c>
    </row>
    <row r="43" spans="1:9" ht="15" customHeight="1" x14ac:dyDescent="0.2">
      <c r="A43" s="232"/>
      <c r="B43" s="235"/>
      <c r="C43" s="229"/>
      <c r="D43" s="222"/>
      <c r="E43" s="302"/>
      <c r="F43" s="8" t="s">
        <v>26</v>
      </c>
      <c r="G43" s="24">
        <v>1389053.15</v>
      </c>
      <c r="H43" s="24">
        <v>128.57</v>
      </c>
      <c r="I43" s="25">
        <v>2191.52</v>
      </c>
    </row>
    <row r="44" spans="1:9" ht="15" customHeight="1" x14ac:dyDescent="0.2">
      <c r="A44" s="232"/>
      <c r="B44" s="235"/>
      <c r="C44" s="229"/>
      <c r="D44" s="222"/>
      <c r="E44" s="302"/>
      <c r="F44" s="8" t="s">
        <v>27</v>
      </c>
      <c r="G44" s="24">
        <v>1485153.21</v>
      </c>
      <c r="H44" s="24">
        <v>210.13</v>
      </c>
      <c r="I44" s="25">
        <v>2830.99</v>
      </c>
    </row>
    <row r="45" spans="1:9" ht="15" customHeight="1" x14ac:dyDescent="0.2">
      <c r="A45" s="232"/>
      <c r="B45" s="235"/>
      <c r="C45" s="229"/>
      <c r="D45" s="222"/>
      <c r="E45" s="302"/>
      <c r="F45" s="8" t="s">
        <v>28</v>
      </c>
      <c r="G45" s="24">
        <v>1804072.55</v>
      </c>
      <c r="H45" s="24">
        <v>846.46</v>
      </c>
      <c r="I45" s="25">
        <v>4177.0600000000004</v>
      </c>
    </row>
    <row r="46" spans="1:9" ht="15.75" customHeight="1" thickBot="1" x14ac:dyDescent="0.25">
      <c r="A46" s="233"/>
      <c r="B46" s="236"/>
      <c r="C46" s="230"/>
      <c r="D46" s="223"/>
      <c r="E46" s="303"/>
      <c r="F46" s="5" t="s">
        <v>59</v>
      </c>
      <c r="G46" s="22"/>
      <c r="H46" s="22"/>
      <c r="I46" s="27">
        <v>1073.3800000000001</v>
      </c>
    </row>
    <row r="47" spans="1:9" ht="12.75" customHeight="1" x14ac:dyDescent="0.2">
      <c r="A47" s="213" t="s">
        <v>29</v>
      </c>
      <c r="B47" s="217" t="s">
        <v>114</v>
      </c>
      <c r="C47" s="228" t="s">
        <v>115</v>
      </c>
      <c r="D47" s="220" t="s">
        <v>101</v>
      </c>
      <c r="E47" s="304">
        <v>42370</v>
      </c>
      <c r="F47" s="1" t="s">
        <v>56</v>
      </c>
      <c r="G47" s="18"/>
      <c r="H47" s="18"/>
      <c r="I47" s="19"/>
    </row>
    <row r="48" spans="1:9" x14ac:dyDescent="0.2">
      <c r="A48" s="214"/>
      <c r="B48" s="218"/>
      <c r="C48" s="229"/>
      <c r="D48" s="221"/>
      <c r="E48" s="305"/>
      <c r="F48" s="8" t="s">
        <v>18</v>
      </c>
      <c r="G48" s="20">
        <v>648191.93000000005</v>
      </c>
      <c r="H48" s="20">
        <v>71.03</v>
      </c>
      <c r="I48" s="21">
        <v>1226.94</v>
      </c>
    </row>
    <row r="49" spans="1:10" x14ac:dyDescent="0.2">
      <c r="A49" s="214"/>
      <c r="B49" s="218"/>
      <c r="C49" s="229"/>
      <c r="D49" s="221"/>
      <c r="E49" s="305"/>
      <c r="F49" s="8" t="s">
        <v>26</v>
      </c>
      <c r="G49" s="20">
        <v>1053722.03</v>
      </c>
      <c r="H49" s="20">
        <v>124.96</v>
      </c>
      <c r="I49" s="21">
        <v>1861.83</v>
      </c>
    </row>
    <row r="50" spans="1:10" x14ac:dyDescent="0.2">
      <c r="A50" s="214"/>
      <c r="B50" s="218"/>
      <c r="C50" s="229"/>
      <c r="D50" s="221"/>
      <c r="E50" s="305"/>
      <c r="F50" s="8" t="s">
        <v>27</v>
      </c>
      <c r="G50" s="20">
        <v>1263439.22</v>
      </c>
      <c r="H50" s="20">
        <v>246.54</v>
      </c>
      <c r="I50" s="21">
        <v>2337.9299999999998</v>
      </c>
    </row>
    <row r="51" spans="1:10" x14ac:dyDescent="0.2">
      <c r="A51" s="214"/>
      <c r="B51" s="218"/>
      <c r="C51" s="229"/>
      <c r="D51" s="221"/>
      <c r="E51" s="305"/>
      <c r="F51" s="8" t="s">
        <v>28</v>
      </c>
      <c r="G51" s="20">
        <v>1126089.49</v>
      </c>
      <c r="H51" s="20">
        <v>709.36</v>
      </c>
      <c r="I51" s="21">
        <v>3415.34</v>
      </c>
    </row>
    <row r="52" spans="1:10" x14ac:dyDescent="0.2">
      <c r="A52" s="214"/>
      <c r="B52" s="218"/>
      <c r="C52" s="229"/>
      <c r="D52" s="221"/>
      <c r="E52" s="305"/>
      <c r="F52" s="2" t="s">
        <v>60</v>
      </c>
      <c r="G52" s="20"/>
      <c r="H52" s="20"/>
      <c r="I52" s="21"/>
      <c r="J52" s="125"/>
    </row>
    <row r="53" spans="1:10" ht="25.5" x14ac:dyDescent="0.2">
      <c r="A53" s="214"/>
      <c r="B53" s="218"/>
      <c r="C53" s="229"/>
      <c r="D53" s="221"/>
      <c r="E53" s="305"/>
      <c r="F53" s="9" t="s">
        <v>58</v>
      </c>
      <c r="G53" s="20"/>
      <c r="H53" s="20"/>
      <c r="I53" s="162">
        <v>1329.39</v>
      </c>
      <c r="J53" s="125"/>
    </row>
    <row r="54" spans="1:10" ht="38.25" x14ac:dyDescent="0.2">
      <c r="A54" s="214"/>
      <c r="B54" s="218"/>
      <c r="C54" s="229"/>
      <c r="D54" s="221"/>
      <c r="E54" s="305"/>
      <c r="F54" s="9" t="s">
        <v>61</v>
      </c>
      <c r="G54" s="20"/>
      <c r="H54" s="20"/>
      <c r="I54" s="162">
        <v>507.36</v>
      </c>
      <c r="J54" s="125"/>
    </row>
    <row r="55" spans="1:10" x14ac:dyDescent="0.2">
      <c r="A55" s="214"/>
      <c r="B55" s="218"/>
      <c r="C55" s="229"/>
      <c r="D55" s="221"/>
      <c r="E55" s="305"/>
      <c r="F55" s="9" t="s">
        <v>62</v>
      </c>
      <c r="G55" s="20"/>
      <c r="H55" s="20"/>
      <c r="I55" s="162">
        <v>507.36</v>
      </c>
      <c r="J55" s="125"/>
    </row>
    <row r="56" spans="1:10" x14ac:dyDescent="0.2">
      <c r="A56" s="214"/>
      <c r="B56" s="218"/>
      <c r="C56" s="229"/>
      <c r="D56" s="221"/>
      <c r="E56" s="305"/>
      <c r="F56" s="9" t="s">
        <v>63</v>
      </c>
      <c r="G56" s="20"/>
      <c r="H56" s="20"/>
      <c r="I56" s="162">
        <v>507.36</v>
      </c>
    </row>
    <row r="57" spans="1:10" ht="51" customHeight="1" thickBot="1" x14ac:dyDescent="0.25">
      <c r="A57" s="214"/>
      <c r="B57" s="218"/>
      <c r="C57" s="229"/>
      <c r="D57" s="221"/>
      <c r="E57" s="306"/>
      <c r="F57" s="10" t="s">
        <v>105</v>
      </c>
      <c r="G57" s="22"/>
      <c r="H57" s="22"/>
      <c r="I57" s="163">
        <v>1329.39</v>
      </c>
    </row>
    <row r="58" spans="1:10" ht="12.75" customHeight="1" x14ac:dyDescent="0.2">
      <c r="A58" s="214"/>
      <c r="B58" s="218"/>
      <c r="C58" s="229"/>
      <c r="D58" s="222" t="s">
        <v>102</v>
      </c>
      <c r="E58" s="304">
        <v>42552</v>
      </c>
      <c r="F58" s="1" t="s">
        <v>56</v>
      </c>
      <c r="G58" s="18"/>
      <c r="H58" s="18"/>
      <c r="I58" s="19"/>
    </row>
    <row r="59" spans="1:10" ht="15" customHeight="1" x14ac:dyDescent="0.2">
      <c r="A59" s="214"/>
      <c r="B59" s="218"/>
      <c r="C59" s="229"/>
      <c r="D59" s="222"/>
      <c r="E59" s="305"/>
      <c r="F59" s="8" t="s">
        <v>18</v>
      </c>
      <c r="G59" s="20">
        <v>696806.32</v>
      </c>
      <c r="H59" s="20">
        <f>'[1]воронеж с уч прик 26.01'!$G$26</f>
        <v>80.349999999999994</v>
      </c>
      <c r="I59" s="21">
        <v>1329.09</v>
      </c>
    </row>
    <row r="60" spans="1:10" ht="15" customHeight="1" x14ac:dyDescent="0.2">
      <c r="A60" s="214"/>
      <c r="B60" s="218"/>
      <c r="C60" s="229"/>
      <c r="D60" s="222"/>
      <c r="E60" s="305"/>
      <c r="F60" s="8" t="s">
        <v>26</v>
      </c>
      <c r="G60" s="20">
        <v>1132751.18</v>
      </c>
      <c r="H60" s="20">
        <v>141.22999999999999</v>
      </c>
      <c r="I60" s="21">
        <v>1999.46</v>
      </c>
    </row>
    <row r="61" spans="1:10" ht="15" customHeight="1" x14ac:dyDescent="0.2">
      <c r="A61" s="214"/>
      <c r="B61" s="218"/>
      <c r="C61" s="229"/>
      <c r="D61" s="222"/>
      <c r="E61" s="305"/>
      <c r="F61" s="8" t="s">
        <v>27</v>
      </c>
      <c r="G61" s="20">
        <v>1358197.16</v>
      </c>
      <c r="H61" s="20">
        <v>275.94</v>
      </c>
      <c r="I61" s="21">
        <v>2521.96</v>
      </c>
    </row>
    <row r="62" spans="1:10" ht="15" customHeight="1" x14ac:dyDescent="0.2">
      <c r="A62" s="214"/>
      <c r="B62" s="218"/>
      <c r="C62" s="229"/>
      <c r="D62" s="222"/>
      <c r="E62" s="305"/>
      <c r="F62" s="8" t="s">
        <v>28</v>
      </c>
      <c r="G62" s="20">
        <v>1210546.2</v>
      </c>
      <c r="H62" s="20">
        <v>760.19</v>
      </c>
      <c r="I62" s="21">
        <v>3671.65</v>
      </c>
    </row>
    <row r="63" spans="1:10" ht="15" customHeight="1" x14ac:dyDescent="0.2">
      <c r="A63" s="214"/>
      <c r="B63" s="218"/>
      <c r="C63" s="229"/>
      <c r="D63" s="222"/>
      <c r="E63" s="305"/>
      <c r="F63" s="2" t="s">
        <v>60</v>
      </c>
      <c r="G63" s="20"/>
      <c r="H63" s="20"/>
      <c r="I63" s="21"/>
    </row>
    <row r="64" spans="1:10" ht="25.5" x14ac:dyDescent="0.2">
      <c r="A64" s="214"/>
      <c r="B64" s="218"/>
      <c r="C64" s="229"/>
      <c r="D64" s="222"/>
      <c r="E64" s="305"/>
      <c r="F64" s="9" t="s">
        <v>58</v>
      </c>
      <c r="G64" s="20"/>
      <c r="H64" s="20"/>
      <c r="I64" s="21">
        <v>1378.36</v>
      </c>
    </row>
    <row r="65" spans="1:9" ht="38.25" x14ac:dyDescent="0.2">
      <c r="A65" s="214"/>
      <c r="B65" s="218"/>
      <c r="C65" s="229"/>
      <c r="D65" s="222"/>
      <c r="E65" s="305"/>
      <c r="F65" s="9" t="s">
        <v>61</v>
      </c>
      <c r="G65" s="20"/>
      <c r="H65" s="20"/>
      <c r="I65" s="21">
        <v>513.95000000000005</v>
      </c>
    </row>
    <row r="66" spans="1:9" ht="15" customHeight="1" x14ac:dyDescent="0.2">
      <c r="A66" s="214"/>
      <c r="B66" s="218"/>
      <c r="C66" s="229"/>
      <c r="D66" s="222"/>
      <c r="E66" s="305"/>
      <c r="F66" s="9" t="s">
        <v>62</v>
      </c>
      <c r="G66" s="20"/>
      <c r="H66" s="20"/>
      <c r="I66" s="21">
        <v>513.95000000000005</v>
      </c>
    </row>
    <row r="67" spans="1:9" ht="15" customHeight="1" x14ac:dyDescent="0.2">
      <c r="A67" s="214"/>
      <c r="B67" s="218"/>
      <c r="C67" s="229"/>
      <c r="D67" s="222"/>
      <c r="E67" s="305"/>
      <c r="F67" s="9" t="s">
        <v>63</v>
      </c>
      <c r="G67" s="20"/>
      <c r="H67" s="20"/>
      <c r="I67" s="21">
        <v>513.95000000000005</v>
      </c>
    </row>
    <row r="68" spans="1:9" ht="51.75" thickBot="1" x14ac:dyDescent="0.25">
      <c r="A68" s="216"/>
      <c r="B68" s="219"/>
      <c r="C68" s="230"/>
      <c r="D68" s="223"/>
      <c r="E68" s="306"/>
      <c r="F68" s="10" t="s">
        <v>105</v>
      </c>
      <c r="G68" s="22"/>
      <c r="H68" s="22"/>
      <c r="I68" s="23">
        <v>1378.36</v>
      </c>
    </row>
    <row r="69" spans="1:9" ht="21" customHeight="1" x14ac:dyDescent="0.2">
      <c r="A69" s="240" t="s">
        <v>85</v>
      </c>
      <c r="B69" s="237" t="s">
        <v>30</v>
      </c>
      <c r="C69" s="228">
        <v>42368</v>
      </c>
      <c r="D69" s="246" t="s">
        <v>64</v>
      </c>
      <c r="E69" s="297">
        <v>42370</v>
      </c>
      <c r="F69" s="1" t="s">
        <v>66</v>
      </c>
      <c r="G69" s="18"/>
      <c r="H69" s="18"/>
      <c r="I69" s="28"/>
    </row>
    <row r="70" spans="1:9" ht="25.5" x14ac:dyDescent="0.2">
      <c r="A70" s="241"/>
      <c r="B70" s="238"/>
      <c r="C70" s="229"/>
      <c r="D70" s="247"/>
      <c r="E70" s="298"/>
      <c r="F70" s="9" t="s">
        <v>65</v>
      </c>
      <c r="G70" s="20"/>
      <c r="H70" s="20"/>
      <c r="I70" s="21">
        <v>1685.3040219518164</v>
      </c>
    </row>
    <row r="71" spans="1:9" ht="38.25" x14ac:dyDescent="0.2">
      <c r="A71" s="241"/>
      <c r="B71" s="238"/>
      <c r="C71" s="229"/>
      <c r="D71" s="247"/>
      <c r="E71" s="298"/>
      <c r="F71" s="9" t="s">
        <v>33</v>
      </c>
      <c r="G71" s="20"/>
      <c r="H71" s="20"/>
      <c r="I71" s="21">
        <v>736.65910867819196</v>
      </c>
    </row>
    <row r="72" spans="1:9" x14ac:dyDescent="0.2">
      <c r="A72" s="241"/>
      <c r="B72" s="238"/>
      <c r="C72" s="229"/>
      <c r="D72" s="247"/>
      <c r="E72" s="298"/>
      <c r="F72" s="9" t="s">
        <v>34</v>
      </c>
      <c r="G72" s="20"/>
      <c r="H72" s="20"/>
      <c r="I72" s="21">
        <v>736.65910867819196</v>
      </c>
    </row>
    <row r="73" spans="1:9" ht="25.5" x14ac:dyDescent="0.2">
      <c r="A73" s="241"/>
      <c r="B73" s="238"/>
      <c r="C73" s="229"/>
      <c r="D73" s="247"/>
      <c r="E73" s="298"/>
      <c r="F73" s="9" t="s">
        <v>35</v>
      </c>
      <c r="G73" s="20"/>
      <c r="H73" s="20"/>
      <c r="I73" s="21">
        <v>736.65910867819196</v>
      </c>
    </row>
    <row r="74" spans="1:9" ht="63.75" x14ac:dyDescent="0.2">
      <c r="A74" s="241"/>
      <c r="B74" s="238"/>
      <c r="C74" s="229"/>
      <c r="D74" s="247"/>
      <c r="E74" s="298"/>
      <c r="F74" s="9" t="s">
        <v>36</v>
      </c>
      <c r="G74" s="20"/>
      <c r="H74" s="20"/>
      <c r="I74" s="21">
        <v>1050.0448631516701</v>
      </c>
    </row>
    <row r="75" spans="1:9" x14ac:dyDescent="0.2">
      <c r="A75" s="241"/>
      <c r="B75" s="238"/>
      <c r="C75" s="229"/>
      <c r="D75" s="247"/>
      <c r="E75" s="299"/>
      <c r="F75" s="2" t="s">
        <v>67</v>
      </c>
      <c r="G75" s="20"/>
      <c r="H75" s="20"/>
      <c r="I75" s="21"/>
    </row>
    <row r="76" spans="1:9" x14ac:dyDescent="0.2">
      <c r="A76" s="241"/>
      <c r="B76" s="238"/>
      <c r="C76" s="229"/>
      <c r="D76" s="247"/>
      <c r="E76" s="299"/>
      <c r="F76" s="9" t="s">
        <v>18</v>
      </c>
      <c r="G76" s="20">
        <v>948092.11</v>
      </c>
      <c r="H76" s="20">
        <v>78.872349250700708</v>
      </c>
      <c r="I76" s="21">
        <v>1528.7321144887212</v>
      </c>
    </row>
    <row r="77" spans="1:9" x14ac:dyDescent="0.2">
      <c r="A77" s="241"/>
      <c r="B77" s="238"/>
      <c r="C77" s="229"/>
      <c r="D77" s="247"/>
      <c r="E77" s="299"/>
      <c r="F77" s="9" t="s">
        <v>37</v>
      </c>
      <c r="G77" s="20">
        <v>1445652.86</v>
      </c>
      <c r="H77" s="20">
        <v>180.11109539924612</v>
      </c>
      <c r="I77" s="21">
        <v>2443.0020435591259</v>
      </c>
    </row>
    <row r="78" spans="1:9" x14ac:dyDescent="0.2">
      <c r="A78" s="241"/>
      <c r="B78" s="238"/>
      <c r="C78" s="229"/>
      <c r="D78" s="247"/>
      <c r="E78" s="299"/>
      <c r="F78" s="9" t="s">
        <v>22</v>
      </c>
      <c r="G78" s="20">
        <v>1470328.04</v>
      </c>
      <c r="H78" s="20">
        <v>264.6730648603538</v>
      </c>
      <c r="I78" s="21">
        <v>2528.2439347749601</v>
      </c>
    </row>
    <row r="79" spans="1:9" ht="13.5" thickBot="1" x14ac:dyDescent="0.25">
      <c r="A79" s="241"/>
      <c r="B79" s="238"/>
      <c r="C79" s="229"/>
      <c r="D79" s="247"/>
      <c r="E79" s="300"/>
      <c r="F79" s="10" t="s">
        <v>28</v>
      </c>
      <c r="G79" s="22">
        <v>1495053.9</v>
      </c>
      <c r="H79" s="22">
        <v>661.18193862713861</v>
      </c>
      <c r="I79" s="23">
        <v>2968.6523831939576</v>
      </c>
    </row>
    <row r="80" spans="1:9" ht="15" customHeight="1" x14ac:dyDescent="0.2">
      <c r="A80" s="241"/>
      <c r="B80" s="238"/>
      <c r="C80" s="229"/>
      <c r="D80" s="243" t="s">
        <v>103</v>
      </c>
      <c r="E80" s="297">
        <v>42552</v>
      </c>
      <c r="F80" s="1" t="s">
        <v>31</v>
      </c>
      <c r="G80" s="18"/>
      <c r="H80" s="18"/>
      <c r="I80" s="28"/>
    </row>
    <row r="81" spans="1:9" ht="25.5" x14ac:dyDescent="0.2">
      <c r="A81" s="241"/>
      <c r="B81" s="238"/>
      <c r="C81" s="229"/>
      <c r="D81" s="244"/>
      <c r="E81" s="298"/>
      <c r="F81" s="9" t="s">
        <v>32</v>
      </c>
      <c r="G81" s="20"/>
      <c r="H81" s="20"/>
      <c r="I81" s="29">
        <v>1859.2188156197581</v>
      </c>
    </row>
    <row r="82" spans="1:9" ht="38.25" x14ac:dyDescent="0.2">
      <c r="A82" s="241"/>
      <c r="B82" s="238"/>
      <c r="C82" s="229"/>
      <c r="D82" s="244"/>
      <c r="E82" s="298"/>
      <c r="F82" s="9" t="s">
        <v>33</v>
      </c>
      <c r="G82" s="20"/>
      <c r="H82" s="20"/>
      <c r="I82" s="29">
        <v>834.29759234617086</v>
      </c>
    </row>
    <row r="83" spans="1:9" x14ac:dyDescent="0.2">
      <c r="A83" s="241"/>
      <c r="B83" s="238"/>
      <c r="C83" s="229"/>
      <c r="D83" s="244"/>
      <c r="E83" s="298"/>
      <c r="F83" s="9" t="s">
        <v>34</v>
      </c>
      <c r="G83" s="20"/>
      <c r="H83" s="20"/>
      <c r="I83" s="29">
        <v>834.29759234617086</v>
      </c>
    </row>
    <row r="84" spans="1:9" ht="25.5" x14ac:dyDescent="0.2">
      <c r="A84" s="241"/>
      <c r="B84" s="238"/>
      <c r="C84" s="229"/>
      <c r="D84" s="244"/>
      <c r="E84" s="298"/>
      <c r="F84" s="9" t="s">
        <v>35</v>
      </c>
      <c r="G84" s="20"/>
      <c r="H84" s="20"/>
      <c r="I84" s="29">
        <v>834.29759234617086</v>
      </c>
    </row>
    <row r="85" spans="1:9" ht="63.75" x14ac:dyDescent="0.2">
      <c r="A85" s="241"/>
      <c r="B85" s="238"/>
      <c r="C85" s="229"/>
      <c r="D85" s="244"/>
      <c r="E85" s="298"/>
      <c r="F85" s="9" t="s">
        <v>36</v>
      </c>
      <c r="G85" s="20"/>
      <c r="H85" s="20"/>
      <c r="I85" s="29">
        <v>1520.601339144896</v>
      </c>
    </row>
    <row r="86" spans="1:9" x14ac:dyDescent="0.2">
      <c r="A86" s="241"/>
      <c r="B86" s="238"/>
      <c r="C86" s="229"/>
      <c r="D86" s="244"/>
      <c r="E86" s="299"/>
      <c r="F86" s="2" t="s">
        <v>67</v>
      </c>
      <c r="G86" s="20"/>
      <c r="H86" s="20"/>
      <c r="I86" s="21"/>
    </row>
    <row r="87" spans="1:9" x14ac:dyDescent="0.2">
      <c r="A87" s="241"/>
      <c r="B87" s="238"/>
      <c r="C87" s="229"/>
      <c r="D87" s="244"/>
      <c r="E87" s="299"/>
      <c r="F87" s="9" t="s">
        <v>18</v>
      </c>
      <c r="G87" s="20">
        <v>1018823.45</v>
      </c>
      <c r="H87" s="20">
        <v>61.821065929395303</v>
      </c>
      <c r="I87" s="21">
        <v>1676.9967517399446</v>
      </c>
    </row>
    <row r="88" spans="1:9" x14ac:dyDescent="0.2">
      <c r="A88" s="241"/>
      <c r="B88" s="238"/>
      <c r="C88" s="229"/>
      <c r="D88" s="244"/>
      <c r="E88" s="299"/>
      <c r="F88" s="9" t="s">
        <v>37</v>
      </c>
      <c r="G88" s="20">
        <v>1552032.77</v>
      </c>
      <c r="H88" s="20">
        <v>144.23726427948091</v>
      </c>
      <c r="I88" s="21">
        <v>2618.2909738493054</v>
      </c>
    </row>
    <row r="89" spans="1:9" x14ac:dyDescent="0.2">
      <c r="A89" s="241"/>
      <c r="B89" s="238"/>
      <c r="C89" s="229"/>
      <c r="D89" s="244"/>
      <c r="E89" s="299"/>
      <c r="F89" s="9" t="s">
        <v>22</v>
      </c>
      <c r="G89" s="20">
        <v>1577043.65</v>
      </c>
      <c r="H89" s="20">
        <v>252.69519755970512</v>
      </c>
      <c r="I89" s="21">
        <v>2709.3166245187413</v>
      </c>
    </row>
    <row r="90" spans="1:9" ht="13.5" thickBot="1" x14ac:dyDescent="0.25">
      <c r="A90" s="242"/>
      <c r="B90" s="239"/>
      <c r="C90" s="230"/>
      <c r="D90" s="245"/>
      <c r="E90" s="300"/>
      <c r="F90" s="10" t="s">
        <v>28</v>
      </c>
      <c r="G90" s="22">
        <v>1594507.72</v>
      </c>
      <c r="H90" s="22">
        <v>697.67275488512405</v>
      </c>
      <c r="I90" s="23">
        <v>3176.0395242085501</v>
      </c>
    </row>
    <row r="91" spans="1:9" ht="15" customHeight="1" x14ac:dyDescent="0.2">
      <c r="A91" s="248" t="s">
        <v>86</v>
      </c>
      <c r="B91" s="251" t="s">
        <v>369</v>
      </c>
      <c r="C91" s="254" t="s">
        <v>370</v>
      </c>
      <c r="D91" s="257" t="s">
        <v>371</v>
      </c>
      <c r="E91" s="294" t="s">
        <v>39</v>
      </c>
      <c r="F91" s="1" t="s">
        <v>56</v>
      </c>
      <c r="G91" s="18"/>
      <c r="H91" s="18"/>
      <c r="I91" s="19"/>
    </row>
    <row r="92" spans="1:9" x14ac:dyDescent="0.2">
      <c r="A92" s="249"/>
      <c r="B92" s="252"/>
      <c r="C92" s="255"/>
      <c r="D92" s="258"/>
      <c r="E92" s="295"/>
      <c r="F92" s="4" t="s">
        <v>18</v>
      </c>
      <c r="G92" s="30">
        <v>705209.12</v>
      </c>
      <c r="H92" s="30">
        <v>65.900000000000006</v>
      </c>
      <c r="I92" s="31">
        <v>1086.05</v>
      </c>
    </row>
    <row r="93" spans="1:9" ht="48" customHeight="1" x14ac:dyDescent="0.2">
      <c r="A93" s="249"/>
      <c r="B93" s="252"/>
      <c r="C93" s="255"/>
      <c r="D93" s="258"/>
      <c r="E93" s="295"/>
      <c r="F93" s="4" t="s">
        <v>42</v>
      </c>
      <c r="G93" s="30"/>
      <c r="H93" s="30"/>
      <c r="I93" s="31"/>
    </row>
    <row r="94" spans="1:9" x14ac:dyDescent="0.2">
      <c r="A94" s="249"/>
      <c r="B94" s="252"/>
      <c r="C94" s="255"/>
      <c r="D94" s="258"/>
      <c r="E94" s="295"/>
      <c r="F94" s="4" t="s">
        <v>26</v>
      </c>
      <c r="G94" s="30">
        <v>1450270.73</v>
      </c>
      <c r="H94" s="30">
        <v>170.71</v>
      </c>
      <c r="I94" s="31">
        <v>2117.48</v>
      </c>
    </row>
    <row r="95" spans="1:9" x14ac:dyDescent="0.2">
      <c r="A95" s="249"/>
      <c r="B95" s="252"/>
      <c r="C95" s="255"/>
      <c r="D95" s="258"/>
      <c r="E95" s="295"/>
      <c r="F95" s="4" t="s">
        <v>27</v>
      </c>
      <c r="G95" s="30">
        <v>1532288.18</v>
      </c>
      <c r="H95" s="30">
        <v>290.07</v>
      </c>
      <c r="I95" s="31">
        <v>2712.01</v>
      </c>
    </row>
    <row r="96" spans="1:9" x14ac:dyDescent="0.2">
      <c r="A96" s="249"/>
      <c r="B96" s="252"/>
      <c r="C96" s="255"/>
      <c r="D96" s="258"/>
      <c r="E96" s="295"/>
      <c r="F96" s="3" t="s">
        <v>28</v>
      </c>
      <c r="G96" s="30">
        <v>1954802.25</v>
      </c>
      <c r="H96" s="30">
        <v>772.31</v>
      </c>
      <c r="I96" s="31">
        <v>3474.57</v>
      </c>
    </row>
    <row r="97" spans="1:9" x14ac:dyDescent="0.2">
      <c r="A97" s="249"/>
      <c r="B97" s="252"/>
      <c r="C97" s="255"/>
      <c r="D97" s="258"/>
      <c r="E97" s="295"/>
      <c r="F97" s="2" t="s">
        <v>68</v>
      </c>
      <c r="G97" s="34"/>
      <c r="H97" s="34"/>
      <c r="I97" s="32" t="s">
        <v>20</v>
      </c>
    </row>
    <row r="98" spans="1:9" ht="25.5" x14ac:dyDescent="0.2">
      <c r="A98" s="249"/>
      <c r="B98" s="252"/>
      <c r="C98" s="255"/>
      <c r="D98" s="258"/>
      <c r="E98" s="295"/>
      <c r="F98" s="9" t="s">
        <v>72</v>
      </c>
      <c r="G98" s="34"/>
      <c r="H98" s="34"/>
      <c r="I98" s="33">
        <v>1631.33</v>
      </c>
    </row>
    <row r="99" spans="1:9" ht="38.25" x14ac:dyDescent="0.2">
      <c r="A99" s="249"/>
      <c r="B99" s="252"/>
      <c r="C99" s="255"/>
      <c r="D99" s="258"/>
      <c r="E99" s="295"/>
      <c r="F99" s="9" t="s">
        <v>69</v>
      </c>
      <c r="G99" s="34"/>
      <c r="H99" s="34"/>
      <c r="I99" s="33">
        <v>756.78</v>
      </c>
    </row>
    <row r="100" spans="1:9" x14ac:dyDescent="0.2">
      <c r="A100" s="249"/>
      <c r="B100" s="252"/>
      <c r="C100" s="255"/>
      <c r="D100" s="258"/>
      <c r="E100" s="295"/>
      <c r="F100" s="9" t="s">
        <v>70</v>
      </c>
      <c r="G100" s="34"/>
      <c r="H100" s="34"/>
      <c r="I100" s="33">
        <v>756.78</v>
      </c>
    </row>
    <row r="101" spans="1:9" ht="51" x14ac:dyDescent="0.2">
      <c r="A101" s="249"/>
      <c r="B101" s="252"/>
      <c r="C101" s="255"/>
      <c r="D101" s="258"/>
      <c r="E101" s="295"/>
      <c r="F101" s="9" t="s">
        <v>71</v>
      </c>
      <c r="G101" s="34"/>
      <c r="H101" s="34"/>
      <c r="I101" s="33">
        <v>1631.33</v>
      </c>
    </row>
    <row r="102" spans="1:9" ht="24.75" customHeight="1" thickBot="1" x14ac:dyDescent="0.25">
      <c r="A102" s="249"/>
      <c r="B102" s="252"/>
      <c r="C102" s="255"/>
      <c r="D102" s="258"/>
      <c r="E102" s="296"/>
      <c r="F102" s="80" t="s">
        <v>106</v>
      </c>
      <c r="G102" s="35"/>
      <c r="H102" s="35"/>
      <c r="I102" s="36">
        <v>756.78</v>
      </c>
    </row>
    <row r="103" spans="1:9" ht="15" customHeight="1" x14ac:dyDescent="0.2">
      <c r="A103" s="249"/>
      <c r="B103" s="252"/>
      <c r="C103" s="255"/>
      <c r="D103" s="258"/>
      <c r="E103" s="294" t="s">
        <v>40</v>
      </c>
      <c r="F103" s="1" t="s">
        <v>56</v>
      </c>
      <c r="G103" s="37"/>
      <c r="H103" s="37"/>
      <c r="I103" s="38"/>
    </row>
    <row r="104" spans="1:9" x14ac:dyDescent="0.2">
      <c r="A104" s="249"/>
      <c r="B104" s="252"/>
      <c r="C104" s="255"/>
      <c r="D104" s="258"/>
      <c r="E104" s="295"/>
      <c r="F104" s="81" t="s">
        <v>18</v>
      </c>
      <c r="G104" s="39">
        <v>792119.06</v>
      </c>
      <c r="H104" s="39">
        <v>74.47</v>
      </c>
      <c r="I104" s="40">
        <v>1227.24</v>
      </c>
    </row>
    <row r="105" spans="1:9" ht="50.25" customHeight="1" x14ac:dyDescent="0.2">
      <c r="A105" s="249"/>
      <c r="B105" s="252"/>
      <c r="C105" s="255"/>
      <c r="D105" s="258"/>
      <c r="E105" s="295"/>
      <c r="F105" s="81" t="s">
        <v>42</v>
      </c>
      <c r="G105" s="39"/>
      <c r="H105" s="39"/>
      <c r="I105" s="40"/>
    </row>
    <row r="106" spans="1:9" x14ac:dyDescent="0.2">
      <c r="A106" s="249"/>
      <c r="B106" s="252"/>
      <c r="C106" s="255"/>
      <c r="D106" s="258"/>
      <c r="E106" s="295"/>
      <c r="F106" s="81" t="s">
        <v>26</v>
      </c>
      <c r="G106" s="39">
        <v>1587493.33</v>
      </c>
      <c r="H106" s="39">
        <v>192.9</v>
      </c>
      <c r="I106" s="40">
        <v>2392.75</v>
      </c>
    </row>
    <row r="107" spans="1:9" x14ac:dyDescent="0.2">
      <c r="A107" s="249"/>
      <c r="B107" s="252"/>
      <c r="C107" s="255"/>
      <c r="D107" s="258"/>
      <c r="E107" s="295"/>
      <c r="F107" s="81" t="s">
        <v>27</v>
      </c>
      <c r="G107" s="39">
        <v>1704430.98</v>
      </c>
      <c r="H107" s="39">
        <v>327.72</v>
      </c>
      <c r="I107" s="40">
        <v>3064.57</v>
      </c>
    </row>
    <row r="108" spans="1:9" x14ac:dyDescent="0.2">
      <c r="A108" s="249"/>
      <c r="B108" s="252"/>
      <c r="C108" s="255"/>
      <c r="D108" s="258"/>
      <c r="E108" s="295"/>
      <c r="F108" s="82" t="s">
        <v>28</v>
      </c>
      <c r="G108" s="39">
        <v>2189406.63</v>
      </c>
      <c r="H108" s="39">
        <v>872.71</v>
      </c>
      <c r="I108" s="40">
        <v>3926.26</v>
      </c>
    </row>
    <row r="109" spans="1:9" x14ac:dyDescent="0.2">
      <c r="A109" s="249"/>
      <c r="B109" s="252"/>
      <c r="C109" s="255"/>
      <c r="D109" s="258"/>
      <c r="E109" s="295"/>
      <c r="F109" s="2" t="s">
        <v>68</v>
      </c>
      <c r="G109" s="43"/>
      <c r="H109" s="43"/>
      <c r="I109" s="41"/>
    </row>
    <row r="110" spans="1:9" ht="25.5" x14ac:dyDescent="0.2">
      <c r="A110" s="249"/>
      <c r="B110" s="252"/>
      <c r="C110" s="255"/>
      <c r="D110" s="258"/>
      <c r="E110" s="295"/>
      <c r="F110" s="9" t="s">
        <v>72</v>
      </c>
      <c r="G110" s="43"/>
      <c r="H110" s="43"/>
      <c r="I110" s="42">
        <v>1691.38</v>
      </c>
    </row>
    <row r="111" spans="1:9" ht="38.25" x14ac:dyDescent="0.2">
      <c r="A111" s="249"/>
      <c r="B111" s="252"/>
      <c r="C111" s="255"/>
      <c r="D111" s="258"/>
      <c r="E111" s="295"/>
      <c r="F111" s="9" t="s">
        <v>69</v>
      </c>
      <c r="G111" s="43"/>
      <c r="H111" s="43"/>
      <c r="I111" s="42">
        <v>804.27</v>
      </c>
    </row>
    <row r="112" spans="1:9" x14ac:dyDescent="0.2">
      <c r="A112" s="249"/>
      <c r="B112" s="252"/>
      <c r="C112" s="255"/>
      <c r="D112" s="258"/>
      <c r="E112" s="295"/>
      <c r="F112" s="9" t="s">
        <v>70</v>
      </c>
      <c r="G112" s="43"/>
      <c r="H112" s="43"/>
      <c r="I112" s="42">
        <v>804.27</v>
      </c>
    </row>
    <row r="113" spans="1:10" ht="51" x14ac:dyDescent="0.2">
      <c r="A113" s="249"/>
      <c r="B113" s="252"/>
      <c r="C113" s="255"/>
      <c r="D113" s="258"/>
      <c r="E113" s="295"/>
      <c r="F113" s="9" t="s">
        <v>71</v>
      </c>
      <c r="G113" s="43"/>
      <c r="H113" s="43"/>
      <c r="I113" s="42">
        <v>1691.38</v>
      </c>
    </row>
    <row r="114" spans="1:10" ht="13.5" thickBot="1" x14ac:dyDescent="0.25">
      <c r="A114" s="250"/>
      <c r="B114" s="253"/>
      <c r="C114" s="256"/>
      <c r="D114" s="259"/>
      <c r="E114" s="296"/>
      <c r="F114" s="80" t="s">
        <v>107</v>
      </c>
      <c r="G114" s="44"/>
      <c r="H114" s="44"/>
      <c r="I114" s="45">
        <v>804.27</v>
      </c>
    </row>
    <row r="115" spans="1:10" ht="25.5" customHeight="1" x14ac:dyDescent="0.2">
      <c r="A115" s="261" t="s">
        <v>87</v>
      </c>
      <c r="B115" s="264" t="s">
        <v>364</v>
      </c>
      <c r="C115" s="267" t="s">
        <v>366</v>
      </c>
      <c r="D115" s="260" t="s">
        <v>365</v>
      </c>
      <c r="E115" s="240" t="str">
        <f>E91</f>
        <v>с 01.01.2016г.</v>
      </c>
      <c r="F115" s="126" t="s">
        <v>56</v>
      </c>
      <c r="G115" s="127"/>
      <c r="H115" s="127"/>
      <c r="I115" s="128"/>
      <c r="J115" s="46"/>
    </row>
    <row r="116" spans="1:10" x14ac:dyDescent="0.2">
      <c r="A116" s="262"/>
      <c r="B116" s="265"/>
      <c r="C116" s="268"/>
      <c r="D116" s="222"/>
      <c r="E116" s="241"/>
      <c r="F116" s="129" t="s">
        <v>18</v>
      </c>
      <c r="G116" s="130">
        <v>802729.2</v>
      </c>
      <c r="H116" s="130">
        <v>73.67</v>
      </c>
      <c r="I116" s="131">
        <v>1334.71</v>
      </c>
      <c r="J116" s="46"/>
    </row>
    <row r="117" spans="1:10" ht="39.75" customHeight="1" x14ac:dyDescent="0.2">
      <c r="A117" s="262"/>
      <c r="B117" s="265"/>
      <c r="C117" s="268"/>
      <c r="D117" s="222"/>
      <c r="E117" s="241"/>
      <c r="F117" s="132" t="s">
        <v>42</v>
      </c>
      <c r="G117" s="133"/>
      <c r="H117" s="133"/>
      <c r="I117" s="134"/>
      <c r="J117" s="46"/>
    </row>
    <row r="118" spans="1:10" x14ac:dyDescent="0.2">
      <c r="A118" s="262"/>
      <c r="B118" s="265"/>
      <c r="C118" s="268"/>
      <c r="D118" s="222"/>
      <c r="E118" s="241"/>
      <c r="F118" s="129" t="s">
        <v>43</v>
      </c>
      <c r="G118" s="130">
        <v>1336447.08</v>
      </c>
      <c r="H118" s="130">
        <v>274.95</v>
      </c>
      <c r="I118" s="131">
        <v>2427.73</v>
      </c>
      <c r="J118" s="46"/>
    </row>
    <row r="119" spans="1:10" x14ac:dyDescent="0.2">
      <c r="A119" s="262"/>
      <c r="B119" s="265"/>
      <c r="C119" s="268"/>
      <c r="D119" s="222"/>
      <c r="E119" s="241"/>
      <c r="F119" s="129" t="s">
        <v>44</v>
      </c>
      <c r="G119" s="130">
        <v>1414511.81</v>
      </c>
      <c r="H119" s="130">
        <v>353.19</v>
      </c>
      <c r="I119" s="131">
        <v>2647.54</v>
      </c>
      <c r="J119" s="46"/>
    </row>
    <row r="120" spans="1:10" x14ac:dyDescent="0.2">
      <c r="A120" s="262"/>
      <c r="B120" s="265"/>
      <c r="C120" s="268"/>
      <c r="D120" s="222"/>
      <c r="E120" s="241"/>
      <c r="F120" s="129" t="s">
        <v>28</v>
      </c>
      <c r="G120" s="130">
        <v>1760409.57</v>
      </c>
      <c r="H120" s="130">
        <v>810.38</v>
      </c>
      <c r="I120" s="131">
        <v>3863.76</v>
      </c>
      <c r="J120" s="46"/>
    </row>
    <row r="121" spans="1:10" x14ac:dyDescent="0.2">
      <c r="A121" s="262"/>
      <c r="B121" s="265"/>
      <c r="C121" s="268"/>
      <c r="D121" s="222"/>
      <c r="E121" s="241"/>
      <c r="F121" s="135" t="s">
        <v>68</v>
      </c>
      <c r="G121" s="136"/>
      <c r="H121" s="136"/>
      <c r="I121" s="137"/>
      <c r="J121" s="49"/>
    </row>
    <row r="122" spans="1:10" ht="25.5" x14ac:dyDescent="0.2">
      <c r="A122" s="262"/>
      <c r="B122" s="265"/>
      <c r="C122" s="268"/>
      <c r="D122" s="222"/>
      <c r="E122" s="241"/>
      <c r="F122" s="138" t="s">
        <v>72</v>
      </c>
      <c r="G122" s="136"/>
      <c r="H122" s="136"/>
      <c r="I122" s="131">
        <v>1168.8</v>
      </c>
      <c r="J122" s="49"/>
    </row>
    <row r="123" spans="1:10" ht="38.25" x14ac:dyDescent="0.2">
      <c r="A123" s="262"/>
      <c r="B123" s="265"/>
      <c r="C123" s="268"/>
      <c r="D123" s="222"/>
      <c r="E123" s="241"/>
      <c r="F123" s="138" t="s">
        <v>69</v>
      </c>
      <c r="G123" s="136"/>
      <c r="H123" s="136"/>
      <c r="I123" s="131">
        <v>355.78</v>
      </c>
      <c r="J123" s="49"/>
    </row>
    <row r="124" spans="1:10" x14ac:dyDescent="0.2">
      <c r="A124" s="262"/>
      <c r="B124" s="265"/>
      <c r="C124" s="268"/>
      <c r="D124" s="222"/>
      <c r="E124" s="241"/>
      <c r="F124" s="138" t="s">
        <v>70</v>
      </c>
      <c r="G124" s="136"/>
      <c r="H124" s="136"/>
      <c r="I124" s="131">
        <v>355.78</v>
      </c>
      <c r="J124" s="49"/>
    </row>
    <row r="125" spans="1:10" ht="64.5" thickBot="1" x14ac:dyDescent="0.25">
      <c r="A125" s="262"/>
      <c r="B125" s="265"/>
      <c r="C125" s="268"/>
      <c r="D125" s="222"/>
      <c r="E125" s="242"/>
      <c r="F125" s="139" t="s">
        <v>108</v>
      </c>
      <c r="G125" s="140"/>
      <c r="H125" s="140"/>
      <c r="I125" s="141">
        <v>1168.8</v>
      </c>
      <c r="J125" s="49"/>
    </row>
    <row r="126" spans="1:10" ht="25.5" customHeight="1" x14ac:dyDescent="0.2">
      <c r="A126" s="262"/>
      <c r="B126" s="265"/>
      <c r="C126" s="268"/>
      <c r="D126" s="222"/>
      <c r="E126" s="240" t="str">
        <f>E103</f>
        <v>с 01.07.2016г.</v>
      </c>
      <c r="F126" s="126" t="s">
        <v>56</v>
      </c>
      <c r="G126" s="127"/>
      <c r="H126" s="127"/>
      <c r="I126" s="128"/>
      <c r="J126" s="46"/>
    </row>
    <row r="127" spans="1:10" x14ac:dyDescent="0.2">
      <c r="A127" s="262"/>
      <c r="B127" s="265"/>
      <c r="C127" s="268"/>
      <c r="D127" s="222"/>
      <c r="E127" s="241"/>
      <c r="F127" s="129" t="s">
        <v>18</v>
      </c>
      <c r="G127" s="130">
        <v>853198.62</v>
      </c>
      <c r="H127" s="130">
        <v>75.61</v>
      </c>
      <c r="I127" s="131">
        <v>1397.93</v>
      </c>
      <c r="J127" s="46"/>
    </row>
    <row r="128" spans="1:10" ht="41.25" customHeight="1" x14ac:dyDescent="0.2">
      <c r="A128" s="262"/>
      <c r="B128" s="265"/>
      <c r="C128" s="268"/>
      <c r="D128" s="222"/>
      <c r="E128" s="241"/>
      <c r="F128" s="132" t="s">
        <v>42</v>
      </c>
      <c r="G128" s="133"/>
      <c r="H128" s="133"/>
      <c r="I128" s="134"/>
      <c r="J128" s="46"/>
    </row>
    <row r="129" spans="1:10" x14ac:dyDescent="0.2">
      <c r="A129" s="262"/>
      <c r="B129" s="265"/>
      <c r="C129" s="268"/>
      <c r="D129" s="222"/>
      <c r="E129" s="241"/>
      <c r="F129" s="129" t="s">
        <v>43</v>
      </c>
      <c r="G129" s="130">
        <v>1401585.23</v>
      </c>
      <c r="H129" s="130">
        <v>282.45</v>
      </c>
      <c r="I129" s="131">
        <v>2494.67</v>
      </c>
      <c r="J129" s="46"/>
    </row>
    <row r="130" spans="1:10" x14ac:dyDescent="0.2">
      <c r="A130" s="262"/>
      <c r="B130" s="265"/>
      <c r="C130" s="268"/>
      <c r="D130" s="222"/>
      <c r="E130" s="241"/>
      <c r="F130" s="129" t="s">
        <v>44</v>
      </c>
      <c r="G130" s="130">
        <v>1513690.27</v>
      </c>
      <c r="H130" s="130">
        <v>363.65</v>
      </c>
      <c r="I130" s="131">
        <v>2711.97</v>
      </c>
      <c r="J130" s="46"/>
    </row>
    <row r="131" spans="1:10" x14ac:dyDescent="0.2">
      <c r="A131" s="262"/>
      <c r="B131" s="265"/>
      <c r="C131" s="268"/>
      <c r="D131" s="222"/>
      <c r="E131" s="241"/>
      <c r="F131" s="129" t="s">
        <v>28</v>
      </c>
      <c r="G131" s="130">
        <v>1893167.59</v>
      </c>
      <c r="H131" s="130">
        <v>831.63</v>
      </c>
      <c r="I131" s="131">
        <v>3884.35</v>
      </c>
      <c r="J131" s="46"/>
    </row>
    <row r="132" spans="1:10" x14ac:dyDescent="0.2">
      <c r="A132" s="262"/>
      <c r="B132" s="265"/>
      <c r="C132" s="268"/>
      <c r="D132" s="222"/>
      <c r="E132" s="241"/>
      <c r="F132" s="135" t="s">
        <v>68</v>
      </c>
      <c r="G132" s="133"/>
      <c r="H132" s="133"/>
      <c r="I132" s="134"/>
      <c r="J132" s="46"/>
    </row>
    <row r="133" spans="1:10" ht="25.5" x14ac:dyDescent="0.2">
      <c r="A133" s="262"/>
      <c r="B133" s="265"/>
      <c r="C133" s="268"/>
      <c r="D133" s="222"/>
      <c r="E133" s="241"/>
      <c r="F133" s="138" t="s">
        <v>72</v>
      </c>
      <c r="G133" s="133"/>
      <c r="H133" s="133"/>
      <c r="I133" s="131">
        <v>1237.56</v>
      </c>
      <c r="J133" s="46"/>
    </row>
    <row r="134" spans="1:10" ht="38.25" x14ac:dyDescent="0.2">
      <c r="A134" s="262"/>
      <c r="B134" s="265"/>
      <c r="C134" s="268"/>
      <c r="D134" s="222"/>
      <c r="E134" s="241"/>
      <c r="F134" s="138" t="s">
        <v>69</v>
      </c>
      <c r="G134" s="142"/>
      <c r="H134" s="142"/>
      <c r="I134" s="131">
        <v>409.32</v>
      </c>
      <c r="J134" s="46"/>
    </row>
    <row r="135" spans="1:10" x14ac:dyDescent="0.2">
      <c r="A135" s="262"/>
      <c r="B135" s="265"/>
      <c r="C135" s="268"/>
      <c r="D135" s="222"/>
      <c r="E135" s="241"/>
      <c r="F135" s="138" t="s">
        <v>70</v>
      </c>
      <c r="G135" s="142"/>
      <c r="H135" s="142"/>
      <c r="I135" s="131">
        <f>+I134</f>
        <v>409.32</v>
      </c>
      <c r="J135" s="46"/>
    </row>
    <row r="136" spans="1:10" ht="64.5" thickBot="1" x14ac:dyDescent="0.25">
      <c r="A136" s="263"/>
      <c r="B136" s="266"/>
      <c r="C136" s="269"/>
      <c r="D136" s="223"/>
      <c r="E136" s="242"/>
      <c r="F136" s="139" t="s">
        <v>108</v>
      </c>
      <c r="G136" s="143"/>
      <c r="H136" s="143"/>
      <c r="I136" s="141">
        <v>1237.56</v>
      </c>
      <c r="J136" s="83"/>
    </row>
    <row r="137" spans="1:10" ht="15.75" customHeight="1" x14ac:dyDescent="0.2">
      <c r="A137" s="273" t="s">
        <v>88</v>
      </c>
      <c r="B137" s="276" t="s">
        <v>14</v>
      </c>
      <c r="C137" s="279" t="s">
        <v>13</v>
      </c>
      <c r="D137" s="282" t="s">
        <v>15</v>
      </c>
      <c r="E137" s="291" t="s">
        <v>39</v>
      </c>
      <c r="F137" s="1" t="s">
        <v>56</v>
      </c>
      <c r="G137" s="51"/>
      <c r="H137" s="51"/>
      <c r="I137" s="52"/>
      <c r="J137" s="83"/>
    </row>
    <row r="138" spans="1:10" ht="15" customHeight="1" x14ac:dyDescent="0.2">
      <c r="A138" s="274"/>
      <c r="B138" s="277"/>
      <c r="C138" s="280"/>
      <c r="D138" s="283"/>
      <c r="E138" s="292"/>
      <c r="F138" s="7" t="s">
        <v>18</v>
      </c>
      <c r="G138" s="53">
        <v>882826.99</v>
      </c>
      <c r="H138" s="53">
        <v>142.37</v>
      </c>
      <c r="I138" s="54">
        <v>1696.2</v>
      </c>
    </row>
    <row r="139" spans="1:10" x14ac:dyDescent="0.2">
      <c r="A139" s="274"/>
      <c r="B139" s="277"/>
      <c r="C139" s="280"/>
      <c r="D139" s="283"/>
      <c r="E139" s="292"/>
      <c r="F139" s="7" t="s">
        <v>21</v>
      </c>
      <c r="G139" s="53">
        <v>887846.64</v>
      </c>
      <c r="H139" s="53">
        <v>288.57</v>
      </c>
      <c r="I139" s="54">
        <v>2003.22</v>
      </c>
    </row>
    <row r="140" spans="1:10" x14ac:dyDescent="0.2">
      <c r="A140" s="274"/>
      <c r="B140" s="277"/>
      <c r="C140" s="280"/>
      <c r="D140" s="283"/>
      <c r="E140" s="292"/>
      <c r="F140" s="7" t="s">
        <v>73</v>
      </c>
      <c r="G140" s="53">
        <v>1072693.1000000001</v>
      </c>
      <c r="H140" s="53">
        <v>440.44</v>
      </c>
      <c r="I140" s="54">
        <v>2693.54</v>
      </c>
    </row>
    <row r="141" spans="1:10" x14ac:dyDescent="0.2">
      <c r="A141" s="274"/>
      <c r="B141" s="277"/>
      <c r="C141" s="280"/>
      <c r="D141" s="283"/>
      <c r="E141" s="292"/>
      <c r="F141" s="7" t="s">
        <v>23</v>
      </c>
      <c r="G141" s="53">
        <v>1235441.1299999999</v>
      </c>
      <c r="H141" s="53">
        <v>509.65</v>
      </c>
      <c r="I141" s="54">
        <v>3286.06</v>
      </c>
    </row>
    <row r="142" spans="1:10" x14ac:dyDescent="0.2">
      <c r="A142" s="274"/>
      <c r="B142" s="277"/>
      <c r="C142" s="280"/>
      <c r="D142" s="283"/>
      <c r="E142" s="292"/>
      <c r="F142" s="2" t="s">
        <v>68</v>
      </c>
      <c r="G142" s="55"/>
      <c r="H142" s="55"/>
      <c r="I142" s="56"/>
    </row>
    <row r="143" spans="1:10" x14ac:dyDescent="0.2">
      <c r="A143" s="274"/>
      <c r="B143" s="277"/>
      <c r="C143" s="280"/>
      <c r="D143" s="283"/>
      <c r="E143" s="292"/>
      <c r="F143" s="6" t="s">
        <v>75</v>
      </c>
      <c r="G143" s="57"/>
      <c r="H143" s="57"/>
      <c r="I143" s="54"/>
    </row>
    <row r="144" spans="1:10" ht="25.5" x14ac:dyDescent="0.2">
      <c r="A144" s="274"/>
      <c r="B144" s="277"/>
      <c r="C144" s="280"/>
      <c r="D144" s="283"/>
      <c r="E144" s="292"/>
      <c r="F144" s="7" t="s">
        <v>76</v>
      </c>
      <c r="G144" s="57"/>
      <c r="H144" s="57"/>
      <c r="I144" s="54">
        <v>1513.33</v>
      </c>
    </row>
    <row r="145" spans="1:9" ht="38.25" x14ac:dyDescent="0.2">
      <c r="A145" s="274"/>
      <c r="B145" s="277"/>
      <c r="C145" s="280"/>
      <c r="D145" s="283"/>
      <c r="E145" s="292"/>
      <c r="F145" s="9" t="s">
        <v>77</v>
      </c>
      <c r="G145" s="57"/>
      <c r="H145" s="57"/>
      <c r="I145" s="54">
        <v>676.87</v>
      </c>
    </row>
    <row r="146" spans="1:9" x14ac:dyDescent="0.2">
      <c r="A146" s="274"/>
      <c r="B146" s="277"/>
      <c r="C146" s="280"/>
      <c r="D146" s="283"/>
      <c r="E146" s="292"/>
      <c r="F146" s="9" t="s">
        <v>78</v>
      </c>
      <c r="G146" s="57"/>
      <c r="H146" s="57"/>
      <c r="I146" s="54">
        <v>677.05</v>
      </c>
    </row>
    <row r="147" spans="1:9" ht="63.75" x14ac:dyDescent="0.2">
      <c r="A147" s="274"/>
      <c r="B147" s="277"/>
      <c r="C147" s="280"/>
      <c r="D147" s="283"/>
      <c r="E147" s="292"/>
      <c r="F147" s="9" t="s">
        <v>109</v>
      </c>
      <c r="G147" s="57"/>
      <c r="H147" s="57"/>
      <c r="I147" s="54">
        <v>1516.4</v>
      </c>
    </row>
    <row r="148" spans="1:9" ht="38.25" x14ac:dyDescent="0.2">
      <c r="A148" s="274"/>
      <c r="B148" s="277"/>
      <c r="C148" s="280"/>
      <c r="D148" s="283"/>
      <c r="E148" s="292"/>
      <c r="F148" s="9" t="s">
        <v>110</v>
      </c>
      <c r="G148" s="57"/>
      <c r="H148" s="57"/>
      <c r="I148" s="54">
        <v>677.42</v>
      </c>
    </row>
    <row r="149" spans="1:9" ht="51" x14ac:dyDescent="0.2">
      <c r="A149" s="274"/>
      <c r="B149" s="277"/>
      <c r="C149" s="280"/>
      <c r="D149" s="283"/>
      <c r="E149" s="292"/>
      <c r="F149" s="9" t="s">
        <v>111</v>
      </c>
      <c r="G149" s="57"/>
      <c r="H149" s="57"/>
      <c r="I149" s="54">
        <v>1516.4</v>
      </c>
    </row>
    <row r="150" spans="1:9" x14ac:dyDescent="0.2">
      <c r="A150" s="274"/>
      <c r="B150" s="277"/>
      <c r="C150" s="280"/>
      <c r="D150" s="283"/>
      <c r="E150" s="292"/>
      <c r="F150" s="6" t="s">
        <v>79</v>
      </c>
      <c r="G150" s="57"/>
      <c r="H150" s="57"/>
      <c r="I150" s="54"/>
    </row>
    <row r="151" spans="1:9" ht="25.5" x14ac:dyDescent="0.2">
      <c r="A151" s="274"/>
      <c r="B151" s="277"/>
      <c r="C151" s="280"/>
      <c r="D151" s="283"/>
      <c r="E151" s="292"/>
      <c r="F151" s="7" t="s">
        <v>76</v>
      </c>
      <c r="G151" s="57"/>
      <c r="H151" s="57"/>
      <c r="I151" s="54">
        <v>2259.85</v>
      </c>
    </row>
    <row r="152" spans="1:9" ht="38.25" x14ac:dyDescent="0.2">
      <c r="A152" s="274"/>
      <c r="B152" s="277"/>
      <c r="C152" s="280"/>
      <c r="D152" s="283"/>
      <c r="E152" s="292"/>
      <c r="F152" s="9" t="s">
        <v>77</v>
      </c>
      <c r="G152" s="57"/>
      <c r="H152" s="57"/>
      <c r="I152" s="54">
        <v>1202.31</v>
      </c>
    </row>
    <row r="153" spans="1:9" x14ac:dyDescent="0.2">
      <c r="A153" s="274"/>
      <c r="B153" s="277"/>
      <c r="C153" s="280"/>
      <c r="D153" s="283"/>
      <c r="E153" s="292"/>
      <c r="F153" s="9" t="s">
        <v>78</v>
      </c>
      <c r="G153" s="57"/>
      <c r="H153" s="57"/>
      <c r="I153" s="54">
        <v>1202.28</v>
      </c>
    </row>
    <row r="154" spans="1:9" ht="63.75" x14ac:dyDescent="0.2">
      <c r="A154" s="274"/>
      <c r="B154" s="277"/>
      <c r="C154" s="280"/>
      <c r="D154" s="283"/>
      <c r="E154" s="292"/>
      <c r="F154" s="9" t="s">
        <v>109</v>
      </c>
      <c r="G154" s="57"/>
      <c r="H154" s="57"/>
      <c r="I154" s="54">
        <v>2262.17</v>
      </c>
    </row>
    <row r="155" spans="1:9" ht="38.25" x14ac:dyDescent="0.2">
      <c r="A155" s="274"/>
      <c r="B155" s="277"/>
      <c r="C155" s="280"/>
      <c r="D155" s="283"/>
      <c r="E155" s="292"/>
      <c r="F155" s="9" t="s">
        <v>110</v>
      </c>
      <c r="G155" s="57"/>
      <c r="H155" s="57"/>
      <c r="I155" s="54">
        <v>1202.8399999999999</v>
      </c>
    </row>
    <row r="156" spans="1:9" ht="51.75" thickBot="1" x14ac:dyDescent="0.25">
      <c r="A156" s="274"/>
      <c r="B156" s="277"/>
      <c r="C156" s="280"/>
      <c r="D156" s="284"/>
      <c r="E156" s="293"/>
      <c r="F156" s="10" t="s">
        <v>111</v>
      </c>
      <c r="G156" s="58"/>
      <c r="H156" s="58"/>
      <c r="I156" s="59">
        <v>2262.17</v>
      </c>
    </row>
    <row r="157" spans="1:9" x14ac:dyDescent="0.2">
      <c r="A157" s="274"/>
      <c r="B157" s="277"/>
      <c r="C157" s="280"/>
      <c r="D157" s="285" t="s">
        <v>84</v>
      </c>
      <c r="E157" s="291" t="s">
        <v>40</v>
      </c>
      <c r="F157" s="1" t="str">
        <f>F137</f>
        <v xml:space="preserve">1. Прочие потребители, в т.ч. </v>
      </c>
      <c r="G157" s="60"/>
      <c r="H157" s="60"/>
      <c r="I157" s="61"/>
    </row>
    <row r="158" spans="1:9" ht="15" customHeight="1" x14ac:dyDescent="0.2">
      <c r="A158" s="274"/>
      <c r="B158" s="277"/>
      <c r="C158" s="280"/>
      <c r="D158" s="286"/>
      <c r="E158" s="292"/>
      <c r="F158" s="7" t="s">
        <v>74</v>
      </c>
      <c r="G158" s="53">
        <v>949011.21</v>
      </c>
      <c r="H158" s="53">
        <v>153.05000000000001</v>
      </c>
      <c r="I158" s="54">
        <v>1823.37</v>
      </c>
    </row>
    <row r="159" spans="1:9" x14ac:dyDescent="0.2">
      <c r="A159" s="274"/>
      <c r="B159" s="277"/>
      <c r="C159" s="280"/>
      <c r="D159" s="286"/>
      <c r="E159" s="292"/>
      <c r="F159" s="7" t="s">
        <v>37</v>
      </c>
      <c r="G159" s="53">
        <v>954468.02</v>
      </c>
      <c r="H159" s="53">
        <v>310.20999999999998</v>
      </c>
      <c r="I159" s="54">
        <v>2153.52</v>
      </c>
    </row>
    <row r="160" spans="1:9" x14ac:dyDescent="0.2">
      <c r="A160" s="274"/>
      <c r="B160" s="277"/>
      <c r="C160" s="280"/>
      <c r="D160" s="286"/>
      <c r="E160" s="292"/>
      <c r="F160" s="7" t="s">
        <v>73</v>
      </c>
      <c r="G160" s="53">
        <v>1153186.23</v>
      </c>
      <c r="H160" s="53">
        <v>473.47</v>
      </c>
      <c r="I160" s="54">
        <v>2895.64</v>
      </c>
    </row>
    <row r="161" spans="1:9" x14ac:dyDescent="0.2">
      <c r="A161" s="274"/>
      <c r="B161" s="277"/>
      <c r="C161" s="280"/>
      <c r="D161" s="286"/>
      <c r="E161" s="292"/>
      <c r="F161" s="7" t="s">
        <v>23</v>
      </c>
      <c r="G161" s="53">
        <v>1327925.1499999999</v>
      </c>
      <c r="H161" s="53">
        <v>547.87</v>
      </c>
      <c r="I161" s="54">
        <v>3532.12</v>
      </c>
    </row>
    <row r="162" spans="1:9" x14ac:dyDescent="0.2">
      <c r="A162" s="274"/>
      <c r="B162" s="277"/>
      <c r="C162" s="280"/>
      <c r="D162" s="286"/>
      <c r="E162" s="292"/>
      <c r="F162" s="2" t="str">
        <f>F142</f>
        <v>2. Население и приравненные к нему категории потребителей</v>
      </c>
      <c r="G162" s="55"/>
      <c r="H162" s="55"/>
      <c r="I162" s="56"/>
    </row>
    <row r="163" spans="1:9" x14ac:dyDescent="0.2">
      <c r="A163" s="274"/>
      <c r="B163" s="277"/>
      <c r="C163" s="280"/>
      <c r="D163" s="286"/>
      <c r="E163" s="292"/>
      <c r="F163" s="6" t="s">
        <v>75</v>
      </c>
      <c r="G163" s="55"/>
      <c r="H163" s="55"/>
      <c r="I163" s="56"/>
    </row>
    <row r="164" spans="1:9" ht="25.5" x14ac:dyDescent="0.2">
      <c r="A164" s="274"/>
      <c r="B164" s="277"/>
      <c r="C164" s="280"/>
      <c r="D164" s="286"/>
      <c r="E164" s="292"/>
      <c r="F164" s="7" t="s">
        <v>76</v>
      </c>
      <c r="G164" s="55"/>
      <c r="H164" s="55"/>
      <c r="I164" s="54">
        <v>1618.17</v>
      </c>
    </row>
    <row r="165" spans="1:9" ht="38.25" x14ac:dyDescent="0.2">
      <c r="A165" s="274"/>
      <c r="B165" s="277"/>
      <c r="C165" s="280"/>
      <c r="D165" s="286"/>
      <c r="E165" s="292"/>
      <c r="F165" s="9" t="s">
        <v>77</v>
      </c>
      <c r="G165" s="55"/>
      <c r="H165" s="55"/>
      <c r="I165" s="54">
        <v>735.49</v>
      </c>
    </row>
    <row r="166" spans="1:9" x14ac:dyDescent="0.2">
      <c r="A166" s="274"/>
      <c r="B166" s="277"/>
      <c r="C166" s="280"/>
      <c r="D166" s="286"/>
      <c r="E166" s="292"/>
      <c r="F166" s="9" t="s">
        <v>78</v>
      </c>
      <c r="G166" s="55"/>
      <c r="H166" s="55"/>
      <c r="I166" s="54">
        <v>734.91</v>
      </c>
    </row>
    <row r="167" spans="1:9" ht="63.75" x14ac:dyDescent="0.2">
      <c r="A167" s="274"/>
      <c r="B167" s="277"/>
      <c r="C167" s="280"/>
      <c r="D167" s="286"/>
      <c r="E167" s="292"/>
      <c r="F167" s="9" t="s">
        <v>109</v>
      </c>
      <c r="G167" s="55"/>
      <c r="H167" s="55"/>
      <c r="I167" s="54">
        <v>1625.17</v>
      </c>
    </row>
    <row r="168" spans="1:9" ht="38.25" x14ac:dyDescent="0.2">
      <c r="A168" s="274"/>
      <c r="B168" s="277"/>
      <c r="C168" s="280"/>
      <c r="D168" s="286"/>
      <c r="E168" s="292"/>
      <c r="F168" s="9" t="s">
        <v>110</v>
      </c>
      <c r="G168" s="55"/>
      <c r="H168" s="55"/>
      <c r="I168" s="54">
        <v>1031.95</v>
      </c>
    </row>
    <row r="169" spans="1:9" ht="51" x14ac:dyDescent="0.2">
      <c r="A169" s="274"/>
      <c r="B169" s="277"/>
      <c r="C169" s="280"/>
      <c r="D169" s="286"/>
      <c r="E169" s="292"/>
      <c r="F169" s="9" t="s">
        <v>111</v>
      </c>
      <c r="G169" s="55"/>
      <c r="H169" s="55"/>
      <c r="I169" s="54">
        <f>I167</f>
        <v>1625.17</v>
      </c>
    </row>
    <row r="170" spans="1:9" x14ac:dyDescent="0.2">
      <c r="A170" s="274"/>
      <c r="B170" s="277"/>
      <c r="C170" s="280"/>
      <c r="D170" s="286"/>
      <c r="E170" s="292"/>
      <c r="F170" s="6" t="s">
        <v>79</v>
      </c>
      <c r="G170" s="55"/>
      <c r="H170" s="55"/>
      <c r="I170" s="56"/>
    </row>
    <row r="171" spans="1:9" ht="25.5" x14ac:dyDescent="0.2">
      <c r="A171" s="274"/>
      <c r="B171" s="277"/>
      <c r="C171" s="280"/>
      <c r="D171" s="286"/>
      <c r="E171" s="292"/>
      <c r="F171" s="7" t="s">
        <v>76</v>
      </c>
      <c r="G171" s="55"/>
      <c r="H171" s="55"/>
      <c r="I171" s="54">
        <v>2465.65</v>
      </c>
    </row>
    <row r="172" spans="1:9" ht="38.25" x14ac:dyDescent="0.2">
      <c r="A172" s="274"/>
      <c r="B172" s="277"/>
      <c r="C172" s="280"/>
      <c r="D172" s="286"/>
      <c r="E172" s="292"/>
      <c r="F172" s="9" t="s">
        <v>77</v>
      </c>
      <c r="G172" s="55"/>
      <c r="H172" s="55"/>
      <c r="I172" s="54">
        <v>1305.04</v>
      </c>
    </row>
    <row r="173" spans="1:9" x14ac:dyDescent="0.2">
      <c r="A173" s="274"/>
      <c r="B173" s="277"/>
      <c r="C173" s="280"/>
      <c r="D173" s="286"/>
      <c r="E173" s="292"/>
      <c r="F173" s="9" t="s">
        <v>78</v>
      </c>
      <c r="G173" s="55"/>
      <c r="H173" s="55"/>
      <c r="I173" s="54">
        <v>1327.39</v>
      </c>
    </row>
    <row r="174" spans="1:9" ht="63.75" x14ac:dyDescent="0.2">
      <c r="A174" s="274"/>
      <c r="B174" s="277"/>
      <c r="C174" s="280"/>
      <c r="D174" s="286"/>
      <c r="E174" s="292"/>
      <c r="F174" s="9" t="s">
        <v>109</v>
      </c>
      <c r="G174" s="55"/>
      <c r="H174" s="55"/>
      <c r="I174" s="54">
        <v>2472.63</v>
      </c>
    </row>
    <row r="175" spans="1:9" ht="38.25" x14ac:dyDescent="0.2">
      <c r="A175" s="274"/>
      <c r="B175" s="277"/>
      <c r="C175" s="280"/>
      <c r="D175" s="286"/>
      <c r="E175" s="292"/>
      <c r="F175" s="9" t="s">
        <v>110</v>
      </c>
      <c r="G175" s="55"/>
      <c r="H175" s="55"/>
      <c r="I175" s="54">
        <v>1709.92</v>
      </c>
    </row>
    <row r="176" spans="1:9" ht="51.75" thickBot="1" x14ac:dyDescent="0.25">
      <c r="A176" s="275"/>
      <c r="B176" s="278"/>
      <c r="C176" s="281"/>
      <c r="D176" s="287"/>
      <c r="E176" s="293"/>
      <c r="F176" s="10" t="s">
        <v>111</v>
      </c>
      <c r="G176" s="62"/>
      <c r="H176" s="62"/>
      <c r="I176" s="59">
        <f>I174</f>
        <v>2472.63</v>
      </c>
    </row>
    <row r="177" spans="1:9" ht="30" customHeight="1" x14ac:dyDescent="0.2">
      <c r="A177" s="261" t="s">
        <v>89</v>
      </c>
      <c r="B177" s="217">
        <v>659</v>
      </c>
      <c r="C177" s="228" t="s">
        <v>45</v>
      </c>
      <c r="D177" s="270" t="s">
        <v>46</v>
      </c>
      <c r="E177" s="288" t="s">
        <v>47</v>
      </c>
      <c r="F177" s="1" t="str">
        <f>F157</f>
        <v xml:space="preserve">1. Прочие потребители, в т.ч. </v>
      </c>
      <c r="G177" s="18"/>
      <c r="H177" s="18"/>
      <c r="I177" s="19"/>
    </row>
    <row r="178" spans="1:9" x14ac:dyDescent="0.2">
      <c r="A178" s="262"/>
      <c r="B178" s="218"/>
      <c r="C178" s="229"/>
      <c r="D178" s="271"/>
      <c r="E178" s="289"/>
      <c r="F178" s="4" t="s">
        <v>18</v>
      </c>
      <c r="G178" s="84">
        <f>'[2]Приложение 2.15'!G8</f>
        <v>875081.76</v>
      </c>
      <c r="H178" s="84">
        <f>'[2]Приложение 2.15'!H8</f>
        <v>94.52</v>
      </c>
      <c r="I178" s="85">
        <f>'[2]Приложение 2.15'!I8</f>
        <v>1576.59</v>
      </c>
    </row>
    <row r="179" spans="1:9" x14ac:dyDescent="0.2">
      <c r="A179" s="262"/>
      <c r="B179" s="218"/>
      <c r="C179" s="229"/>
      <c r="D179" s="271"/>
      <c r="E179" s="289"/>
      <c r="F179" s="4" t="s">
        <v>37</v>
      </c>
      <c r="G179" s="84">
        <f>'[2]Приложение 2.15'!G9</f>
        <v>1664654.06</v>
      </c>
      <c r="H179" s="84">
        <f>'[2]Приложение 2.15'!H9</f>
        <v>214.84</v>
      </c>
      <c r="I179" s="85">
        <f>'[2]Приложение 2.15'!I9</f>
        <v>2941.91</v>
      </c>
    </row>
    <row r="180" spans="1:9" x14ac:dyDescent="0.2">
      <c r="A180" s="262"/>
      <c r="B180" s="218"/>
      <c r="C180" s="229"/>
      <c r="D180" s="271"/>
      <c r="E180" s="289"/>
      <c r="F180" s="4" t="s">
        <v>22</v>
      </c>
      <c r="G180" s="84">
        <f>'[2]Приложение 2.15'!G10</f>
        <v>1581266.77</v>
      </c>
      <c r="H180" s="84">
        <f>'[2]Приложение 2.15'!H10</f>
        <v>275.97000000000003</v>
      </c>
      <c r="I180" s="85">
        <f>'[2]Приложение 2.15'!I10</f>
        <v>2987.6800000000003</v>
      </c>
    </row>
    <row r="181" spans="1:9" x14ac:dyDescent="0.2">
      <c r="A181" s="262"/>
      <c r="B181" s="218"/>
      <c r="C181" s="229"/>
      <c r="D181" s="271"/>
      <c r="E181" s="289"/>
      <c r="F181" s="4" t="s">
        <v>28</v>
      </c>
      <c r="G181" s="84">
        <f>'[2]Приложение 2.15'!G11</f>
        <v>1604101.35</v>
      </c>
      <c r="H181" s="84">
        <f>'[2]Приложение 2.15'!H11</f>
        <v>609.25</v>
      </c>
      <c r="I181" s="85">
        <f>'[2]Приложение 2.15'!I11</f>
        <v>3705.73</v>
      </c>
    </row>
    <row r="182" spans="1:9" x14ac:dyDescent="0.2">
      <c r="A182" s="262"/>
      <c r="B182" s="218"/>
      <c r="C182" s="229"/>
      <c r="D182" s="271"/>
      <c r="E182" s="289"/>
      <c r="F182" s="2" t="s">
        <v>68</v>
      </c>
      <c r="G182" s="20"/>
      <c r="H182" s="20"/>
      <c r="I182" s="86"/>
    </row>
    <row r="183" spans="1:9" ht="25.5" x14ac:dyDescent="0.2">
      <c r="A183" s="262"/>
      <c r="B183" s="218"/>
      <c r="C183" s="229"/>
      <c r="D183" s="271"/>
      <c r="E183" s="289"/>
      <c r="F183" s="9" t="s">
        <v>72</v>
      </c>
      <c r="G183" s="20" t="s">
        <v>48</v>
      </c>
      <c r="H183" s="20" t="s">
        <v>48</v>
      </c>
      <c r="I183" s="85">
        <f>'[2]Приложение 2.15'!I13</f>
        <v>1297.55</v>
      </c>
    </row>
    <row r="184" spans="1:9" ht="38.25" x14ac:dyDescent="0.2">
      <c r="A184" s="262"/>
      <c r="B184" s="218"/>
      <c r="C184" s="229"/>
      <c r="D184" s="271"/>
      <c r="E184" s="289"/>
      <c r="F184" s="9" t="s">
        <v>69</v>
      </c>
      <c r="G184" s="20" t="s">
        <v>48</v>
      </c>
      <c r="H184" s="20" t="s">
        <v>48</v>
      </c>
      <c r="I184" s="85">
        <f>'[2]Приложение 2.15'!I14</f>
        <v>469.11</v>
      </c>
    </row>
    <row r="185" spans="1:9" x14ac:dyDescent="0.2">
      <c r="A185" s="262"/>
      <c r="B185" s="218"/>
      <c r="C185" s="229"/>
      <c r="D185" s="271"/>
      <c r="E185" s="289"/>
      <c r="F185" s="9" t="s">
        <v>70</v>
      </c>
      <c r="G185" s="20" t="s">
        <v>48</v>
      </c>
      <c r="H185" s="20" t="s">
        <v>48</v>
      </c>
      <c r="I185" s="85">
        <f>'[2]Приложение 2.15'!I15</f>
        <v>483.24</v>
      </c>
    </row>
    <row r="186" spans="1:9" x14ac:dyDescent="0.2">
      <c r="A186" s="262"/>
      <c r="B186" s="218"/>
      <c r="C186" s="229"/>
      <c r="D186" s="271"/>
      <c r="E186" s="289"/>
      <c r="F186" s="9" t="s">
        <v>53</v>
      </c>
      <c r="G186" s="20" t="s">
        <v>48</v>
      </c>
      <c r="H186" s="20" t="s">
        <v>48</v>
      </c>
      <c r="I186" s="85">
        <f>'[2]Приложение 2.15'!I16</f>
        <v>1277.98</v>
      </c>
    </row>
    <row r="187" spans="1:9" ht="25.5" x14ac:dyDescent="0.2">
      <c r="A187" s="262"/>
      <c r="B187" s="218"/>
      <c r="C187" s="229"/>
      <c r="D187" s="271"/>
      <c r="E187" s="289"/>
      <c r="F187" s="9" t="s">
        <v>80</v>
      </c>
      <c r="G187" s="20" t="s">
        <v>48</v>
      </c>
      <c r="H187" s="20" t="s">
        <v>48</v>
      </c>
      <c r="I187" s="85">
        <f>'[2]Приложение 2.15'!I17</f>
        <v>1232.8599999999999</v>
      </c>
    </row>
    <row r="188" spans="1:9" x14ac:dyDescent="0.2">
      <c r="A188" s="262"/>
      <c r="B188" s="218"/>
      <c r="C188" s="229"/>
      <c r="D188" s="271"/>
      <c r="E188" s="289"/>
      <c r="F188" s="9" t="s">
        <v>112</v>
      </c>
      <c r="G188" s="20" t="s">
        <v>48</v>
      </c>
      <c r="H188" s="20" t="s">
        <v>48</v>
      </c>
      <c r="I188" s="85">
        <f>'[2]Приложение 2.15'!I18</f>
        <v>1320.14</v>
      </c>
    </row>
    <row r="189" spans="1:9" ht="26.25" thickBot="1" x14ac:dyDescent="0.25">
      <c r="A189" s="262"/>
      <c r="B189" s="218"/>
      <c r="C189" s="229"/>
      <c r="D189" s="271"/>
      <c r="E189" s="290"/>
      <c r="F189" s="10" t="s">
        <v>81</v>
      </c>
      <c r="G189" s="22" t="s">
        <v>48</v>
      </c>
      <c r="H189" s="22" t="s">
        <v>48</v>
      </c>
      <c r="I189" s="85">
        <f>'[2]Приложение 2.15'!I19</f>
        <v>1288.8499999999999</v>
      </c>
    </row>
    <row r="190" spans="1:9" ht="30" customHeight="1" x14ac:dyDescent="0.2">
      <c r="A190" s="262"/>
      <c r="B190" s="218"/>
      <c r="C190" s="229"/>
      <c r="D190" s="271"/>
      <c r="E190" s="288" t="s">
        <v>49</v>
      </c>
      <c r="F190" s="1" t="s">
        <v>56</v>
      </c>
      <c r="G190" s="18"/>
      <c r="H190" s="18"/>
      <c r="I190" s="19"/>
    </row>
    <row r="191" spans="1:9" x14ac:dyDescent="0.2">
      <c r="A191" s="262"/>
      <c r="B191" s="218"/>
      <c r="C191" s="229"/>
      <c r="D191" s="271"/>
      <c r="E191" s="289"/>
      <c r="F191" s="4" t="s">
        <v>18</v>
      </c>
      <c r="G191" s="84">
        <f>'[2]Приложение 2.15'!G21</f>
        <v>928234.66</v>
      </c>
      <c r="H191" s="84">
        <f>'[2]Приложение 2.15'!H21</f>
        <v>100.19</v>
      </c>
      <c r="I191" s="85">
        <f>'[2]Приложение 2.15'!I21</f>
        <v>1686.04</v>
      </c>
    </row>
    <row r="192" spans="1:9" x14ac:dyDescent="0.2">
      <c r="A192" s="262"/>
      <c r="B192" s="218"/>
      <c r="C192" s="229"/>
      <c r="D192" s="271"/>
      <c r="E192" s="289"/>
      <c r="F192" s="4" t="s">
        <v>37</v>
      </c>
      <c r="G192" s="84">
        <f>'[2]Приложение 2.15'!G22</f>
        <v>1789503.11</v>
      </c>
      <c r="H192" s="84">
        <f>'[2]Приложение 2.15'!H22</f>
        <v>227.73</v>
      </c>
      <c r="I192" s="85">
        <f>'[2]Приложение 2.15'!I22</f>
        <v>3145.77</v>
      </c>
    </row>
    <row r="193" spans="1:9" x14ac:dyDescent="0.2">
      <c r="A193" s="262"/>
      <c r="B193" s="218"/>
      <c r="C193" s="229"/>
      <c r="D193" s="271"/>
      <c r="E193" s="289"/>
      <c r="F193" s="4" t="s">
        <v>22</v>
      </c>
      <c r="G193" s="84">
        <f>'[2]Приложение 2.15'!G23</f>
        <v>1681441.1</v>
      </c>
      <c r="H193" s="84">
        <f>'[2]Приложение 2.15'!H23</f>
        <v>292.52999999999997</v>
      </c>
      <c r="I193" s="85">
        <f>'[2]Приложение 2.15'!I23</f>
        <v>3194.12</v>
      </c>
    </row>
    <row r="194" spans="1:9" x14ac:dyDescent="0.2">
      <c r="A194" s="262"/>
      <c r="B194" s="218"/>
      <c r="C194" s="229"/>
      <c r="D194" s="271"/>
      <c r="E194" s="289"/>
      <c r="F194" s="4" t="s">
        <v>28</v>
      </c>
      <c r="G194" s="84">
        <f>'[2]Приложение 2.15'!G24</f>
        <v>1700347.43</v>
      </c>
      <c r="H194" s="84">
        <f>'[2]Приложение 2.15'!H24</f>
        <v>645.80999999999995</v>
      </c>
      <c r="I194" s="85">
        <f>'[2]Приложение 2.15'!I24</f>
        <v>3959.11</v>
      </c>
    </row>
    <row r="195" spans="1:9" x14ac:dyDescent="0.2">
      <c r="A195" s="262"/>
      <c r="B195" s="218"/>
      <c r="C195" s="229"/>
      <c r="D195" s="271"/>
      <c r="E195" s="289"/>
      <c r="F195" s="2" t="str">
        <f t="shared" ref="F195:F202" si="0">F182</f>
        <v>2. Население и приравненные к нему категории потребителей</v>
      </c>
      <c r="G195" s="84"/>
      <c r="H195" s="84"/>
      <c r="I195" s="85"/>
    </row>
    <row r="196" spans="1:9" ht="31.5" customHeight="1" x14ac:dyDescent="0.2">
      <c r="A196" s="262"/>
      <c r="B196" s="218"/>
      <c r="C196" s="229"/>
      <c r="D196" s="271"/>
      <c r="E196" s="289"/>
      <c r="F196" s="9" t="str">
        <f t="shared" si="0"/>
        <v>2.1. население и приравненные к нему категории потребителей, за исключением указанного в пунктах 2.2 и 2.3:</v>
      </c>
      <c r="G196" s="63" t="s">
        <v>48</v>
      </c>
      <c r="H196" s="20" t="s">
        <v>48</v>
      </c>
      <c r="I196" s="85">
        <f>'[2]Приложение 2.15'!I26</f>
        <v>1409.19</v>
      </c>
    </row>
    <row r="197" spans="1:9" ht="38.25" x14ac:dyDescent="0.2">
      <c r="A197" s="262"/>
      <c r="B197" s="218"/>
      <c r="C197" s="229"/>
      <c r="D197" s="271"/>
      <c r="E197" s="289"/>
      <c r="F197" s="9" t="str">
        <f t="shared" si="0"/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197" s="63" t="s">
        <v>48</v>
      </c>
      <c r="H197" s="20" t="s">
        <v>48</v>
      </c>
      <c r="I197" s="85">
        <f>'[2]Приложение 2.15'!I27</f>
        <v>529.51</v>
      </c>
    </row>
    <row r="198" spans="1:9" x14ac:dyDescent="0.2">
      <c r="A198" s="262"/>
      <c r="B198" s="218"/>
      <c r="C198" s="229"/>
      <c r="D198" s="271"/>
      <c r="E198" s="289"/>
      <c r="F198" s="9" t="str">
        <f t="shared" si="0"/>
        <v>2.3. население, проживающее в сельских населенных пунктах и приравненные к ним</v>
      </c>
      <c r="G198" s="63" t="s">
        <v>48</v>
      </c>
      <c r="H198" s="20" t="s">
        <v>48</v>
      </c>
      <c r="I198" s="85">
        <f>'[2]Приложение 2.15'!I28</f>
        <v>537</v>
      </c>
    </row>
    <row r="199" spans="1:9" x14ac:dyDescent="0.2">
      <c r="A199" s="262"/>
      <c r="B199" s="218"/>
      <c r="C199" s="229"/>
      <c r="D199" s="271"/>
      <c r="E199" s="289"/>
      <c r="F199" s="9" t="str">
        <f t="shared" si="0"/>
        <v>2.4. Садоводческие, огороднические или дачные некоммерческие объединения граждан</v>
      </c>
      <c r="G199" s="63" t="s">
        <v>48</v>
      </c>
      <c r="H199" s="20" t="s">
        <v>48</v>
      </c>
      <c r="I199" s="85">
        <f>'[2]Приложение 2.15'!I29</f>
        <v>1404.77</v>
      </c>
    </row>
    <row r="200" spans="1:9" ht="25.5" x14ac:dyDescent="0.2">
      <c r="A200" s="262"/>
      <c r="B200" s="218"/>
      <c r="C200" s="229"/>
      <c r="D200" s="271"/>
      <c r="E200" s="289"/>
      <c r="F200" s="9" t="str">
        <f t="shared" si="0"/>
        <v>2.5.  Юр. лица, приобретающие электрическую энергию (мощность) в целях потребления осужденными в помещениях для их содержания;</v>
      </c>
      <c r="G200" s="63" t="s">
        <v>48</v>
      </c>
      <c r="H200" s="20" t="s">
        <v>48</v>
      </c>
      <c r="I200" s="85">
        <f>'[2]Приложение 2.15'!I30</f>
        <v>1357.29</v>
      </c>
    </row>
    <row r="201" spans="1:9" ht="21.75" customHeight="1" x14ac:dyDescent="0.2">
      <c r="A201" s="262"/>
      <c r="B201" s="218"/>
      <c r="C201" s="229"/>
      <c r="D201" s="271"/>
      <c r="E201" s="289"/>
      <c r="F201" s="9" t="str">
        <f t="shared" si="0"/>
        <v xml:space="preserve">2.6. Содержащиеся за счет прихожан религиозные организации; </v>
      </c>
      <c r="G201" s="63" t="s">
        <v>48</v>
      </c>
      <c r="H201" s="20" t="s">
        <v>48</v>
      </c>
      <c r="I201" s="85">
        <f>'[2]Приложение 2.15'!I31</f>
        <v>1413.99</v>
      </c>
    </row>
    <row r="202" spans="1:9" ht="26.25" thickBot="1" x14ac:dyDescent="0.25">
      <c r="A202" s="263"/>
      <c r="B202" s="219"/>
      <c r="C202" s="230"/>
      <c r="D202" s="272"/>
      <c r="E202" s="290"/>
      <c r="F202" s="10" t="str">
        <f t="shared" si="0"/>
        <v>2.7. Приобретающие электрическую энергию (мощность) для использования в принадлежащих им хозяйственных постройках (погреба, сараи, гаражи)</v>
      </c>
      <c r="G202" s="64" t="s">
        <v>48</v>
      </c>
      <c r="H202" s="22" t="s">
        <v>48</v>
      </c>
      <c r="I202" s="85">
        <f>'[2]Приложение 2.15'!I32</f>
        <v>1412.15</v>
      </c>
    </row>
    <row r="203" spans="1:9" x14ac:dyDescent="0.2">
      <c r="A203" s="179" t="s">
        <v>90</v>
      </c>
      <c r="B203" s="192" t="s">
        <v>376</v>
      </c>
      <c r="C203" s="192" t="s">
        <v>377</v>
      </c>
      <c r="D203" s="182" t="s">
        <v>378</v>
      </c>
      <c r="E203" s="176" t="s">
        <v>50</v>
      </c>
      <c r="F203" s="1" t="s">
        <v>56</v>
      </c>
      <c r="G203" s="65"/>
      <c r="H203" s="65"/>
      <c r="I203" s="66"/>
    </row>
    <row r="204" spans="1:9" x14ac:dyDescent="0.2">
      <c r="A204" s="180"/>
      <c r="B204" s="193"/>
      <c r="C204" s="193"/>
      <c r="D204" s="183"/>
      <c r="E204" s="177"/>
      <c r="F204" s="4" t="s">
        <v>18</v>
      </c>
      <c r="G204" s="57">
        <v>1017549.74</v>
      </c>
      <c r="H204" s="57">
        <v>191.16</v>
      </c>
      <c r="I204" s="67">
        <v>1835.97</v>
      </c>
    </row>
    <row r="205" spans="1:9" x14ac:dyDescent="0.2">
      <c r="A205" s="180"/>
      <c r="B205" s="193"/>
      <c r="C205" s="193"/>
      <c r="D205" s="183"/>
      <c r="E205" s="177"/>
      <c r="F205" s="4" t="s">
        <v>37</v>
      </c>
      <c r="G205" s="57">
        <v>1123609.77</v>
      </c>
      <c r="H205" s="57">
        <v>329.14</v>
      </c>
      <c r="I205" s="67">
        <v>2287.5700000000002</v>
      </c>
    </row>
    <row r="206" spans="1:9" x14ac:dyDescent="0.2">
      <c r="A206" s="180"/>
      <c r="B206" s="193"/>
      <c r="C206" s="193"/>
      <c r="D206" s="183"/>
      <c r="E206" s="177"/>
      <c r="F206" s="4" t="s">
        <v>22</v>
      </c>
      <c r="G206" s="57">
        <v>1197184.51</v>
      </c>
      <c r="H206" s="57">
        <v>521.07000000000005</v>
      </c>
      <c r="I206" s="67">
        <v>2768.77</v>
      </c>
    </row>
    <row r="207" spans="1:9" x14ac:dyDescent="0.2">
      <c r="A207" s="180"/>
      <c r="B207" s="193"/>
      <c r="C207" s="193"/>
      <c r="D207" s="183"/>
      <c r="E207" s="177"/>
      <c r="F207" s="3" t="s">
        <v>28</v>
      </c>
      <c r="G207" s="57">
        <v>1565133.47</v>
      </c>
      <c r="H207" s="57">
        <v>995.05</v>
      </c>
      <c r="I207" s="67">
        <v>3945.8</v>
      </c>
    </row>
    <row r="208" spans="1:9" x14ac:dyDescent="0.2">
      <c r="A208" s="180"/>
      <c r="B208" s="193"/>
      <c r="C208" s="193"/>
      <c r="D208" s="183"/>
      <c r="E208" s="177"/>
      <c r="F208" s="2" t="str">
        <f>F195</f>
        <v>2. Население и приравненные к нему категории потребителей</v>
      </c>
      <c r="G208" s="57"/>
      <c r="H208" s="57"/>
      <c r="I208" s="67"/>
    </row>
    <row r="209" spans="1:9" ht="25.5" x14ac:dyDescent="0.2">
      <c r="A209" s="180"/>
      <c r="B209" s="193"/>
      <c r="C209" s="193"/>
      <c r="D209" s="183"/>
      <c r="E209" s="177"/>
      <c r="F209" s="9" t="str">
        <f>F196</f>
        <v>2.1. население и приравненные к нему категории потребителей, за исключением указанного в пунктах 2.2 и 2.3:</v>
      </c>
      <c r="G209" s="57"/>
      <c r="H209" s="57"/>
      <c r="I209" s="67">
        <v>1903.98</v>
      </c>
    </row>
    <row r="210" spans="1:9" ht="38.25" x14ac:dyDescent="0.2">
      <c r="A210" s="180"/>
      <c r="B210" s="193"/>
      <c r="C210" s="193"/>
      <c r="D210" s="183"/>
      <c r="E210" s="177"/>
      <c r="F210" s="9" t="str">
        <f>F197</f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10" s="57"/>
      <c r="H210" s="57"/>
      <c r="I210" s="67">
        <v>941.3</v>
      </c>
    </row>
    <row r="211" spans="1:9" x14ac:dyDescent="0.2">
      <c r="A211" s="180"/>
      <c r="B211" s="193"/>
      <c r="C211" s="193"/>
      <c r="D211" s="183"/>
      <c r="E211" s="177"/>
      <c r="F211" s="9" t="str">
        <f>F198</f>
        <v>2.3. население, проживающее в сельских населенных пунктах и приравненные к ним</v>
      </c>
      <c r="G211" s="57"/>
      <c r="H211" s="57"/>
      <c r="I211" s="67">
        <v>925.17</v>
      </c>
    </row>
    <row r="212" spans="1:9" x14ac:dyDescent="0.2">
      <c r="A212" s="180"/>
      <c r="B212" s="193"/>
      <c r="C212" s="193"/>
      <c r="D212" s="183"/>
      <c r="E212" s="177"/>
      <c r="F212" s="9" t="str">
        <f>F199</f>
        <v>2.4. Садоводческие, огороднические или дачные некоммерческие объединения граждан</v>
      </c>
      <c r="G212" s="57"/>
      <c r="H212" s="57"/>
      <c r="I212" s="67">
        <v>1912.83</v>
      </c>
    </row>
    <row r="213" spans="1:9" ht="51.75" thickBot="1" x14ac:dyDescent="0.25">
      <c r="A213" s="180"/>
      <c r="B213" s="193"/>
      <c r="C213" s="193"/>
      <c r="D213" s="183"/>
      <c r="E213" s="178"/>
      <c r="F213" s="10" t="s">
        <v>105</v>
      </c>
      <c r="G213" s="58"/>
      <c r="H213" s="58"/>
      <c r="I213" s="68">
        <v>1945.23</v>
      </c>
    </row>
    <row r="214" spans="1:9" x14ac:dyDescent="0.2">
      <c r="A214" s="180"/>
      <c r="B214" s="193"/>
      <c r="C214" s="193"/>
      <c r="D214" s="183"/>
      <c r="E214" s="185" t="s">
        <v>51</v>
      </c>
      <c r="F214" s="1" t="str">
        <f>F203</f>
        <v xml:space="preserve">1. Прочие потребители, в т.ч. </v>
      </c>
      <c r="G214" s="69"/>
      <c r="H214" s="69"/>
      <c r="I214" s="70"/>
    </row>
    <row r="215" spans="1:9" x14ac:dyDescent="0.2">
      <c r="A215" s="180"/>
      <c r="B215" s="193"/>
      <c r="C215" s="193"/>
      <c r="D215" s="183"/>
      <c r="E215" s="186"/>
      <c r="F215" s="4" t="s">
        <v>18</v>
      </c>
      <c r="G215" s="57">
        <v>1093865.98</v>
      </c>
      <c r="H215" s="57">
        <v>205.5</v>
      </c>
      <c r="I215" s="67">
        <v>2047.93</v>
      </c>
    </row>
    <row r="216" spans="1:9" x14ac:dyDescent="0.2">
      <c r="A216" s="180"/>
      <c r="B216" s="193"/>
      <c r="C216" s="193"/>
      <c r="D216" s="183"/>
      <c r="E216" s="186"/>
      <c r="F216" s="4" t="s">
        <v>37</v>
      </c>
      <c r="G216" s="57">
        <v>1207880.5</v>
      </c>
      <c r="H216" s="57">
        <v>353.83</v>
      </c>
      <c r="I216" s="67">
        <v>2459.14</v>
      </c>
    </row>
    <row r="217" spans="1:9" x14ac:dyDescent="0.2">
      <c r="A217" s="180"/>
      <c r="B217" s="193"/>
      <c r="C217" s="193"/>
      <c r="D217" s="183"/>
      <c r="E217" s="186"/>
      <c r="F217" s="4" t="s">
        <v>22</v>
      </c>
      <c r="G217" s="57">
        <v>1286973.3500000001</v>
      </c>
      <c r="H217" s="57">
        <v>560.15</v>
      </c>
      <c r="I217" s="67">
        <v>2976.43</v>
      </c>
    </row>
    <row r="218" spans="1:9" x14ac:dyDescent="0.2">
      <c r="A218" s="180"/>
      <c r="B218" s="193"/>
      <c r="C218" s="193"/>
      <c r="D218" s="183"/>
      <c r="E218" s="186"/>
      <c r="F218" s="3" t="s">
        <v>28</v>
      </c>
      <c r="G218" s="57">
        <v>1682518.48</v>
      </c>
      <c r="H218" s="57">
        <v>1069.68</v>
      </c>
      <c r="I218" s="67">
        <v>4241.74</v>
      </c>
    </row>
    <row r="219" spans="1:9" x14ac:dyDescent="0.2">
      <c r="A219" s="180"/>
      <c r="B219" s="193"/>
      <c r="C219" s="193"/>
      <c r="D219" s="183"/>
      <c r="E219" s="186"/>
      <c r="F219" s="2" t="str">
        <f>F208</f>
        <v>2. Население и приравненные к нему категории потребителей</v>
      </c>
      <c r="G219" s="57"/>
      <c r="H219" s="57"/>
      <c r="I219" s="67"/>
    </row>
    <row r="220" spans="1:9" ht="25.5" x14ac:dyDescent="0.2">
      <c r="A220" s="180"/>
      <c r="B220" s="193"/>
      <c r="C220" s="193"/>
      <c r="D220" s="183"/>
      <c r="E220" s="186"/>
      <c r="F220" s="9" t="str">
        <f>F209</f>
        <v>2.1. население и приравненные к нему категории потребителей, за исключением указанного в пунктах 2.2 и 2.3:</v>
      </c>
      <c r="G220" s="57"/>
      <c r="H220" s="57"/>
      <c r="I220" s="67">
        <v>2030.53</v>
      </c>
    </row>
    <row r="221" spans="1:9" ht="38.25" x14ac:dyDescent="0.2">
      <c r="A221" s="180"/>
      <c r="B221" s="193"/>
      <c r="C221" s="193"/>
      <c r="D221" s="183"/>
      <c r="E221" s="186"/>
      <c r="F221" s="9" t="str">
        <f>F210</f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21" s="71"/>
      <c r="H221" s="71"/>
      <c r="I221" s="72">
        <v>1022.06</v>
      </c>
    </row>
    <row r="222" spans="1:9" x14ac:dyDescent="0.2">
      <c r="A222" s="180"/>
      <c r="B222" s="193"/>
      <c r="C222" s="193"/>
      <c r="D222" s="183"/>
      <c r="E222" s="186"/>
      <c r="F222" s="9" t="str">
        <f>F211</f>
        <v>2.3. население, проживающее в сельских населенных пунктах и приравненные к ним</v>
      </c>
      <c r="G222" s="71"/>
      <c r="H222" s="71"/>
      <c r="I222" s="72">
        <v>1022.06</v>
      </c>
    </row>
    <row r="223" spans="1:9" ht="64.5" thickBot="1" x14ac:dyDescent="0.25">
      <c r="A223" s="181"/>
      <c r="B223" s="194"/>
      <c r="C223" s="194"/>
      <c r="D223" s="184"/>
      <c r="E223" s="187"/>
      <c r="F223" s="10" t="s">
        <v>108</v>
      </c>
      <c r="G223" s="73"/>
      <c r="H223" s="73"/>
      <c r="I223" s="74">
        <v>2030.53</v>
      </c>
    </row>
    <row r="224" spans="1:9" x14ac:dyDescent="0.2">
      <c r="A224" s="179" t="s">
        <v>91</v>
      </c>
      <c r="B224" s="171" t="str">
        <f>'[3]Приложение 2.15'!$B$10</f>
        <v>№ 528-п/ээ</v>
      </c>
      <c r="C224" s="171" t="s">
        <v>82</v>
      </c>
      <c r="D224" s="182" t="s">
        <v>113</v>
      </c>
      <c r="E224" s="176" t="s">
        <v>50</v>
      </c>
      <c r="F224" s="1" t="s">
        <v>56</v>
      </c>
      <c r="G224" s="65"/>
      <c r="H224" s="65"/>
      <c r="I224" s="66"/>
    </row>
    <row r="225" spans="1:9" x14ac:dyDescent="0.2">
      <c r="A225" s="180"/>
      <c r="B225" s="172"/>
      <c r="C225" s="172"/>
      <c r="D225" s="183"/>
      <c r="E225" s="177"/>
      <c r="F225" s="4" t="s">
        <v>18</v>
      </c>
      <c r="G225" s="57">
        <f>'[3]Приложение 2.15'!F10*1000</f>
        <v>717953.92</v>
      </c>
      <c r="H225" s="57">
        <f>'[3]Приложение 2.15'!G10*1000</f>
        <v>64.02</v>
      </c>
      <c r="I225" s="67">
        <f>'[3]Приложение 2.15'!H10*1000</f>
        <v>1107.51</v>
      </c>
    </row>
    <row r="226" spans="1:9" x14ac:dyDescent="0.2">
      <c r="A226" s="180"/>
      <c r="B226" s="172"/>
      <c r="C226" s="172"/>
      <c r="D226" s="183"/>
      <c r="E226" s="177"/>
      <c r="F226" s="4" t="s">
        <v>37</v>
      </c>
      <c r="G226" s="57">
        <f>'[3]Приложение 2.15'!F11*1000</f>
        <v>970746.84</v>
      </c>
      <c r="H226" s="57">
        <f>'[3]Приложение 2.15'!G11*1000</f>
        <v>255.42999999999998</v>
      </c>
      <c r="I226" s="67">
        <f>'[3]Приложение 2.15'!H11*1000</f>
        <v>1617.17</v>
      </c>
    </row>
    <row r="227" spans="1:9" x14ac:dyDescent="0.2">
      <c r="A227" s="180"/>
      <c r="B227" s="172"/>
      <c r="C227" s="172"/>
      <c r="D227" s="183"/>
      <c r="E227" s="177"/>
      <c r="F227" s="4" t="s">
        <v>22</v>
      </c>
      <c r="G227" s="57">
        <f>'[3]Приложение 2.15'!F12*1000</f>
        <v>1084624.1099999999</v>
      </c>
      <c r="H227" s="57">
        <f>'[3]Приложение 2.15'!G12*1000</f>
        <v>290.45</v>
      </c>
      <c r="I227" s="67">
        <f>'[3]Приложение 2.15'!H12*1000</f>
        <v>1910.26</v>
      </c>
    </row>
    <row r="228" spans="1:9" x14ac:dyDescent="0.2">
      <c r="A228" s="180"/>
      <c r="B228" s="172"/>
      <c r="C228" s="172"/>
      <c r="D228" s="183"/>
      <c r="E228" s="177"/>
      <c r="F228" s="3" t="s">
        <v>28</v>
      </c>
      <c r="G228" s="57">
        <f>'[3]Приложение 2.15'!F13*1000</f>
        <v>1683501.48</v>
      </c>
      <c r="H228" s="57">
        <f>'[3]Приложение 2.15'!G13*1000</f>
        <v>776.04</v>
      </c>
      <c r="I228" s="67">
        <f>'[3]Приложение 2.15'!H13*1000</f>
        <v>3384.9300000000003</v>
      </c>
    </row>
    <row r="229" spans="1:9" x14ac:dyDescent="0.2">
      <c r="A229" s="180"/>
      <c r="B229" s="172"/>
      <c r="C229" s="172"/>
      <c r="D229" s="183"/>
      <c r="E229" s="177"/>
      <c r="F229" s="2" t="s">
        <v>68</v>
      </c>
      <c r="G229" s="57"/>
      <c r="H229" s="57"/>
      <c r="I229" s="67"/>
    </row>
    <row r="230" spans="1:9" ht="24.75" customHeight="1" x14ac:dyDescent="0.2">
      <c r="A230" s="180"/>
      <c r="B230" s="172"/>
      <c r="C230" s="172"/>
      <c r="D230" s="183"/>
      <c r="E230" s="177"/>
      <c r="F230" s="9" t="s">
        <v>72</v>
      </c>
      <c r="G230" s="57"/>
      <c r="H230" s="57"/>
      <c r="I230" s="67">
        <f>'[3]Приложение 2.15'!$H$16*1000</f>
        <v>975.45</v>
      </c>
    </row>
    <row r="231" spans="1:9" ht="38.25" x14ac:dyDescent="0.2">
      <c r="A231" s="180"/>
      <c r="B231" s="172"/>
      <c r="C231" s="172"/>
      <c r="D231" s="183"/>
      <c r="E231" s="177"/>
      <c r="F231" s="9" t="s">
        <v>69</v>
      </c>
      <c r="G231" s="57"/>
      <c r="H231" s="57"/>
      <c r="I231" s="67">
        <f>'[3]Приложение 2.15'!$H$21*1000</f>
        <v>146.43</v>
      </c>
    </row>
    <row r="232" spans="1:9" x14ac:dyDescent="0.2">
      <c r="A232" s="180"/>
      <c r="B232" s="172"/>
      <c r="C232" s="172"/>
      <c r="D232" s="183"/>
      <c r="E232" s="177"/>
      <c r="F232" s="9" t="s">
        <v>70</v>
      </c>
      <c r="G232" s="57"/>
      <c r="H232" s="57"/>
      <c r="I232" s="67">
        <f>'[3]Приложение 2.15'!$H$26*1000</f>
        <v>149.35000000000002</v>
      </c>
    </row>
    <row r="233" spans="1:9" x14ac:dyDescent="0.2">
      <c r="A233" s="180"/>
      <c r="B233" s="172"/>
      <c r="C233" s="172"/>
      <c r="D233" s="183"/>
      <c r="E233" s="177"/>
      <c r="F233" s="9" t="s">
        <v>53</v>
      </c>
      <c r="G233" s="57"/>
      <c r="H233" s="57"/>
      <c r="I233" s="67">
        <f>'[3]Приложение 2.15'!$H$32*1000</f>
        <v>147.27000000000001</v>
      </c>
    </row>
    <row r="234" spans="1:9" ht="51" customHeight="1" x14ac:dyDescent="0.2">
      <c r="A234" s="180"/>
      <c r="B234" s="172"/>
      <c r="C234" s="172"/>
      <c r="D234" s="183"/>
      <c r="E234" s="177"/>
      <c r="F234" s="9" t="s">
        <v>54</v>
      </c>
      <c r="G234" s="57"/>
      <c r="H234" s="57"/>
      <c r="I234" s="67">
        <f>'[3]Приложение 2.15'!$H$37*1000</f>
        <v>974.5200000000001</v>
      </c>
    </row>
    <row r="235" spans="1:9" ht="29.25" customHeight="1" x14ac:dyDescent="0.2">
      <c r="A235" s="180"/>
      <c r="B235" s="172"/>
      <c r="C235" s="172"/>
      <c r="D235" s="183"/>
      <c r="E235" s="177"/>
      <c r="F235" s="9" t="s">
        <v>55</v>
      </c>
      <c r="G235" s="57"/>
      <c r="H235" s="57"/>
      <c r="I235" s="67">
        <f>'[3]Приложение 2.15'!$H$42*1000</f>
        <v>144.04</v>
      </c>
    </row>
    <row r="236" spans="1:9" ht="31.5" customHeight="1" thickBot="1" x14ac:dyDescent="0.25">
      <c r="A236" s="180"/>
      <c r="B236" s="172"/>
      <c r="C236" s="172"/>
      <c r="D236" s="183"/>
      <c r="E236" s="178"/>
      <c r="F236" s="10" t="s">
        <v>83</v>
      </c>
      <c r="G236" s="58"/>
      <c r="H236" s="58"/>
      <c r="I236" s="68">
        <f>'[3]Приложение 2.15'!$H$47*1000</f>
        <v>991.63</v>
      </c>
    </row>
    <row r="237" spans="1:9" x14ac:dyDescent="0.2">
      <c r="A237" s="180"/>
      <c r="B237" s="172"/>
      <c r="C237" s="172"/>
      <c r="D237" s="183"/>
      <c r="E237" s="185" t="s">
        <v>51</v>
      </c>
      <c r="F237" s="1" t="s">
        <v>52</v>
      </c>
      <c r="G237" s="69"/>
      <c r="H237" s="69"/>
      <c r="I237" s="70"/>
    </row>
    <row r="238" spans="1:9" x14ac:dyDescent="0.2">
      <c r="A238" s="180"/>
      <c r="B238" s="172"/>
      <c r="C238" s="172"/>
      <c r="D238" s="183"/>
      <c r="E238" s="186"/>
      <c r="F238" s="4" t="s">
        <v>18</v>
      </c>
      <c r="G238" s="57">
        <f>'[3]Приложение 2.15'!F53*1000</f>
        <v>761031.16</v>
      </c>
      <c r="H238" s="57">
        <f>'[3]Приложение 2.15'!G53*1000</f>
        <v>67.86</v>
      </c>
      <c r="I238" s="67">
        <f>'[3]Приложение 2.15'!H53*1000</f>
        <v>1690.26</v>
      </c>
    </row>
    <row r="239" spans="1:9" x14ac:dyDescent="0.2">
      <c r="A239" s="180"/>
      <c r="B239" s="172"/>
      <c r="C239" s="172"/>
      <c r="D239" s="183"/>
      <c r="E239" s="186"/>
      <c r="F239" s="4" t="s">
        <v>37</v>
      </c>
      <c r="G239" s="57">
        <f>'[3]Приложение 2.15'!F54*1000</f>
        <v>1028991.6499999999</v>
      </c>
      <c r="H239" s="57">
        <f>'[3]Приложение 2.15'!G54*1000</f>
        <v>270.76</v>
      </c>
      <c r="I239" s="67">
        <f>'[3]Приложение 2.15'!H54*1000</f>
        <v>1794.03</v>
      </c>
    </row>
    <row r="240" spans="1:9" x14ac:dyDescent="0.2">
      <c r="A240" s="180"/>
      <c r="B240" s="172"/>
      <c r="C240" s="172"/>
      <c r="D240" s="183"/>
      <c r="E240" s="186"/>
      <c r="F240" s="4" t="s">
        <v>22</v>
      </c>
      <c r="G240" s="57">
        <f>'[3]Приложение 2.15'!F55*1000</f>
        <v>1149701.56</v>
      </c>
      <c r="H240" s="57">
        <f>'[3]Приложение 2.15'!G55*1000</f>
        <v>307.88</v>
      </c>
      <c r="I240" s="67">
        <f>'[3]Приложение 2.15'!H55*1000</f>
        <v>2119.84</v>
      </c>
    </row>
    <row r="241" spans="1:9" x14ac:dyDescent="0.2">
      <c r="A241" s="180"/>
      <c r="B241" s="172"/>
      <c r="C241" s="172"/>
      <c r="D241" s="183"/>
      <c r="E241" s="186"/>
      <c r="F241" s="3" t="s">
        <v>28</v>
      </c>
      <c r="G241" s="57">
        <f>'[3]Приложение 2.15'!F56*1000</f>
        <v>1784511.5699999998</v>
      </c>
      <c r="H241" s="57">
        <f>'[3]Приложение 2.15'!G56*1000</f>
        <v>822.6</v>
      </c>
      <c r="I241" s="67">
        <f>'[3]Приложение 2.15'!H56*1000</f>
        <v>3740.98</v>
      </c>
    </row>
    <row r="242" spans="1:9" x14ac:dyDescent="0.2">
      <c r="A242" s="180"/>
      <c r="B242" s="172"/>
      <c r="C242" s="172"/>
      <c r="D242" s="183"/>
      <c r="E242" s="186"/>
      <c r="F242" s="2" t="s">
        <v>68</v>
      </c>
      <c r="G242" s="57"/>
      <c r="H242" s="57"/>
      <c r="I242" s="67"/>
    </row>
    <row r="243" spans="1:9" ht="25.5" x14ac:dyDescent="0.2">
      <c r="A243" s="180"/>
      <c r="B243" s="172"/>
      <c r="C243" s="172"/>
      <c r="D243" s="183"/>
      <c r="E243" s="186"/>
      <c r="F243" s="9" t="s">
        <v>72</v>
      </c>
      <c r="G243" s="57"/>
      <c r="H243" s="57"/>
      <c r="I243" s="67">
        <f>'[3]Приложение 2.15'!$H$59*1000</f>
        <v>1101.24</v>
      </c>
    </row>
    <row r="244" spans="1:9" ht="38.25" x14ac:dyDescent="0.2">
      <c r="A244" s="180"/>
      <c r="B244" s="172"/>
      <c r="C244" s="172"/>
      <c r="D244" s="183"/>
      <c r="E244" s="186"/>
      <c r="F244" s="9" t="s">
        <v>69</v>
      </c>
      <c r="G244" s="71"/>
      <c r="H244" s="71"/>
      <c r="I244" s="72">
        <f>'[3]Приложение 2.15'!$H$64*1000</f>
        <v>262.26</v>
      </c>
    </row>
    <row r="245" spans="1:9" x14ac:dyDescent="0.2">
      <c r="A245" s="180"/>
      <c r="B245" s="172"/>
      <c r="C245" s="172"/>
      <c r="D245" s="183"/>
      <c r="E245" s="186"/>
      <c r="F245" s="9" t="s">
        <v>70</v>
      </c>
      <c r="G245" s="71"/>
      <c r="H245" s="71"/>
      <c r="I245" s="72">
        <f>'[3]Приложение 2.15'!$H$69*1000</f>
        <v>262.26</v>
      </c>
    </row>
    <row r="246" spans="1:9" x14ac:dyDescent="0.2">
      <c r="A246" s="180"/>
      <c r="B246" s="172"/>
      <c r="C246" s="172"/>
      <c r="D246" s="183"/>
      <c r="E246" s="186"/>
      <c r="F246" s="9" t="s">
        <v>53</v>
      </c>
      <c r="G246" s="71"/>
      <c r="H246" s="71"/>
      <c r="I246" s="72">
        <f>'[3]Приложение 2.15'!$H$75*1000</f>
        <v>262.26</v>
      </c>
    </row>
    <row r="247" spans="1:9" ht="38.25" x14ac:dyDescent="0.2">
      <c r="A247" s="180"/>
      <c r="B247" s="172"/>
      <c r="C247" s="172"/>
      <c r="D247" s="183"/>
      <c r="E247" s="186"/>
      <c r="F247" s="9" t="s">
        <v>54</v>
      </c>
      <c r="G247" s="71"/>
      <c r="H247" s="71"/>
      <c r="I247" s="72">
        <f>'[3]Приложение 2.15'!$H$80*1000</f>
        <v>1101.24</v>
      </c>
    </row>
    <row r="248" spans="1:9" x14ac:dyDescent="0.2">
      <c r="A248" s="180"/>
      <c r="B248" s="172"/>
      <c r="C248" s="172"/>
      <c r="D248" s="183"/>
      <c r="E248" s="186"/>
      <c r="F248" s="9" t="s">
        <v>55</v>
      </c>
      <c r="G248" s="47"/>
      <c r="H248" s="47"/>
      <c r="I248" s="48">
        <f>'[3]Приложение 2.15'!$H$85*1000</f>
        <v>262.26</v>
      </c>
    </row>
    <row r="249" spans="1:9" ht="30" customHeight="1" thickBot="1" x14ac:dyDescent="0.25">
      <c r="A249" s="181"/>
      <c r="B249" s="173"/>
      <c r="C249" s="173"/>
      <c r="D249" s="184"/>
      <c r="E249" s="187"/>
      <c r="F249" s="10" t="s">
        <v>83</v>
      </c>
      <c r="G249" s="50"/>
      <c r="H249" s="50"/>
      <c r="I249" s="75">
        <f>'[3]Приложение 2.15'!$H$90*1000</f>
        <v>1101.24</v>
      </c>
    </row>
    <row r="250" spans="1:9" x14ac:dyDescent="0.2">
      <c r="A250" s="179" t="s">
        <v>92</v>
      </c>
      <c r="B250" s="171" t="str">
        <f>'[4]Приложение 2.15 (Тамбов)'!$B$8</f>
        <v>297-э</v>
      </c>
      <c r="C250" s="174">
        <f>'[4]Приложение 2.15 (Тамбов)'!$C$8</f>
        <v>42366</v>
      </c>
      <c r="D250" s="188" t="str">
        <f>'[4]Приложение 2.15 (Тамбов)'!$E$8</f>
        <v>газета "Тамбовская жизнь" спец.выпуск от 30.12.2015 №102(1649)</v>
      </c>
      <c r="E250" s="176" t="s">
        <v>50</v>
      </c>
      <c r="F250" s="1" t="s">
        <v>52</v>
      </c>
      <c r="G250" s="76"/>
      <c r="H250" s="76"/>
      <c r="I250" s="77"/>
    </row>
    <row r="251" spans="1:9" ht="39.75" customHeight="1" x14ac:dyDescent="0.2">
      <c r="A251" s="180"/>
      <c r="B251" s="172"/>
      <c r="C251" s="175"/>
      <c r="D251" s="189"/>
      <c r="E251" s="177"/>
      <c r="F251" s="4" t="s">
        <v>42</v>
      </c>
      <c r="G251" s="47"/>
      <c r="H251" s="47"/>
      <c r="I251" s="48"/>
    </row>
    <row r="252" spans="1:9" x14ac:dyDescent="0.2">
      <c r="A252" s="180"/>
      <c r="B252" s="172"/>
      <c r="C252" s="172"/>
      <c r="D252" s="190"/>
      <c r="E252" s="177"/>
      <c r="F252" s="4" t="s">
        <v>18</v>
      </c>
      <c r="G252" s="78">
        <f>'[4]Приложение 2.15 (Тамбов)'!G11</f>
        <v>1276948.0900000001</v>
      </c>
      <c r="H252" s="78">
        <f>'[4]Приложение 2.15 (Тамбов)'!H11</f>
        <v>64.8</v>
      </c>
      <c r="I252" s="79">
        <f>'[4]Приложение 2.15 (Тамбов)'!I11</f>
        <v>2143.5700000000002</v>
      </c>
    </row>
    <row r="253" spans="1:9" x14ac:dyDescent="0.2">
      <c r="A253" s="180"/>
      <c r="B253" s="172"/>
      <c r="C253" s="172"/>
      <c r="D253" s="190"/>
      <c r="E253" s="177"/>
      <c r="F253" s="4" t="s">
        <v>37</v>
      </c>
      <c r="G253" s="78">
        <f>'[4]Приложение 2.15 (Тамбов)'!G12</f>
        <v>1291675.48</v>
      </c>
      <c r="H253" s="78">
        <f>'[4]Приложение 2.15 (Тамбов)'!H12</f>
        <v>176.79</v>
      </c>
      <c r="I253" s="79">
        <f>'[4]Приложение 2.15 (Тамбов)'!I12</f>
        <v>2283.7200000000003</v>
      </c>
    </row>
    <row r="254" spans="1:9" x14ac:dyDescent="0.2">
      <c r="A254" s="180"/>
      <c r="B254" s="172"/>
      <c r="C254" s="172"/>
      <c r="D254" s="190"/>
      <c r="E254" s="177"/>
      <c r="F254" s="4" t="s">
        <v>22</v>
      </c>
      <c r="G254" s="78">
        <f>'[4]Приложение 2.15 (Тамбов)'!G13</f>
        <v>1322334.77</v>
      </c>
      <c r="H254" s="78">
        <f>'[4]Приложение 2.15 (Тамбов)'!H13</f>
        <v>250.86</v>
      </c>
      <c r="I254" s="79">
        <f>'[4]Приложение 2.15 (Тамбов)'!I13</f>
        <v>2410.4299999999998</v>
      </c>
    </row>
    <row r="255" spans="1:9" x14ac:dyDescent="0.2">
      <c r="A255" s="180"/>
      <c r="B255" s="172"/>
      <c r="C255" s="172"/>
      <c r="D255" s="190"/>
      <c r="E255" s="177"/>
      <c r="F255" s="3" t="s">
        <v>28</v>
      </c>
      <c r="G255" s="78">
        <f>'[4]Приложение 2.15 (Тамбов)'!G14</f>
        <v>1345120.16</v>
      </c>
      <c r="H255" s="78">
        <f>'[4]Приложение 2.15 (Тамбов)'!H14</f>
        <v>560.66</v>
      </c>
      <c r="I255" s="79">
        <f>'[4]Приложение 2.15 (Тамбов)'!I14</f>
        <v>3068.15</v>
      </c>
    </row>
    <row r="256" spans="1:9" x14ac:dyDescent="0.2">
      <c r="A256" s="180"/>
      <c r="B256" s="172"/>
      <c r="C256" s="172"/>
      <c r="D256" s="190"/>
      <c r="E256" s="177"/>
      <c r="F256" s="2" t="s">
        <v>68</v>
      </c>
      <c r="G256" s="47"/>
      <c r="H256" s="47"/>
      <c r="I256" s="48"/>
    </row>
    <row r="257" spans="1:9" ht="25.5" x14ac:dyDescent="0.2">
      <c r="A257" s="180"/>
      <c r="B257" s="172"/>
      <c r="C257" s="172"/>
      <c r="D257" s="190"/>
      <c r="E257" s="177"/>
      <c r="F257" s="9" t="s">
        <v>72</v>
      </c>
      <c r="G257" s="47"/>
      <c r="H257" s="47"/>
      <c r="I257" s="79">
        <f>'[4]Приложение 2.15 (Тамбов)'!$I$24</f>
        <v>1515.9</v>
      </c>
    </row>
    <row r="258" spans="1:9" ht="38.25" x14ac:dyDescent="0.2">
      <c r="A258" s="180"/>
      <c r="B258" s="172"/>
      <c r="C258" s="172"/>
      <c r="D258" s="190"/>
      <c r="E258" s="177"/>
      <c r="F258" s="9" t="s">
        <v>69</v>
      </c>
      <c r="G258" s="47"/>
      <c r="H258" s="47"/>
      <c r="I258" s="79">
        <f>'[4]Приложение 2.15 (Тамбов)'!$I$31</f>
        <v>795.4</v>
      </c>
    </row>
    <row r="259" spans="1:9" x14ac:dyDescent="0.2">
      <c r="A259" s="180"/>
      <c r="B259" s="172"/>
      <c r="C259" s="172"/>
      <c r="D259" s="190"/>
      <c r="E259" s="177"/>
      <c r="F259" s="9" t="s">
        <v>70</v>
      </c>
      <c r="G259" s="47"/>
      <c r="H259" s="47"/>
      <c r="I259" s="79">
        <f>'[4]Приложение 2.15 (Тамбов)'!$I$38</f>
        <v>506.73</v>
      </c>
    </row>
    <row r="260" spans="1:9" ht="64.5" thickBot="1" x14ac:dyDescent="0.25">
      <c r="A260" s="180"/>
      <c r="B260" s="172"/>
      <c r="C260" s="172"/>
      <c r="D260" s="190"/>
      <c r="E260" s="178"/>
      <c r="F260" s="10" t="s">
        <v>108</v>
      </c>
      <c r="G260" s="50"/>
      <c r="H260" s="50"/>
      <c r="I260" s="75">
        <f>'[4]Приложение 2.15 (Тамбов)'!$I$45</f>
        <v>1515.9</v>
      </c>
    </row>
    <row r="261" spans="1:9" x14ac:dyDescent="0.2">
      <c r="A261" s="180"/>
      <c r="B261" s="172"/>
      <c r="C261" s="172"/>
      <c r="D261" s="190"/>
      <c r="E261" s="185" t="s">
        <v>51</v>
      </c>
      <c r="F261" s="1" t="s">
        <v>52</v>
      </c>
      <c r="G261" s="76"/>
      <c r="H261" s="76"/>
      <c r="I261" s="77"/>
    </row>
    <row r="262" spans="1:9" ht="45" customHeight="1" x14ac:dyDescent="0.2">
      <c r="A262" s="180"/>
      <c r="B262" s="172"/>
      <c r="C262" s="172"/>
      <c r="D262" s="190"/>
      <c r="E262" s="186"/>
      <c r="F262" s="4" t="s">
        <v>42</v>
      </c>
      <c r="G262" s="47"/>
      <c r="H262" s="47"/>
      <c r="I262" s="48"/>
    </row>
    <row r="263" spans="1:9" x14ac:dyDescent="0.2">
      <c r="A263" s="180"/>
      <c r="B263" s="172"/>
      <c r="C263" s="172"/>
      <c r="D263" s="190"/>
      <c r="E263" s="186"/>
      <c r="F263" s="4" t="s">
        <v>18</v>
      </c>
      <c r="G263" s="78">
        <f>'[4]Приложение 2.15 (Тамбов)'!J11</f>
        <v>1372719.2</v>
      </c>
      <c r="H263" s="78">
        <f>'[4]Приложение 2.15 (Тамбов)'!K11</f>
        <v>70.59</v>
      </c>
      <c r="I263" s="79">
        <f>'[4]Приложение 2.15 (Тамбов)'!L11</f>
        <v>2284.65</v>
      </c>
    </row>
    <row r="264" spans="1:9" x14ac:dyDescent="0.2">
      <c r="A264" s="180"/>
      <c r="B264" s="172"/>
      <c r="C264" s="172"/>
      <c r="D264" s="190"/>
      <c r="E264" s="186"/>
      <c r="F264" s="4" t="s">
        <v>37</v>
      </c>
      <c r="G264" s="78">
        <f>'[4]Приложение 2.15 (Тамбов)'!J12</f>
        <v>1388551.14</v>
      </c>
      <c r="H264" s="78">
        <f>'[4]Приложение 2.15 (Тамбов)'!K12</f>
        <v>192.6</v>
      </c>
      <c r="I264" s="79">
        <f>'[4]Приложение 2.15 (Тамбов)'!L12</f>
        <v>2432.1999999999998</v>
      </c>
    </row>
    <row r="265" spans="1:9" x14ac:dyDescent="0.2">
      <c r="A265" s="180"/>
      <c r="B265" s="172"/>
      <c r="C265" s="172"/>
      <c r="D265" s="190"/>
      <c r="E265" s="186"/>
      <c r="F265" s="4" t="s">
        <v>22</v>
      </c>
      <c r="G265" s="78">
        <f>'[4]Приложение 2.15 (Тамбов)'!J13</f>
        <v>1421509.88</v>
      </c>
      <c r="H265" s="78">
        <f>'[4]Приложение 2.15 (Тамбов)'!K13</f>
        <v>273.3</v>
      </c>
      <c r="I265" s="79">
        <f>'[4]Приложение 2.15 (Тамбов)'!L13</f>
        <v>2566.06</v>
      </c>
    </row>
    <row r="266" spans="1:9" x14ac:dyDescent="0.2">
      <c r="A266" s="180"/>
      <c r="B266" s="172"/>
      <c r="C266" s="172"/>
      <c r="D266" s="190"/>
      <c r="E266" s="186"/>
      <c r="F266" s="3" t="s">
        <v>28</v>
      </c>
      <c r="G266" s="78">
        <f>'[4]Приложение 2.15 (Тамбов)'!J14</f>
        <v>1446004.17</v>
      </c>
      <c r="H266" s="78">
        <f>'[4]Приложение 2.15 (Тамбов)'!K14</f>
        <v>610.83000000000004</v>
      </c>
      <c r="I266" s="79">
        <f>'[4]Приложение 2.15 (Тамбов)'!L14</f>
        <v>3054.36</v>
      </c>
    </row>
    <row r="267" spans="1:9" x14ac:dyDescent="0.2">
      <c r="A267" s="180"/>
      <c r="B267" s="172"/>
      <c r="C267" s="172"/>
      <c r="D267" s="190"/>
      <c r="E267" s="186"/>
      <c r="F267" s="2" t="s">
        <v>68</v>
      </c>
      <c r="G267" s="47"/>
      <c r="H267" s="47"/>
      <c r="I267" s="48"/>
    </row>
    <row r="268" spans="1:9" ht="25.5" x14ac:dyDescent="0.2">
      <c r="A268" s="180"/>
      <c r="B268" s="172"/>
      <c r="C268" s="172"/>
      <c r="D268" s="190"/>
      <c r="E268" s="186"/>
      <c r="F268" s="9" t="s">
        <v>72</v>
      </c>
      <c r="G268" s="47"/>
      <c r="H268" s="47"/>
      <c r="I268" s="79">
        <f>'[4]Приложение 2.15 (Тамбов)'!$L$24</f>
        <v>1565.42</v>
      </c>
    </row>
    <row r="269" spans="1:9" ht="38.25" x14ac:dyDescent="0.2">
      <c r="A269" s="180"/>
      <c r="B269" s="172"/>
      <c r="C269" s="172"/>
      <c r="D269" s="190"/>
      <c r="E269" s="186"/>
      <c r="F269" s="9" t="s">
        <v>69</v>
      </c>
      <c r="G269" s="47"/>
      <c r="H269" s="47"/>
      <c r="I269" s="79">
        <f>'[4]Приложение 2.15 (Тамбов)'!$L$31</f>
        <v>835.09999999999991</v>
      </c>
    </row>
    <row r="270" spans="1:9" x14ac:dyDescent="0.2">
      <c r="A270" s="180"/>
      <c r="B270" s="172"/>
      <c r="C270" s="172"/>
      <c r="D270" s="190"/>
      <c r="E270" s="186"/>
      <c r="F270" s="9" t="s">
        <v>70</v>
      </c>
      <c r="G270" s="47"/>
      <c r="H270" s="47"/>
      <c r="I270" s="79">
        <f>'[4]Приложение 2.15 (Тамбов)'!$L$38</f>
        <v>541.27</v>
      </c>
    </row>
    <row r="271" spans="1:9" ht="63.75" customHeight="1" thickBot="1" x14ac:dyDescent="0.25">
      <c r="A271" s="181"/>
      <c r="B271" s="173"/>
      <c r="C271" s="173"/>
      <c r="D271" s="191"/>
      <c r="E271" s="187"/>
      <c r="F271" s="10" t="s">
        <v>108</v>
      </c>
      <c r="G271" s="50"/>
      <c r="H271" s="50"/>
      <c r="I271" s="87">
        <f>'[4]Приложение 2.15 (Тамбов)'!$L$45</f>
        <v>1565.42</v>
      </c>
    </row>
  </sheetData>
  <mergeCells count="80">
    <mergeCell ref="E103:E114"/>
    <mergeCell ref="E91:E102"/>
    <mergeCell ref="E69:E79"/>
    <mergeCell ref="E80:E90"/>
    <mergeCell ref="E35:E40"/>
    <mergeCell ref="E41:E46"/>
    <mergeCell ref="E47:E57"/>
    <mergeCell ref="E58:E68"/>
    <mergeCell ref="E177:E189"/>
    <mergeCell ref="E137:E156"/>
    <mergeCell ref="E157:E176"/>
    <mergeCell ref="E190:E202"/>
    <mergeCell ref="E115:E125"/>
    <mergeCell ref="E126:E136"/>
    <mergeCell ref="A177:A202"/>
    <mergeCell ref="B177:B202"/>
    <mergeCell ref="C177:C202"/>
    <mergeCell ref="D177:D202"/>
    <mergeCell ref="A137:A176"/>
    <mergeCell ref="B137:B176"/>
    <mergeCell ref="C137:C176"/>
    <mergeCell ref="D137:D156"/>
    <mergeCell ref="D157:D176"/>
    <mergeCell ref="A91:A114"/>
    <mergeCell ref="B91:B114"/>
    <mergeCell ref="C91:C114"/>
    <mergeCell ref="D91:D114"/>
    <mergeCell ref="D115:D136"/>
    <mergeCell ref="A115:A136"/>
    <mergeCell ref="B115:B136"/>
    <mergeCell ref="C115:C136"/>
    <mergeCell ref="C69:C90"/>
    <mergeCell ref="B69:B90"/>
    <mergeCell ref="A69:A90"/>
    <mergeCell ref="D80:D90"/>
    <mergeCell ref="D69:D79"/>
    <mergeCell ref="A47:A68"/>
    <mergeCell ref="B47:B68"/>
    <mergeCell ref="C47:C68"/>
    <mergeCell ref="A35:A46"/>
    <mergeCell ref="B35:B46"/>
    <mergeCell ref="C35:C46"/>
    <mergeCell ref="D35:D39"/>
    <mergeCell ref="D40:D46"/>
    <mergeCell ref="D47:D57"/>
    <mergeCell ref="D58:D68"/>
    <mergeCell ref="C7:C34"/>
    <mergeCell ref="E21:E34"/>
    <mergeCell ref="D7:D34"/>
    <mergeCell ref="A3:I3"/>
    <mergeCell ref="G4:H4"/>
    <mergeCell ref="I4:I5"/>
    <mergeCell ref="A6:I6"/>
    <mergeCell ref="A4:A5"/>
    <mergeCell ref="B4:B5"/>
    <mergeCell ref="C4:C5"/>
    <mergeCell ref="F4:F5"/>
    <mergeCell ref="E4:E5"/>
    <mergeCell ref="D4:D5"/>
    <mergeCell ref="A7:A34"/>
    <mergeCell ref="B7:B34"/>
    <mergeCell ref="E7:E20"/>
    <mergeCell ref="A203:A223"/>
    <mergeCell ref="B203:B223"/>
    <mergeCell ref="C203:C223"/>
    <mergeCell ref="D203:D223"/>
    <mergeCell ref="E203:E213"/>
    <mergeCell ref="E214:E223"/>
    <mergeCell ref="B250:B271"/>
    <mergeCell ref="C250:C271"/>
    <mergeCell ref="E224:E236"/>
    <mergeCell ref="A224:A249"/>
    <mergeCell ref="B224:B249"/>
    <mergeCell ref="C224:C249"/>
    <mergeCell ref="D224:D249"/>
    <mergeCell ref="E237:E249"/>
    <mergeCell ref="A250:A271"/>
    <mergeCell ref="D250:D271"/>
    <mergeCell ref="E250:E260"/>
    <mergeCell ref="E261:E271"/>
  </mergeCells>
  <hyperlinks>
    <hyperlink ref="D69" r:id="rId1" display="http://pravo.adm44.ru/view.aspx?id=1416_x000a_30.12.15"/>
    <hyperlink ref="D157" r:id="rId2"/>
    <hyperlink ref="D35" r:id="rId3"/>
    <hyperlink ref="D47" r:id="rId4"/>
    <hyperlink ref="D80" r:id="rId5"/>
  </hyperlinks>
  <pageMargins left="0.7" right="0.7" top="0.75" bottom="0.75" header="0.3" footer="0.3"/>
  <pageSetup paperSize="9" scale="50" orientation="landscape" horizontalDpi="300" verticalDpi="300" r:id="rId6"/>
  <drawing r:id="rId7"/>
  <legacyDrawing r:id="rId8"/>
  <oleObjects>
    <mc:AlternateContent xmlns:mc="http://schemas.openxmlformats.org/markup-compatibility/2006">
      <mc:Choice Requires="x14">
        <oleObject progId="Word.Document.8" shapeId="1030" r:id="rId9">
          <objectPr defaultSize="0" autoPict="0" r:id="rId10">
            <anchor moveWithCells="1">
              <from>
                <xdr:col>7</xdr:col>
                <xdr:colOff>152400</xdr:colOff>
                <xdr:row>250</xdr:row>
                <xdr:rowOff>161925</xdr:rowOff>
              </from>
              <to>
                <xdr:col>7</xdr:col>
                <xdr:colOff>1828800</xdr:colOff>
                <xdr:row>250</xdr:row>
                <xdr:rowOff>409575</xdr:rowOff>
              </to>
            </anchor>
          </objectPr>
        </oleObject>
      </mc:Choice>
      <mc:Fallback>
        <oleObject progId="Word.Document.8" shapeId="1030" r:id="rId9"/>
      </mc:Fallback>
    </mc:AlternateContent>
    <mc:AlternateContent xmlns:mc="http://schemas.openxmlformats.org/markup-compatibility/2006">
      <mc:Choice Requires="x14">
        <oleObject progId="Word.Document.8" shapeId="1031" r:id="rId11">
          <objectPr defaultSize="0" autoPict="0" r:id="rId10">
            <anchor moveWithCells="1">
              <from>
                <xdr:col>7</xdr:col>
                <xdr:colOff>66675</xdr:colOff>
                <xdr:row>261</xdr:row>
                <xdr:rowOff>180975</xdr:rowOff>
              </from>
              <to>
                <xdr:col>7</xdr:col>
                <xdr:colOff>1743075</xdr:colOff>
                <xdr:row>261</xdr:row>
                <xdr:rowOff>428625</xdr:rowOff>
              </to>
            </anchor>
          </objectPr>
        </oleObject>
      </mc:Choice>
      <mc:Fallback>
        <oleObject progId="Word.Document.8" shapeId="1031" r:id="rId1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9"/>
  <sheetViews>
    <sheetView tabSelected="1" view="pageBreakPreview" zoomScale="70" zoomScaleNormal="100" zoomScaleSheetLayoutView="70" workbookViewId="0">
      <pane xSplit="5" ySplit="3" topLeftCell="F244" activePane="bottomRight" state="frozen"/>
      <selection pane="topRight" activeCell="E1" sqref="E1"/>
      <selection pane="bottomLeft" activeCell="A5" sqref="A5"/>
      <selection pane="bottomRight" activeCell="D253" sqref="D253:D264"/>
    </sheetView>
  </sheetViews>
  <sheetFormatPr defaultRowHeight="15" x14ac:dyDescent="0.25"/>
  <cols>
    <col min="1" max="1" width="5" style="97" customWidth="1"/>
    <col min="2" max="2" width="18.140625" style="124" customWidth="1"/>
    <col min="3" max="3" width="17.28515625" style="97" customWidth="1"/>
    <col min="4" max="4" width="31.5703125" style="118" customWidth="1"/>
    <col min="5" max="5" width="43.5703125" style="154" customWidth="1"/>
    <col min="6" max="6" width="29" style="97" bestFit="1" customWidth="1"/>
    <col min="7" max="7" width="28" style="156" customWidth="1"/>
    <col min="8" max="8" width="26.42578125" style="156" customWidth="1"/>
    <col min="9" max="9" width="20.5703125" style="156" customWidth="1"/>
    <col min="10" max="10" width="71.28515625" style="97" customWidth="1"/>
    <col min="11" max="16384" width="9.140625" style="97"/>
  </cols>
  <sheetData>
    <row r="1" spans="1:9" ht="20.25" x14ac:dyDescent="0.3">
      <c r="A1" s="93" t="s">
        <v>116</v>
      </c>
      <c r="B1" s="94"/>
      <c r="C1" s="95"/>
      <c r="D1" s="96"/>
      <c r="E1" s="152"/>
      <c r="F1" s="95"/>
      <c r="G1" s="155"/>
      <c r="H1" s="155"/>
    </row>
    <row r="2" spans="1:9" ht="15.75" x14ac:dyDescent="0.25">
      <c r="A2" s="98" t="s">
        <v>117</v>
      </c>
      <c r="B2" s="94"/>
      <c r="C2" s="95"/>
      <c r="D2" s="96"/>
      <c r="E2" s="152"/>
      <c r="F2" s="95"/>
      <c r="G2" s="155"/>
      <c r="H2" s="155"/>
      <c r="I2" s="155" t="s">
        <v>118</v>
      </c>
    </row>
    <row r="3" spans="1:9" ht="57" x14ac:dyDescent="0.25">
      <c r="A3" s="99" t="s">
        <v>119</v>
      </c>
      <c r="B3" s="100" t="s">
        <v>4</v>
      </c>
      <c r="C3" s="101" t="s">
        <v>120</v>
      </c>
      <c r="D3" s="100" t="s">
        <v>121</v>
      </c>
      <c r="E3" s="101" t="s">
        <v>122</v>
      </c>
      <c r="F3" s="101" t="s">
        <v>123</v>
      </c>
      <c r="G3" s="101" t="s">
        <v>124</v>
      </c>
      <c r="H3" s="101" t="s">
        <v>3</v>
      </c>
      <c r="I3" s="101" t="s">
        <v>1</v>
      </c>
    </row>
    <row r="4" spans="1:9" x14ac:dyDescent="0.25">
      <c r="A4" s="320" t="s">
        <v>125</v>
      </c>
      <c r="B4" s="321"/>
      <c r="C4" s="321"/>
      <c r="D4" s="321"/>
      <c r="E4" s="321"/>
      <c r="F4" s="321"/>
      <c r="G4" s="321"/>
      <c r="H4" s="321"/>
      <c r="I4" s="321"/>
    </row>
    <row r="5" spans="1:9" ht="21.75" customHeight="1" x14ac:dyDescent="0.25">
      <c r="A5" s="310">
        <v>1</v>
      </c>
      <c r="B5" s="322" t="s">
        <v>126</v>
      </c>
      <c r="C5" s="314" t="s">
        <v>127</v>
      </c>
      <c r="D5" s="307" t="s">
        <v>128</v>
      </c>
      <c r="E5" s="318" t="s">
        <v>129</v>
      </c>
      <c r="F5" s="102" t="s">
        <v>130</v>
      </c>
      <c r="G5" s="103">
        <v>13522.7</v>
      </c>
      <c r="H5" s="103">
        <v>4.5990000000000002</v>
      </c>
      <c r="I5" s="103">
        <v>24.2</v>
      </c>
    </row>
    <row r="6" spans="1:9" ht="21.75" customHeight="1" x14ac:dyDescent="0.25">
      <c r="A6" s="311"/>
      <c r="B6" s="323"/>
      <c r="C6" s="315"/>
      <c r="D6" s="308"/>
      <c r="E6" s="319"/>
      <c r="F6" s="102" t="s">
        <v>131</v>
      </c>
      <c r="G6" s="103">
        <v>13522.7</v>
      </c>
      <c r="H6" s="103">
        <v>4.5990000000000002</v>
      </c>
      <c r="I6" s="103">
        <v>24.2</v>
      </c>
    </row>
    <row r="7" spans="1:9" ht="21.75" customHeight="1" x14ac:dyDescent="0.25">
      <c r="A7" s="310">
        <f>A5+1</f>
        <v>2</v>
      </c>
      <c r="B7" s="322" t="s">
        <v>126</v>
      </c>
      <c r="C7" s="314" t="s">
        <v>127</v>
      </c>
      <c r="D7" s="308"/>
      <c r="E7" s="318" t="s">
        <v>132</v>
      </c>
      <c r="F7" s="102" t="s">
        <v>130</v>
      </c>
      <c r="G7" s="103">
        <v>133550.35699999999</v>
      </c>
      <c r="H7" s="103">
        <v>74.822999999999993</v>
      </c>
      <c r="I7" s="103">
        <v>320</v>
      </c>
    </row>
    <row r="8" spans="1:9" ht="21.75" customHeight="1" x14ac:dyDescent="0.25">
      <c r="A8" s="311"/>
      <c r="B8" s="323"/>
      <c r="C8" s="315"/>
      <c r="D8" s="308"/>
      <c r="E8" s="319"/>
      <c r="F8" s="102" t="s">
        <v>131</v>
      </c>
      <c r="G8" s="103">
        <v>140227.875</v>
      </c>
      <c r="H8" s="103">
        <v>78.251999999999995</v>
      </c>
      <c r="I8" s="103">
        <v>335.7</v>
      </c>
    </row>
    <row r="9" spans="1:9" ht="21.75" customHeight="1" x14ac:dyDescent="0.25">
      <c r="A9" s="310">
        <f>A7+1</f>
        <v>3</v>
      </c>
      <c r="B9" s="322" t="s">
        <v>126</v>
      </c>
      <c r="C9" s="314" t="s">
        <v>127</v>
      </c>
      <c r="D9" s="308"/>
      <c r="E9" s="318" t="s">
        <v>133</v>
      </c>
      <c r="F9" s="102" t="s">
        <v>130</v>
      </c>
      <c r="G9" s="103">
        <v>226044.92600000001</v>
      </c>
      <c r="H9" s="103">
        <v>140.03</v>
      </c>
      <c r="I9" s="103">
        <v>967.9</v>
      </c>
    </row>
    <row r="10" spans="1:9" ht="21.75" customHeight="1" x14ac:dyDescent="0.25">
      <c r="A10" s="311"/>
      <c r="B10" s="323"/>
      <c r="C10" s="315"/>
      <c r="D10" s="308"/>
      <c r="E10" s="319"/>
      <c r="F10" s="102" t="s">
        <v>131</v>
      </c>
      <c r="G10" s="103">
        <v>226044.92600000001</v>
      </c>
      <c r="H10" s="103">
        <v>140.03</v>
      </c>
      <c r="I10" s="103">
        <v>967.9</v>
      </c>
    </row>
    <row r="11" spans="1:9" ht="21.75" customHeight="1" x14ac:dyDescent="0.25">
      <c r="A11" s="310">
        <f>A9+1</f>
        <v>4</v>
      </c>
      <c r="B11" s="322" t="s">
        <v>126</v>
      </c>
      <c r="C11" s="314" t="s">
        <v>127</v>
      </c>
      <c r="D11" s="308"/>
      <c r="E11" s="318" t="s">
        <v>134</v>
      </c>
      <c r="F11" s="102" t="s">
        <v>130</v>
      </c>
      <c r="G11" s="103">
        <v>64470.764999999999</v>
      </c>
      <c r="H11" s="103">
        <v>29.321000000000002</v>
      </c>
      <c r="I11" s="103">
        <v>125.6</v>
      </c>
    </row>
    <row r="12" spans="1:9" ht="21.75" customHeight="1" x14ac:dyDescent="0.25">
      <c r="A12" s="311"/>
      <c r="B12" s="323"/>
      <c r="C12" s="315"/>
      <c r="D12" s="308"/>
      <c r="E12" s="319"/>
      <c r="F12" s="102" t="s">
        <v>131</v>
      </c>
      <c r="G12" s="103">
        <v>64470.764999999999</v>
      </c>
      <c r="H12" s="103">
        <v>29.321000000000002</v>
      </c>
      <c r="I12" s="103">
        <v>125.6</v>
      </c>
    </row>
    <row r="13" spans="1:9" ht="21.75" customHeight="1" x14ac:dyDescent="0.25">
      <c r="A13" s="310">
        <f t="shared" ref="A13" si="0">A11+1</f>
        <v>5</v>
      </c>
      <c r="B13" s="322" t="s">
        <v>126</v>
      </c>
      <c r="C13" s="314" t="s">
        <v>127</v>
      </c>
      <c r="D13" s="308"/>
      <c r="E13" s="318" t="s">
        <v>135</v>
      </c>
      <c r="F13" s="102" t="s">
        <v>130</v>
      </c>
      <c r="G13" s="103">
        <v>26250.32</v>
      </c>
      <c r="H13" s="103">
        <v>1.1200000000000001</v>
      </c>
      <c r="I13" s="103">
        <v>42</v>
      </c>
    </row>
    <row r="14" spans="1:9" ht="21.75" customHeight="1" x14ac:dyDescent="0.25">
      <c r="A14" s="311"/>
      <c r="B14" s="323"/>
      <c r="C14" s="315"/>
      <c r="D14" s="308"/>
      <c r="E14" s="319"/>
      <c r="F14" s="102" t="s">
        <v>131</v>
      </c>
      <c r="G14" s="103">
        <v>28219.1</v>
      </c>
      <c r="H14" s="103">
        <v>1.22</v>
      </c>
      <c r="I14" s="103">
        <v>44.5</v>
      </c>
    </row>
    <row r="15" spans="1:9" ht="21.75" customHeight="1" x14ac:dyDescent="0.25">
      <c r="A15" s="310">
        <f t="shared" ref="A15" si="1">A13+1</f>
        <v>6</v>
      </c>
      <c r="B15" s="322" t="s">
        <v>126</v>
      </c>
      <c r="C15" s="314" t="s">
        <v>127</v>
      </c>
      <c r="D15" s="308"/>
      <c r="E15" s="318" t="s">
        <v>136</v>
      </c>
      <c r="F15" s="102" t="s">
        <v>130</v>
      </c>
      <c r="G15" s="103">
        <v>100664.32000000001</v>
      </c>
      <c r="H15" s="103">
        <v>39.125999999999998</v>
      </c>
      <c r="I15" s="103">
        <v>365.8</v>
      </c>
    </row>
    <row r="16" spans="1:9" ht="21.75" customHeight="1" x14ac:dyDescent="0.25">
      <c r="A16" s="311"/>
      <c r="B16" s="323"/>
      <c r="C16" s="315"/>
      <c r="D16" s="308"/>
      <c r="E16" s="319"/>
      <c r="F16" s="102" t="s">
        <v>131</v>
      </c>
      <c r="G16" s="103">
        <v>108214.1</v>
      </c>
      <c r="H16" s="103">
        <v>39.125999999999998</v>
      </c>
      <c r="I16" s="103">
        <v>388.8</v>
      </c>
    </row>
    <row r="17" spans="1:9" ht="21.75" customHeight="1" x14ac:dyDescent="0.25">
      <c r="A17" s="310">
        <f t="shared" ref="A17" si="2">A15+1</f>
        <v>7</v>
      </c>
      <c r="B17" s="322" t="s">
        <v>126</v>
      </c>
      <c r="C17" s="314" t="s">
        <v>127</v>
      </c>
      <c r="D17" s="308"/>
      <c r="E17" s="318" t="s">
        <v>137</v>
      </c>
      <c r="F17" s="102" t="s">
        <v>130</v>
      </c>
      <c r="G17" s="103">
        <v>74486.399999999994</v>
      </c>
      <c r="H17" s="103">
        <v>17.899999999999999</v>
      </c>
      <c r="I17" s="103">
        <v>162.6</v>
      </c>
    </row>
    <row r="18" spans="1:9" ht="21.75" customHeight="1" x14ac:dyDescent="0.25">
      <c r="A18" s="311"/>
      <c r="B18" s="323"/>
      <c r="C18" s="315"/>
      <c r="D18" s="308"/>
      <c r="E18" s="319"/>
      <c r="F18" s="102" t="s">
        <v>131</v>
      </c>
      <c r="G18" s="103">
        <v>79700.399999999994</v>
      </c>
      <c r="H18" s="103">
        <v>18.257999999999999</v>
      </c>
      <c r="I18" s="103">
        <v>172.9</v>
      </c>
    </row>
    <row r="19" spans="1:9" ht="21.75" customHeight="1" x14ac:dyDescent="0.25">
      <c r="A19" s="310">
        <f t="shared" ref="A19" si="3">A17+1</f>
        <v>8</v>
      </c>
      <c r="B19" s="322" t="s">
        <v>126</v>
      </c>
      <c r="C19" s="314" t="s">
        <v>127</v>
      </c>
      <c r="D19" s="308"/>
      <c r="E19" s="318" t="s">
        <v>138</v>
      </c>
      <c r="F19" s="102" t="s">
        <v>130</v>
      </c>
      <c r="G19" s="103">
        <v>89771.8</v>
      </c>
      <c r="H19" s="103">
        <v>1.7070000000000001</v>
      </c>
      <c r="I19" s="103">
        <v>231.4</v>
      </c>
    </row>
    <row r="20" spans="1:9" ht="21.75" customHeight="1" x14ac:dyDescent="0.25">
      <c r="A20" s="311"/>
      <c r="B20" s="323"/>
      <c r="C20" s="315"/>
      <c r="D20" s="308"/>
      <c r="E20" s="319"/>
      <c r="F20" s="102" t="s">
        <v>131</v>
      </c>
      <c r="G20" s="103">
        <v>96504.7</v>
      </c>
      <c r="H20" s="103">
        <v>1.7070000000000001</v>
      </c>
      <c r="I20" s="103">
        <v>248.6</v>
      </c>
    </row>
    <row r="21" spans="1:9" ht="21.75" customHeight="1" x14ac:dyDescent="0.25">
      <c r="A21" s="310">
        <f t="shared" ref="A21" si="4">A19+1</f>
        <v>9</v>
      </c>
      <c r="B21" s="322" t="s">
        <v>126</v>
      </c>
      <c r="C21" s="314" t="s">
        <v>127</v>
      </c>
      <c r="D21" s="308"/>
      <c r="E21" s="318" t="s">
        <v>139</v>
      </c>
      <c r="F21" s="102" t="s">
        <v>130</v>
      </c>
      <c r="G21" s="103">
        <v>149809.70000000001</v>
      </c>
      <c r="H21" s="103">
        <v>72.599999999999994</v>
      </c>
      <c r="I21" s="103">
        <v>390.5</v>
      </c>
    </row>
    <row r="22" spans="1:9" ht="21.75" customHeight="1" x14ac:dyDescent="0.25">
      <c r="A22" s="311"/>
      <c r="B22" s="323"/>
      <c r="C22" s="315"/>
      <c r="D22" s="308"/>
      <c r="E22" s="319"/>
      <c r="F22" s="102" t="s">
        <v>131</v>
      </c>
      <c r="G22" s="103">
        <v>157300.20000000001</v>
      </c>
      <c r="H22" s="103">
        <v>72.599999999999994</v>
      </c>
      <c r="I22" s="103">
        <v>406.4</v>
      </c>
    </row>
    <row r="23" spans="1:9" ht="21.75" customHeight="1" x14ac:dyDescent="0.25">
      <c r="A23" s="310">
        <f t="shared" ref="A23" si="5">A21+1</f>
        <v>10</v>
      </c>
      <c r="B23" s="322" t="s">
        <v>126</v>
      </c>
      <c r="C23" s="314" t="s">
        <v>127</v>
      </c>
      <c r="D23" s="308"/>
      <c r="E23" s="318" t="s">
        <v>140</v>
      </c>
      <c r="F23" s="102" t="s">
        <v>130</v>
      </c>
      <c r="G23" s="103">
        <v>68880.600000000006</v>
      </c>
      <c r="H23" s="103">
        <v>35.1</v>
      </c>
      <c r="I23" s="103">
        <v>156.9</v>
      </c>
    </row>
    <row r="24" spans="1:9" ht="21.75" customHeight="1" x14ac:dyDescent="0.25">
      <c r="A24" s="311"/>
      <c r="B24" s="323"/>
      <c r="C24" s="315"/>
      <c r="D24" s="308"/>
      <c r="E24" s="319"/>
      <c r="F24" s="102" t="s">
        <v>131</v>
      </c>
      <c r="G24" s="103">
        <v>74046.600000000006</v>
      </c>
      <c r="H24" s="103">
        <v>37.732999999999997</v>
      </c>
      <c r="I24" s="103">
        <v>162.9</v>
      </c>
    </row>
    <row r="25" spans="1:9" ht="21.75" customHeight="1" x14ac:dyDescent="0.25">
      <c r="A25" s="310">
        <f t="shared" ref="A25" si="6">A23+1</f>
        <v>11</v>
      </c>
      <c r="B25" s="322" t="s">
        <v>126</v>
      </c>
      <c r="C25" s="314" t="s">
        <v>127</v>
      </c>
      <c r="D25" s="308"/>
      <c r="E25" s="318" t="s">
        <v>141</v>
      </c>
      <c r="F25" s="102" t="s">
        <v>130</v>
      </c>
      <c r="G25" s="103">
        <v>37586.699999999997</v>
      </c>
      <c r="H25" s="103">
        <v>36.9</v>
      </c>
      <c r="I25" s="103">
        <v>263.5</v>
      </c>
    </row>
    <row r="26" spans="1:9" ht="21.75" customHeight="1" x14ac:dyDescent="0.25">
      <c r="A26" s="311"/>
      <c r="B26" s="323"/>
      <c r="C26" s="315"/>
      <c r="D26" s="308"/>
      <c r="E26" s="319"/>
      <c r="F26" s="102" t="s">
        <v>131</v>
      </c>
      <c r="G26" s="103">
        <v>38338.5</v>
      </c>
      <c r="H26" s="103">
        <v>39.851999999999997</v>
      </c>
      <c r="I26" s="103">
        <v>270.89999999999998</v>
      </c>
    </row>
    <row r="27" spans="1:9" ht="21.75" customHeight="1" x14ac:dyDescent="0.25">
      <c r="A27" s="310">
        <f t="shared" ref="A27" si="7">A25+1</f>
        <v>12</v>
      </c>
      <c r="B27" s="322" t="s">
        <v>126</v>
      </c>
      <c r="C27" s="314" t="s">
        <v>127</v>
      </c>
      <c r="D27" s="308"/>
      <c r="E27" s="318" t="s">
        <v>142</v>
      </c>
      <c r="F27" s="102" t="s">
        <v>130</v>
      </c>
      <c r="G27" s="103">
        <v>41698.400000000001</v>
      </c>
      <c r="H27" s="103">
        <v>17.25</v>
      </c>
      <c r="I27" s="103">
        <v>148.19999999999999</v>
      </c>
    </row>
    <row r="28" spans="1:9" ht="21.75" customHeight="1" x14ac:dyDescent="0.25">
      <c r="A28" s="311"/>
      <c r="B28" s="323"/>
      <c r="C28" s="315"/>
      <c r="D28" s="308"/>
      <c r="E28" s="319"/>
      <c r="F28" s="102" t="s">
        <v>131</v>
      </c>
      <c r="G28" s="103">
        <v>44617.3</v>
      </c>
      <c r="H28" s="103">
        <v>18.600000000000001</v>
      </c>
      <c r="I28" s="103">
        <v>158.80000000000001</v>
      </c>
    </row>
    <row r="29" spans="1:9" ht="21.75" customHeight="1" x14ac:dyDescent="0.25">
      <c r="A29" s="310">
        <f t="shared" ref="A29" si="8">A27+1</f>
        <v>13</v>
      </c>
      <c r="B29" s="322" t="s">
        <v>126</v>
      </c>
      <c r="C29" s="314" t="s">
        <v>127</v>
      </c>
      <c r="D29" s="308"/>
      <c r="E29" s="318" t="s">
        <v>143</v>
      </c>
      <c r="F29" s="102" t="s">
        <v>130</v>
      </c>
      <c r="G29" s="103">
        <v>51867</v>
      </c>
      <c r="H29" s="103">
        <v>24.984999999999999</v>
      </c>
      <c r="I29" s="103">
        <v>99.3</v>
      </c>
    </row>
    <row r="30" spans="1:9" ht="21.75" customHeight="1" x14ac:dyDescent="0.25">
      <c r="A30" s="311"/>
      <c r="B30" s="323"/>
      <c r="C30" s="315"/>
      <c r="D30" s="308"/>
      <c r="E30" s="319"/>
      <c r="F30" s="102" t="s">
        <v>131</v>
      </c>
      <c r="G30" s="103">
        <v>55757</v>
      </c>
      <c r="H30" s="103">
        <v>24.984999999999999</v>
      </c>
      <c r="I30" s="103">
        <v>104.8</v>
      </c>
    </row>
    <row r="31" spans="1:9" ht="21.75" customHeight="1" x14ac:dyDescent="0.25">
      <c r="A31" s="310">
        <f t="shared" ref="A31" si="9">A29+1</f>
        <v>14</v>
      </c>
      <c r="B31" s="322" t="s">
        <v>126</v>
      </c>
      <c r="C31" s="314" t="s">
        <v>127</v>
      </c>
      <c r="D31" s="308"/>
      <c r="E31" s="318" t="s">
        <v>144</v>
      </c>
      <c r="F31" s="102" t="s">
        <v>130</v>
      </c>
      <c r="G31" s="103">
        <v>97738.9</v>
      </c>
      <c r="H31" s="103">
        <v>20.149999999999999</v>
      </c>
      <c r="I31" s="103">
        <v>255.6</v>
      </c>
    </row>
    <row r="32" spans="1:9" ht="21.75" customHeight="1" x14ac:dyDescent="0.25">
      <c r="A32" s="311"/>
      <c r="B32" s="323"/>
      <c r="C32" s="315"/>
      <c r="D32" s="309"/>
      <c r="E32" s="319"/>
      <c r="F32" s="102" t="s">
        <v>131</v>
      </c>
      <c r="G32" s="103">
        <v>105069.3</v>
      </c>
      <c r="H32" s="103">
        <v>20.149999999999999</v>
      </c>
      <c r="I32" s="103">
        <v>273.3</v>
      </c>
    </row>
    <row r="33" spans="1:9" x14ac:dyDescent="0.25">
      <c r="A33" s="326" t="s">
        <v>25</v>
      </c>
      <c r="B33" s="326"/>
      <c r="C33" s="326"/>
      <c r="D33" s="326"/>
      <c r="E33" s="326"/>
      <c r="F33" s="326"/>
      <c r="G33" s="326"/>
      <c r="H33" s="326"/>
      <c r="I33" s="326"/>
    </row>
    <row r="34" spans="1:9" ht="15" customHeight="1" x14ac:dyDescent="0.25">
      <c r="A34" s="104" t="s">
        <v>145</v>
      </c>
      <c r="B34" s="105" t="s">
        <v>146</v>
      </c>
      <c r="C34" s="106">
        <v>42368</v>
      </c>
      <c r="D34" s="307" t="s">
        <v>147</v>
      </c>
      <c r="E34" s="149" t="s">
        <v>148</v>
      </c>
      <c r="F34" s="107">
        <v>2016</v>
      </c>
      <c r="G34" s="108">
        <v>424527.54</v>
      </c>
      <c r="H34" s="108">
        <v>134.13</v>
      </c>
      <c r="I34" s="108">
        <v>713.81</v>
      </c>
    </row>
    <row r="35" spans="1:9" ht="30" x14ac:dyDescent="0.25">
      <c r="A35" s="104" t="s">
        <v>149</v>
      </c>
      <c r="B35" s="105" t="s">
        <v>150</v>
      </c>
      <c r="C35" s="106">
        <v>42363</v>
      </c>
      <c r="D35" s="308"/>
      <c r="E35" s="149" t="s">
        <v>151</v>
      </c>
      <c r="F35" s="107">
        <v>2016</v>
      </c>
      <c r="G35" s="108">
        <v>155859.26</v>
      </c>
      <c r="H35" s="108">
        <v>109.6</v>
      </c>
      <c r="I35" s="108">
        <v>426.98</v>
      </c>
    </row>
    <row r="36" spans="1:9" ht="21.75" customHeight="1" x14ac:dyDescent="0.25">
      <c r="A36" s="104" t="s">
        <v>152</v>
      </c>
      <c r="B36" s="105" t="s">
        <v>150</v>
      </c>
      <c r="C36" s="106">
        <v>42363</v>
      </c>
      <c r="D36" s="308"/>
      <c r="E36" s="149" t="s">
        <v>153</v>
      </c>
      <c r="F36" s="107">
        <v>2016</v>
      </c>
      <c r="G36" s="108">
        <v>692693.95</v>
      </c>
      <c r="H36" s="108">
        <v>536.91</v>
      </c>
      <c r="I36" s="108">
        <v>2033.64</v>
      </c>
    </row>
    <row r="37" spans="1:9" ht="21.75" customHeight="1" x14ac:dyDescent="0.25">
      <c r="A37" s="104" t="s">
        <v>154</v>
      </c>
      <c r="B37" s="105" t="s">
        <v>150</v>
      </c>
      <c r="C37" s="106">
        <v>42363</v>
      </c>
      <c r="D37" s="308"/>
      <c r="E37" s="149" t="s">
        <v>155</v>
      </c>
      <c r="F37" s="107">
        <v>2016</v>
      </c>
      <c r="G37" s="108">
        <v>54576.38</v>
      </c>
      <c r="H37" s="108">
        <v>117.6</v>
      </c>
      <c r="I37" s="108">
        <v>237.55</v>
      </c>
    </row>
    <row r="38" spans="1:9" ht="21.75" customHeight="1" x14ac:dyDescent="0.25">
      <c r="A38" s="104" t="s">
        <v>156</v>
      </c>
      <c r="B38" s="105" t="s">
        <v>150</v>
      </c>
      <c r="C38" s="106">
        <v>42363</v>
      </c>
      <c r="D38" s="308"/>
      <c r="E38" s="149" t="s">
        <v>157</v>
      </c>
      <c r="F38" s="107">
        <v>2016</v>
      </c>
      <c r="G38" s="108">
        <v>61174.23</v>
      </c>
      <c r="H38" s="108">
        <v>133.94999999999999</v>
      </c>
      <c r="I38" s="108">
        <v>579.24</v>
      </c>
    </row>
    <row r="39" spans="1:9" ht="21.75" customHeight="1" x14ac:dyDescent="0.25">
      <c r="A39" s="104" t="s">
        <v>158</v>
      </c>
      <c r="B39" s="105" t="s">
        <v>150</v>
      </c>
      <c r="C39" s="106">
        <v>42363</v>
      </c>
      <c r="D39" s="308"/>
      <c r="E39" s="149" t="s">
        <v>159</v>
      </c>
      <c r="F39" s="107">
        <v>2016</v>
      </c>
      <c r="G39" s="108">
        <v>119544.13</v>
      </c>
      <c r="H39" s="108">
        <v>116.9</v>
      </c>
      <c r="I39" s="108">
        <v>309.95999999999998</v>
      </c>
    </row>
    <row r="40" spans="1:9" ht="21.75" customHeight="1" x14ac:dyDescent="0.25">
      <c r="A40" s="104" t="s">
        <v>160</v>
      </c>
      <c r="B40" s="105" t="s">
        <v>150</v>
      </c>
      <c r="C40" s="106">
        <v>42363</v>
      </c>
      <c r="D40" s="308"/>
      <c r="E40" s="149" t="s">
        <v>161</v>
      </c>
      <c r="F40" s="107">
        <v>2016</v>
      </c>
      <c r="G40" s="108">
        <v>30336.880000000001</v>
      </c>
      <c r="H40" s="108">
        <v>85.1</v>
      </c>
      <c r="I40" s="108">
        <v>381.19</v>
      </c>
    </row>
    <row r="41" spans="1:9" ht="21.75" customHeight="1" x14ac:dyDescent="0.25">
      <c r="A41" s="104" t="s">
        <v>162</v>
      </c>
      <c r="B41" s="105" t="s">
        <v>150</v>
      </c>
      <c r="C41" s="106">
        <v>42363</v>
      </c>
      <c r="D41" s="308"/>
      <c r="E41" s="149" t="s">
        <v>163</v>
      </c>
      <c r="F41" s="107">
        <v>2016</v>
      </c>
      <c r="G41" s="108">
        <v>19805.2</v>
      </c>
      <c r="H41" s="108">
        <v>103.79</v>
      </c>
      <c r="I41" s="108">
        <v>452.36</v>
      </c>
    </row>
    <row r="42" spans="1:9" ht="21.75" customHeight="1" x14ac:dyDescent="0.25">
      <c r="A42" s="104" t="s">
        <v>164</v>
      </c>
      <c r="B42" s="105" t="s">
        <v>150</v>
      </c>
      <c r="C42" s="106">
        <v>42363</v>
      </c>
      <c r="D42" s="308"/>
      <c r="E42" s="149" t="s">
        <v>165</v>
      </c>
      <c r="F42" s="107">
        <v>2016</v>
      </c>
      <c r="G42" s="108">
        <v>401822.01</v>
      </c>
      <c r="H42" s="108">
        <v>210.68</v>
      </c>
      <c r="I42" s="108">
        <v>1195.54</v>
      </c>
    </row>
    <row r="43" spans="1:9" ht="21.75" customHeight="1" x14ac:dyDescent="0.25">
      <c r="A43" s="104" t="s">
        <v>166</v>
      </c>
      <c r="B43" s="105" t="s">
        <v>150</v>
      </c>
      <c r="C43" s="106">
        <v>42363</v>
      </c>
      <c r="D43" s="308"/>
      <c r="E43" s="149" t="s">
        <v>167</v>
      </c>
      <c r="F43" s="107">
        <v>2016</v>
      </c>
      <c r="G43" s="108">
        <v>141523.26</v>
      </c>
      <c r="H43" s="108">
        <v>103.79</v>
      </c>
      <c r="I43" s="108">
        <v>537.02</v>
      </c>
    </row>
    <row r="44" spans="1:9" ht="21.75" customHeight="1" x14ac:dyDescent="0.25">
      <c r="A44" s="104" t="s">
        <v>168</v>
      </c>
      <c r="B44" s="105" t="s">
        <v>150</v>
      </c>
      <c r="C44" s="106">
        <v>42363</v>
      </c>
      <c r="D44" s="308"/>
      <c r="E44" s="149" t="s">
        <v>169</v>
      </c>
      <c r="F44" s="107">
        <v>2016</v>
      </c>
      <c r="G44" s="108">
        <v>6579.8</v>
      </c>
      <c r="H44" s="108">
        <v>296.66000000000003</v>
      </c>
      <c r="I44" s="108">
        <v>2270.6</v>
      </c>
    </row>
    <row r="45" spans="1:9" ht="21.75" customHeight="1" x14ac:dyDescent="0.25">
      <c r="A45" s="104" t="s">
        <v>170</v>
      </c>
      <c r="B45" s="105" t="s">
        <v>171</v>
      </c>
      <c r="C45" s="106">
        <v>42363</v>
      </c>
      <c r="D45" s="308"/>
      <c r="E45" s="149" t="s">
        <v>172</v>
      </c>
      <c r="F45" s="107">
        <v>2016</v>
      </c>
      <c r="G45" s="108">
        <v>101814.98</v>
      </c>
      <c r="H45" s="108">
        <v>109.67</v>
      </c>
      <c r="I45" s="108">
        <v>707.13</v>
      </c>
    </row>
    <row r="46" spans="1:9" ht="21.75" customHeight="1" x14ac:dyDescent="0.25">
      <c r="A46" s="104" t="s">
        <v>173</v>
      </c>
      <c r="B46" s="105" t="s">
        <v>174</v>
      </c>
      <c r="C46" s="106">
        <v>42363</v>
      </c>
      <c r="D46" s="308"/>
      <c r="E46" s="149" t="s">
        <v>175</v>
      </c>
      <c r="F46" s="107">
        <v>2016</v>
      </c>
      <c r="G46" s="108">
        <v>122916.81</v>
      </c>
      <c r="H46" s="108">
        <v>140.59</v>
      </c>
      <c r="I46" s="108">
        <v>1171.8900000000001</v>
      </c>
    </row>
    <row r="47" spans="1:9" ht="21.75" customHeight="1" x14ac:dyDescent="0.25">
      <c r="A47" s="104" t="s">
        <v>176</v>
      </c>
      <c r="B47" s="105" t="s">
        <v>174</v>
      </c>
      <c r="C47" s="106">
        <v>42363</v>
      </c>
      <c r="D47" s="308"/>
      <c r="E47" s="149" t="s">
        <v>177</v>
      </c>
      <c r="F47" s="107">
        <v>2016</v>
      </c>
      <c r="G47" s="108">
        <v>107302.5</v>
      </c>
      <c r="H47" s="108">
        <v>143.03</v>
      </c>
      <c r="I47" s="108">
        <v>825.33</v>
      </c>
    </row>
    <row r="48" spans="1:9" ht="21.75" customHeight="1" x14ac:dyDescent="0.25">
      <c r="A48" s="104" t="s">
        <v>178</v>
      </c>
      <c r="B48" s="105" t="s">
        <v>179</v>
      </c>
      <c r="C48" s="106">
        <v>42367</v>
      </c>
      <c r="D48" s="308"/>
      <c r="E48" s="149" t="s">
        <v>180</v>
      </c>
      <c r="F48" s="107">
        <v>2016</v>
      </c>
      <c r="G48" s="108">
        <v>51857.96</v>
      </c>
      <c r="H48" s="108">
        <v>64.47</v>
      </c>
      <c r="I48" s="108">
        <v>466.57</v>
      </c>
    </row>
    <row r="49" spans="1:9" ht="21.75" customHeight="1" x14ac:dyDescent="0.25">
      <c r="A49" s="147">
        <v>16</v>
      </c>
      <c r="B49" s="146" t="s">
        <v>380</v>
      </c>
      <c r="C49" s="145">
        <v>42549</v>
      </c>
      <c r="D49" s="308"/>
      <c r="E49" s="149" t="s">
        <v>381</v>
      </c>
      <c r="F49" s="150">
        <v>2016</v>
      </c>
      <c r="G49" s="103">
        <v>35622</v>
      </c>
      <c r="H49" s="103">
        <v>211.2</v>
      </c>
      <c r="I49" s="103">
        <v>593.43999999999994</v>
      </c>
    </row>
    <row r="50" spans="1:9" ht="21.75" customHeight="1" x14ac:dyDescent="0.25">
      <c r="A50" s="147">
        <v>17</v>
      </c>
      <c r="B50" s="151" t="s">
        <v>382</v>
      </c>
      <c r="C50" s="148">
        <v>42586</v>
      </c>
      <c r="D50" s="308"/>
      <c r="E50" s="149" t="s">
        <v>384</v>
      </c>
      <c r="F50" s="150">
        <v>2016</v>
      </c>
      <c r="G50" s="103">
        <v>41695.370000000003</v>
      </c>
      <c r="H50" s="103">
        <v>110.13</v>
      </c>
      <c r="I50" s="103">
        <v>395.56</v>
      </c>
    </row>
    <row r="51" spans="1:9" ht="21.75" customHeight="1" x14ac:dyDescent="0.25">
      <c r="A51" s="147">
        <v>18</v>
      </c>
      <c r="B51" s="151" t="s">
        <v>383</v>
      </c>
      <c r="C51" s="148">
        <v>42586</v>
      </c>
      <c r="D51" s="308"/>
      <c r="E51" s="149" t="s">
        <v>385</v>
      </c>
      <c r="F51" s="150">
        <v>2016</v>
      </c>
      <c r="G51" s="103">
        <v>50805.120000000003</v>
      </c>
      <c r="H51" s="103">
        <v>109.6</v>
      </c>
      <c r="I51" s="103">
        <v>618.61</v>
      </c>
    </row>
    <row r="52" spans="1:9" ht="21.75" customHeight="1" x14ac:dyDescent="0.25">
      <c r="A52" s="147">
        <v>19</v>
      </c>
      <c r="B52" s="164" t="s">
        <v>394</v>
      </c>
      <c r="C52" s="165">
        <v>42674</v>
      </c>
      <c r="D52" s="309"/>
      <c r="E52" s="166" t="s">
        <v>285</v>
      </c>
      <c r="F52" s="150">
        <v>2016</v>
      </c>
      <c r="G52" s="103">
        <v>36363.83</v>
      </c>
      <c r="H52" s="103">
        <v>26.93</v>
      </c>
      <c r="I52" s="103">
        <v>76.14</v>
      </c>
    </row>
    <row r="53" spans="1:9" x14ac:dyDescent="0.25">
      <c r="A53" s="326" t="s">
        <v>29</v>
      </c>
      <c r="B53" s="326"/>
      <c r="C53" s="326"/>
      <c r="D53" s="326"/>
      <c r="E53" s="326"/>
      <c r="F53" s="326"/>
      <c r="G53" s="326"/>
      <c r="H53" s="326"/>
      <c r="I53" s="326"/>
    </row>
    <row r="54" spans="1:9" ht="21.75" customHeight="1" x14ac:dyDescent="0.25">
      <c r="A54" s="310">
        <v>1</v>
      </c>
      <c r="B54" s="324" t="s">
        <v>181</v>
      </c>
      <c r="C54" s="314">
        <v>42383</v>
      </c>
      <c r="D54" s="307" t="s">
        <v>182</v>
      </c>
      <c r="E54" s="318" t="s">
        <v>183</v>
      </c>
      <c r="F54" s="102" t="s">
        <v>130</v>
      </c>
      <c r="G54" s="103">
        <v>189564.09</v>
      </c>
      <c r="H54" s="103">
        <v>390.16</v>
      </c>
      <c r="I54" s="103">
        <v>786.46</v>
      </c>
    </row>
    <row r="55" spans="1:9" ht="21.75" customHeight="1" x14ac:dyDescent="0.25">
      <c r="A55" s="311"/>
      <c r="B55" s="325"/>
      <c r="C55" s="315"/>
      <c r="D55" s="308"/>
      <c r="E55" s="319"/>
      <c r="F55" s="102" t="s">
        <v>131</v>
      </c>
      <c r="G55" s="103">
        <v>202567.23</v>
      </c>
      <c r="H55" s="103">
        <v>401.29</v>
      </c>
      <c r="I55" s="103">
        <v>831.6</v>
      </c>
    </row>
    <row r="56" spans="1:9" ht="21.75" customHeight="1" x14ac:dyDescent="0.25">
      <c r="A56" s="310">
        <v>2</v>
      </c>
      <c r="B56" s="324" t="s">
        <v>181</v>
      </c>
      <c r="C56" s="314">
        <v>42383</v>
      </c>
      <c r="D56" s="308"/>
      <c r="E56" s="318" t="s">
        <v>184</v>
      </c>
      <c r="F56" s="102" t="s">
        <v>130</v>
      </c>
      <c r="G56" s="103">
        <v>77770.8</v>
      </c>
      <c r="H56" s="103">
        <v>78.19</v>
      </c>
      <c r="I56" s="103">
        <v>220.53</v>
      </c>
    </row>
    <row r="57" spans="1:9" ht="21.75" customHeight="1" x14ac:dyDescent="0.25">
      <c r="A57" s="311"/>
      <c r="B57" s="325"/>
      <c r="C57" s="315"/>
      <c r="D57" s="308"/>
      <c r="E57" s="319"/>
      <c r="F57" s="102" t="s">
        <v>131</v>
      </c>
      <c r="G57" s="103">
        <v>80611.899999999994</v>
      </c>
      <c r="H57" s="103">
        <v>80.42</v>
      </c>
      <c r="I57" s="103">
        <v>230.94</v>
      </c>
    </row>
    <row r="58" spans="1:9" ht="21.75" customHeight="1" x14ac:dyDescent="0.25">
      <c r="A58" s="310">
        <v>3</v>
      </c>
      <c r="B58" s="324" t="s">
        <v>181</v>
      </c>
      <c r="C58" s="314">
        <v>42383</v>
      </c>
      <c r="D58" s="308"/>
      <c r="E58" s="318" t="s">
        <v>185</v>
      </c>
      <c r="F58" s="102" t="s">
        <v>130</v>
      </c>
      <c r="G58" s="103">
        <v>301989.01</v>
      </c>
      <c r="H58" s="103">
        <v>357.13</v>
      </c>
      <c r="I58" s="103">
        <v>964.53</v>
      </c>
    </row>
    <row r="59" spans="1:9" ht="21.75" customHeight="1" x14ac:dyDescent="0.25">
      <c r="A59" s="311"/>
      <c r="B59" s="325"/>
      <c r="C59" s="315"/>
      <c r="D59" s="308"/>
      <c r="E59" s="319"/>
      <c r="F59" s="102" t="s">
        <v>131</v>
      </c>
      <c r="G59" s="103">
        <v>331707.68</v>
      </c>
      <c r="H59" s="103">
        <v>367.31</v>
      </c>
      <c r="I59" s="103">
        <v>1034.49</v>
      </c>
    </row>
    <row r="60" spans="1:9" ht="21.75" customHeight="1" x14ac:dyDescent="0.25">
      <c r="A60" s="310">
        <v>4</v>
      </c>
      <c r="B60" s="324" t="s">
        <v>181</v>
      </c>
      <c r="C60" s="314">
        <v>42383</v>
      </c>
      <c r="D60" s="308"/>
      <c r="E60" s="318" t="s">
        <v>186</v>
      </c>
      <c r="F60" s="102" t="s">
        <v>130</v>
      </c>
      <c r="G60" s="103">
        <v>281003.64</v>
      </c>
      <c r="H60" s="103">
        <v>400.97</v>
      </c>
      <c r="I60" s="103">
        <v>997.52</v>
      </c>
    </row>
    <row r="61" spans="1:9" ht="21.75" customHeight="1" x14ac:dyDescent="0.25">
      <c r="A61" s="311"/>
      <c r="B61" s="325"/>
      <c r="C61" s="315"/>
      <c r="D61" s="308"/>
      <c r="E61" s="319"/>
      <c r="F61" s="102" t="s">
        <v>131</v>
      </c>
      <c r="G61" s="103">
        <v>306945.74</v>
      </c>
      <c r="H61" s="103">
        <v>412.4</v>
      </c>
      <c r="I61" s="103">
        <v>1075.43</v>
      </c>
    </row>
    <row r="62" spans="1:9" ht="21.75" customHeight="1" x14ac:dyDescent="0.25">
      <c r="A62" s="310">
        <v>5</v>
      </c>
      <c r="B62" s="324" t="s">
        <v>181</v>
      </c>
      <c r="C62" s="314">
        <v>42383</v>
      </c>
      <c r="D62" s="308"/>
      <c r="E62" s="318" t="s">
        <v>187</v>
      </c>
      <c r="F62" s="102" t="s">
        <v>130</v>
      </c>
      <c r="G62" s="103">
        <v>300857.5</v>
      </c>
      <c r="H62" s="103">
        <v>313.66000000000003</v>
      </c>
      <c r="I62" s="103">
        <v>853.41</v>
      </c>
    </row>
    <row r="63" spans="1:9" ht="21.75" customHeight="1" x14ac:dyDescent="0.25">
      <c r="A63" s="311"/>
      <c r="B63" s="325"/>
      <c r="C63" s="315"/>
      <c r="D63" s="308"/>
      <c r="E63" s="319"/>
      <c r="F63" s="102" t="s">
        <v>131</v>
      </c>
      <c r="G63" s="103">
        <v>342575.35</v>
      </c>
      <c r="H63" s="103">
        <v>322.60000000000002</v>
      </c>
      <c r="I63" s="103">
        <v>921.12</v>
      </c>
    </row>
    <row r="64" spans="1:9" ht="21.75" customHeight="1" x14ac:dyDescent="0.25">
      <c r="A64" s="310">
        <v>6</v>
      </c>
      <c r="B64" s="324" t="s">
        <v>181</v>
      </c>
      <c r="C64" s="314">
        <v>42383</v>
      </c>
      <c r="D64" s="308"/>
      <c r="E64" s="318" t="s">
        <v>188</v>
      </c>
      <c r="F64" s="102" t="s">
        <v>130</v>
      </c>
      <c r="G64" s="103">
        <v>482111.72</v>
      </c>
      <c r="H64" s="103">
        <v>456.09</v>
      </c>
      <c r="I64" s="103">
        <v>1314.69</v>
      </c>
    </row>
    <row r="65" spans="1:9" ht="21.75" customHeight="1" x14ac:dyDescent="0.25">
      <c r="A65" s="311"/>
      <c r="B65" s="325"/>
      <c r="C65" s="315"/>
      <c r="D65" s="308"/>
      <c r="E65" s="319"/>
      <c r="F65" s="102" t="s">
        <v>131</v>
      </c>
      <c r="G65" s="103">
        <v>515604.21</v>
      </c>
      <c r="H65" s="103">
        <v>469.09</v>
      </c>
      <c r="I65" s="103">
        <v>1416</v>
      </c>
    </row>
    <row r="66" spans="1:9" ht="21.75" customHeight="1" x14ac:dyDescent="0.25">
      <c r="A66" s="310">
        <v>7</v>
      </c>
      <c r="B66" s="324" t="s">
        <v>181</v>
      </c>
      <c r="C66" s="314">
        <v>42383</v>
      </c>
      <c r="D66" s="308"/>
      <c r="E66" s="318" t="s">
        <v>189</v>
      </c>
      <c r="F66" s="102" t="s">
        <v>130</v>
      </c>
      <c r="G66" s="103">
        <v>311008.25</v>
      </c>
      <c r="H66" s="103">
        <v>275.48</v>
      </c>
      <c r="I66" s="103">
        <v>955.01</v>
      </c>
    </row>
    <row r="67" spans="1:9" ht="21.75" customHeight="1" x14ac:dyDescent="0.25">
      <c r="A67" s="311"/>
      <c r="B67" s="325"/>
      <c r="C67" s="315"/>
      <c r="D67" s="308"/>
      <c r="E67" s="319"/>
      <c r="F67" s="102" t="s">
        <v>131</v>
      </c>
      <c r="G67" s="103">
        <v>337599.88</v>
      </c>
      <c r="H67" s="103">
        <v>283.33999999999997</v>
      </c>
      <c r="I67" s="103">
        <v>1020.97</v>
      </c>
    </row>
    <row r="68" spans="1:9" ht="21.75" customHeight="1" x14ac:dyDescent="0.25">
      <c r="A68" s="310">
        <v>8</v>
      </c>
      <c r="B68" s="324" t="s">
        <v>181</v>
      </c>
      <c r="C68" s="314">
        <v>42383</v>
      </c>
      <c r="D68" s="308"/>
      <c r="E68" s="318" t="s">
        <v>190</v>
      </c>
      <c r="F68" s="102" t="s">
        <v>130</v>
      </c>
      <c r="G68" s="103">
        <v>569775.4</v>
      </c>
      <c r="H68" s="103">
        <v>393.45</v>
      </c>
      <c r="I68" s="103">
        <v>1385.62</v>
      </c>
    </row>
    <row r="69" spans="1:9" ht="21.75" customHeight="1" x14ac:dyDescent="0.25">
      <c r="A69" s="311"/>
      <c r="B69" s="325"/>
      <c r="C69" s="315"/>
      <c r="D69" s="308"/>
      <c r="E69" s="319"/>
      <c r="F69" s="102" t="s">
        <v>131</v>
      </c>
      <c r="G69" s="103">
        <v>624909.04</v>
      </c>
      <c r="H69" s="103">
        <v>404.67</v>
      </c>
      <c r="I69" s="103">
        <v>1495.62</v>
      </c>
    </row>
    <row r="70" spans="1:9" ht="21.75" customHeight="1" x14ac:dyDescent="0.25">
      <c r="A70" s="310">
        <v>9</v>
      </c>
      <c r="B70" s="324" t="s">
        <v>181</v>
      </c>
      <c r="C70" s="314">
        <v>42383</v>
      </c>
      <c r="D70" s="308"/>
      <c r="E70" s="318" t="s">
        <v>191</v>
      </c>
      <c r="F70" s="102" t="s">
        <v>130</v>
      </c>
      <c r="G70" s="103">
        <v>325738.40999999997</v>
      </c>
      <c r="H70" s="103">
        <v>287.25</v>
      </c>
      <c r="I70" s="103">
        <v>850.23</v>
      </c>
    </row>
    <row r="71" spans="1:9" ht="21.75" customHeight="1" x14ac:dyDescent="0.25">
      <c r="A71" s="311"/>
      <c r="B71" s="325"/>
      <c r="C71" s="315"/>
      <c r="D71" s="308"/>
      <c r="E71" s="319"/>
      <c r="F71" s="102" t="s">
        <v>131</v>
      </c>
      <c r="G71" s="103">
        <v>342881.99</v>
      </c>
      <c r="H71" s="103">
        <v>295.44</v>
      </c>
      <c r="I71" s="103">
        <v>914.16</v>
      </c>
    </row>
    <row r="72" spans="1:9" ht="21.75" customHeight="1" x14ac:dyDescent="0.25">
      <c r="A72" s="310">
        <v>10</v>
      </c>
      <c r="B72" s="324" t="s">
        <v>181</v>
      </c>
      <c r="C72" s="314">
        <v>42383</v>
      </c>
      <c r="D72" s="308"/>
      <c r="E72" s="318" t="s">
        <v>192</v>
      </c>
      <c r="F72" s="102" t="s">
        <v>130</v>
      </c>
      <c r="G72" s="103">
        <v>2106562.88</v>
      </c>
      <c r="H72" s="103">
        <v>281.20999999999998</v>
      </c>
      <c r="I72" s="103">
        <v>1082.48</v>
      </c>
    </row>
    <row r="73" spans="1:9" ht="21.75" customHeight="1" x14ac:dyDescent="0.25">
      <c r="A73" s="311"/>
      <c r="B73" s="325"/>
      <c r="C73" s="315"/>
      <c r="D73" s="308"/>
      <c r="E73" s="319"/>
      <c r="F73" s="102" t="s">
        <v>131</v>
      </c>
      <c r="G73" s="103">
        <v>2023952.16</v>
      </c>
      <c r="H73" s="103">
        <v>289.23</v>
      </c>
      <c r="I73" s="103">
        <v>1153.8800000000001</v>
      </c>
    </row>
    <row r="74" spans="1:9" ht="21.75" customHeight="1" x14ac:dyDescent="0.25">
      <c r="A74" s="310">
        <v>11</v>
      </c>
      <c r="B74" s="324" t="s">
        <v>181</v>
      </c>
      <c r="C74" s="314">
        <v>42383</v>
      </c>
      <c r="D74" s="308"/>
      <c r="E74" s="318" t="s">
        <v>193</v>
      </c>
      <c r="F74" s="102" t="s">
        <v>130</v>
      </c>
      <c r="G74" s="103">
        <v>348609.34</v>
      </c>
      <c r="H74" s="103">
        <v>454.52</v>
      </c>
      <c r="I74" s="103">
        <v>1309.92</v>
      </c>
    </row>
    <row r="75" spans="1:9" ht="21.75" customHeight="1" x14ac:dyDescent="0.25">
      <c r="A75" s="311"/>
      <c r="B75" s="325"/>
      <c r="C75" s="315"/>
      <c r="D75" s="308"/>
      <c r="E75" s="319"/>
      <c r="F75" s="102" t="s">
        <v>131</v>
      </c>
      <c r="G75" s="103">
        <v>384146.5</v>
      </c>
      <c r="H75" s="103">
        <v>467.48</v>
      </c>
      <c r="I75" s="103">
        <v>1410.08</v>
      </c>
    </row>
    <row r="76" spans="1:9" ht="21.75" customHeight="1" x14ac:dyDescent="0.25">
      <c r="A76" s="310">
        <v>12</v>
      </c>
      <c r="B76" s="324" t="s">
        <v>181</v>
      </c>
      <c r="C76" s="314">
        <v>42383</v>
      </c>
      <c r="D76" s="308"/>
      <c r="E76" s="318" t="s">
        <v>194</v>
      </c>
      <c r="F76" s="102" t="s">
        <v>130</v>
      </c>
      <c r="G76" s="103">
        <v>404799.91</v>
      </c>
      <c r="H76" s="103">
        <v>320.42</v>
      </c>
      <c r="I76" s="103">
        <v>948.26</v>
      </c>
    </row>
    <row r="77" spans="1:9" ht="21.75" customHeight="1" x14ac:dyDescent="0.25">
      <c r="A77" s="311"/>
      <c r="B77" s="325"/>
      <c r="C77" s="315"/>
      <c r="D77" s="308"/>
      <c r="E77" s="319"/>
      <c r="F77" s="102" t="s">
        <v>131</v>
      </c>
      <c r="G77" s="103">
        <v>442741.02</v>
      </c>
      <c r="H77" s="103">
        <v>329.56</v>
      </c>
      <c r="I77" s="103">
        <v>1016.2</v>
      </c>
    </row>
    <row r="78" spans="1:9" ht="21.75" customHeight="1" x14ac:dyDescent="0.25">
      <c r="A78" s="310">
        <v>13</v>
      </c>
      <c r="B78" s="324" t="s">
        <v>181</v>
      </c>
      <c r="C78" s="314">
        <v>42383</v>
      </c>
      <c r="D78" s="308"/>
      <c r="E78" s="318" t="s">
        <v>195</v>
      </c>
      <c r="F78" s="102" t="s">
        <v>130</v>
      </c>
      <c r="G78" s="103">
        <v>257297.96</v>
      </c>
      <c r="H78" s="103">
        <v>149.04</v>
      </c>
      <c r="I78" s="103">
        <v>493.78</v>
      </c>
    </row>
    <row r="79" spans="1:9" ht="21.75" customHeight="1" x14ac:dyDescent="0.25">
      <c r="A79" s="311"/>
      <c r="B79" s="325"/>
      <c r="C79" s="315"/>
      <c r="D79" s="308"/>
      <c r="E79" s="319"/>
      <c r="F79" s="102" t="s">
        <v>131</v>
      </c>
      <c r="G79" s="103">
        <v>261563.37</v>
      </c>
      <c r="H79" s="103">
        <v>153.29</v>
      </c>
      <c r="I79" s="103">
        <v>498.03</v>
      </c>
    </row>
    <row r="80" spans="1:9" ht="21.75" customHeight="1" x14ac:dyDescent="0.25">
      <c r="A80" s="310">
        <v>14</v>
      </c>
      <c r="B80" s="324" t="s">
        <v>181</v>
      </c>
      <c r="C80" s="314">
        <v>42383</v>
      </c>
      <c r="D80" s="308"/>
      <c r="E80" s="318" t="s">
        <v>196</v>
      </c>
      <c r="F80" s="102" t="s">
        <v>130</v>
      </c>
      <c r="G80" s="103">
        <v>274005.40000000002</v>
      </c>
      <c r="H80" s="103">
        <v>575.39</v>
      </c>
      <c r="I80" s="103">
        <v>1384.08</v>
      </c>
    </row>
    <row r="81" spans="1:9" ht="21.75" customHeight="1" x14ac:dyDescent="0.25">
      <c r="A81" s="311"/>
      <c r="B81" s="325"/>
      <c r="C81" s="315"/>
      <c r="D81" s="308"/>
      <c r="E81" s="319"/>
      <c r="F81" s="102" t="s">
        <v>131</v>
      </c>
      <c r="G81" s="103">
        <v>294169.61</v>
      </c>
      <c r="H81" s="103">
        <v>591.79</v>
      </c>
      <c r="I81" s="103">
        <v>1459.99</v>
      </c>
    </row>
    <row r="82" spans="1:9" ht="21.75" customHeight="1" x14ac:dyDescent="0.25">
      <c r="A82" s="310">
        <v>15</v>
      </c>
      <c r="B82" s="324" t="s">
        <v>181</v>
      </c>
      <c r="C82" s="314">
        <v>42383</v>
      </c>
      <c r="D82" s="308"/>
      <c r="E82" s="318" t="s">
        <v>197</v>
      </c>
      <c r="F82" s="102" t="s">
        <v>130</v>
      </c>
      <c r="G82" s="103">
        <v>295324.31</v>
      </c>
      <c r="H82" s="103">
        <v>56.36</v>
      </c>
      <c r="I82" s="103">
        <v>636.89</v>
      </c>
    </row>
    <row r="83" spans="1:9" ht="21.75" customHeight="1" x14ac:dyDescent="0.25">
      <c r="A83" s="311"/>
      <c r="B83" s="325"/>
      <c r="C83" s="315"/>
      <c r="D83" s="308"/>
      <c r="E83" s="319"/>
      <c r="F83" s="102" t="s">
        <v>131</v>
      </c>
      <c r="G83" s="103">
        <v>318392.89</v>
      </c>
      <c r="H83" s="103">
        <v>57.97</v>
      </c>
      <c r="I83" s="103">
        <v>683.85</v>
      </c>
    </row>
    <row r="84" spans="1:9" ht="21.75" customHeight="1" x14ac:dyDescent="0.25">
      <c r="A84" s="310">
        <v>16</v>
      </c>
      <c r="B84" s="324" t="s">
        <v>181</v>
      </c>
      <c r="C84" s="314">
        <v>42383</v>
      </c>
      <c r="D84" s="308"/>
      <c r="E84" s="318" t="s">
        <v>198</v>
      </c>
      <c r="F84" s="102" t="s">
        <v>130</v>
      </c>
      <c r="G84" s="103">
        <v>77840.55</v>
      </c>
      <c r="H84" s="103">
        <v>36.729999999999997</v>
      </c>
      <c r="I84" s="103">
        <v>271.75</v>
      </c>
    </row>
    <row r="85" spans="1:9" ht="21.75" customHeight="1" x14ac:dyDescent="0.25">
      <c r="A85" s="311"/>
      <c r="B85" s="325"/>
      <c r="C85" s="315"/>
      <c r="D85" s="308"/>
      <c r="E85" s="319"/>
      <c r="F85" s="102" t="s">
        <v>131</v>
      </c>
      <c r="G85" s="103">
        <v>89375.53</v>
      </c>
      <c r="H85" s="103">
        <v>37.78</v>
      </c>
      <c r="I85" s="103">
        <v>287.42</v>
      </c>
    </row>
    <row r="86" spans="1:9" ht="21.75" customHeight="1" x14ac:dyDescent="0.25">
      <c r="A86" s="310">
        <v>17</v>
      </c>
      <c r="B86" s="324" t="s">
        <v>181</v>
      </c>
      <c r="C86" s="314">
        <v>42383</v>
      </c>
      <c r="D86" s="308"/>
      <c r="E86" s="318" t="s">
        <v>199</v>
      </c>
      <c r="F86" s="102" t="s">
        <v>130</v>
      </c>
      <c r="G86" s="103">
        <v>118380.66</v>
      </c>
      <c r="H86" s="103">
        <v>55.01</v>
      </c>
      <c r="I86" s="103">
        <v>300.14</v>
      </c>
    </row>
    <row r="87" spans="1:9" ht="21.75" customHeight="1" x14ac:dyDescent="0.25">
      <c r="A87" s="311"/>
      <c r="B87" s="325"/>
      <c r="C87" s="315"/>
      <c r="D87" s="308"/>
      <c r="E87" s="319"/>
      <c r="F87" s="102" t="s">
        <v>131</v>
      </c>
      <c r="G87" s="103">
        <v>125843.66</v>
      </c>
      <c r="H87" s="103">
        <v>56.58</v>
      </c>
      <c r="I87" s="103">
        <v>314.83</v>
      </c>
    </row>
    <row r="88" spans="1:9" ht="21.75" customHeight="1" x14ac:dyDescent="0.25">
      <c r="A88" s="310">
        <v>18</v>
      </c>
      <c r="B88" s="324" t="s">
        <v>181</v>
      </c>
      <c r="C88" s="314">
        <v>42383</v>
      </c>
      <c r="D88" s="308"/>
      <c r="E88" s="318" t="s">
        <v>200</v>
      </c>
      <c r="F88" s="102" t="s">
        <v>130</v>
      </c>
      <c r="G88" s="103">
        <v>200137.02</v>
      </c>
      <c r="H88" s="103">
        <v>99.6</v>
      </c>
      <c r="I88" s="103">
        <v>502.33</v>
      </c>
    </row>
    <row r="89" spans="1:9" ht="21.75" customHeight="1" x14ac:dyDescent="0.25">
      <c r="A89" s="311"/>
      <c r="B89" s="325"/>
      <c r="C89" s="315"/>
      <c r="D89" s="308"/>
      <c r="E89" s="319"/>
      <c r="F89" s="102" t="s">
        <v>131</v>
      </c>
      <c r="G89" s="103">
        <v>207550.58</v>
      </c>
      <c r="H89" s="103">
        <v>102.44</v>
      </c>
      <c r="I89" s="103">
        <v>505.16</v>
      </c>
    </row>
    <row r="90" spans="1:9" ht="21.75" customHeight="1" x14ac:dyDescent="0.25">
      <c r="A90" s="310">
        <v>19</v>
      </c>
      <c r="B90" s="324" t="s">
        <v>181</v>
      </c>
      <c r="C90" s="314">
        <v>42383</v>
      </c>
      <c r="D90" s="308"/>
      <c r="E90" s="318" t="s">
        <v>201</v>
      </c>
      <c r="F90" s="102" t="s">
        <v>130</v>
      </c>
      <c r="G90" s="103">
        <v>70624.639999999999</v>
      </c>
      <c r="H90" s="103">
        <v>47.84</v>
      </c>
      <c r="I90" s="103">
        <v>219.78</v>
      </c>
    </row>
    <row r="91" spans="1:9" ht="21.75" customHeight="1" x14ac:dyDescent="0.25">
      <c r="A91" s="311"/>
      <c r="B91" s="325"/>
      <c r="C91" s="315"/>
      <c r="D91" s="308"/>
      <c r="E91" s="319"/>
      <c r="F91" s="102" t="s">
        <v>131</v>
      </c>
      <c r="G91" s="103">
        <v>85327.83</v>
      </c>
      <c r="H91" s="103">
        <v>49.21</v>
      </c>
      <c r="I91" s="103">
        <v>235.65</v>
      </c>
    </row>
    <row r="92" spans="1:9" ht="21.75" customHeight="1" x14ac:dyDescent="0.25">
      <c r="A92" s="310">
        <v>20</v>
      </c>
      <c r="B92" s="324" t="s">
        <v>181</v>
      </c>
      <c r="C92" s="314">
        <v>42383</v>
      </c>
      <c r="D92" s="308"/>
      <c r="E92" s="318" t="s">
        <v>202</v>
      </c>
      <c r="F92" s="102" t="s">
        <v>130</v>
      </c>
      <c r="G92" s="103">
        <v>716612.47</v>
      </c>
      <c r="H92" s="103">
        <v>163.55000000000001</v>
      </c>
      <c r="I92" s="103">
        <v>720.3</v>
      </c>
    </row>
    <row r="93" spans="1:9" ht="21.75" customHeight="1" x14ac:dyDescent="0.25">
      <c r="A93" s="311"/>
      <c r="B93" s="325"/>
      <c r="C93" s="315"/>
      <c r="D93" s="308"/>
      <c r="E93" s="319"/>
      <c r="F93" s="102" t="s">
        <v>131</v>
      </c>
      <c r="G93" s="103">
        <v>742739.03</v>
      </c>
      <c r="H93" s="103">
        <v>168.22</v>
      </c>
      <c r="I93" s="103">
        <v>745.27</v>
      </c>
    </row>
    <row r="94" spans="1:9" ht="21.75" customHeight="1" x14ac:dyDescent="0.25">
      <c r="A94" s="310">
        <v>21</v>
      </c>
      <c r="B94" s="324" t="s">
        <v>181</v>
      </c>
      <c r="C94" s="314">
        <v>42383</v>
      </c>
      <c r="D94" s="308"/>
      <c r="E94" s="318" t="s">
        <v>203</v>
      </c>
      <c r="F94" s="102" t="s">
        <v>130</v>
      </c>
      <c r="G94" s="103">
        <v>129791.86</v>
      </c>
      <c r="H94" s="103">
        <v>176</v>
      </c>
      <c r="I94" s="103">
        <v>540.32000000000005</v>
      </c>
    </row>
    <row r="95" spans="1:9" ht="21.75" customHeight="1" x14ac:dyDescent="0.25">
      <c r="A95" s="311"/>
      <c r="B95" s="325"/>
      <c r="C95" s="315"/>
      <c r="D95" s="308"/>
      <c r="E95" s="319"/>
      <c r="F95" s="102" t="s">
        <v>131</v>
      </c>
      <c r="G95" s="103">
        <v>139058.17000000001</v>
      </c>
      <c r="H95" s="103">
        <v>181.02</v>
      </c>
      <c r="I95" s="103">
        <v>571.35</v>
      </c>
    </row>
    <row r="96" spans="1:9" ht="21.75" customHeight="1" x14ac:dyDescent="0.25">
      <c r="A96" s="310">
        <v>22</v>
      </c>
      <c r="B96" s="324" t="s">
        <v>181</v>
      </c>
      <c r="C96" s="314">
        <v>42383</v>
      </c>
      <c r="D96" s="308"/>
      <c r="E96" s="318" t="s">
        <v>204</v>
      </c>
      <c r="F96" s="102" t="s">
        <v>130</v>
      </c>
      <c r="G96" s="103">
        <v>316932.03000000003</v>
      </c>
      <c r="H96" s="103">
        <v>127.72</v>
      </c>
      <c r="I96" s="103">
        <v>2534.5100000000002</v>
      </c>
    </row>
    <row r="97" spans="1:9" ht="21.75" customHeight="1" x14ac:dyDescent="0.25">
      <c r="A97" s="311"/>
      <c r="B97" s="325"/>
      <c r="C97" s="315"/>
      <c r="D97" s="308"/>
      <c r="E97" s="319"/>
      <c r="F97" s="102" t="s">
        <v>131</v>
      </c>
      <c r="G97" s="103">
        <v>316931.58</v>
      </c>
      <c r="H97" s="103">
        <v>131.36000000000001</v>
      </c>
      <c r="I97" s="103">
        <v>2538.15</v>
      </c>
    </row>
    <row r="98" spans="1:9" ht="21.75" customHeight="1" x14ac:dyDescent="0.25">
      <c r="A98" s="310">
        <v>23</v>
      </c>
      <c r="B98" s="324" t="s">
        <v>181</v>
      </c>
      <c r="C98" s="314">
        <v>42383</v>
      </c>
      <c r="D98" s="308"/>
      <c r="E98" s="318" t="s">
        <v>205</v>
      </c>
      <c r="F98" s="102" t="s">
        <v>130</v>
      </c>
      <c r="G98" s="103">
        <v>238181.73</v>
      </c>
      <c r="H98" s="103">
        <v>153.69</v>
      </c>
      <c r="I98" s="103">
        <v>986.49</v>
      </c>
    </row>
    <row r="99" spans="1:9" ht="21.75" customHeight="1" x14ac:dyDescent="0.25">
      <c r="A99" s="311"/>
      <c r="B99" s="325"/>
      <c r="C99" s="315"/>
      <c r="D99" s="308"/>
      <c r="E99" s="319"/>
      <c r="F99" s="102" t="s">
        <v>131</v>
      </c>
      <c r="G99" s="103">
        <v>244355.06</v>
      </c>
      <c r="H99" s="103">
        <v>158.07</v>
      </c>
      <c r="I99" s="103">
        <v>1012.46</v>
      </c>
    </row>
    <row r="100" spans="1:9" ht="21.75" customHeight="1" x14ac:dyDescent="0.25">
      <c r="A100" s="310">
        <v>24</v>
      </c>
      <c r="B100" s="324" t="s">
        <v>181</v>
      </c>
      <c r="C100" s="314">
        <v>42383</v>
      </c>
      <c r="D100" s="308"/>
      <c r="E100" s="318" t="s">
        <v>206</v>
      </c>
      <c r="F100" s="102" t="s">
        <v>130</v>
      </c>
      <c r="G100" s="103">
        <v>38825.33</v>
      </c>
      <c r="H100" s="103">
        <v>108.68</v>
      </c>
      <c r="I100" s="103">
        <v>156.96</v>
      </c>
    </row>
    <row r="101" spans="1:9" ht="21.75" customHeight="1" x14ac:dyDescent="0.25">
      <c r="A101" s="311"/>
      <c r="B101" s="325"/>
      <c r="C101" s="315"/>
      <c r="D101" s="308"/>
      <c r="E101" s="319"/>
      <c r="F101" s="102" t="s">
        <v>131</v>
      </c>
      <c r="G101" s="103">
        <v>41233.82</v>
      </c>
      <c r="H101" s="103">
        <v>111.78</v>
      </c>
      <c r="I101" s="103">
        <v>163.05000000000001</v>
      </c>
    </row>
    <row r="102" spans="1:9" ht="21.75" customHeight="1" x14ac:dyDescent="0.25">
      <c r="A102" s="310">
        <v>25</v>
      </c>
      <c r="B102" s="324" t="s">
        <v>181</v>
      </c>
      <c r="C102" s="314">
        <v>42383</v>
      </c>
      <c r="D102" s="308"/>
      <c r="E102" s="318" t="s">
        <v>207</v>
      </c>
      <c r="F102" s="102" t="s">
        <v>130</v>
      </c>
      <c r="G102" s="103">
        <v>61171.69</v>
      </c>
      <c r="H102" s="103">
        <v>87.88</v>
      </c>
      <c r="I102" s="103">
        <v>260.07</v>
      </c>
    </row>
    <row r="103" spans="1:9" ht="21.75" customHeight="1" x14ac:dyDescent="0.25">
      <c r="A103" s="311"/>
      <c r="B103" s="325"/>
      <c r="C103" s="315"/>
      <c r="D103" s="308"/>
      <c r="E103" s="319"/>
      <c r="F103" s="102" t="s">
        <v>131</v>
      </c>
      <c r="G103" s="103">
        <v>64168.39</v>
      </c>
      <c r="H103" s="103">
        <v>90.38</v>
      </c>
      <c r="I103" s="103">
        <v>271.02</v>
      </c>
    </row>
    <row r="104" spans="1:9" ht="21.75" customHeight="1" x14ac:dyDescent="0.25">
      <c r="A104" s="310">
        <v>26</v>
      </c>
      <c r="B104" s="324" t="s">
        <v>181</v>
      </c>
      <c r="C104" s="314">
        <v>42383</v>
      </c>
      <c r="D104" s="308"/>
      <c r="E104" s="318" t="s">
        <v>208</v>
      </c>
      <c r="F104" s="102" t="s">
        <v>130</v>
      </c>
      <c r="G104" s="103">
        <v>248344.38</v>
      </c>
      <c r="H104" s="103">
        <v>87.64</v>
      </c>
      <c r="I104" s="103">
        <v>576.45000000000005</v>
      </c>
    </row>
    <row r="105" spans="1:9" ht="21.75" customHeight="1" x14ac:dyDescent="0.25">
      <c r="A105" s="311"/>
      <c r="B105" s="325"/>
      <c r="C105" s="315"/>
      <c r="D105" s="308"/>
      <c r="E105" s="319"/>
      <c r="F105" s="102" t="s">
        <v>131</v>
      </c>
      <c r="G105" s="103">
        <v>257822.6</v>
      </c>
      <c r="H105" s="103">
        <v>90.14</v>
      </c>
      <c r="I105" s="103">
        <v>597.6</v>
      </c>
    </row>
    <row r="106" spans="1:9" ht="21.75" customHeight="1" x14ac:dyDescent="0.25">
      <c r="A106" s="310">
        <v>27</v>
      </c>
      <c r="B106" s="324" t="s">
        <v>181</v>
      </c>
      <c r="C106" s="314">
        <v>42383</v>
      </c>
      <c r="D106" s="308"/>
      <c r="E106" s="318" t="s">
        <v>209</v>
      </c>
      <c r="F106" s="102" t="s">
        <v>130</v>
      </c>
      <c r="G106" s="103">
        <v>89389.32</v>
      </c>
      <c r="H106" s="103">
        <v>107.79</v>
      </c>
      <c r="I106" s="103">
        <v>773.16</v>
      </c>
    </row>
    <row r="107" spans="1:9" ht="21.75" customHeight="1" x14ac:dyDescent="0.25">
      <c r="A107" s="311"/>
      <c r="B107" s="325"/>
      <c r="C107" s="315"/>
      <c r="D107" s="308"/>
      <c r="E107" s="319"/>
      <c r="F107" s="102" t="s">
        <v>131</v>
      </c>
      <c r="G107" s="103">
        <v>93607.78</v>
      </c>
      <c r="H107" s="103">
        <v>110.87</v>
      </c>
      <c r="I107" s="103">
        <v>807.63</v>
      </c>
    </row>
    <row r="108" spans="1:9" ht="21.75" customHeight="1" x14ac:dyDescent="0.25">
      <c r="A108" s="310">
        <v>28</v>
      </c>
      <c r="B108" s="324" t="s">
        <v>181</v>
      </c>
      <c r="C108" s="314">
        <v>42383</v>
      </c>
      <c r="D108" s="308"/>
      <c r="E108" s="318" t="s">
        <v>210</v>
      </c>
      <c r="F108" s="102" t="s">
        <v>130</v>
      </c>
      <c r="G108" s="103">
        <v>126545.58</v>
      </c>
      <c r="H108" s="103">
        <v>109.44</v>
      </c>
      <c r="I108" s="103">
        <v>1054.07</v>
      </c>
    </row>
    <row r="109" spans="1:9" ht="21.75" customHeight="1" x14ac:dyDescent="0.25">
      <c r="A109" s="311"/>
      <c r="B109" s="325"/>
      <c r="C109" s="315"/>
      <c r="D109" s="308"/>
      <c r="E109" s="319"/>
      <c r="F109" s="102" t="s">
        <v>131</v>
      </c>
      <c r="G109" s="103">
        <v>132370.44</v>
      </c>
      <c r="H109" s="103">
        <v>112.56</v>
      </c>
      <c r="I109" s="103">
        <v>1100.67</v>
      </c>
    </row>
    <row r="110" spans="1:9" ht="21.75" customHeight="1" x14ac:dyDescent="0.25">
      <c r="A110" s="310">
        <v>29</v>
      </c>
      <c r="B110" s="324" t="s">
        <v>181</v>
      </c>
      <c r="C110" s="314">
        <v>42383</v>
      </c>
      <c r="D110" s="308"/>
      <c r="E110" s="318" t="s">
        <v>211</v>
      </c>
      <c r="F110" s="102" t="s">
        <v>130</v>
      </c>
      <c r="G110" s="103">
        <v>40427.1</v>
      </c>
      <c r="H110" s="103">
        <v>36.96</v>
      </c>
      <c r="I110" s="103">
        <v>287.27999999999997</v>
      </c>
    </row>
    <row r="111" spans="1:9" ht="21.75" customHeight="1" x14ac:dyDescent="0.25">
      <c r="A111" s="311"/>
      <c r="B111" s="325"/>
      <c r="C111" s="315"/>
      <c r="D111" s="308"/>
      <c r="E111" s="319"/>
      <c r="F111" s="102" t="s">
        <v>131</v>
      </c>
      <c r="G111" s="103">
        <v>40427.040000000001</v>
      </c>
      <c r="H111" s="103">
        <v>38</v>
      </c>
      <c r="I111" s="103">
        <v>288.33</v>
      </c>
    </row>
    <row r="112" spans="1:9" ht="21.75" customHeight="1" x14ac:dyDescent="0.25">
      <c r="A112" s="310">
        <v>30</v>
      </c>
      <c r="B112" s="324" t="s">
        <v>181</v>
      </c>
      <c r="C112" s="314">
        <v>42383</v>
      </c>
      <c r="D112" s="308"/>
      <c r="E112" s="318" t="s">
        <v>212</v>
      </c>
      <c r="F112" s="102" t="s">
        <v>130</v>
      </c>
      <c r="G112" s="103">
        <v>182962.59</v>
      </c>
      <c r="H112" s="103">
        <v>218.66</v>
      </c>
      <c r="I112" s="103">
        <v>605.64</v>
      </c>
    </row>
    <row r="113" spans="1:9" ht="21.75" customHeight="1" x14ac:dyDescent="0.25">
      <c r="A113" s="311"/>
      <c r="B113" s="325"/>
      <c r="C113" s="315"/>
      <c r="D113" s="308"/>
      <c r="E113" s="319"/>
      <c r="F113" s="102" t="s">
        <v>131</v>
      </c>
      <c r="G113" s="103">
        <v>193184.09</v>
      </c>
      <c r="H113" s="103">
        <v>224.9</v>
      </c>
      <c r="I113" s="103">
        <v>633.5</v>
      </c>
    </row>
    <row r="114" spans="1:9" ht="21.75" customHeight="1" x14ac:dyDescent="0.25">
      <c r="A114" s="310">
        <v>31</v>
      </c>
      <c r="B114" s="324" t="s">
        <v>181</v>
      </c>
      <c r="C114" s="314">
        <v>42383</v>
      </c>
      <c r="D114" s="308"/>
      <c r="E114" s="318" t="s">
        <v>213</v>
      </c>
      <c r="F114" s="102" t="s">
        <v>130</v>
      </c>
      <c r="G114" s="103">
        <v>36835.89</v>
      </c>
      <c r="H114" s="103">
        <v>49.63</v>
      </c>
      <c r="I114" s="103">
        <v>120.71</v>
      </c>
    </row>
    <row r="115" spans="1:9" ht="21.75" customHeight="1" x14ac:dyDescent="0.25">
      <c r="A115" s="311"/>
      <c r="B115" s="325"/>
      <c r="C115" s="315"/>
      <c r="D115" s="308"/>
      <c r="E115" s="319"/>
      <c r="F115" s="102" t="s">
        <v>131</v>
      </c>
      <c r="G115" s="103">
        <v>38541.96</v>
      </c>
      <c r="H115" s="103">
        <v>51.05</v>
      </c>
      <c r="I115" s="103">
        <v>124.5</v>
      </c>
    </row>
    <row r="116" spans="1:9" ht="21.75" customHeight="1" x14ac:dyDescent="0.25">
      <c r="A116" s="310">
        <v>32</v>
      </c>
      <c r="B116" s="324" t="s">
        <v>181</v>
      </c>
      <c r="C116" s="314">
        <v>42383</v>
      </c>
      <c r="D116" s="308"/>
      <c r="E116" s="318" t="s">
        <v>214</v>
      </c>
      <c r="F116" s="102" t="s">
        <v>130</v>
      </c>
      <c r="G116" s="103">
        <v>51045.18</v>
      </c>
      <c r="H116" s="103">
        <v>156.63999999999999</v>
      </c>
      <c r="I116" s="103">
        <v>473.78</v>
      </c>
    </row>
    <row r="117" spans="1:9" ht="21.75" customHeight="1" x14ac:dyDescent="0.25">
      <c r="A117" s="311"/>
      <c r="B117" s="325"/>
      <c r="C117" s="315"/>
      <c r="D117" s="308"/>
      <c r="E117" s="319"/>
      <c r="F117" s="102" t="s">
        <v>131</v>
      </c>
      <c r="G117" s="103">
        <v>50719.06</v>
      </c>
      <c r="H117" s="103">
        <v>161.11000000000001</v>
      </c>
      <c r="I117" s="103">
        <v>476.22</v>
      </c>
    </row>
    <row r="118" spans="1:9" ht="21.75" customHeight="1" x14ac:dyDescent="0.25">
      <c r="A118" s="310">
        <v>33</v>
      </c>
      <c r="B118" s="324" t="s">
        <v>181</v>
      </c>
      <c r="C118" s="314">
        <v>42383</v>
      </c>
      <c r="D118" s="308"/>
      <c r="E118" s="318" t="s">
        <v>215</v>
      </c>
      <c r="F118" s="102" t="s">
        <v>130</v>
      </c>
      <c r="G118" s="103">
        <v>85667.67</v>
      </c>
      <c r="H118" s="103">
        <v>123.65</v>
      </c>
      <c r="I118" s="103">
        <v>298.26</v>
      </c>
    </row>
    <row r="119" spans="1:9" ht="21.75" customHeight="1" x14ac:dyDescent="0.25">
      <c r="A119" s="311"/>
      <c r="B119" s="325"/>
      <c r="C119" s="315"/>
      <c r="D119" s="308"/>
      <c r="E119" s="319"/>
      <c r="F119" s="102" t="s">
        <v>131</v>
      </c>
      <c r="G119" s="103">
        <v>97024.19</v>
      </c>
      <c r="H119" s="103">
        <v>127.17</v>
      </c>
      <c r="I119" s="103">
        <v>301.79000000000002</v>
      </c>
    </row>
    <row r="120" spans="1:9" ht="21.75" customHeight="1" x14ac:dyDescent="0.25">
      <c r="A120" s="310">
        <v>34</v>
      </c>
      <c r="B120" s="324" t="s">
        <v>181</v>
      </c>
      <c r="C120" s="314">
        <v>42383</v>
      </c>
      <c r="D120" s="308"/>
      <c r="E120" s="318" t="s">
        <v>216</v>
      </c>
      <c r="F120" s="102" t="s">
        <v>130</v>
      </c>
      <c r="G120" s="103">
        <v>30716.37</v>
      </c>
      <c r="H120" s="103">
        <v>177.26</v>
      </c>
      <c r="I120" s="103">
        <v>388.32</v>
      </c>
    </row>
    <row r="121" spans="1:9" ht="21.75" customHeight="1" x14ac:dyDescent="0.25">
      <c r="A121" s="311"/>
      <c r="B121" s="325"/>
      <c r="C121" s="315"/>
      <c r="D121" s="308"/>
      <c r="E121" s="319"/>
      <c r="F121" s="102" t="s">
        <v>131</v>
      </c>
      <c r="G121" s="103">
        <v>30716.52</v>
      </c>
      <c r="H121" s="103">
        <v>182.31</v>
      </c>
      <c r="I121" s="103">
        <v>393.38</v>
      </c>
    </row>
    <row r="122" spans="1:9" ht="21.75" customHeight="1" x14ac:dyDescent="0.25">
      <c r="A122" s="310">
        <v>35</v>
      </c>
      <c r="B122" s="324" t="s">
        <v>181</v>
      </c>
      <c r="C122" s="314">
        <v>42383</v>
      </c>
      <c r="D122" s="308"/>
      <c r="E122" s="318" t="s">
        <v>217</v>
      </c>
      <c r="F122" s="102" t="s">
        <v>130</v>
      </c>
      <c r="G122" s="103">
        <v>25949.91</v>
      </c>
      <c r="H122" s="103">
        <v>72.69</v>
      </c>
      <c r="I122" s="103">
        <v>177.84</v>
      </c>
    </row>
    <row r="123" spans="1:9" ht="21.75" customHeight="1" x14ac:dyDescent="0.25">
      <c r="A123" s="311"/>
      <c r="B123" s="325"/>
      <c r="C123" s="315"/>
      <c r="D123" s="308"/>
      <c r="E123" s="319"/>
      <c r="F123" s="102" t="s">
        <v>131</v>
      </c>
      <c r="G123" s="103">
        <v>27327.53</v>
      </c>
      <c r="H123" s="103">
        <v>74.760000000000005</v>
      </c>
      <c r="I123" s="103">
        <v>185.5</v>
      </c>
    </row>
    <row r="124" spans="1:9" ht="21.75" customHeight="1" x14ac:dyDescent="0.25">
      <c r="A124" s="310">
        <v>36</v>
      </c>
      <c r="B124" s="324" t="s">
        <v>181</v>
      </c>
      <c r="C124" s="314">
        <v>42383</v>
      </c>
      <c r="D124" s="308"/>
      <c r="E124" s="318" t="s">
        <v>218</v>
      </c>
      <c r="F124" s="102" t="s">
        <v>130</v>
      </c>
      <c r="G124" s="103">
        <v>50294.67</v>
      </c>
      <c r="H124" s="103">
        <v>48.51</v>
      </c>
      <c r="I124" s="103">
        <v>104.87</v>
      </c>
    </row>
    <row r="125" spans="1:9" ht="21.75" customHeight="1" x14ac:dyDescent="0.25">
      <c r="A125" s="311"/>
      <c r="B125" s="325"/>
      <c r="C125" s="315"/>
      <c r="D125" s="308"/>
      <c r="E125" s="319"/>
      <c r="F125" s="102" t="s">
        <v>131</v>
      </c>
      <c r="G125" s="103">
        <v>50965.19</v>
      </c>
      <c r="H125" s="103">
        <v>49.9</v>
      </c>
      <c r="I125" s="103">
        <v>104.37</v>
      </c>
    </row>
    <row r="126" spans="1:9" ht="21.75" customHeight="1" x14ac:dyDescent="0.25">
      <c r="A126" s="310">
        <v>37</v>
      </c>
      <c r="B126" s="324" t="s">
        <v>181</v>
      </c>
      <c r="C126" s="314">
        <v>42383</v>
      </c>
      <c r="D126" s="308"/>
      <c r="E126" s="318" t="s">
        <v>219</v>
      </c>
      <c r="F126" s="102" t="s">
        <v>130</v>
      </c>
      <c r="G126" s="103">
        <v>77125.100000000006</v>
      </c>
      <c r="H126" s="103">
        <v>142.44999999999999</v>
      </c>
      <c r="I126" s="103">
        <v>348.21</v>
      </c>
    </row>
    <row r="127" spans="1:9" ht="21.75" customHeight="1" x14ac:dyDescent="0.25">
      <c r="A127" s="311"/>
      <c r="B127" s="325"/>
      <c r="C127" s="315"/>
      <c r="D127" s="308"/>
      <c r="E127" s="319"/>
      <c r="F127" s="102" t="s">
        <v>131</v>
      </c>
      <c r="G127" s="103">
        <v>77125.67</v>
      </c>
      <c r="H127" s="103">
        <v>146.52000000000001</v>
      </c>
      <c r="I127" s="103">
        <v>352.28</v>
      </c>
    </row>
    <row r="128" spans="1:9" ht="21.75" customHeight="1" x14ac:dyDescent="0.25">
      <c r="A128" s="310">
        <v>38</v>
      </c>
      <c r="B128" s="324" t="s">
        <v>181</v>
      </c>
      <c r="C128" s="314">
        <v>42383</v>
      </c>
      <c r="D128" s="308"/>
      <c r="E128" s="318" t="s">
        <v>220</v>
      </c>
      <c r="F128" s="102" t="s">
        <v>130</v>
      </c>
      <c r="G128" s="103">
        <v>128743.83</v>
      </c>
      <c r="H128" s="103">
        <v>17.670000000000002</v>
      </c>
      <c r="I128" s="103">
        <v>106.52</v>
      </c>
    </row>
    <row r="129" spans="1:9" ht="21.75" customHeight="1" x14ac:dyDescent="0.25">
      <c r="A129" s="311"/>
      <c r="B129" s="325"/>
      <c r="C129" s="315"/>
      <c r="D129" s="308"/>
      <c r="E129" s="319"/>
      <c r="F129" s="102" t="s">
        <v>131</v>
      </c>
      <c r="G129" s="103">
        <v>128756.17</v>
      </c>
      <c r="H129" s="103">
        <v>18.170000000000002</v>
      </c>
      <c r="I129" s="103">
        <v>107.03</v>
      </c>
    </row>
    <row r="130" spans="1:9" ht="21.75" customHeight="1" x14ac:dyDescent="0.25">
      <c r="A130" s="310">
        <v>39</v>
      </c>
      <c r="B130" s="324" t="s">
        <v>181</v>
      </c>
      <c r="C130" s="314">
        <v>42383</v>
      </c>
      <c r="D130" s="308"/>
      <c r="E130" s="318" t="s">
        <v>221</v>
      </c>
      <c r="F130" s="102" t="s">
        <v>130</v>
      </c>
      <c r="G130" s="103">
        <v>19563.43</v>
      </c>
      <c r="H130" s="103">
        <v>6.43</v>
      </c>
      <c r="I130" s="103">
        <v>74.940000000000012</v>
      </c>
    </row>
    <row r="131" spans="1:9" ht="21.75" customHeight="1" x14ac:dyDescent="0.25">
      <c r="A131" s="311"/>
      <c r="B131" s="325"/>
      <c r="C131" s="315"/>
      <c r="D131" s="308"/>
      <c r="E131" s="319"/>
      <c r="F131" s="102" t="s">
        <v>131</v>
      </c>
      <c r="G131" s="103">
        <v>20447.73</v>
      </c>
      <c r="H131" s="103">
        <v>6.62</v>
      </c>
      <c r="I131" s="103">
        <v>78.22</v>
      </c>
    </row>
    <row r="132" spans="1:9" ht="21.75" customHeight="1" x14ac:dyDescent="0.25">
      <c r="A132" s="310">
        <v>40</v>
      </c>
      <c r="B132" s="324" t="s">
        <v>181</v>
      </c>
      <c r="C132" s="314">
        <v>42383</v>
      </c>
      <c r="D132" s="308"/>
      <c r="E132" s="318" t="s">
        <v>222</v>
      </c>
      <c r="F132" s="102" t="s">
        <v>130</v>
      </c>
      <c r="G132" s="103">
        <v>1731.33</v>
      </c>
      <c r="H132" s="103">
        <v>151.72999999999999</v>
      </c>
      <c r="I132" s="103">
        <v>552.83000000000004</v>
      </c>
    </row>
    <row r="133" spans="1:9" ht="21.75" customHeight="1" x14ac:dyDescent="0.25">
      <c r="A133" s="311"/>
      <c r="B133" s="325"/>
      <c r="C133" s="315"/>
      <c r="D133" s="308"/>
      <c r="E133" s="319"/>
      <c r="F133" s="102" t="s">
        <v>131</v>
      </c>
      <c r="G133" s="103">
        <v>1731.06</v>
      </c>
      <c r="H133" s="103">
        <v>156.06</v>
      </c>
      <c r="I133" s="103">
        <v>557.09</v>
      </c>
    </row>
    <row r="134" spans="1:9" ht="21.75" customHeight="1" x14ac:dyDescent="0.25">
      <c r="A134" s="327">
        <v>41</v>
      </c>
      <c r="B134" s="322" t="s">
        <v>223</v>
      </c>
      <c r="C134" s="314">
        <v>42368</v>
      </c>
      <c r="D134" s="308"/>
      <c r="E134" s="318" t="s">
        <v>224</v>
      </c>
      <c r="F134" s="102" t="s">
        <v>130</v>
      </c>
      <c r="G134" s="103">
        <v>65804.61</v>
      </c>
      <c r="H134" s="103">
        <v>41.83</v>
      </c>
      <c r="I134" s="103">
        <v>723.52</v>
      </c>
    </row>
    <row r="135" spans="1:9" ht="21.75" customHeight="1" x14ac:dyDescent="0.25">
      <c r="A135" s="328"/>
      <c r="B135" s="323"/>
      <c r="C135" s="315"/>
      <c r="D135" s="308"/>
      <c r="E135" s="319"/>
      <c r="F135" s="102" t="s">
        <v>131</v>
      </c>
      <c r="G135" s="103">
        <v>70842.48</v>
      </c>
      <c r="H135" s="103">
        <v>43.02</v>
      </c>
      <c r="I135" s="103">
        <v>776.90000000000009</v>
      </c>
    </row>
    <row r="136" spans="1:9" ht="21.75" customHeight="1" x14ac:dyDescent="0.25">
      <c r="A136" s="327">
        <v>42</v>
      </c>
      <c r="B136" s="322" t="s">
        <v>223</v>
      </c>
      <c r="C136" s="314">
        <v>42368</v>
      </c>
      <c r="D136" s="308"/>
      <c r="E136" s="318" t="s">
        <v>225</v>
      </c>
      <c r="F136" s="102" t="s">
        <v>130</v>
      </c>
      <c r="G136" s="103">
        <v>56238.69</v>
      </c>
      <c r="H136" s="103">
        <v>96.61</v>
      </c>
      <c r="I136" s="103">
        <v>227.87</v>
      </c>
    </row>
    <row r="137" spans="1:9" ht="21.75" customHeight="1" x14ac:dyDescent="0.25">
      <c r="A137" s="328"/>
      <c r="B137" s="323"/>
      <c r="C137" s="315"/>
      <c r="D137" s="308"/>
      <c r="E137" s="319"/>
      <c r="F137" s="102" t="s">
        <v>131</v>
      </c>
      <c r="G137" s="103">
        <v>60683.14</v>
      </c>
      <c r="H137" s="103">
        <v>99.36</v>
      </c>
      <c r="I137" s="103">
        <v>241</v>
      </c>
    </row>
    <row r="138" spans="1:9" ht="21.75" customHeight="1" x14ac:dyDescent="0.25">
      <c r="A138" s="327">
        <v>43</v>
      </c>
      <c r="B138" s="322" t="s">
        <v>226</v>
      </c>
      <c r="C138" s="314">
        <v>42368</v>
      </c>
      <c r="D138" s="308"/>
      <c r="E138" s="318" t="s">
        <v>227</v>
      </c>
      <c r="F138" s="102" t="s">
        <v>130</v>
      </c>
      <c r="G138" s="103">
        <v>50037.5</v>
      </c>
      <c r="H138" s="103">
        <v>23.77</v>
      </c>
      <c r="I138" s="103">
        <v>93.1</v>
      </c>
    </row>
    <row r="139" spans="1:9" ht="21.75" customHeight="1" x14ac:dyDescent="0.25">
      <c r="A139" s="328"/>
      <c r="B139" s="323"/>
      <c r="C139" s="315"/>
      <c r="D139" s="308"/>
      <c r="E139" s="319"/>
      <c r="F139" s="102" t="s">
        <v>131</v>
      </c>
      <c r="G139" s="103">
        <v>50037.5</v>
      </c>
      <c r="H139" s="103">
        <v>24.44</v>
      </c>
      <c r="I139" s="103">
        <v>93.78</v>
      </c>
    </row>
    <row r="140" spans="1:9" ht="21.75" customHeight="1" x14ac:dyDescent="0.25">
      <c r="A140" s="327">
        <v>44</v>
      </c>
      <c r="B140" s="322" t="s">
        <v>228</v>
      </c>
      <c r="C140" s="314">
        <v>42368</v>
      </c>
      <c r="D140" s="308"/>
      <c r="E140" s="318" t="s">
        <v>229</v>
      </c>
      <c r="F140" s="102" t="s">
        <v>130</v>
      </c>
      <c r="G140" s="103">
        <v>46897.59</v>
      </c>
      <c r="H140" s="103">
        <v>149.53</v>
      </c>
      <c r="I140" s="103">
        <v>465.18</v>
      </c>
    </row>
    <row r="141" spans="1:9" ht="21.75" customHeight="1" x14ac:dyDescent="0.25">
      <c r="A141" s="328"/>
      <c r="B141" s="323"/>
      <c r="C141" s="315"/>
      <c r="D141" s="308"/>
      <c r="E141" s="319"/>
      <c r="F141" s="102" t="s">
        <v>131</v>
      </c>
      <c r="G141" s="103">
        <v>46897.59</v>
      </c>
      <c r="H141" s="103">
        <v>153.79</v>
      </c>
      <c r="I141" s="103">
        <v>469.44</v>
      </c>
    </row>
    <row r="142" spans="1:9" ht="21.75" customHeight="1" x14ac:dyDescent="0.25">
      <c r="A142" s="327">
        <v>45</v>
      </c>
      <c r="B142" s="322" t="s">
        <v>230</v>
      </c>
      <c r="C142" s="314">
        <v>42368</v>
      </c>
      <c r="D142" s="308"/>
      <c r="E142" s="318" t="s">
        <v>231</v>
      </c>
      <c r="F142" s="102" t="s">
        <v>130</v>
      </c>
      <c r="G142" s="103">
        <v>222904.3</v>
      </c>
      <c r="H142" s="103">
        <v>73.38</v>
      </c>
      <c r="I142" s="103">
        <v>335.67</v>
      </c>
    </row>
    <row r="143" spans="1:9" ht="21.75" customHeight="1" x14ac:dyDescent="0.25">
      <c r="A143" s="328"/>
      <c r="B143" s="323"/>
      <c r="C143" s="315"/>
      <c r="D143" s="308"/>
      <c r="E143" s="319"/>
      <c r="F143" s="102" t="s">
        <v>131</v>
      </c>
      <c r="G143" s="103">
        <v>222904.3</v>
      </c>
      <c r="H143" s="103">
        <v>75.47</v>
      </c>
      <c r="I143" s="103">
        <v>345.05</v>
      </c>
    </row>
    <row r="144" spans="1:9" ht="21.75" customHeight="1" x14ac:dyDescent="0.25">
      <c r="A144" s="327">
        <v>46</v>
      </c>
      <c r="B144" s="322" t="s">
        <v>232</v>
      </c>
      <c r="C144" s="314">
        <v>42368</v>
      </c>
      <c r="D144" s="308"/>
      <c r="E144" s="318" t="s">
        <v>233</v>
      </c>
      <c r="F144" s="102" t="s">
        <v>130</v>
      </c>
      <c r="G144" s="103">
        <v>21740.22</v>
      </c>
      <c r="H144" s="103">
        <v>120.06</v>
      </c>
      <c r="I144" s="103">
        <v>499.33</v>
      </c>
    </row>
    <row r="145" spans="1:10" ht="21.75" customHeight="1" x14ac:dyDescent="0.25">
      <c r="A145" s="328"/>
      <c r="B145" s="323"/>
      <c r="C145" s="315"/>
      <c r="D145" s="309"/>
      <c r="E145" s="319"/>
      <c r="F145" s="102" t="s">
        <v>131</v>
      </c>
      <c r="G145" s="103">
        <v>22018.19</v>
      </c>
      <c r="H145" s="103">
        <v>123.49</v>
      </c>
      <c r="I145" s="103">
        <v>502.77000000000004</v>
      </c>
    </row>
    <row r="146" spans="1:10" x14ac:dyDescent="0.25">
      <c r="A146" s="326" t="s">
        <v>234</v>
      </c>
      <c r="B146" s="326"/>
      <c r="C146" s="326"/>
      <c r="D146" s="326"/>
      <c r="E146" s="326"/>
      <c r="F146" s="326"/>
      <c r="G146" s="326"/>
      <c r="H146" s="326"/>
      <c r="I146" s="326"/>
    </row>
    <row r="147" spans="1:10" ht="29.25" customHeight="1" x14ac:dyDescent="0.25">
      <c r="A147" s="109">
        <v>1</v>
      </c>
      <c r="B147" s="110" t="s">
        <v>235</v>
      </c>
      <c r="C147" s="111">
        <v>42363</v>
      </c>
      <c r="D147" s="329" t="s">
        <v>236</v>
      </c>
      <c r="E147" s="112" t="s">
        <v>237</v>
      </c>
      <c r="F147" s="113">
        <v>2016</v>
      </c>
      <c r="G147" s="157">
        <v>697994.67</v>
      </c>
      <c r="H147" s="109">
        <v>182.26</v>
      </c>
      <c r="I147" s="157">
        <v>2384.09</v>
      </c>
    </row>
    <row r="148" spans="1:10" ht="29.25" customHeight="1" x14ac:dyDescent="0.25">
      <c r="A148" s="109">
        <v>2</v>
      </c>
      <c r="B148" s="110" t="s">
        <v>238</v>
      </c>
      <c r="C148" s="111">
        <v>42363</v>
      </c>
      <c r="D148" s="330"/>
      <c r="E148" s="112" t="s">
        <v>239</v>
      </c>
      <c r="F148" s="113">
        <v>2016</v>
      </c>
      <c r="G148" s="157">
        <v>236102.49</v>
      </c>
      <c r="H148" s="109">
        <v>182.14</v>
      </c>
      <c r="I148" s="109">
        <v>798.49</v>
      </c>
    </row>
    <row r="149" spans="1:10" ht="45.75" customHeight="1" x14ac:dyDescent="0.25">
      <c r="A149" s="109">
        <v>3</v>
      </c>
      <c r="B149" s="110" t="s">
        <v>240</v>
      </c>
      <c r="C149" s="111">
        <v>42363</v>
      </c>
      <c r="D149" s="330"/>
      <c r="E149" s="112" t="s">
        <v>241</v>
      </c>
      <c r="F149" s="113">
        <v>2016</v>
      </c>
      <c r="G149" s="157">
        <v>44618.02</v>
      </c>
      <c r="H149" s="109">
        <v>35.11</v>
      </c>
      <c r="I149" s="109">
        <v>122.65</v>
      </c>
    </row>
    <row r="150" spans="1:10" ht="29.25" customHeight="1" x14ac:dyDescent="0.25">
      <c r="A150" s="109">
        <v>4</v>
      </c>
      <c r="B150" s="110" t="s">
        <v>242</v>
      </c>
      <c r="C150" s="111">
        <v>42363</v>
      </c>
      <c r="D150" s="330"/>
      <c r="E150" s="112" t="s">
        <v>243</v>
      </c>
      <c r="F150" s="113">
        <v>2016</v>
      </c>
      <c r="G150" s="157">
        <v>340138.99</v>
      </c>
      <c r="H150" s="109">
        <v>158.26</v>
      </c>
      <c r="I150" s="109">
        <v>932.55</v>
      </c>
    </row>
    <row r="151" spans="1:10" ht="29.25" customHeight="1" x14ac:dyDescent="0.25">
      <c r="A151" s="109">
        <v>5</v>
      </c>
      <c r="B151" s="110" t="s">
        <v>244</v>
      </c>
      <c r="C151" s="111">
        <v>42363</v>
      </c>
      <c r="D151" s="331"/>
      <c r="E151" s="112" t="s">
        <v>245</v>
      </c>
      <c r="F151" s="113">
        <v>2016</v>
      </c>
      <c r="G151" s="157">
        <v>327631.45</v>
      </c>
      <c r="H151" s="109">
        <v>105.03</v>
      </c>
      <c r="I151" s="109">
        <v>830.15</v>
      </c>
    </row>
    <row r="152" spans="1:10" x14ac:dyDescent="0.25">
      <c r="A152" s="326" t="s">
        <v>246</v>
      </c>
      <c r="B152" s="326"/>
      <c r="C152" s="326"/>
      <c r="D152" s="326"/>
      <c r="E152" s="326"/>
      <c r="F152" s="326"/>
      <c r="G152" s="326"/>
      <c r="H152" s="326"/>
      <c r="I152" s="326"/>
    </row>
    <row r="153" spans="1:10" ht="21.75" customHeight="1" x14ac:dyDescent="0.25">
      <c r="A153" s="310">
        <v>1</v>
      </c>
      <c r="B153" s="322" t="s">
        <v>247</v>
      </c>
      <c r="C153" s="314" t="s">
        <v>38</v>
      </c>
      <c r="D153" s="332" t="s">
        <v>248</v>
      </c>
      <c r="E153" s="318" t="s">
        <v>249</v>
      </c>
      <c r="F153" s="113" t="s">
        <v>130</v>
      </c>
      <c r="G153" s="157">
        <v>55813.294999999998</v>
      </c>
      <c r="H153" s="109">
        <v>33.896000000000001</v>
      </c>
      <c r="I153" s="157">
        <v>174.07499999999999</v>
      </c>
      <c r="J153" s="114"/>
    </row>
    <row r="154" spans="1:10" ht="21.75" customHeight="1" x14ac:dyDescent="0.25">
      <c r="A154" s="311"/>
      <c r="B154" s="323"/>
      <c r="C154" s="315"/>
      <c r="D154" s="333"/>
      <c r="E154" s="319"/>
      <c r="F154" s="113" t="s">
        <v>131</v>
      </c>
      <c r="G154" s="157">
        <v>60758.542999999998</v>
      </c>
      <c r="H154" s="109">
        <v>32.613999999999997</v>
      </c>
      <c r="I154" s="109">
        <v>177.804</v>
      </c>
      <c r="J154" s="114"/>
    </row>
    <row r="155" spans="1:10" ht="21.75" customHeight="1" x14ac:dyDescent="0.25">
      <c r="A155" s="310">
        <v>2</v>
      </c>
      <c r="B155" s="322" t="s">
        <v>250</v>
      </c>
      <c r="C155" s="314" t="s">
        <v>38</v>
      </c>
      <c r="D155" s="333"/>
      <c r="E155" s="318" t="s">
        <v>165</v>
      </c>
      <c r="F155" s="113" t="s">
        <v>130</v>
      </c>
      <c r="G155" s="157">
        <v>493751.12199999997</v>
      </c>
      <c r="H155" s="109">
        <v>211.90299999999999</v>
      </c>
      <c r="I155" s="109">
        <v>1446.5029999999999</v>
      </c>
      <c r="J155" s="114"/>
    </row>
    <row r="156" spans="1:10" ht="21.75" customHeight="1" x14ac:dyDescent="0.25">
      <c r="A156" s="311"/>
      <c r="B156" s="323"/>
      <c r="C156" s="315"/>
      <c r="D156" s="333"/>
      <c r="E156" s="319"/>
      <c r="F156" s="113" t="s">
        <v>131</v>
      </c>
      <c r="G156" s="157">
        <v>504620.712</v>
      </c>
      <c r="H156" s="109">
        <v>173.96299999999999</v>
      </c>
      <c r="I156" s="109">
        <v>1435.3119999999999</v>
      </c>
      <c r="J156" s="114"/>
    </row>
    <row r="157" spans="1:10" ht="21.75" customHeight="1" x14ac:dyDescent="0.25">
      <c r="A157" s="310">
        <v>3</v>
      </c>
      <c r="B157" s="322" t="s">
        <v>251</v>
      </c>
      <c r="C157" s="314" t="s">
        <v>38</v>
      </c>
      <c r="D157" s="333"/>
      <c r="E157" s="318" t="s">
        <v>252</v>
      </c>
      <c r="F157" s="113" t="s">
        <v>130</v>
      </c>
      <c r="G157" s="157">
        <v>9790.1</v>
      </c>
      <c r="H157" s="109">
        <v>91.04</v>
      </c>
      <c r="I157" s="109">
        <v>117.7</v>
      </c>
      <c r="J157" s="114"/>
    </row>
    <row r="158" spans="1:10" ht="21.75" customHeight="1" x14ac:dyDescent="0.25">
      <c r="A158" s="311"/>
      <c r="B158" s="323"/>
      <c r="C158" s="315"/>
      <c r="D158" s="333"/>
      <c r="E158" s="319"/>
      <c r="F158" s="113" t="s">
        <v>131</v>
      </c>
      <c r="G158" s="157">
        <v>9790.1</v>
      </c>
      <c r="H158" s="109">
        <v>87.891999999999996</v>
      </c>
      <c r="I158" s="157">
        <v>114.55200000000001</v>
      </c>
      <c r="J158" s="114"/>
    </row>
    <row r="159" spans="1:10" ht="21.75" customHeight="1" x14ac:dyDescent="0.25">
      <c r="A159" s="310">
        <v>4</v>
      </c>
      <c r="B159" s="322" t="s">
        <v>253</v>
      </c>
      <c r="C159" s="314" t="s">
        <v>38</v>
      </c>
      <c r="D159" s="333"/>
      <c r="E159" s="318" t="s">
        <v>254</v>
      </c>
      <c r="F159" s="113" t="s">
        <v>130</v>
      </c>
      <c r="G159" s="157">
        <v>32436.699000000001</v>
      </c>
      <c r="H159" s="109">
        <v>89.334999999999994</v>
      </c>
      <c r="I159" s="109">
        <v>253.524</v>
      </c>
      <c r="J159" s="114"/>
    </row>
    <row r="160" spans="1:10" ht="21.75" customHeight="1" x14ac:dyDescent="0.25">
      <c r="A160" s="311"/>
      <c r="B160" s="323"/>
      <c r="C160" s="315"/>
      <c r="D160" s="333"/>
      <c r="E160" s="319"/>
      <c r="F160" s="113" t="s">
        <v>131</v>
      </c>
      <c r="G160" s="157">
        <v>107956.572</v>
      </c>
      <c r="H160" s="109">
        <v>80.513000000000005</v>
      </c>
      <c r="I160" s="109">
        <v>657.99300000000005</v>
      </c>
      <c r="J160" s="114"/>
    </row>
    <row r="161" spans="1:10" ht="21.75" customHeight="1" x14ac:dyDescent="0.25">
      <c r="A161" s="310">
        <v>5</v>
      </c>
      <c r="B161" s="322" t="s">
        <v>255</v>
      </c>
      <c r="C161" s="314" t="s">
        <v>38</v>
      </c>
      <c r="D161" s="333"/>
      <c r="E161" s="318" t="s">
        <v>256</v>
      </c>
      <c r="F161" s="113" t="s">
        <v>130</v>
      </c>
      <c r="G161" s="157">
        <v>244023.133</v>
      </c>
      <c r="H161" s="109">
        <v>82.378</v>
      </c>
      <c r="I161" s="109">
        <v>623.68700000000001</v>
      </c>
      <c r="J161" s="114"/>
    </row>
    <row r="162" spans="1:10" ht="21.75" customHeight="1" x14ac:dyDescent="0.25">
      <c r="A162" s="311"/>
      <c r="B162" s="323"/>
      <c r="C162" s="315"/>
      <c r="D162" s="333"/>
      <c r="E162" s="319"/>
      <c r="F162" s="113" t="s">
        <v>131</v>
      </c>
      <c r="G162" s="157">
        <v>159712.63399999999</v>
      </c>
      <c r="H162" s="109">
        <v>79.593000000000004</v>
      </c>
      <c r="I162" s="109">
        <v>449.24599999999998</v>
      </c>
      <c r="J162" s="114"/>
    </row>
    <row r="163" spans="1:10" ht="21.75" customHeight="1" x14ac:dyDescent="0.25">
      <c r="A163" s="310">
        <v>6</v>
      </c>
      <c r="B163" s="322" t="s">
        <v>257</v>
      </c>
      <c r="C163" s="314" t="s">
        <v>38</v>
      </c>
      <c r="D163" s="333"/>
      <c r="E163" s="318" t="s">
        <v>258</v>
      </c>
      <c r="F163" s="113" t="s">
        <v>130</v>
      </c>
      <c r="G163" s="157">
        <v>231362.25899999999</v>
      </c>
      <c r="H163" s="109">
        <v>129.01</v>
      </c>
      <c r="I163" s="157">
        <v>510.57600000000002</v>
      </c>
      <c r="J163" s="114"/>
    </row>
    <row r="164" spans="1:10" ht="21.75" customHeight="1" x14ac:dyDescent="0.25">
      <c r="A164" s="311"/>
      <c r="B164" s="323"/>
      <c r="C164" s="315"/>
      <c r="D164" s="333"/>
      <c r="E164" s="319"/>
      <c r="F164" s="113" t="s">
        <v>131</v>
      </c>
      <c r="G164" s="157">
        <v>462124.31199999998</v>
      </c>
      <c r="H164" s="109">
        <v>122.53400000000001</v>
      </c>
      <c r="I164" s="109">
        <v>884.59699999999998</v>
      </c>
      <c r="J164" s="114"/>
    </row>
    <row r="165" spans="1:10" ht="21.75" customHeight="1" x14ac:dyDescent="0.25">
      <c r="A165" s="310">
        <v>7</v>
      </c>
      <c r="B165" s="322" t="s">
        <v>259</v>
      </c>
      <c r="C165" s="314" t="s">
        <v>38</v>
      </c>
      <c r="D165" s="333"/>
      <c r="E165" s="318" t="s">
        <v>260</v>
      </c>
      <c r="F165" s="113" t="s">
        <v>130</v>
      </c>
      <c r="G165" s="157">
        <v>186863.897</v>
      </c>
      <c r="H165" s="109">
        <v>134.00899999999999</v>
      </c>
      <c r="I165" s="109">
        <v>457.83800000000002</v>
      </c>
      <c r="J165" s="114"/>
    </row>
    <row r="166" spans="1:10" ht="21.75" customHeight="1" x14ac:dyDescent="0.25">
      <c r="A166" s="311"/>
      <c r="B166" s="323"/>
      <c r="C166" s="315"/>
      <c r="D166" s="333"/>
      <c r="E166" s="319"/>
      <c r="F166" s="113" t="s">
        <v>131</v>
      </c>
      <c r="G166" s="157">
        <v>163739.766</v>
      </c>
      <c r="H166" s="109">
        <v>138.52500000000001</v>
      </c>
      <c r="I166" s="109">
        <v>422.58</v>
      </c>
      <c r="J166" s="114"/>
    </row>
    <row r="167" spans="1:10" ht="21.75" customHeight="1" x14ac:dyDescent="0.25">
      <c r="A167" s="310">
        <v>8</v>
      </c>
      <c r="B167" s="322" t="s">
        <v>261</v>
      </c>
      <c r="C167" s="314" t="s">
        <v>38</v>
      </c>
      <c r="D167" s="333"/>
      <c r="E167" s="318" t="s">
        <v>262</v>
      </c>
      <c r="F167" s="113" t="s">
        <v>130</v>
      </c>
      <c r="G167" s="157">
        <v>179667.08199999999</v>
      </c>
      <c r="H167" s="109">
        <v>56.279000000000003</v>
      </c>
      <c r="I167" s="109">
        <v>303.86399999999998</v>
      </c>
      <c r="J167" s="114"/>
    </row>
    <row r="168" spans="1:10" ht="21.75" customHeight="1" x14ac:dyDescent="0.25">
      <c r="A168" s="311"/>
      <c r="B168" s="323"/>
      <c r="C168" s="315"/>
      <c r="D168" s="333"/>
      <c r="E168" s="319"/>
      <c r="F168" s="113" t="s">
        <v>131</v>
      </c>
      <c r="G168" s="157">
        <v>162077.93299999999</v>
      </c>
      <c r="H168" s="109">
        <v>57.29</v>
      </c>
      <c r="I168" s="157">
        <v>278.04500000000002</v>
      </c>
      <c r="J168" s="114"/>
    </row>
    <row r="169" spans="1:10" ht="21.75" customHeight="1" x14ac:dyDescent="0.25">
      <c r="A169" s="310">
        <v>9</v>
      </c>
      <c r="B169" s="322" t="s">
        <v>263</v>
      </c>
      <c r="C169" s="314" t="s">
        <v>38</v>
      </c>
      <c r="D169" s="333"/>
      <c r="E169" s="318" t="s">
        <v>264</v>
      </c>
      <c r="F169" s="113" t="s">
        <v>130</v>
      </c>
      <c r="G169" s="157">
        <v>246254.62299999999</v>
      </c>
      <c r="H169" s="109">
        <v>226.71100000000001</v>
      </c>
      <c r="I169" s="109">
        <v>623.375</v>
      </c>
      <c r="J169" s="114"/>
    </row>
    <row r="170" spans="1:10" ht="21.75" customHeight="1" x14ac:dyDescent="0.25">
      <c r="A170" s="311"/>
      <c r="B170" s="323"/>
      <c r="C170" s="315"/>
      <c r="D170" s="333"/>
      <c r="E170" s="319"/>
      <c r="F170" s="113" t="s">
        <v>131</v>
      </c>
      <c r="G170" s="157">
        <v>289597.17099999997</v>
      </c>
      <c r="H170" s="109">
        <v>268.71100000000001</v>
      </c>
      <c r="I170" s="109">
        <v>740.96799999999996</v>
      </c>
      <c r="J170" s="114"/>
    </row>
    <row r="171" spans="1:10" ht="21.75" customHeight="1" x14ac:dyDescent="0.25">
      <c r="A171" s="310">
        <v>10</v>
      </c>
      <c r="B171" s="322" t="s">
        <v>265</v>
      </c>
      <c r="C171" s="314" t="s">
        <v>38</v>
      </c>
      <c r="D171" s="333"/>
      <c r="E171" s="318" t="s">
        <v>266</v>
      </c>
      <c r="F171" s="113" t="s">
        <v>130</v>
      </c>
      <c r="G171" s="157">
        <v>315724.93199999997</v>
      </c>
      <c r="H171" s="109">
        <v>402.72500000000002</v>
      </c>
      <c r="I171" s="109">
        <v>1077.521</v>
      </c>
      <c r="J171" s="114"/>
    </row>
    <row r="172" spans="1:10" ht="21.75" customHeight="1" x14ac:dyDescent="0.25">
      <c r="A172" s="311"/>
      <c r="B172" s="323"/>
      <c r="C172" s="315"/>
      <c r="D172" s="334"/>
      <c r="E172" s="319"/>
      <c r="F172" s="113" t="s">
        <v>131</v>
      </c>
      <c r="G172" s="157">
        <v>362509.03399999999</v>
      </c>
      <c r="H172" s="109">
        <v>380.65600000000001</v>
      </c>
      <c r="I172" s="109">
        <v>1156.4690000000001</v>
      </c>
      <c r="J172" s="114"/>
    </row>
    <row r="173" spans="1:10" ht="16.5" x14ac:dyDescent="0.25">
      <c r="A173" s="338" t="s">
        <v>267</v>
      </c>
      <c r="B173" s="338"/>
      <c r="C173" s="338"/>
      <c r="D173" s="338"/>
      <c r="E173" s="338"/>
      <c r="F173" s="338"/>
      <c r="G173" s="338"/>
      <c r="H173" s="338"/>
      <c r="I173" s="338"/>
      <c r="J173" s="114"/>
    </row>
    <row r="174" spans="1:10" s="118" customFormat="1" ht="21.75" customHeight="1" x14ac:dyDescent="0.25">
      <c r="A174" s="335" t="s">
        <v>145</v>
      </c>
      <c r="B174" s="336" t="s">
        <v>41</v>
      </c>
      <c r="C174" s="335" t="s">
        <v>38</v>
      </c>
      <c r="D174" s="339" t="s">
        <v>268</v>
      </c>
      <c r="E174" s="337" t="s">
        <v>269</v>
      </c>
      <c r="F174" s="115" t="s">
        <v>130</v>
      </c>
      <c r="G174" s="116">
        <v>629663.31999999995</v>
      </c>
      <c r="H174" s="116">
        <v>308.02</v>
      </c>
      <c r="I174" s="116">
        <v>1563.57</v>
      </c>
      <c r="J174" s="117"/>
    </row>
    <row r="175" spans="1:10" s="118" customFormat="1" ht="21.75" customHeight="1" x14ac:dyDescent="0.25">
      <c r="A175" s="335"/>
      <c r="B175" s="336"/>
      <c r="C175" s="335"/>
      <c r="D175" s="340"/>
      <c r="E175" s="337"/>
      <c r="F175" s="115" t="s">
        <v>131</v>
      </c>
      <c r="G175" s="116">
        <v>539495.84</v>
      </c>
      <c r="H175" s="116">
        <v>365.83</v>
      </c>
      <c r="I175" s="116">
        <v>1452.34</v>
      </c>
      <c r="J175" s="117"/>
    </row>
    <row r="176" spans="1:10" s="118" customFormat="1" ht="21.75" customHeight="1" x14ac:dyDescent="0.25">
      <c r="A176" s="335" t="s">
        <v>149</v>
      </c>
      <c r="B176" s="336" t="s">
        <v>41</v>
      </c>
      <c r="C176" s="335" t="s">
        <v>38</v>
      </c>
      <c r="D176" s="340"/>
      <c r="E176" s="337" t="s">
        <v>270</v>
      </c>
      <c r="F176" s="115" t="s">
        <v>130</v>
      </c>
      <c r="G176" s="116">
        <v>40653.699999999997</v>
      </c>
      <c r="H176" s="116">
        <v>30.81</v>
      </c>
      <c r="I176" s="116">
        <v>118.78</v>
      </c>
      <c r="J176" s="117"/>
    </row>
    <row r="177" spans="1:10" s="118" customFormat="1" ht="21.75" customHeight="1" x14ac:dyDescent="0.25">
      <c r="A177" s="335"/>
      <c r="B177" s="336"/>
      <c r="C177" s="335"/>
      <c r="D177" s="340"/>
      <c r="E177" s="337"/>
      <c r="F177" s="115" t="s">
        <v>131</v>
      </c>
      <c r="G177" s="116">
        <v>38751.9</v>
      </c>
      <c r="H177" s="116">
        <v>30.19</v>
      </c>
      <c r="I177" s="116">
        <v>114.04</v>
      </c>
      <c r="J177" s="117"/>
    </row>
    <row r="178" spans="1:10" s="118" customFormat="1" ht="21.75" customHeight="1" x14ac:dyDescent="0.25">
      <c r="A178" s="335" t="s">
        <v>152</v>
      </c>
      <c r="B178" s="336" t="s">
        <v>41</v>
      </c>
      <c r="C178" s="335" t="s">
        <v>38</v>
      </c>
      <c r="D178" s="340"/>
      <c r="E178" s="337" t="s">
        <v>271</v>
      </c>
      <c r="F178" s="115" t="s">
        <v>130</v>
      </c>
      <c r="G178" s="116">
        <v>181422.29</v>
      </c>
      <c r="H178" s="116">
        <v>112.15</v>
      </c>
      <c r="I178" s="116">
        <v>861.82</v>
      </c>
      <c r="J178" s="117"/>
    </row>
    <row r="179" spans="1:10" s="118" customFormat="1" ht="21.75" customHeight="1" x14ac:dyDescent="0.25">
      <c r="A179" s="335"/>
      <c r="B179" s="336"/>
      <c r="C179" s="335"/>
      <c r="D179" s="340"/>
      <c r="E179" s="337"/>
      <c r="F179" s="115" t="s">
        <v>131</v>
      </c>
      <c r="G179" s="116">
        <v>115320.98</v>
      </c>
      <c r="H179" s="116">
        <v>139.28</v>
      </c>
      <c r="I179" s="116">
        <v>615.82000000000005</v>
      </c>
      <c r="J179" s="117"/>
    </row>
    <row r="180" spans="1:10" s="118" customFormat="1" ht="21.75" customHeight="1" x14ac:dyDescent="0.25">
      <c r="A180" s="335" t="s">
        <v>154</v>
      </c>
      <c r="B180" s="336" t="s">
        <v>41</v>
      </c>
      <c r="C180" s="335" t="s">
        <v>38</v>
      </c>
      <c r="D180" s="340"/>
      <c r="E180" s="337" t="s">
        <v>272</v>
      </c>
      <c r="F180" s="115" t="s">
        <v>130</v>
      </c>
      <c r="G180" s="116">
        <v>88560.22</v>
      </c>
      <c r="H180" s="116">
        <v>37.5</v>
      </c>
      <c r="I180" s="116">
        <v>266.83</v>
      </c>
      <c r="J180" s="117"/>
    </row>
    <row r="181" spans="1:10" s="118" customFormat="1" ht="21.75" customHeight="1" x14ac:dyDescent="0.25">
      <c r="A181" s="335"/>
      <c r="B181" s="336"/>
      <c r="C181" s="335"/>
      <c r="D181" s="340"/>
      <c r="E181" s="337"/>
      <c r="F181" s="115" t="s">
        <v>131</v>
      </c>
      <c r="G181" s="116">
        <v>74571.070000000007</v>
      </c>
      <c r="H181" s="116">
        <v>52.5</v>
      </c>
      <c r="I181" s="116">
        <v>240.29</v>
      </c>
      <c r="J181" s="117"/>
    </row>
    <row r="182" spans="1:10" s="118" customFormat="1" ht="21.75" customHeight="1" x14ac:dyDescent="0.25">
      <c r="A182" s="335" t="s">
        <v>156</v>
      </c>
      <c r="B182" s="336" t="s">
        <v>41</v>
      </c>
      <c r="C182" s="335" t="s">
        <v>38</v>
      </c>
      <c r="D182" s="340"/>
      <c r="E182" s="337" t="s">
        <v>273</v>
      </c>
      <c r="F182" s="115" t="s">
        <v>130</v>
      </c>
      <c r="G182" s="116">
        <v>44854.73</v>
      </c>
      <c r="H182" s="116">
        <v>169.36</v>
      </c>
      <c r="I182" s="116">
        <v>352.56</v>
      </c>
      <c r="J182" s="117"/>
    </row>
    <row r="183" spans="1:10" s="118" customFormat="1" ht="21.75" customHeight="1" x14ac:dyDescent="0.25">
      <c r="A183" s="335"/>
      <c r="B183" s="336"/>
      <c r="C183" s="335"/>
      <c r="D183" s="340"/>
      <c r="E183" s="337"/>
      <c r="F183" s="115" t="s">
        <v>131</v>
      </c>
      <c r="G183" s="116">
        <v>63247.75</v>
      </c>
      <c r="H183" s="116">
        <v>86.11</v>
      </c>
      <c r="I183" s="116">
        <v>344.46</v>
      </c>
      <c r="J183" s="117"/>
    </row>
    <row r="184" spans="1:10" s="118" customFormat="1" ht="21.75" customHeight="1" x14ac:dyDescent="0.25">
      <c r="A184" s="335" t="s">
        <v>158</v>
      </c>
      <c r="B184" s="336" t="s">
        <v>41</v>
      </c>
      <c r="C184" s="335" t="s">
        <v>38</v>
      </c>
      <c r="D184" s="340"/>
      <c r="E184" s="337" t="s">
        <v>274</v>
      </c>
      <c r="F184" s="115" t="s">
        <v>130</v>
      </c>
      <c r="G184" s="116">
        <v>22020.74</v>
      </c>
      <c r="H184" s="116">
        <v>38.08</v>
      </c>
      <c r="I184" s="116">
        <v>87</v>
      </c>
      <c r="J184" s="117"/>
    </row>
    <row r="185" spans="1:10" s="118" customFormat="1" ht="21.75" customHeight="1" x14ac:dyDescent="0.25">
      <c r="A185" s="335"/>
      <c r="B185" s="336"/>
      <c r="C185" s="335"/>
      <c r="D185" s="340"/>
      <c r="E185" s="337"/>
      <c r="F185" s="115" t="s">
        <v>131</v>
      </c>
      <c r="G185" s="116">
        <v>22020.74</v>
      </c>
      <c r="H185" s="116">
        <v>38.08</v>
      </c>
      <c r="I185" s="116">
        <v>87</v>
      </c>
      <c r="J185" s="117"/>
    </row>
    <row r="186" spans="1:10" s="118" customFormat="1" ht="21.75" customHeight="1" x14ac:dyDescent="0.25">
      <c r="A186" s="335" t="s">
        <v>160</v>
      </c>
      <c r="B186" s="336" t="s">
        <v>41</v>
      </c>
      <c r="C186" s="335" t="s">
        <v>38</v>
      </c>
      <c r="D186" s="340"/>
      <c r="E186" s="337" t="s">
        <v>275</v>
      </c>
      <c r="F186" s="115" t="s">
        <v>130</v>
      </c>
      <c r="G186" s="116">
        <v>50028.36</v>
      </c>
      <c r="H186" s="116">
        <v>119.67</v>
      </c>
      <c r="I186" s="116">
        <v>285.52</v>
      </c>
      <c r="J186" s="117"/>
    </row>
    <row r="187" spans="1:10" s="118" customFormat="1" ht="21.75" customHeight="1" x14ac:dyDescent="0.25">
      <c r="A187" s="335"/>
      <c r="B187" s="336"/>
      <c r="C187" s="335"/>
      <c r="D187" s="340"/>
      <c r="E187" s="337"/>
      <c r="F187" s="115" t="s">
        <v>131</v>
      </c>
      <c r="G187" s="116">
        <v>52144.81</v>
      </c>
      <c r="H187" s="116">
        <v>118.14</v>
      </c>
      <c r="I187" s="116">
        <v>282</v>
      </c>
      <c r="J187" s="117"/>
    </row>
    <row r="188" spans="1:10" s="118" customFormat="1" ht="21.75" customHeight="1" x14ac:dyDescent="0.25">
      <c r="A188" s="335" t="s">
        <v>162</v>
      </c>
      <c r="B188" s="336" t="s">
        <v>41</v>
      </c>
      <c r="C188" s="335" t="s">
        <v>38</v>
      </c>
      <c r="D188" s="340"/>
      <c r="E188" s="337" t="s">
        <v>276</v>
      </c>
      <c r="F188" s="115" t="s">
        <v>130</v>
      </c>
      <c r="G188" s="116">
        <v>75764.72</v>
      </c>
      <c r="H188" s="116">
        <v>127.17</v>
      </c>
      <c r="I188" s="116">
        <v>300.36</v>
      </c>
      <c r="J188" s="117"/>
    </row>
    <row r="189" spans="1:10" s="118" customFormat="1" ht="21.75" customHeight="1" x14ac:dyDescent="0.25">
      <c r="A189" s="335"/>
      <c r="B189" s="336"/>
      <c r="C189" s="335"/>
      <c r="D189" s="340"/>
      <c r="E189" s="337"/>
      <c r="F189" s="115" t="s">
        <v>131</v>
      </c>
      <c r="G189" s="116">
        <v>54609.81</v>
      </c>
      <c r="H189" s="116">
        <v>137.1</v>
      </c>
      <c r="I189" s="116">
        <v>262.49</v>
      </c>
      <c r="J189" s="117"/>
    </row>
    <row r="190" spans="1:10" s="118" customFormat="1" ht="21.75" customHeight="1" x14ac:dyDescent="0.25">
      <c r="A190" s="335" t="s">
        <v>164</v>
      </c>
      <c r="B190" s="336" t="s">
        <v>41</v>
      </c>
      <c r="C190" s="335" t="s">
        <v>38</v>
      </c>
      <c r="D190" s="340"/>
      <c r="E190" s="337" t="s">
        <v>277</v>
      </c>
      <c r="F190" s="115" t="s">
        <v>130</v>
      </c>
      <c r="G190" s="116">
        <v>425159.58</v>
      </c>
      <c r="H190" s="116">
        <v>329.59</v>
      </c>
      <c r="I190" s="116">
        <v>1315.44</v>
      </c>
      <c r="J190" s="117"/>
    </row>
    <row r="191" spans="1:10" s="118" customFormat="1" ht="21.75" customHeight="1" x14ac:dyDescent="0.25">
      <c r="A191" s="335"/>
      <c r="B191" s="336"/>
      <c r="C191" s="335"/>
      <c r="D191" s="340"/>
      <c r="E191" s="337"/>
      <c r="F191" s="115" t="s">
        <v>131</v>
      </c>
      <c r="G191" s="116">
        <v>484424.54</v>
      </c>
      <c r="H191" s="116">
        <v>215.86</v>
      </c>
      <c r="I191" s="116">
        <v>1339.31</v>
      </c>
      <c r="J191" s="117"/>
    </row>
    <row r="192" spans="1:10" s="118" customFormat="1" ht="21.75" customHeight="1" x14ac:dyDescent="0.25">
      <c r="A192" s="335" t="s">
        <v>166</v>
      </c>
      <c r="B192" s="336" t="s">
        <v>41</v>
      </c>
      <c r="C192" s="335" t="s">
        <v>38</v>
      </c>
      <c r="D192" s="340"/>
      <c r="E192" s="337" t="s">
        <v>278</v>
      </c>
      <c r="F192" s="115" t="s">
        <v>130</v>
      </c>
      <c r="G192" s="116">
        <v>24466.78</v>
      </c>
      <c r="H192" s="116">
        <v>63.58</v>
      </c>
      <c r="I192" s="116">
        <v>127.05</v>
      </c>
      <c r="J192" s="117"/>
    </row>
    <row r="193" spans="1:10" s="118" customFormat="1" ht="21.75" customHeight="1" x14ac:dyDescent="0.25">
      <c r="A193" s="335"/>
      <c r="B193" s="336"/>
      <c r="C193" s="335"/>
      <c r="D193" s="340"/>
      <c r="E193" s="337"/>
      <c r="F193" s="115" t="s">
        <v>131</v>
      </c>
      <c r="G193" s="116">
        <v>27231.43</v>
      </c>
      <c r="H193" s="116">
        <v>73.56</v>
      </c>
      <c r="I193" s="116">
        <v>149.4</v>
      </c>
      <c r="J193" s="117"/>
    </row>
    <row r="194" spans="1:10" s="118" customFormat="1" ht="21.75" customHeight="1" x14ac:dyDescent="0.25">
      <c r="A194" s="335" t="s">
        <v>168</v>
      </c>
      <c r="B194" s="336" t="s">
        <v>41</v>
      </c>
      <c r="C194" s="335" t="s">
        <v>38</v>
      </c>
      <c r="D194" s="340"/>
      <c r="E194" s="337" t="s">
        <v>279</v>
      </c>
      <c r="F194" s="115" t="s">
        <v>130</v>
      </c>
      <c r="G194" s="116">
        <v>107908.25</v>
      </c>
      <c r="H194" s="116">
        <v>73.56</v>
      </c>
      <c r="I194" s="116">
        <v>305.79000000000002</v>
      </c>
      <c r="J194" s="117"/>
    </row>
    <row r="195" spans="1:10" s="118" customFormat="1" ht="21.75" customHeight="1" x14ac:dyDescent="0.25">
      <c r="A195" s="335"/>
      <c r="B195" s="336"/>
      <c r="C195" s="335"/>
      <c r="D195" s="340"/>
      <c r="E195" s="337"/>
      <c r="F195" s="115" t="s">
        <v>131</v>
      </c>
      <c r="G195" s="116">
        <v>120930.02</v>
      </c>
      <c r="H195" s="116">
        <v>94.98</v>
      </c>
      <c r="I195" s="116">
        <v>355.26</v>
      </c>
      <c r="J195" s="117"/>
    </row>
    <row r="196" spans="1:10" s="118" customFormat="1" ht="21.75" customHeight="1" x14ac:dyDescent="0.25">
      <c r="A196" s="335" t="s">
        <v>170</v>
      </c>
      <c r="B196" s="336" t="s">
        <v>41</v>
      </c>
      <c r="C196" s="335" t="s">
        <v>38</v>
      </c>
      <c r="D196" s="340"/>
      <c r="E196" s="337" t="s">
        <v>280</v>
      </c>
      <c r="F196" s="115" t="s">
        <v>130</v>
      </c>
      <c r="G196" s="116">
        <v>691698.73</v>
      </c>
      <c r="H196" s="116">
        <v>40.61</v>
      </c>
      <c r="I196" s="116">
        <v>1072.6300000000001</v>
      </c>
      <c r="J196" s="117"/>
    </row>
    <row r="197" spans="1:10" s="118" customFormat="1" ht="21.75" customHeight="1" x14ac:dyDescent="0.25">
      <c r="A197" s="335"/>
      <c r="B197" s="336"/>
      <c r="C197" s="335"/>
      <c r="D197" s="340"/>
      <c r="E197" s="337"/>
      <c r="F197" s="115" t="s">
        <v>131</v>
      </c>
      <c r="G197" s="116">
        <v>691698.73</v>
      </c>
      <c r="H197" s="116">
        <v>40.61</v>
      </c>
      <c r="I197" s="116">
        <v>1061.57</v>
      </c>
      <c r="J197" s="117"/>
    </row>
    <row r="198" spans="1:10" s="118" customFormat="1" ht="21.75" customHeight="1" x14ac:dyDescent="0.25">
      <c r="A198" s="335" t="s">
        <v>173</v>
      </c>
      <c r="B198" s="336" t="s">
        <v>41</v>
      </c>
      <c r="C198" s="335" t="s">
        <v>38</v>
      </c>
      <c r="D198" s="340"/>
      <c r="E198" s="337" t="s">
        <v>281</v>
      </c>
      <c r="F198" s="115" t="s">
        <v>130</v>
      </c>
      <c r="G198" s="116">
        <v>17303.259999999998</v>
      </c>
      <c r="H198" s="116">
        <v>80.03</v>
      </c>
      <c r="I198" s="116">
        <v>121.14</v>
      </c>
      <c r="J198" s="117"/>
    </row>
    <row r="199" spans="1:10" s="118" customFormat="1" ht="21.75" customHeight="1" x14ac:dyDescent="0.25">
      <c r="A199" s="335"/>
      <c r="B199" s="336"/>
      <c r="C199" s="335"/>
      <c r="D199" s="340"/>
      <c r="E199" s="337"/>
      <c r="F199" s="115" t="s">
        <v>131</v>
      </c>
      <c r="G199" s="116">
        <v>41709.1</v>
      </c>
      <c r="H199" s="116">
        <v>42.74</v>
      </c>
      <c r="I199" s="116">
        <v>141.85</v>
      </c>
      <c r="J199" s="117"/>
    </row>
    <row r="200" spans="1:10" s="118" customFormat="1" ht="21.75" customHeight="1" x14ac:dyDescent="0.25">
      <c r="A200" s="335" t="s">
        <v>176</v>
      </c>
      <c r="B200" s="336" t="s">
        <v>41</v>
      </c>
      <c r="C200" s="335" t="s">
        <v>38</v>
      </c>
      <c r="D200" s="340"/>
      <c r="E200" s="337" t="s">
        <v>282</v>
      </c>
      <c r="F200" s="115" t="s">
        <v>130</v>
      </c>
      <c r="G200" s="116">
        <v>143861.39000000001</v>
      </c>
      <c r="H200" s="116">
        <v>150.82</v>
      </c>
      <c r="I200" s="116">
        <v>864.79</v>
      </c>
      <c r="J200" s="117"/>
    </row>
    <row r="201" spans="1:10" s="118" customFormat="1" ht="21.75" customHeight="1" x14ac:dyDescent="0.25">
      <c r="A201" s="335"/>
      <c r="B201" s="336"/>
      <c r="C201" s="335"/>
      <c r="D201" s="340"/>
      <c r="E201" s="337"/>
      <c r="F201" s="115" t="s">
        <v>131</v>
      </c>
      <c r="G201" s="116">
        <v>210698.45</v>
      </c>
      <c r="H201" s="116">
        <v>134.80000000000001</v>
      </c>
      <c r="I201" s="116">
        <v>1180.47</v>
      </c>
      <c r="J201" s="117"/>
    </row>
    <row r="202" spans="1:10" s="118" customFormat="1" ht="21.75" customHeight="1" x14ac:dyDescent="0.25">
      <c r="A202" s="335" t="s">
        <v>178</v>
      </c>
      <c r="B202" s="336" t="s">
        <v>283</v>
      </c>
      <c r="C202" s="335" t="s">
        <v>38</v>
      </c>
      <c r="D202" s="340"/>
      <c r="E202" s="337" t="s">
        <v>165</v>
      </c>
      <c r="F202" s="115" t="s">
        <v>130</v>
      </c>
      <c r="G202" s="116">
        <v>238532.41</v>
      </c>
      <c r="H202" s="116">
        <v>173.94</v>
      </c>
      <c r="I202" s="116">
        <v>777.16</v>
      </c>
      <c r="J202" s="117"/>
    </row>
    <row r="203" spans="1:10" s="118" customFormat="1" ht="21.75" customHeight="1" x14ac:dyDescent="0.25">
      <c r="A203" s="335"/>
      <c r="B203" s="336"/>
      <c r="C203" s="335"/>
      <c r="D203" s="340"/>
      <c r="E203" s="337"/>
      <c r="F203" s="115" t="s">
        <v>131</v>
      </c>
      <c r="G203" s="116">
        <v>233603.81</v>
      </c>
      <c r="H203" s="116">
        <v>181</v>
      </c>
      <c r="I203" s="116">
        <v>771.83</v>
      </c>
      <c r="J203" s="117"/>
    </row>
    <row r="204" spans="1:10" s="118" customFormat="1" ht="21.75" customHeight="1" x14ac:dyDescent="0.25">
      <c r="A204" s="335" t="s">
        <v>284</v>
      </c>
      <c r="B204" s="336" t="s">
        <v>41</v>
      </c>
      <c r="C204" s="335" t="s">
        <v>38</v>
      </c>
      <c r="D204" s="340"/>
      <c r="E204" s="337" t="s">
        <v>285</v>
      </c>
      <c r="F204" s="115" t="s">
        <v>130</v>
      </c>
      <c r="G204" s="116">
        <v>20502.96</v>
      </c>
      <c r="H204" s="116">
        <v>26.49</v>
      </c>
      <c r="I204" s="116">
        <v>59.22</v>
      </c>
      <c r="J204" s="117"/>
    </row>
    <row r="205" spans="1:10" s="118" customFormat="1" ht="21.75" customHeight="1" x14ac:dyDescent="0.25">
      <c r="A205" s="335"/>
      <c r="B205" s="336"/>
      <c r="C205" s="335"/>
      <c r="D205" s="340"/>
      <c r="E205" s="337"/>
      <c r="F205" s="115" t="s">
        <v>131</v>
      </c>
      <c r="G205" s="116">
        <v>20252.63</v>
      </c>
      <c r="H205" s="116">
        <v>41.11</v>
      </c>
      <c r="I205" s="116">
        <v>73.73</v>
      </c>
      <c r="J205" s="117"/>
    </row>
    <row r="206" spans="1:10" s="118" customFormat="1" ht="21.75" customHeight="1" x14ac:dyDescent="0.25">
      <c r="A206" s="335" t="s">
        <v>286</v>
      </c>
      <c r="B206" s="336" t="s">
        <v>41</v>
      </c>
      <c r="C206" s="335" t="s">
        <v>38</v>
      </c>
      <c r="D206" s="340"/>
      <c r="E206" s="337" t="s">
        <v>287</v>
      </c>
      <c r="F206" s="115" t="s">
        <v>130</v>
      </c>
      <c r="G206" s="116">
        <v>46933.51</v>
      </c>
      <c r="H206" s="116">
        <v>33.81</v>
      </c>
      <c r="I206" s="116">
        <v>107.45</v>
      </c>
      <c r="J206" s="117"/>
    </row>
    <row r="207" spans="1:10" s="118" customFormat="1" ht="21.75" customHeight="1" x14ac:dyDescent="0.25">
      <c r="A207" s="335"/>
      <c r="B207" s="336"/>
      <c r="C207" s="335"/>
      <c r="D207" s="341"/>
      <c r="E207" s="337"/>
      <c r="F207" s="115" t="s">
        <v>131</v>
      </c>
      <c r="G207" s="116">
        <v>31810.54</v>
      </c>
      <c r="H207" s="116">
        <v>43.1</v>
      </c>
      <c r="I207" s="116">
        <v>93.05</v>
      </c>
      <c r="J207" s="117"/>
    </row>
    <row r="208" spans="1:10" x14ac:dyDescent="0.25">
      <c r="A208" s="326" t="s">
        <v>288</v>
      </c>
      <c r="B208" s="326"/>
      <c r="C208" s="326"/>
      <c r="D208" s="326"/>
      <c r="E208" s="326"/>
      <c r="F208" s="326"/>
      <c r="G208" s="326"/>
      <c r="H208" s="326"/>
      <c r="I208" s="326"/>
    </row>
    <row r="209" spans="1:9" ht="21.75" customHeight="1" x14ac:dyDescent="0.25">
      <c r="A209" s="342" t="s">
        <v>145</v>
      </c>
      <c r="B209" s="343" t="s">
        <v>289</v>
      </c>
      <c r="C209" s="344" t="s">
        <v>13</v>
      </c>
      <c r="D209" s="345" t="s">
        <v>290</v>
      </c>
      <c r="E209" s="336" t="s">
        <v>291</v>
      </c>
      <c r="F209" s="113" t="s">
        <v>130</v>
      </c>
      <c r="G209" s="157">
        <v>362833.18599999999</v>
      </c>
      <c r="H209" s="109">
        <v>268.57900000000001</v>
      </c>
      <c r="I209" s="109">
        <v>970.13</v>
      </c>
    </row>
    <row r="210" spans="1:9" ht="21.75" customHeight="1" x14ac:dyDescent="0.25">
      <c r="A210" s="342"/>
      <c r="B210" s="343" t="s">
        <v>289</v>
      </c>
      <c r="C210" s="344" t="s">
        <v>13</v>
      </c>
      <c r="D210" s="345"/>
      <c r="E210" s="336"/>
      <c r="F210" s="113" t="s">
        <v>131</v>
      </c>
      <c r="G210" s="157">
        <v>362737.41499999998</v>
      </c>
      <c r="H210" s="109">
        <v>267.702</v>
      </c>
      <c r="I210" s="109">
        <v>973.75</v>
      </c>
    </row>
    <row r="211" spans="1:9" ht="21.75" customHeight="1" x14ac:dyDescent="0.25">
      <c r="A211" s="342">
        <f>A209+1</f>
        <v>2</v>
      </c>
      <c r="B211" s="343" t="s">
        <v>289</v>
      </c>
      <c r="C211" s="344" t="s">
        <v>13</v>
      </c>
      <c r="D211" s="345"/>
      <c r="E211" s="336" t="s">
        <v>292</v>
      </c>
      <c r="F211" s="113" t="s">
        <v>130</v>
      </c>
      <c r="G211" s="157">
        <v>28436.06</v>
      </c>
      <c r="H211" s="109">
        <v>45.798999999999999</v>
      </c>
      <c r="I211" s="109">
        <v>109.03</v>
      </c>
    </row>
    <row r="212" spans="1:9" ht="21.75" customHeight="1" x14ac:dyDescent="0.25">
      <c r="A212" s="342"/>
      <c r="B212" s="343" t="s">
        <v>289</v>
      </c>
      <c r="C212" s="344" t="s">
        <v>13</v>
      </c>
      <c r="D212" s="345"/>
      <c r="E212" s="336"/>
      <c r="F212" s="113" t="s">
        <v>131</v>
      </c>
      <c r="G212" s="157">
        <v>28056.544999999998</v>
      </c>
      <c r="H212" s="109">
        <v>46.966999999999999</v>
      </c>
      <c r="I212" s="109">
        <v>110.4</v>
      </c>
    </row>
    <row r="213" spans="1:9" ht="21.75" customHeight="1" x14ac:dyDescent="0.25">
      <c r="A213" s="342">
        <f>A211+1</f>
        <v>3</v>
      </c>
      <c r="B213" s="343" t="s">
        <v>289</v>
      </c>
      <c r="C213" s="344" t="s">
        <v>13</v>
      </c>
      <c r="D213" s="345"/>
      <c r="E213" s="336" t="s">
        <v>293</v>
      </c>
      <c r="F213" s="113" t="s">
        <v>130</v>
      </c>
      <c r="G213" s="157">
        <v>101083.311</v>
      </c>
      <c r="H213" s="109">
        <v>71.143000000000001</v>
      </c>
      <c r="I213" s="109">
        <v>248.68</v>
      </c>
    </row>
    <row r="214" spans="1:9" ht="21.75" customHeight="1" x14ac:dyDescent="0.25">
      <c r="A214" s="342"/>
      <c r="B214" s="343" t="s">
        <v>289</v>
      </c>
      <c r="C214" s="344" t="s">
        <v>13</v>
      </c>
      <c r="D214" s="345"/>
      <c r="E214" s="336"/>
      <c r="F214" s="113" t="s">
        <v>131</v>
      </c>
      <c r="G214" s="157">
        <v>103429.67200000001</v>
      </c>
      <c r="H214" s="109">
        <v>71.137</v>
      </c>
      <c r="I214" s="109">
        <v>252.79</v>
      </c>
    </row>
    <row r="215" spans="1:9" ht="21.75" customHeight="1" x14ac:dyDescent="0.25">
      <c r="A215" s="342">
        <f t="shared" ref="A215" si="10">A213+1</f>
        <v>4</v>
      </c>
      <c r="B215" s="343" t="s">
        <v>289</v>
      </c>
      <c r="C215" s="344" t="s">
        <v>13</v>
      </c>
      <c r="D215" s="345"/>
      <c r="E215" s="336" t="s">
        <v>294</v>
      </c>
      <c r="F215" s="113" t="s">
        <v>130</v>
      </c>
      <c r="G215" s="157">
        <v>28454.352999999999</v>
      </c>
      <c r="H215" s="109">
        <v>43.948</v>
      </c>
      <c r="I215" s="109">
        <v>125.57</v>
      </c>
    </row>
    <row r="216" spans="1:9" ht="21.75" customHeight="1" x14ac:dyDescent="0.25">
      <c r="A216" s="342"/>
      <c r="B216" s="343" t="s">
        <v>289</v>
      </c>
      <c r="C216" s="344" t="s">
        <v>13</v>
      </c>
      <c r="D216" s="345"/>
      <c r="E216" s="336"/>
      <c r="F216" s="113" t="s">
        <v>131</v>
      </c>
      <c r="G216" s="157">
        <v>28454.352999999999</v>
      </c>
      <c r="H216" s="109">
        <v>40.853000000000002</v>
      </c>
      <c r="I216" s="109">
        <v>116.73</v>
      </c>
    </row>
    <row r="217" spans="1:9" ht="21.75" customHeight="1" x14ac:dyDescent="0.25">
      <c r="A217" s="342">
        <f t="shared" ref="A217" si="11">A215+1</f>
        <v>5</v>
      </c>
      <c r="B217" s="343" t="s">
        <v>289</v>
      </c>
      <c r="C217" s="344" t="s">
        <v>13</v>
      </c>
      <c r="D217" s="345"/>
      <c r="E217" s="336" t="s">
        <v>295</v>
      </c>
      <c r="F217" s="113" t="s">
        <v>130</v>
      </c>
      <c r="G217" s="157">
        <v>19432.813999999998</v>
      </c>
      <c r="H217" s="109">
        <v>31.454999999999998</v>
      </c>
      <c r="I217" s="109">
        <v>88.14</v>
      </c>
    </row>
    <row r="218" spans="1:9" ht="21.75" customHeight="1" x14ac:dyDescent="0.25">
      <c r="A218" s="342"/>
      <c r="B218" s="343" t="s">
        <v>289</v>
      </c>
      <c r="C218" s="344" t="s">
        <v>13</v>
      </c>
      <c r="D218" s="345"/>
      <c r="E218" s="336"/>
      <c r="F218" s="113" t="s">
        <v>131</v>
      </c>
      <c r="G218" s="157">
        <v>19432.813999999998</v>
      </c>
      <c r="H218" s="109">
        <v>30.954999999999998</v>
      </c>
      <c r="I218" s="109">
        <v>86.41</v>
      </c>
    </row>
    <row r="219" spans="1:9" ht="21.75" customHeight="1" x14ac:dyDescent="0.25">
      <c r="A219" s="342">
        <f t="shared" ref="A219" si="12">A217+1</f>
        <v>6</v>
      </c>
      <c r="B219" s="343" t="s">
        <v>289</v>
      </c>
      <c r="C219" s="344" t="s">
        <v>13</v>
      </c>
      <c r="D219" s="345"/>
      <c r="E219" s="336" t="s">
        <v>296</v>
      </c>
      <c r="F219" s="113" t="s">
        <v>130</v>
      </c>
      <c r="G219" s="157">
        <v>95130.180999999997</v>
      </c>
      <c r="H219" s="109">
        <v>72.381</v>
      </c>
      <c r="I219" s="109">
        <v>357.77</v>
      </c>
    </row>
    <row r="220" spans="1:9" ht="21.75" customHeight="1" x14ac:dyDescent="0.25">
      <c r="A220" s="342"/>
      <c r="B220" s="343" t="s">
        <v>289</v>
      </c>
      <c r="C220" s="344" t="s">
        <v>13</v>
      </c>
      <c r="D220" s="345"/>
      <c r="E220" s="336"/>
      <c r="F220" s="113" t="s">
        <v>131</v>
      </c>
      <c r="G220" s="157">
        <v>87542.235000000001</v>
      </c>
      <c r="H220" s="109">
        <v>79.149000000000001</v>
      </c>
      <c r="I220" s="109">
        <v>341.77</v>
      </c>
    </row>
    <row r="221" spans="1:9" ht="21.75" customHeight="1" x14ac:dyDescent="0.25">
      <c r="A221" s="342">
        <f t="shared" ref="A221" si="13">A219+1</f>
        <v>7</v>
      </c>
      <c r="B221" s="343" t="s">
        <v>289</v>
      </c>
      <c r="C221" s="344" t="s">
        <v>13</v>
      </c>
      <c r="D221" s="345"/>
      <c r="E221" s="336" t="s">
        <v>133</v>
      </c>
      <c r="F221" s="113" t="s">
        <v>130</v>
      </c>
      <c r="G221" s="157">
        <v>213527.48</v>
      </c>
      <c r="H221" s="109">
        <v>166.78100000000001</v>
      </c>
      <c r="I221" s="109">
        <v>700.57</v>
      </c>
    </row>
    <row r="222" spans="1:9" ht="21.75" customHeight="1" x14ac:dyDescent="0.25">
      <c r="A222" s="342"/>
      <c r="B222" s="343" t="s">
        <v>289</v>
      </c>
      <c r="C222" s="344" t="s">
        <v>13</v>
      </c>
      <c r="D222" s="345"/>
      <c r="E222" s="336"/>
      <c r="F222" s="113" t="s">
        <v>131</v>
      </c>
      <c r="G222" s="157">
        <v>236123.81099999999</v>
      </c>
      <c r="H222" s="109">
        <v>165.00299999999999</v>
      </c>
      <c r="I222" s="109">
        <v>755.38</v>
      </c>
    </row>
    <row r="223" spans="1:9" ht="18.75" customHeight="1" x14ac:dyDescent="0.25">
      <c r="A223" s="119" t="s">
        <v>297</v>
      </c>
      <c r="B223" s="120"/>
      <c r="C223" s="121"/>
      <c r="D223" s="122"/>
      <c r="E223" s="153"/>
      <c r="F223" s="123"/>
      <c r="G223" s="158"/>
      <c r="H223" s="159"/>
      <c r="I223" s="159"/>
    </row>
    <row r="224" spans="1:9" x14ac:dyDescent="0.25">
      <c r="A224" s="326" t="s">
        <v>298</v>
      </c>
      <c r="B224" s="326"/>
      <c r="C224" s="326"/>
      <c r="D224" s="326"/>
      <c r="E224" s="326"/>
      <c r="F224" s="326"/>
      <c r="G224" s="326"/>
      <c r="H224" s="326"/>
      <c r="I224" s="326"/>
    </row>
    <row r="225" spans="1:9" ht="21.75" customHeight="1" x14ac:dyDescent="0.25">
      <c r="A225" s="342">
        <v>1</v>
      </c>
      <c r="B225" s="346">
        <v>650</v>
      </c>
      <c r="C225" s="344" t="s">
        <v>299</v>
      </c>
      <c r="D225" s="347" t="s">
        <v>300</v>
      </c>
      <c r="E225" s="348" t="s">
        <v>301</v>
      </c>
      <c r="F225" s="113" t="s">
        <v>130</v>
      </c>
      <c r="G225" s="157">
        <f>'[5]Приложение 2.14'!H5</f>
        <v>401834.07</v>
      </c>
      <c r="H225" s="157">
        <f>'[5]Приложение 2.14'!I5</f>
        <v>50.62</v>
      </c>
      <c r="I225" s="157">
        <f>'[5]Приложение 2.14'!J5</f>
        <v>987.76</v>
      </c>
    </row>
    <row r="226" spans="1:9" ht="21.75" customHeight="1" x14ac:dyDescent="0.25">
      <c r="A226" s="342"/>
      <c r="B226" s="346"/>
      <c r="C226" s="344"/>
      <c r="D226" s="333"/>
      <c r="E226" s="348"/>
      <c r="F226" s="113" t="s">
        <v>131</v>
      </c>
      <c r="G226" s="157">
        <f>'[5]Приложение 2.14'!H6</f>
        <v>387597.79</v>
      </c>
      <c r="H226" s="157">
        <f>'[5]Приложение 2.14'!I6</f>
        <v>50.63</v>
      </c>
      <c r="I226" s="157">
        <f>'[5]Приложение 2.14'!J6</f>
        <v>1039.8899999999999</v>
      </c>
    </row>
    <row r="227" spans="1:9" ht="21.75" customHeight="1" x14ac:dyDescent="0.25">
      <c r="A227" s="342">
        <v>2</v>
      </c>
      <c r="B227" s="346">
        <v>650</v>
      </c>
      <c r="C227" s="344" t="s">
        <v>299</v>
      </c>
      <c r="D227" s="333"/>
      <c r="E227" s="348" t="s">
        <v>302</v>
      </c>
      <c r="F227" s="113" t="s">
        <v>130</v>
      </c>
      <c r="G227" s="157">
        <f>'[5]Приложение 2.14'!H7</f>
        <v>456481.19</v>
      </c>
      <c r="H227" s="157">
        <f>'[5]Приложение 2.14'!I7</f>
        <v>138.13</v>
      </c>
      <c r="I227" s="157">
        <f>'[5]Приложение 2.14'!J7</f>
        <v>1050.9000000000001</v>
      </c>
    </row>
    <row r="228" spans="1:9" ht="21.75" customHeight="1" x14ac:dyDescent="0.25">
      <c r="A228" s="342"/>
      <c r="B228" s="346"/>
      <c r="C228" s="344"/>
      <c r="D228" s="333"/>
      <c r="E228" s="348"/>
      <c r="F228" s="113" t="s">
        <v>131</v>
      </c>
      <c r="G228" s="157">
        <f>'[5]Приложение 2.14'!H8</f>
        <v>440934.44</v>
      </c>
      <c r="H228" s="157">
        <f>'[5]Приложение 2.14'!I8</f>
        <v>138.13</v>
      </c>
      <c r="I228" s="157">
        <f>'[5]Приложение 2.14'!J8</f>
        <v>1050.9599999999998</v>
      </c>
    </row>
    <row r="229" spans="1:9" ht="21.75" customHeight="1" x14ac:dyDescent="0.25">
      <c r="A229" s="342">
        <v>3</v>
      </c>
      <c r="B229" s="346">
        <v>650</v>
      </c>
      <c r="C229" s="344" t="s">
        <v>299</v>
      </c>
      <c r="D229" s="333"/>
      <c r="E229" s="348" t="s">
        <v>303</v>
      </c>
      <c r="F229" s="113" t="s">
        <v>130</v>
      </c>
      <c r="G229" s="157">
        <f>'[5]Приложение 2.14'!H9</f>
        <v>315154.09999999998</v>
      </c>
      <c r="H229" s="157">
        <f>'[5]Приложение 2.14'!I9</f>
        <v>184.07</v>
      </c>
      <c r="I229" s="157">
        <f>'[5]Приложение 2.14'!J9</f>
        <v>910.78000000000009</v>
      </c>
    </row>
    <row r="230" spans="1:9" ht="21.75" customHeight="1" x14ac:dyDescent="0.25">
      <c r="A230" s="342"/>
      <c r="B230" s="346"/>
      <c r="C230" s="344"/>
      <c r="D230" s="333"/>
      <c r="E230" s="348"/>
      <c r="F230" s="113" t="s">
        <v>131</v>
      </c>
      <c r="G230" s="157">
        <f>'[5]Приложение 2.14'!H10</f>
        <v>270175.88</v>
      </c>
      <c r="H230" s="157">
        <f>'[5]Приложение 2.14'!I10</f>
        <v>184.19</v>
      </c>
      <c r="I230" s="157">
        <f>'[5]Приложение 2.14'!J10</f>
        <v>910.90000000000009</v>
      </c>
    </row>
    <row r="231" spans="1:9" ht="21.75" customHeight="1" x14ac:dyDescent="0.25">
      <c r="A231" s="342">
        <v>4</v>
      </c>
      <c r="B231" s="346">
        <v>650</v>
      </c>
      <c r="C231" s="344" t="s">
        <v>299</v>
      </c>
      <c r="D231" s="333"/>
      <c r="E231" s="348" t="s">
        <v>304</v>
      </c>
      <c r="F231" s="113" t="s">
        <v>130</v>
      </c>
      <c r="G231" s="157">
        <f>'[5]Приложение 2.14'!H11</f>
        <v>643984.24</v>
      </c>
      <c r="H231" s="157">
        <f>'[5]Приложение 2.14'!I11</f>
        <v>219.34</v>
      </c>
      <c r="I231" s="157">
        <f>'[5]Приложение 2.14'!J11</f>
        <v>1835.42</v>
      </c>
    </row>
    <row r="232" spans="1:9" ht="21.75" customHeight="1" x14ac:dyDescent="0.25">
      <c r="A232" s="342"/>
      <c r="B232" s="346"/>
      <c r="C232" s="344"/>
      <c r="D232" s="333"/>
      <c r="E232" s="348"/>
      <c r="F232" s="113" t="s">
        <v>131</v>
      </c>
      <c r="G232" s="157">
        <f>'[5]Приложение 2.14'!H12</f>
        <v>595608.62</v>
      </c>
      <c r="H232" s="157">
        <f>'[5]Приложение 2.14'!I12</f>
        <v>219.34</v>
      </c>
      <c r="I232" s="157">
        <f>'[5]Приложение 2.14'!J12</f>
        <v>1835.42</v>
      </c>
    </row>
    <row r="233" spans="1:9" ht="21.75" customHeight="1" x14ac:dyDescent="0.25">
      <c r="A233" s="342">
        <v>5</v>
      </c>
      <c r="B233" s="346">
        <v>650</v>
      </c>
      <c r="C233" s="344" t="s">
        <v>299</v>
      </c>
      <c r="D233" s="333"/>
      <c r="E233" s="348" t="s">
        <v>305</v>
      </c>
      <c r="F233" s="113" t="s">
        <v>130</v>
      </c>
      <c r="G233" s="157">
        <f>'[5]Приложение 2.14'!H13</f>
        <v>677157.19</v>
      </c>
      <c r="H233" s="157">
        <f>'[5]Приложение 2.14'!I13</f>
        <v>90.74</v>
      </c>
      <c r="I233" s="157">
        <f>'[5]Приложение 2.14'!J13</f>
        <v>1352.3</v>
      </c>
    </row>
    <row r="234" spans="1:9" ht="21.75" customHeight="1" x14ac:dyDescent="0.25">
      <c r="A234" s="342"/>
      <c r="B234" s="346"/>
      <c r="C234" s="344"/>
      <c r="D234" s="333"/>
      <c r="E234" s="348"/>
      <c r="F234" s="113" t="s">
        <v>131</v>
      </c>
      <c r="G234" s="157">
        <f>'[5]Приложение 2.14'!H14</f>
        <v>677157.19</v>
      </c>
      <c r="H234" s="157">
        <f>'[5]Приложение 2.14'!I14</f>
        <v>90.74</v>
      </c>
      <c r="I234" s="157">
        <f>'[5]Приложение 2.14'!J14</f>
        <v>1352.3</v>
      </c>
    </row>
    <row r="235" spans="1:9" ht="21.75" customHeight="1" x14ac:dyDescent="0.25">
      <c r="A235" s="342">
        <v>6</v>
      </c>
      <c r="B235" s="346">
        <v>650</v>
      </c>
      <c r="C235" s="344" t="s">
        <v>299</v>
      </c>
      <c r="D235" s="333"/>
      <c r="E235" s="348" t="s">
        <v>306</v>
      </c>
      <c r="F235" s="113" t="s">
        <v>130</v>
      </c>
      <c r="G235" s="157">
        <f>'[5]Приложение 2.14'!H15</f>
        <v>506667.22</v>
      </c>
      <c r="H235" s="157">
        <f>'[5]Приложение 2.14'!I15</f>
        <v>233.33</v>
      </c>
      <c r="I235" s="157">
        <f>'[5]Приложение 2.14'!J15</f>
        <v>1328.95</v>
      </c>
    </row>
    <row r="236" spans="1:9" ht="21.75" customHeight="1" x14ac:dyDescent="0.25">
      <c r="A236" s="342"/>
      <c r="B236" s="346"/>
      <c r="C236" s="344"/>
      <c r="D236" s="333"/>
      <c r="E236" s="348"/>
      <c r="F236" s="113" t="s">
        <v>131</v>
      </c>
      <c r="G236" s="157">
        <f>'[5]Приложение 2.14'!H16</f>
        <v>561287.52</v>
      </c>
      <c r="H236" s="157">
        <f>'[5]Приложение 2.14'!I16</f>
        <v>233.34</v>
      </c>
      <c r="I236" s="157">
        <f>'[5]Приложение 2.14'!J16</f>
        <v>1328.95</v>
      </c>
    </row>
    <row r="237" spans="1:9" ht="21.75" customHeight="1" x14ac:dyDescent="0.25">
      <c r="A237" s="342">
        <v>7</v>
      </c>
      <c r="B237" s="346">
        <v>650</v>
      </c>
      <c r="C237" s="344" t="s">
        <v>299</v>
      </c>
      <c r="D237" s="333"/>
      <c r="E237" s="348" t="s">
        <v>307</v>
      </c>
      <c r="F237" s="113" t="s">
        <v>130</v>
      </c>
      <c r="G237" s="157">
        <f>'[5]Приложение 2.14'!H17</f>
        <v>72111.34</v>
      </c>
      <c r="H237" s="157">
        <f>'[5]Приложение 2.14'!I17</f>
        <v>2.66</v>
      </c>
      <c r="I237" s="157">
        <f>'[5]Приложение 2.14'!J17</f>
        <v>1097.44</v>
      </c>
    </row>
    <row r="238" spans="1:9" ht="21.75" customHeight="1" x14ac:dyDescent="0.25">
      <c r="A238" s="342"/>
      <c r="B238" s="346"/>
      <c r="C238" s="344"/>
      <c r="D238" s="333"/>
      <c r="E238" s="348"/>
      <c r="F238" s="113" t="s">
        <v>131</v>
      </c>
      <c r="G238" s="157">
        <f>'[5]Приложение 2.14'!H18</f>
        <v>72111.34</v>
      </c>
      <c r="H238" s="157">
        <f>'[5]Приложение 2.14'!I18</f>
        <v>2.66</v>
      </c>
      <c r="I238" s="157">
        <f>'[5]Приложение 2.14'!J18</f>
        <v>1097.44</v>
      </c>
    </row>
    <row r="239" spans="1:9" ht="21.75" customHeight="1" x14ac:dyDescent="0.25">
      <c r="A239" s="342">
        <v>8</v>
      </c>
      <c r="B239" s="346">
        <v>650</v>
      </c>
      <c r="C239" s="344" t="s">
        <v>299</v>
      </c>
      <c r="D239" s="333"/>
      <c r="E239" s="348" t="s">
        <v>308</v>
      </c>
      <c r="F239" s="113" t="s">
        <v>130</v>
      </c>
      <c r="G239" s="157">
        <f>'[5]Приложение 2.14'!H19</f>
        <v>523506.58</v>
      </c>
      <c r="H239" s="157">
        <f>'[5]Приложение 2.14'!I19</f>
        <v>188.38</v>
      </c>
      <c r="I239" s="157">
        <f>'[5]Приложение 2.14'!J19</f>
        <v>2430.86</v>
      </c>
    </row>
    <row r="240" spans="1:9" ht="21.75" customHeight="1" x14ac:dyDescent="0.25">
      <c r="A240" s="342"/>
      <c r="B240" s="346"/>
      <c r="C240" s="344"/>
      <c r="D240" s="333"/>
      <c r="E240" s="348"/>
      <c r="F240" s="113" t="s">
        <v>131</v>
      </c>
      <c r="G240" s="157">
        <f>'[5]Приложение 2.14'!H20</f>
        <v>457577.75</v>
      </c>
      <c r="H240" s="157">
        <f>'[5]Приложение 2.14'!I20</f>
        <v>188.34</v>
      </c>
      <c r="I240" s="157">
        <f>'[5]Приложение 2.14'!J20</f>
        <v>2430.81</v>
      </c>
    </row>
    <row r="241" spans="1:9" ht="21.75" customHeight="1" x14ac:dyDescent="0.25">
      <c r="A241" s="342">
        <v>9</v>
      </c>
      <c r="B241" s="346">
        <v>650</v>
      </c>
      <c r="C241" s="344" t="s">
        <v>299</v>
      </c>
      <c r="D241" s="333"/>
      <c r="E241" s="348" t="s">
        <v>309</v>
      </c>
      <c r="F241" s="113" t="s">
        <v>130</v>
      </c>
      <c r="G241" s="157">
        <f>'[5]Приложение 2.14'!H21</f>
        <v>157474.94</v>
      </c>
      <c r="H241" s="157">
        <f>'[5]Приложение 2.14'!I21</f>
        <v>57.82</v>
      </c>
      <c r="I241" s="157">
        <f>'[5]Приложение 2.14'!J21</f>
        <v>445.82</v>
      </c>
    </row>
    <row r="242" spans="1:9" ht="21.75" customHeight="1" x14ac:dyDescent="0.25">
      <c r="A242" s="342"/>
      <c r="B242" s="346"/>
      <c r="C242" s="344"/>
      <c r="D242" s="333"/>
      <c r="E242" s="348"/>
      <c r="F242" s="113" t="s">
        <v>131</v>
      </c>
      <c r="G242" s="157">
        <f>'[5]Приложение 2.14'!H22</f>
        <v>154481.14000000001</v>
      </c>
      <c r="H242" s="157">
        <f>'[5]Приложение 2.14'!I22</f>
        <v>57.82</v>
      </c>
      <c r="I242" s="157">
        <f>'[5]Приложение 2.14'!J22</f>
        <v>445.82</v>
      </c>
    </row>
    <row r="243" spans="1:9" ht="21.75" customHeight="1" x14ac:dyDescent="0.25">
      <c r="A243" s="342">
        <v>10</v>
      </c>
      <c r="B243" s="346">
        <v>650</v>
      </c>
      <c r="C243" s="344" t="s">
        <v>299</v>
      </c>
      <c r="D243" s="333"/>
      <c r="E243" s="348" t="s">
        <v>310</v>
      </c>
      <c r="F243" s="113" t="s">
        <v>130</v>
      </c>
      <c r="G243" s="157">
        <f>'[5]Приложение 2.14'!H23</f>
        <v>2398449.65</v>
      </c>
      <c r="H243" s="157">
        <f>'[5]Приложение 2.14'!I23</f>
        <v>245.61</v>
      </c>
      <c r="I243" s="157">
        <f>'[5]Приложение 2.14'!J23</f>
        <v>3645.2200000000003</v>
      </c>
    </row>
    <row r="244" spans="1:9" ht="21.75" customHeight="1" x14ac:dyDescent="0.25">
      <c r="A244" s="342"/>
      <c r="B244" s="346"/>
      <c r="C244" s="344"/>
      <c r="D244" s="333"/>
      <c r="E244" s="348"/>
      <c r="F244" s="113" t="s">
        <v>131</v>
      </c>
      <c r="G244" s="157">
        <f>'[5]Приложение 2.14'!H24</f>
        <v>2398449.65</v>
      </c>
      <c r="H244" s="157">
        <f>'[5]Приложение 2.14'!I24</f>
        <v>245.61</v>
      </c>
      <c r="I244" s="157">
        <f>'[5]Приложение 2.14'!J24</f>
        <v>3645.2200000000003</v>
      </c>
    </row>
    <row r="245" spans="1:9" ht="21.75" customHeight="1" x14ac:dyDescent="0.25">
      <c r="A245" s="342">
        <v>11</v>
      </c>
      <c r="B245" s="346">
        <v>650</v>
      </c>
      <c r="C245" s="344" t="s">
        <v>299</v>
      </c>
      <c r="D245" s="333"/>
      <c r="E245" s="348" t="s">
        <v>311</v>
      </c>
      <c r="F245" s="113" t="s">
        <v>130</v>
      </c>
      <c r="G245" s="157">
        <f>'[5]Приложение 2.14'!H25</f>
        <v>213904.35</v>
      </c>
      <c r="H245" s="157">
        <f>'[5]Приложение 2.14'!I25</f>
        <v>59.29</v>
      </c>
      <c r="I245" s="157">
        <f>'[5]Приложение 2.14'!J25</f>
        <v>464.75</v>
      </c>
    </row>
    <row r="246" spans="1:9" ht="21.75" customHeight="1" x14ac:dyDescent="0.25">
      <c r="A246" s="342"/>
      <c r="B246" s="346"/>
      <c r="C246" s="344"/>
      <c r="D246" s="333"/>
      <c r="E246" s="348"/>
      <c r="F246" s="113" t="s">
        <v>131</v>
      </c>
      <c r="G246" s="157">
        <f>'[5]Приложение 2.14'!H26</f>
        <v>213904.35</v>
      </c>
      <c r="H246" s="157">
        <f>'[5]Приложение 2.14'!I26</f>
        <v>59.29</v>
      </c>
      <c r="I246" s="157">
        <f>'[5]Приложение 2.14'!J26</f>
        <v>464.75</v>
      </c>
    </row>
    <row r="247" spans="1:9" ht="21.75" customHeight="1" x14ac:dyDescent="0.25">
      <c r="A247" s="342">
        <v>12</v>
      </c>
      <c r="B247" s="346">
        <v>650</v>
      </c>
      <c r="C247" s="344" t="s">
        <v>299</v>
      </c>
      <c r="D247" s="333"/>
      <c r="E247" s="348" t="s">
        <v>312</v>
      </c>
      <c r="F247" s="113" t="s">
        <v>130</v>
      </c>
      <c r="G247" s="157">
        <f>'[5]Приложение 2.14'!H27</f>
        <v>351238.21</v>
      </c>
      <c r="H247" s="157">
        <f>'[5]Приложение 2.14'!I27</f>
        <v>379.94</v>
      </c>
      <c r="I247" s="157">
        <f>'[5]Приложение 2.14'!J27</f>
        <v>1478.31</v>
      </c>
    </row>
    <row r="248" spans="1:9" ht="21.75" customHeight="1" x14ac:dyDescent="0.25">
      <c r="A248" s="342"/>
      <c r="B248" s="346"/>
      <c r="C248" s="344"/>
      <c r="D248" s="333"/>
      <c r="E248" s="348"/>
      <c r="F248" s="113" t="s">
        <v>131</v>
      </c>
      <c r="G248" s="157">
        <f>'[5]Приложение 2.14'!H28</f>
        <v>351238.21</v>
      </c>
      <c r="H248" s="157">
        <f>'[5]Приложение 2.14'!I28</f>
        <v>379.94</v>
      </c>
      <c r="I248" s="157">
        <f>'[5]Приложение 2.14'!J28</f>
        <v>1478.31</v>
      </c>
    </row>
    <row r="249" spans="1:9" ht="21.75" customHeight="1" x14ac:dyDescent="0.25">
      <c r="A249" s="342">
        <v>13</v>
      </c>
      <c r="B249" s="346">
        <v>650</v>
      </c>
      <c r="C249" s="344" t="s">
        <v>299</v>
      </c>
      <c r="D249" s="333"/>
      <c r="E249" s="348" t="s">
        <v>313</v>
      </c>
      <c r="F249" s="113" t="s">
        <v>130</v>
      </c>
      <c r="G249" s="157">
        <f>'[5]Приложение 2.14'!H29</f>
        <v>346292.65</v>
      </c>
      <c r="H249" s="157">
        <f>'[5]Приложение 2.14'!I29</f>
        <v>176.86</v>
      </c>
      <c r="I249" s="157">
        <f>'[5]Приложение 2.14'!J29</f>
        <v>1327.81</v>
      </c>
    </row>
    <row r="250" spans="1:9" ht="21.75" customHeight="1" x14ac:dyDescent="0.25">
      <c r="A250" s="342"/>
      <c r="B250" s="346"/>
      <c r="C250" s="344"/>
      <c r="D250" s="334"/>
      <c r="E250" s="348"/>
      <c r="F250" s="113" t="s">
        <v>131</v>
      </c>
      <c r="G250" s="157">
        <f>'[5]Приложение 2.14'!H30</f>
        <v>346292.65</v>
      </c>
      <c r="H250" s="157">
        <f>'[5]Приложение 2.14'!I30</f>
        <v>176.86</v>
      </c>
      <c r="I250" s="157">
        <f>'[5]Приложение 2.14'!J30</f>
        <v>1327.81</v>
      </c>
    </row>
    <row r="251" spans="1:9" x14ac:dyDescent="0.25">
      <c r="A251" s="97" t="s">
        <v>297</v>
      </c>
    </row>
    <row r="252" spans="1:9" x14ac:dyDescent="0.25">
      <c r="A252" s="326" t="s">
        <v>92</v>
      </c>
      <c r="B252" s="326"/>
      <c r="C252" s="326"/>
      <c r="D252" s="326"/>
      <c r="E252" s="326"/>
      <c r="F252" s="326"/>
      <c r="G252" s="326"/>
      <c r="H252" s="326"/>
      <c r="I252" s="326"/>
    </row>
    <row r="253" spans="1:9" ht="21.75" customHeight="1" x14ac:dyDescent="0.25">
      <c r="A253" s="342">
        <v>1</v>
      </c>
      <c r="B253" s="168" t="s">
        <v>395</v>
      </c>
      <c r="C253" s="344" t="s">
        <v>314</v>
      </c>
      <c r="D253" s="316" t="s">
        <v>402</v>
      </c>
      <c r="E253" s="348" t="s">
        <v>315</v>
      </c>
      <c r="F253" s="113" t="s">
        <v>130</v>
      </c>
      <c r="G253" s="157">
        <v>36930.06</v>
      </c>
      <c r="H253" s="109">
        <v>305.64100000000002</v>
      </c>
      <c r="I253" s="109">
        <v>426.60300000000001</v>
      </c>
    </row>
    <row r="254" spans="1:9" ht="28.5" customHeight="1" x14ac:dyDescent="0.25">
      <c r="A254" s="342"/>
      <c r="B254" s="169" t="s">
        <v>396</v>
      </c>
      <c r="C254" s="344"/>
      <c r="D254" s="349"/>
      <c r="E254" s="348"/>
      <c r="F254" s="113" t="s">
        <v>131</v>
      </c>
      <c r="G254" s="157">
        <v>36930.06</v>
      </c>
      <c r="H254" s="109">
        <v>305.07499999999999</v>
      </c>
      <c r="I254" s="109">
        <v>426.80500000000001</v>
      </c>
    </row>
    <row r="255" spans="1:9" ht="21.75" customHeight="1" x14ac:dyDescent="0.25">
      <c r="A255" s="342">
        <v>2</v>
      </c>
      <c r="B255" s="170" t="s">
        <v>397</v>
      </c>
      <c r="C255" s="344" t="s">
        <v>314</v>
      </c>
      <c r="D255" s="349"/>
      <c r="E255" s="348" t="s">
        <v>316</v>
      </c>
      <c r="F255" s="113" t="s">
        <v>130</v>
      </c>
      <c r="G255" s="157">
        <v>275105.26</v>
      </c>
      <c r="H255" s="109">
        <v>306.553</v>
      </c>
      <c r="I255" s="109">
        <v>707.14300000000003</v>
      </c>
    </row>
    <row r="256" spans="1:9" ht="33.75" customHeight="1" x14ac:dyDescent="0.25">
      <c r="A256" s="342"/>
      <c r="B256" s="170" t="s">
        <v>396</v>
      </c>
      <c r="C256" s="344"/>
      <c r="D256" s="349"/>
      <c r="E256" s="348"/>
      <c r="F256" s="113" t="s">
        <v>131</v>
      </c>
      <c r="G256" s="157">
        <v>275105.26</v>
      </c>
      <c r="H256" s="109">
        <v>306.553</v>
      </c>
      <c r="I256" s="109">
        <v>716.80600000000004</v>
      </c>
    </row>
    <row r="257" spans="1:9" ht="21.75" customHeight="1" x14ac:dyDescent="0.25">
      <c r="A257" s="342">
        <v>3</v>
      </c>
      <c r="B257" s="346" t="s">
        <v>398</v>
      </c>
      <c r="C257" s="344" t="s">
        <v>314</v>
      </c>
      <c r="D257" s="349"/>
      <c r="E257" s="348" t="s">
        <v>317</v>
      </c>
      <c r="F257" s="113" t="s">
        <v>130</v>
      </c>
      <c r="G257" s="157">
        <v>160815.37100000001</v>
      </c>
      <c r="H257" s="109">
        <v>256.209</v>
      </c>
      <c r="I257" s="109">
        <v>560.33199999999999</v>
      </c>
    </row>
    <row r="258" spans="1:9" ht="21.75" customHeight="1" x14ac:dyDescent="0.25">
      <c r="A258" s="342"/>
      <c r="B258" s="346"/>
      <c r="C258" s="344"/>
      <c r="D258" s="349"/>
      <c r="E258" s="348"/>
      <c r="F258" s="113" t="s">
        <v>131</v>
      </c>
      <c r="G258" s="157">
        <v>160815.37100000001</v>
      </c>
      <c r="H258" s="109">
        <v>303.83699999999999</v>
      </c>
      <c r="I258" s="109">
        <v>599.38300000000004</v>
      </c>
    </row>
    <row r="259" spans="1:9" ht="21.75" customHeight="1" x14ac:dyDescent="0.25">
      <c r="A259" s="342">
        <v>4</v>
      </c>
      <c r="B259" s="170" t="s">
        <v>399</v>
      </c>
      <c r="C259" s="344" t="s">
        <v>314</v>
      </c>
      <c r="D259" s="349"/>
      <c r="E259" s="348" t="s">
        <v>318</v>
      </c>
      <c r="F259" s="113" t="s">
        <v>130</v>
      </c>
      <c r="G259" s="157">
        <v>204076.65</v>
      </c>
      <c r="H259" s="109">
        <v>183.40600000000001</v>
      </c>
      <c r="I259" s="109">
        <v>653.98299999999995</v>
      </c>
    </row>
    <row r="260" spans="1:9" ht="30" customHeight="1" x14ac:dyDescent="0.25">
      <c r="A260" s="342"/>
      <c r="B260" s="170" t="s">
        <v>396</v>
      </c>
      <c r="C260" s="344"/>
      <c r="D260" s="349"/>
      <c r="E260" s="348"/>
      <c r="F260" s="113" t="s">
        <v>131</v>
      </c>
      <c r="G260" s="157">
        <v>204076.65</v>
      </c>
      <c r="H260" s="109">
        <v>183.40600000000001</v>
      </c>
      <c r="I260" s="109">
        <v>740.50199999999995</v>
      </c>
    </row>
    <row r="261" spans="1:9" ht="21.75" customHeight="1" x14ac:dyDescent="0.25">
      <c r="A261" s="342">
        <v>5</v>
      </c>
      <c r="B261" s="170" t="s">
        <v>319</v>
      </c>
      <c r="C261" s="344" t="s">
        <v>314</v>
      </c>
      <c r="D261" s="349"/>
      <c r="E261" s="348" t="s">
        <v>320</v>
      </c>
      <c r="F261" s="113" t="s">
        <v>130</v>
      </c>
      <c r="G261" s="157">
        <v>4078.6</v>
      </c>
      <c r="H261" s="109">
        <v>0</v>
      </c>
      <c r="I261" s="109">
        <v>5.8120000000000003</v>
      </c>
    </row>
    <row r="262" spans="1:9" ht="32.25" customHeight="1" x14ac:dyDescent="0.25">
      <c r="A262" s="342"/>
      <c r="B262" s="170" t="s">
        <v>400</v>
      </c>
      <c r="C262" s="344"/>
      <c r="D262" s="349"/>
      <c r="E262" s="348"/>
      <c r="F262" s="113" t="s">
        <v>131</v>
      </c>
      <c r="G262" s="157">
        <v>4078.6</v>
      </c>
      <c r="H262" s="109">
        <v>0</v>
      </c>
      <c r="I262" s="109">
        <v>5.1469999999999994</v>
      </c>
    </row>
    <row r="263" spans="1:9" ht="21.75" customHeight="1" x14ac:dyDescent="0.25">
      <c r="A263" s="342">
        <v>6</v>
      </c>
      <c r="B263" s="170" t="s">
        <v>401</v>
      </c>
      <c r="C263" s="344" t="s">
        <v>314</v>
      </c>
      <c r="D263" s="349"/>
      <c r="E263" s="348" t="s">
        <v>321</v>
      </c>
      <c r="F263" s="113" t="s">
        <v>130</v>
      </c>
      <c r="G263" s="157">
        <v>609995.18999999994</v>
      </c>
      <c r="H263" s="109">
        <v>218.19399999999999</v>
      </c>
      <c r="I263" s="109">
        <v>1360.085</v>
      </c>
    </row>
    <row r="264" spans="1:9" ht="32.25" customHeight="1" x14ac:dyDescent="0.25">
      <c r="A264" s="342"/>
      <c r="B264" s="170" t="s">
        <v>396</v>
      </c>
      <c r="C264" s="344"/>
      <c r="D264" s="350"/>
      <c r="E264" s="348"/>
      <c r="F264" s="113" t="s">
        <v>131</v>
      </c>
      <c r="G264" s="157">
        <v>609995.18999999994</v>
      </c>
      <c r="H264" s="109">
        <v>227.209</v>
      </c>
      <c r="I264" s="109">
        <v>1359.37</v>
      </c>
    </row>
    <row r="265" spans="1:9" x14ac:dyDescent="0.25">
      <c r="A265" s="326" t="s">
        <v>322</v>
      </c>
      <c r="B265" s="326"/>
      <c r="C265" s="326"/>
      <c r="D265" s="326"/>
      <c r="E265" s="326"/>
      <c r="F265" s="326"/>
      <c r="G265" s="326"/>
      <c r="H265" s="326"/>
      <c r="I265" s="326"/>
    </row>
    <row r="266" spans="1:9" ht="21.75" customHeight="1" x14ac:dyDescent="0.25">
      <c r="A266" s="342" t="s">
        <v>145</v>
      </c>
      <c r="B266" s="346" t="s">
        <v>323</v>
      </c>
      <c r="C266" s="344" t="s">
        <v>324</v>
      </c>
      <c r="D266" s="351" t="s">
        <v>325</v>
      </c>
      <c r="E266" s="348" t="s">
        <v>326</v>
      </c>
      <c r="F266" s="113" t="s">
        <v>130</v>
      </c>
      <c r="G266" s="157">
        <v>297637.56</v>
      </c>
      <c r="H266" s="109">
        <v>329.55</v>
      </c>
      <c r="I266" s="109">
        <v>936.62</v>
      </c>
    </row>
    <row r="267" spans="1:9" ht="21.75" customHeight="1" x14ac:dyDescent="0.25">
      <c r="A267" s="342"/>
      <c r="B267" s="346"/>
      <c r="C267" s="344"/>
      <c r="D267" s="352"/>
      <c r="E267" s="348"/>
      <c r="F267" s="113" t="s">
        <v>131</v>
      </c>
      <c r="G267" s="157">
        <v>297573.36</v>
      </c>
      <c r="H267" s="109">
        <v>365</v>
      </c>
      <c r="I267" s="109">
        <v>972.14</v>
      </c>
    </row>
    <row r="268" spans="1:9" ht="21.75" customHeight="1" x14ac:dyDescent="0.25">
      <c r="A268" s="342" t="s">
        <v>149</v>
      </c>
      <c r="B268" s="346" t="s">
        <v>323</v>
      </c>
      <c r="C268" s="344" t="s">
        <v>324</v>
      </c>
      <c r="D268" s="352"/>
      <c r="E268" s="348" t="s">
        <v>327</v>
      </c>
      <c r="F268" s="113" t="s">
        <v>130</v>
      </c>
      <c r="G268" s="157">
        <v>248216.7</v>
      </c>
      <c r="H268" s="109">
        <v>372.35</v>
      </c>
      <c r="I268" s="109">
        <v>836.01</v>
      </c>
    </row>
    <row r="269" spans="1:9" ht="21.75" customHeight="1" x14ac:dyDescent="0.25">
      <c r="A269" s="342"/>
      <c r="B269" s="346"/>
      <c r="C269" s="344"/>
      <c r="D269" s="352"/>
      <c r="E269" s="348"/>
      <c r="F269" s="113" t="s">
        <v>131</v>
      </c>
      <c r="G269" s="157">
        <v>251023.4</v>
      </c>
      <c r="H269" s="109">
        <v>412.94</v>
      </c>
      <c r="I269" s="109">
        <v>874.04</v>
      </c>
    </row>
    <row r="270" spans="1:9" ht="21.75" customHeight="1" x14ac:dyDescent="0.25">
      <c r="A270" s="342" t="s">
        <v>152</v>
      </c>
      <c r="B270" s="346" t="s">
        <v>323</v>
      </c>
      <c r="C270" s="344" t="s">
        <v>324</v>
      </c>
      <c r="D270" s="352"/>
      <c r="E270" s="348" t="s">
        <v>328</v>
      </c>
      <c r="F270" s="113" t="s">
        <v>130</v>
      </c>
      <c r="G270" s="157">
        <v>128914.35</v>
      </c>
      <c r="H270" s="109">
        <v>37.380000000000003</v>
      </c>
      <c r="I270" s="109">
        <v>245.88</v>
      </c>
    </row>
    <row r="271" spans="1:9" ht="21.75" customHeight="1" x14ac:dyDescent="0.25">
      <c r="A271" s="342"/>
      <c r="B271" s="346"/>
      <c r="C271" s="344"/>
      <c r="D271" s="352"/>
      <c r="E271" s="348"/>
      <c r="F271" s="113" t="s">
        <v>131</v>
      </c>
      <c r="G271" s="157">
        <v>137463.04000000001</v>
      </c>
      <c r="H271" s="109">
        <v>44.12</v>
      </c>
      <c r="I271" s="109">
        <v>266.44</v>
      </c>
    </row>
    <row r="272" spans="1:9" ht="21.75" customHeight="1" x14ac:dyDescent="0.25">
      <c r="A272" s="342" t="s">
        <v>154</v>
      </c>
      <c r="B272" s="346" t="s">
        <v>323</v>
      </c>
      <c r="C272" s="344" t="s">
        <v>324</v>
      </c>
      <c r="D272" s="352"/>
      <c r="E272" s="348" t="s">
        <v>329</v>
      </c>
      <c r="F272" s="113" t="s">
        <v>130</v>
      </c>
      <c r="G272" s="157">
        <v>458576.71</v>
      </c>
      <c r="H272" s="109">
        <v>224.13</v>
      </c>
      <c r="I272" s="109">
        <v>965.64</v>
      </c>
    </row>
    <row r="273" spans="1:9" ht="21.75" customHeight="1" x14ac:dyDescent="0.25">
      <c r="A273" s="342"/>
      <c r="B273" s="346"/>
      <c r="C273" s="344"/>
      <c r="D273" s="352"/>
      <c r="E273" s="348"/>
      <c r="F273" s="113" t="s">
        <v>131</v>
      </c>
      <c r="G273" s="157">
        <v>453106.61</v>
      </c>
      <c r="H273" s="109">
        <v>253.65</v>
      </c>
      <c r="I273" s="109">
        <v>995.16</v>
      </c>
    </row>
    <row r="274" spans="1:9" ht="21.75" customHeight="1" x14ac:dyDescent="0.25">
      <c r="A274" s="342" t="s">
        <v>156</v>
      </c>
      <c r="B274" s="346" t="s">
        <v>323</v>
      </c>
      <c r="C274" s="344" t="s">
        <v>324</v>
      </c>
      <c r="D274" s="352"/>
      <c r="E274" s="348" t="s">
        <v>330</v>
      </c>
      <c r="F274" s="113" t="s">
        <v>130</v>
      </c>
      <c r="G274" s="157">
        <v>21658.1</v>
      </c>
      <c r="H274" s="109">
        <v>27.39</v>
      </c>
      <c r="I274" s="109">
        <v>85.83</v>
      </c>
    </row>
    <row r="275" spans="1:9" ht="21.75" customHeight="1" x14ac:dyDescent="0.25">
      <c r="A275" s="342"/>
      <c r="B275" s="346"/>
      <c r="C275" s="344"/>
      <c r="D275" s="352"/>
      <c r="E275" s="348"/>
      <c r="F275" s="113" t="s">
        <v>131</v>
      </c>
      <c r="G275" s="157">
        <v>21437.32</v>
      </c>
      <c r="H275" s="109">
        <v>30.37</v>
      </c>
      <c r="I275" s="109">
        <v>88.82</v>
      </c>
    </row>
    <row r="276" spans="1:9" ht="21.75" customHeight="1" x14ac:dyDescent="0.25">
      <c r="A276" s="342" t="s">
        <v>158</v>
      </c>
      <c r="B276" s="346" t="s">
        <v>323</v>
      </c>
      <c r="C276" s="344" t="s">
        <v>324</v>
      </c>
      <c r="D276" s="352"/>
      <c r="E276" s="348" t="s">
        <v>331</v>
      </c>
      <c r="F276" s="113" t="s">
        <v>130</v>
      </c>
      <c r="G276" s="157">
        <v>24717.52</v>
      </c>
      <c r="H276" s="109">
        <v>81.12</v>
      </c>
      <c r="I276" s="109">
        <v>310.10000000000002</v>
      </c>
    </row>
    <row r="277" spans="1:9" ht="21.75" customHeight="1" x14ac:dyDescent="0.25">
      <c r="A277" s="342"/>
      <c r="B277" s="346"/>
      <c r="C277" s="344"/>
      <c r="D277" s="352"/>
      <c r="E277" s="348"/>
      <c r="F277" s="113" t="s">
        <v>131</v>
      </c>
      <c r="G277" s="157">
        <v>24325.17</v>
      </c>
      <c r="H277" s="109">
        <v>89.96</v>
      </c>
      <c r="I277" s="109">
        <v>318.79000000000002</v>
      </c>
    </row>
    <row r="278" spans="1:9" ht="21.75" customHeight="1" x14ac:dyDescent="0.25">
      <c r="A278" s="342" t="s">
        <v>160</v>
      </c>
      <c r="B278" s="346" t="s">
        <v>323</v>
      </c>
      <c r="C278" s="344" t="s">
        <v>324</v>
      </c>
      <c r="D278" s="352"/>
      <c r="E278" s="348" t="s">
        <v>332</v>
      </c>
      <c r="F278" s="113" t="s">
        <v>130</v>
      </c>
      <c r="G278" s="157">
        <v>54242.68</v>
      </c>
      <c r="H278" s="109">
        <v>18.420000000000002</v>
      </c>
      <c r="I278" s="109">
        <v>109.94</v>
      </c>
    </row>
    <row r="279" spans="1:9" ht="21.75" customHeight="1" x14ac:dyDescent="0.25">
      <c r="A279" s="342"/>
      <c r="B279" s="346"/>
      <c r="C279" s="344"/>
      <c r="D279" s="352"/>
      <c r="E279" s="348"/>
      <c r="F279" s="113" t="s">
        <v>131</v>
      </c>
      <c r="G279" s="157">
        <v>53252.91</v>
      </c>
      <c r="H279" s="109">
        <v>20.420000000000002</v>
      </c>
      <c r="I279" s="109">
        <v>110.28</v>
      </c>
    </row>
    <row r="280" spans="1:9" ht="21.75" customHeight="1" x14ac:dyDescent="0.25">
      <c r="A280" s="342" t="s">
        <v>162</v>
      </c>
      <c r="B280" s="346" t="s">
        <v>323</v>
      </c>
      <c r="C280" s="344" t="s">
        <v>324</v>
      </c>
      <c r="D280" s="352"/>
      <c r="E280" s="348" t="s">
        <v>333</v>
      </c>
      <c r="F280" s="113" t="s">
        <v>130</v>
      </c>
      <c r="G280" s="157">
        <v>232801.55</v>
      </c>
      <c r="H280" s="109">
        <v>10.63</v>
      </c>
      <c r="I280" s="109">
        <v>383.18</v>
      </c>
    </row>
    <row r="281" spans="1:9" ht="21.75" customHeight="1" x14ac:dyDescent="0.25">
      <c r="A281" s="342"/>
      <c r="B281" s="346"/>
      <c r="C281" s="344"/>
      <c r="D281" s="352"/>
      <c r="E281" s="348"/>
      <c r="F281" s="113" t="s">
        <v>131</v>
      </c>
      <c r="G281" s="157">
        <v>233132.43</v>
      </c>
      <c r="H281" s="109">
        <v>11.8</v>
      </c>
      <c r="I281" s="109">
        <v>384.88</v>
      </c>
    </row>
    <row r="282" spans="1:9" ht="21.75" customHeight="1" x14ac:dyDescent="0.25">
      <c r="A282" s="342" t="s">
        <v>164</v>
      </c>
      <c r="B282" s="346" t="s">
        <v>323</v>
      </c>
      <c r="C282" s="344" t="s">
        <v>324</v>
      </c>
      <c r="D282" s="352"/>
      <c r="E282" s="348" t="s">
        <v>334</v>
      </c>
      <c r="F282" s="113" t="s">
        <v>130</v>
      </c>
      <c r="G282" s="157">
        <v>698857.38</v>
      </c>
      <c r="H282" s="109">
        <v>95.95</v>
      </c>
      <c r="I282" s="109">
        <v>1337.75</v>
      </c>
    </row>
    <row r="283" spans="1:9" ht="21.75" customHeight="1" x14ac:dyDescent="0.25">
      <c r="A283" s="342"/>
      <c r="B283" s="346"/>
      <c r="C283" s="344"/>
      <c r="D283" s="352"/>
      <c r="E283" s="348"/>
      <c r="F283" s="113" t="s">
        <v>131</v>
      </c>
      <c r="G283" s="157">
        <v>727382.17</v>
      </c>
      <c r="H283" s="109">
        <v>106.41</v>
      </c>
      <c r="I283" s="109">
        <v>1398.9</v>
      </c>
    </row>
    <row r="284" spans="1:9" ht="21.75" customHeight="1" x14ac:dyDescent="0.25">
      <c r="A284" s="342" t="s">
        <v>166</v>
      </c>
      <c r="B284" s="346" t="s">
        <v>323</v>
      </c>
      <c r="C284" s="344" t="s">
        <v>324</v>
      </c>
      <c r="D284" s="352"/>
      <c r="E284" s="348" t="s">
        <v>335</v>
      </c>
      <c r="F284" s="113" t="s">
        <v>130</v>
      </c>
      <c r="G284" s="157">
        <v>311910.38</v>
      </c>
      <c r="H284" s="109">
        <v>264.83999999999997</v>
      </c>
      <c r="I284" s="109">
        <v>914.63</v>
      </c>
    </row>
    <row r="285" spans="1:9" ht="21.75" customHeight="1" x14ac:dyDescent="0.25">
      <c r="A285" s="342"/>
      <c r="B285" s="346"/>
      <c r="C285" s="344"/>
      <c r="D285" s="352"/>
      <c r="E285" s="348"/>
      <c r="F285" s="113" t="s">
        <v>131</v>
      </c>
      <c r="G285" s="157">
        <v>317856.83</v>
      </c>
      <c r="H285" s="109">
        <v>293.68</v>
      </c>
      <c r="I285" s="109">
        <v>944.77</v>
      </c>
    </row>
    <row r="286" spans="1:9" ht="21.75" customHeight="1" x14ac:dyDescent="0.25">
      <c r="A286" s="342" t="s">
        <v>168</v>
      </c>
      <c r="B286" s="346" t="s">
        <v>323</v>
      </c>
      <c r="C286" s="344" t="s">
        <v>324</v>
      </c>
      <c r="D286" s="352"/>
      <c r="E286" s="348" t="s">
        <v>336</v>
      </c>
      <c r="F286" s="113" t="s">
        <v>130</v>
      </c>
      <c r="G286" s="157">
        <v>124966.99</v>
      </c>
      <c r="H286" s="109">
        <v>401.83</v>
      </c>
      <c r="I286" s="109">
        <v>704.27</v>
      </c>
    </row>
    <row r="287" spans="1:9" ht="21.75" customHeight="1" x14ac:dyDescent="0.25">
      <c r="A287" s="342"/>
      <c r="B287" s="346"/>
      <c r="C287" s="344"/>
      <c r="D287" s="352"/>
      <c r="E287" s="348"/>
      <c r="F287" s="113" t="s">
        <v>131</v>
      </c>
      <c r="G287" s="157">
        <v>123361.86</v>
      </c>
      <c r="H287" s="109">
        <v>445.63</v>
      </c>
      <c r="I287" s="109">
        <v>744.22</v>
      </c>
    </row>
    <row r="288" spans="1:9" ht="21.75" customHeight="1" x14ac:dyDescent="0.25">
      <c r="A288" s="342" t="s">
        <v>170</v>
      </c>
      <c r="B288" s="346" t="s">
        <v>323</v>
      </c>
      <c r="C288" s="344" t="s">
        <v>324</v>
      </c>
      <c r="D288" s="352"/>
      <c r="E288" s="348" t="s">
        <v>337</v>
      </c>
      <c r="F288" s="113" t="s">
        <v>130</v>
      </c>
      <c r="G288" s="157">
        <v>152282.67000000001</v>
      </c>
      <c r="H288" s="109">
        <v>27.58</v>
      </c>
      <c r="I288" s="109">
        <v>247.24</v>
      </c>
    </row>
    <row r="289" spans="1:9" ht="21.75" customHeight="1" x14ac:dyDescent="0.25">
      <c r="A289" s="342"/>
      <c r="B289" s="346"/>
      <c r="C289" s="344"/>
      <c r="D289" s="352"/>
      <c r="E289" s="348"/>
      <c r="F289" s="113" t="s">
        <v>131</v>
      </c>
      <c r="G289" s="157">
        <v>152536.29999999999</v>
      </c>
      <c r="H289" s="109">
        <v>30.58</v>
      </c>
      <c r="I289" s="109">
        <v>250.55</v>
      </c>
    </row>
    <row r="290" spans="1:9" ht="21.75" customHeight="1" x14ac:dyDescent="0.25">
      <c r="A290" s="342" t="s">
        <v>173</v>
      </c>
      <c r="B290" s="346" t="s">
        <v>323</v>
      </c>
      <c r="C290" s="344" t="s">
        <v>324</v>
      </c>
      <c r="D290" s="352"/>
      <c r="E290" s="348" t="s">
        <v>338</v>
      </c>
      <c r="F290" s="113" t="s">
        <v>130</v>
      </c>
      <c r="G290" s="157">
        <v>150754.4</v>
      </c>
      <c r="H290" s="109">
        <v>118.23</v>
      </c>
      <c r="I290" s="109">
        <v>428.78</v>
      </c>
    </row>
    <row r="291" spans="1:9" ht="21.75" customHeight="1" x14ac:dyDescent="0.25">
      <c r="A291" s="342"/>
      <c r="B291" s="346"/>
      <c r="C291" s="344"/>
      <c r="D291" s="352"/>
      <c r="E291" s="348"/>
      <c r="F291" s="113" t="s">
        <v>131</v>
      </c>
      <c r="G291" s="157">
        <v>143834.04</v>
      </c>
      <c r="H291" s="109">
        <v>131.12</v>
      </c>
      <c r="I291" s="109">
        <v>488.46</v>
      </c>
    </row>
    <row r="292" spans="1:9" ht="21.75" customHeight="1" x14ac:dyDescent="0.25">
      <c r="A292" s="342" t="s">
        <v>176</v>
      </c>
      <c r="B292" s="346" t="s">
        <v>339</v>
      </c>
      <c r="C292" s="344" t="s">
        <v>324</v>
      </c>
      <c r="D292" s="352"/>
      <c r="E292" s="348" t="s">
        <v>340</v>
      </c>
      <c r="F292" s="113" t="s">
        <v>130</v>
      </c>
      <c r="G292" s="157">
        <v>199610.2</v>
      </c>
      <c r="H292" s="109">
        <v>176.22</v>
      </c>
      <c r="I292" s="109">
        <v>577.70000000000005</v>
      </c>
    </row>
    <row r="293" spans="1:9" ht="21.75" customHeight="1" x14ac:dyDescent="0.25">
      <c r="A293" s="342"/>
      <c r="B293" s="346"/>
      <c r="C293" s="344"/>
      <c r="D293" s="352"/>
      <c r="E293" s="348"/>
      <c r="F293" s="113" t="s">
        <v>131</v>
      </c>
      <c r="G293" s="157">
        <v>200688.34</v>
      </c>
      <c r="H293" s="109">
        <v>195.23</v>
      </c>
      <c r="I293" s="109">
        <v>598.28</v>
      </c>
    </row>
    <row r="294" spans="1:9" ht="21.75" customHeight="1" x14ac:dyDescent="0.25">
      <c r="A294" s="342" t="s">
        <v>178</v>
      </c>
      <c r="B294" s="346" t="s">
        <v>341</v>
      </c>
      <c r="C294" s="344" t="s">
        <v>324</v>
      </c>
      <c r="D294" s="352"/>
      <c r="E294" s="348" t="s">
        <v>342</v>
      </c>
      <c r="F294" s="113" t="s">
        <v>130</v>
      </c>
      <c r="G294" s="157">
        <v>234201.17</v>
      </c>
      <c r="H294" s="109">
        <v>211.61</v>
      </c>
      <c r="I294" s="109">
        <v>643.71</v>
      </c>
    </row>
    <row r="295" spans="1:9" ht="21.75" customHeight="1" x14ac:dyDescent="0.25">
      <c r="A295" s="342"/>
      <c r="B295" s="346"/>
      <c r="C295" s="344"/>
      <c r="D295" s="353"/>
      <c r="E295" s="348"/>
      <c r="F295" s="113" t="s">
        <v>131</v>
      </c>
      <c r="G295" s="157">
        <v>237092.79</v>
      </c>
      <c r="H295" s="109">
        <v>234.68</v>
      </c>
      <c r="I295" s="109">
        <v>666.81</v>
      </c>
    </row>
    <row r="296" spans="1:9" x14ac:dyDescent="0.25">
      <c r="A296" s="326" t="s">
        <v>91</v>
      </c>
      <c r="B296" s="326"/>
      <c r="C296" s="326"/>
      <c r="D296" s="326"/>
      <c r="E296" s="326"/>
      <c r="F296" s="326"/>
      <c r="G296" s="326"/>
      <c r="H296" s="326"/>
      <c r="I296" s="326"/>
    </row>
    <row r="297" spans="1:9" ht="21.75" customHeight="1" x14ac:dyDescent="0.25">
      <c r="A297" s="342">
        <v>1</v>
      </c>
      <c r="B297" s="346" t="s">
        <v>343</v>
      </c>
      <c r="C297" s="344">
        <v>42367</v>
      </c>
      <c r="D297" s="316" t="s">
        <v>344</v>
      </c>
      <c r="E297" s="348" t="s">
        <v>345</v>
      </c>
      <c r="F297" s="113" t="s">
        <v>130</v>
      </c>
      <c r="G297" s="157">
        <v>130858.28</v>
      </c>
      <c r="H297" s="109">
        <v>37.93</v>
      </c>
      <c r="I297" s="109">
        <v>433.76</v>
      </c>
    </row>
    <row r="298" spans="1:9" ht="21.75" customHeight="1" x14ac:dyDescent="0.25">
      <c r="A298" s="342"/>
      <c r="B298" s="346"/>
      <c r="C298" s="344"/>
      <c r="D298" s="333"/>
      <c r="E298" s="348"/>
      <c r="F298" s="113" t="s">
        <v>131</v>
      </c>
      <c r="G298" s="157">
        <v>130858.28</v>
      </c>
      <c r="H298" s="109">
        <v>40.799999999999997</v>
      </c>
      <c r="I298" s="109">
        <v>610.36</v>
      </c>
    </row>
    <row r="299" spans="1:9" ht="21.75" customHeight="1" x14ac:dyDescent="0.25">
      <c r="A299" s="342">
        <v>2</v>
      </c>
      <c r="B299" s="346" t="s">
        <v>343</v>
      </c>
      <c r="C299" s="344">
        <v>42367</v>
      </c>
      <c r="D299" s="333"/>
      <c r="E299" s="348" t="s">
        <v>346</v>
      </c>
      <c r="F299" s="113" t="s">
        <v>130</v>
      </c>
      <c r="G299" s="157">
        <v>83271.320000000007</v>
      </c>
      <c r="H299" s="109">
        <v>23.64</v>
      </c>
      <c r="I299" s="109">
        <v>1256.08</v>
      </c>
    </row>
    <row r="300" spans="1:9" ht="21.75" customHeight="1" x14ac:dyDescent="0.25">
      <c r="A300" s="342"/>
      <c r="B300" s="346"/>
      <c r="C300" s="344"/>
      <c r="D300" s="333"/>
      <c r="E300" s="348"/>
      <c r="F300" s="113" t="s">
        <v>131</v>
      </c>
      <c r="G300" s="157">
        <v>83271.320000000007</v>
      </c>
      <c r="H300" s="109">
        <v>24.96</v>
      </c>
      <c r="I300" s="109">
        <v>1173.01</v>
      </c>
    </row>
    <row r="301" spans="1:9" ht="21.75" customHeight="1" x14ac:dyDescent="0.25">
      <c r="A301" s="342">
        <v>3</v>
      </c>
      <c r="B301" s="346" t="s">
        <v>343</v>
      </c>
      <c r="C301" s="344">
        <v>42367</v>
      </c>
      <c r="D301" s="333"/>
      <c r="E301" s="348" t="s">
        <v>347</v>
      </c>
      <c r="F301" s="113" t="s">
        <v>130</v>
      </c>
      <c r="G301" s="157">
        <v>57137.27</v>
      </c>
      <c r="H301" s="109">
        <v>0</v>
      </c>
      <c r="I301" s="109">
        <v>274.5</v>
      </c>
    </row>
    <row r="302" spans="1:9" ht="21.75" customHeight="1" x14ac:dyDescent="0.25">
      <c r="A302" s="342"/>
      <c r="B302" s="346"/>
      <c r="C302" s="344"/>
      <c r="D302" s="333"/>
      <c r="E302" s="348"/>
      <c r="F302" s="113" t="s">
        <v>131</v>
      </c>
      <c r="G302" s="157">
        <v>57137.27</v>
      </c>
      <c r="H302" s="109">
        <v>0</v>
      </c>
      <c r="I302" s="109">
        <v>264.16000000000003</v>
      </c>
    </row>
    <row r="303" spans="1:9" ht="21.75" customHeight="1" x14ac:dyDescent="0.25">
      <c r="A303" s="342">
        <v>4</v>
      </c>
      <c r="B303" s="346" t="s">
        <v>343</v>
      </c>
      <c r="C303" s="344">
        <v>42367</v>
      </c>
      <c r="D303" s="333"/>
      <c r="E303" s="348" t="s">
        <v>348</v>
      </c>
      <c r="F303" s="113" t="s">
        <v>130</v>
      </c>
      <c r="G303" s="157">
        <v>221016.19</v>
      </c>
      <c r="H303" s="109">
        <v>182.66</v>
      </c>
      <c r="I303" s="109">
        <v>886.18</v>
      </c>
    </row>
    <row r="304" spans="1:9" ht="21.75" customHeight="1" x14ac:dyDescent="0.25">
      <c r="A304" s="342"/>
      <c r="B304" s="346"/>
      <c r="C304" s="344"/>
      <c r="D304" s="333"/>
      <c r="E304" s="348"/>
      <c r="F304" s="113" t="s">
        <v>131</v>
      </c>
      <c r="G304" s="157">
        <v>221016.19</v>
      </c>
      <c r="H304" s="109">
        <v>196.07</v>
      </c>
      <c r="I304" s="109">
        <v>932.9</v>
      </c>
    </row>
    <row r="305" spans="1:9" ht="21.75" customHeight="1" x14ac:dyDescent="0.25">
      <c r="A305" s="342">
        <v>5</v>
      </c>
      <c r="B305" s="346" t="s">
        <v>343</v>
      </c>
      <c r="C305" s="344">
        <v>42367</v>
      </c>
      <c r="D305" s="333"/>
      <c r="E305" s="348" t="s">
        <v>349</v>
      </c>
      <c r="F305" s="113" t="s">
        <v>130</v>
      </c>
      <c r="G305" s="157">
        <v>56565.3</v>
      </c>
      <c r="H305" s="109">
        <v>602.26</v>
      </c>
      <c r="I305" s="109">
        <v>1833.69</v>
      </c>
    </row>
    <row r="306" spans="1:9" ht="21.75" customHeight="1" x14ac:dyDescent="0.25">
      <c r="A306" s="342"/>
      <c r="B306" s="346"/>
      <c r="C306" s="344"/>
      <c r="D306" s="333"/>
      <c r="E306" s="348"/>
      <c r="F306" s="113" t="s">
        <v>131</v>
      </c>
      <c r="G306" s="157">
        <v>56565.3</v>
      </c>
      <c r="H306" s="109">
        <v>724.29</v>
      </c>
      <c r="I306" s="109">
        <v>1938.68</v>
      </c>
    </row>
    <row r="307" spans="1:9" ht="21.75" customHeight="1" x14ac:dyDescent="0.25">
      <c r="A307" s="342">
        <v>6</v>
      </c>
      <c r="B307" s="346" t="s">
        <v>343</v>
      </c>
      <c r="C307" s="344">
        <v>42367</v>
      </c>
      <c r="D307" s="333"/>
      <c r="E307" s="348" t="s">
        <v>350</v>
      </c>
      <c r="F307" s="113" t="s">
        <v>130</v>
      </c>
      <c r="G307" s="157">
        <v>657179.36</v>
      </c>
      <c r="H307" s="109">
        <v>453.82</v>
      </c>
      <c r="I307" s="109">
        <v>2235.5700000000002</v>
      </c>
    </row>
    <row r="308" spans="1:9" ht="21.75" customHeight="1" x14ac:dyDescent="0.25">
      <c r="A308" s="342"/>
      <c r="B308" s="346"/>
      <c r="C308" s="344"/>
      <c r="D308" s="333"/>
      <c r="E308" s="348"/>
      <c r="F308" s="113" t="s">
        <v>131</v>
      </c>
      <c r="G308" s="157">
        <v>657179.36</v>
      </c>
      <c r="H308" s="109">
        <v>485.15</v>
      </c>
      <c r="I308" s="109">
        <v>2275.96</v>
      </c>
    </row>
    <row r="309" spans="1:9" ht="21.75" customHeight="1" x14ac:dyDescent="0.25">
      <c r="A309" s="342">
        <v>7</v>
      </c>
      <c r="B309" s="346" t="s">
        <v>343</v>
      </c>
      <c r="C309" s="344">
        <v>42367</v>
      </c>
      <c r="D309" s="333"/>
      <c r="E309" s="348" t="s">
        <v>351</v>
      </c>
      <c r="F309" s="113" t="s">
        <v>130</v>
      </c>
      <c r="G309" s="157">
        <v>199516.22</v>
      </c>
      <c r="H309" s="109">
        <v>337.8</v>
      </c>
      <c r="I309" s="109">
        <v>949.82</v>
      </c>
    </row>
    <row r="310" spans="1:9" ht="21.75" customHeight="1" x14ac:dyDescent="0.25">
      <c r="A310" s="342"/>
      <c r="B310" s="346"/>
      <c r="C310" s="344"/>
      <c r="D310" s="333"/>
      <c r="E310" s="348"/>
      <c r="F310" s="113" t="s">
        <v>131</v>
      </c>
      <c r="G310" s="157">
        <v>199516.22</v>
      </c>
      <c r="H310" s="109">
        <v>357.76</v>
      </c>
      <c r="I310" s="109">
        <v>972.5</v>
      </c>
    </row>
    <row r="311" spans="1:9" ht="21.75" customHeight="1" x14ac:dyDescent="0.25">
      <c r="A311" s="342">
        <v>8</v>
      </c>
      <c r="B311" s="346" t="s">
        <v>343</v>
      </c>
      <c r="C311" s="344">
        <v>42367</v>
      </c>
      <c r="D311" s="333"/>
      <c r="E311" s="348" t="s">
        <v>352</v>
      </c>
      <c r="F311" s="113" t="s">
        <v>130</v>
      </c>
      <c r="G311" s="157">
        <v>64330.48</v>
      </c>
      <c r="H311" s="109">
        <v>22.58</v>
      </c>
      <c r="I311" s="109">
        <v>428.21</v>
      </c>
    </row>
    <row r="312" spans="1:9" ht="21.75" customHeight="1" x14ac:dyDescent="0.25">
      <c r="A312" s="342"/>
      <c r="B312" s="346"/>
      <c r="C312" s="344"/>
      <c r="D312" s="333"/>
      <c r="E312" s="348"/>
      <c r="F312" s="113" t="s">
        <v>131</v>
      </c>
      <c r="G312" s="157">
        <v>64330.48</v>
      </c>
      <c r="H312" s="109">
        <v>24.3</v>
      </c>
      <c r="I312" s="109">
        <v>438.16</v>
      </c>
    </row>
    <row r="313" spans="1:9" ht="21.75" customHeight="1" x14ac:dyDescent="0.25">
      <c r="A313" s="342">
        <v>9</v>
      </c>
      <c r="B313" s="346" t="s">
        <v>343</v>
      </c>
      <c r="C313" s="344">
        <v>42367</v>
      </c>
      <c r="D313" s="333"/>
      <c r="E313" s="348" t="s">
        <v>353</v>
      </c>
      <c r="F313" s="113" t="s">
        <v>130</v>
      </c>
      <c r="G313" s="157">
        <v>103648.28</v>
      </c>
      <c r="H313" s="109">
        <v>377.88</v>
      </c>
      <c r="I313" s="109">
        <v>1164.4000000000001</v>
      </c>
    </row>
    <row r="314" spans="1:9" ht="21.75" customHeight="1" x14ac:dyDescent="0.25">
      <c r="A314" s="342"/>
      <c r="B314" s="346"/>
      <c r="C314" s="344"/>
      <c r="D314" s="333"/>
      <c r="E314" s="348"/>
      <c r="F314" s="113" t="s">
        <v>131</v>
      </c>
      <c r="G314" s="157">
        <v>103648.28</v>
      </c>
      <c r="H314" s="109">
        <v>401.61</v>
      </c>
      <c r="I314" s="109">
        <v>1200.1199999999999</v>
      </c>
    </row>
    <row r="315" spans="1:9" ht="21.75" customHeight="1" x14ac:dyDescent="0.25">
      <c r="A315" s="342">
        <v>10</v>
      </c>
      <c r="B315" s="346" t="s">
        <v>343</v>
      </c>
      <c r="C315" s="344">
        <v>42367</v>
      </c>
      <c r="D315" s="333"/>
      <c r="E315" s="348" t="s">
        <v>354</v>
      </c>
      <c r="F315" s="113" t="s">
        <v>130</v>
      </c>
      <c r="G315" s="157">
        <v>20748.84</v>
      </c>
      <c r="H315" s="109">
        <v>0</v>
      </c>
      <c r="I315" s="109">
        <v>96.26</v>
      </c>
    </row>
    <row r="316" spans="1:9" ht="21.75" customHeight="1" x14ac:dyDescent="0.25">
      <c r="A316" s="342"/>
      <c r="B316" s="346"/>
      <c r="C316" s="344"/>
      <c r="D316" s="333"/>
      <c r="E316" s="348"/>
      <c r="F316" s="113" t="s">
        <v>131</v>
      </c>
      <c r="G316" s="157">
        <v>20748.84</v>
      </c>
      <c r="H316" s="109">
        <v>0</v>
      </c>
      <c r="I316" s="109">
        <v>94.02</v>
      </c>
    </row>
    <row r="317" spans="1:9" ht="21.75" customHeight="1" x14ac:dyDescent="0.25">
      <c r="A317" s="342">
        <v>11</v>
      </c>
      <c r="B317" s="346" t="s">
        <v>343</v>
      </c>
      <c r="C317" s="344">
        <v>42367</v>
      </c>
      <c r="D317" s="333"/>
      <c r="E317" s="348" t="s">
        <v>355</v>
      </c>
      <c r="F317" s="113" t="s">
        <v>130</v>
      </c>
      <c r="G317" s="157">
        <v>332820.62</v>
      </c>
      <c r="H317" s="109">
        <v>433.3</v>
      </c>
      <c r="I317" s="109">
        <v>1169.23</v>
      </c>
    </row>
    <row r="318" spans="1:9" ht="21.75" customHeight="1" x14ac:dyDescent="0.25">
      <c r="A318" s="342"/>
      <c r="B318" s="346"/>
      <c r="C318" s="344"/>
      <c r="D318" s="333"/>
      <c r="E318" s="348"/>
      <c r="F318" s="113" t="s">
        <v>131</v>
      </c>
      <c r="G318" s="157">
        <v>332820.62</v>
      </c>
      <c r="H318" s="109">
        <v>473.58</v>
      </c>
      <c r="I318" s="109">
        <v>1230.73</v>
      </c>
    </row>
    <row r="319" spans="1:9" ht="21.75" customHeight="1" x14ac:dyDescent="0.25">
      <c r="A319" s="342">
        <v>12</v>
      </c>
      <c r="B319" s="346" t="s">
        <v>343</v>
      </c>
      <c r="C319" s="344">
        <v>42367</v>
      </c>
      <c r="D319" s="333"/>
      <c r="E319" s="348" t="s">
        <v>356</v>
      </c>
      <c r="F319" s="113" t="s">
        <v>130</v>
      </c>
      <c r="G319" s="157">
        <v>139216.47</v>
      </c>
      <c r="H319" s="109">
        <v>620.07000000000005</v>
      </c>
      <c r="I319" s="109">
        <v>1244.6600000000001</v>
      </c>
    </row>
    <row r="320" spans="1:9" ht="21.75" customHeight="1" x14ac:dyDescent="0.25">
      <c r="A320" s="342"/>
      <c r="B320" s="346"/>
      <c r="C320" s="344"/>
      <c r="D320" s="333"/>
      <c r="E320" s="348"/>
      <c r="F320" s="113" t="s">
        <v>131</v>
      </c>
      <c r="G320" s="157">
        <v>139216.47</v>
      </c>
      <c r="H320" s="109">
        <v>642.26</v>
      </c>
      <c r="I320" s="109">
        <v>1280.19</v>
      </c>
    </row>
    <row r="321" spans="1:9" ht="21.75" customHeight="1" x14ac:dyDescent="0.25">
      <c r="A321" s="342">
        <v>13</v>
      </c>
      <c r="B321" s="346" t="s">
        <v>343</v>
      </c>
      <c r="C321" s="344">
        <v>42367</v>
      </c>
      <c r="D321" s="333"/>
      <c r="E321" s="348" t="s">
        <v>357</v>
      </c>
      <c r="F321" s="113" t="s">
        <v>130</v>
      </c>
      <c r="G321" s="157">
        <v>31088.83</v>
      </c>
      <c r="H321" s="109">
        <v>92.83</v>
      </c>
      <c r="I321" s="109">
        <v>213.88</v>
      </c>
    </row>
    <row r="322" spans="1:9" ht="21.75" customHeight="1" x14ac:dyDescent="0.25">
      <c r="A322" s="342"/>
      <c r="B322" s="346"/>
      <c r="C322" s="344"/>
      <c r="D322" s="333"/>
      <c r="E322" s="348"/>
      <c r="F322" s="113" t="s">
        <v>131</v>
      </c>
      <c r="G322" s="157">
        <v>31088.83</v>
      </c>
      <c r="H322" s="109">
        <v>94.16</v>
      </c>
      <c r="I322" s="109">
        <v>214.93</v>
      </c>
    </row>
    <row r="323" spans="1:9" ht="21.75" customHeight="1" x14ac:dyDescent="0.25">
      <c r="A323" s="342">
        <v>14</v>
      </c>
      <c r="B323" s="346" t="s">
        <v>343</v>
      </c>
      <c r="C323" s="344">
        <v>42367</v>
      </c>
      <c r="D323" s="333"/>
      <c r="E323" s="348" t="s">
        <v>358</v>
      </c>
      <c r="F323" s="113" t="s">
        <v>130</v>
      </c>
      <c r="G323" s="157">
        <v>3250.51</v>
      </c>
      <c r="H323" s="109">
        <v>250.11</v>
      </c>
      <c r="I323" s="109">
        <v>298.98</v>
      </c>
    </row>
    <row r="324" spans="1:9" ht="21.75" customHeight="1" x14ac:dyDescent="0.25">
      <c r="A324" s="342"/>
      <c r="B324" s="346"/>
      <c r="C324" s="344"/>
      <c r="D324" s="333"/>
      <c r="E324" s="348"/>
      <c r="F324" s="113" t="s">
        <v>131</v>
      </c>
      <c r="G324" s="157">
        <v>3250.51</v>
      </c>
      <c r="H324" s="109">
        <v>268.11</v>
      </c>
      <c r="I324" s="109">
        <v>323.39</v>
      </c>
    </row>
    <row r="325" spans="1:9" ht="21.75" customHeight="1" x14ac:dyDescent="0.25">
      <c r="A325" s="342">
        <v>15</v>
      </c>
      <c r="B325" s="346" t="s">
        <v>343</v>
      </c>
      <c r="C325" s="344">
        <v>42367</v>
      </c>
      <c r="D325" s="333"/>
      <c r="E325" s="348" t="s">
        <v>359</v>
      </c>
      <c r="F325" s="113" t="s">
        <v>130</v>
      </c>
      <c r="G325" s="157">
        <v>74253.919999999998</v>
      </c>
      <c r="H325" s="109">
        <v>0</v>
      </c>
      <c r="I325" s="109">
        <v>229.32</v>
      </c>
    </row>
    <row r="326" spans="1:9" ht="21.75" customHeight="1" x14ac:dyDescent="0.25">
      <c r="A326" s="342"/>
      <c r="B326" s="346"/>
      <c r="C326" s="344"/>
      <c r="D326" s="333"/>
      <c r="E326" s="348"/>
      <c r="F326" s="113" t="s">
        <v>131</v>
      </c>
      <c r="G326" s="157">
        <v>74253.919999999998</v>
      </c>
      <c r="H326" s="109">
        <v>0</v>
      </c>
      <c r="I326" s="109">
        <v>223.21</v>
      </c>
    </row>
    <row r="327" spans="1:9" ht="21.75" customHeight="1" x14ac:dyDescent="0.25">
      <c r="A327" s="342">
        <v>16</v>
      </c>
      <c r="B327" s="346" t="s">
        <v>343</v>
      </c>
      <c r="C327" s="344">
        <v>42367</v>
      </c>
      <c r="D327" s="333"/>
      <c r="E327" s="348" t="s">
        <v>360</v>
      </c>
      <c r="F327" s="113" t="s">
        <v>130</v>
      </c>
      <c r="G327" s="157">
        <v>285026.92</v>
      </c>
      <c r="H327" s="109">
        <v>0</v>
      </c>
      <c r="I327" s="109">
        <v>1133.55</v>
      </c>
    </row>
    <row r="328" spans="1:9" ht="21.75" customHeight="1" x14ac:dyDescent="0.25">
      <c r="A328" s="342"/>
      <c r="B328" s="346"/>
      <c r="C328" s="344"/>
      <c r="D328" s="333"/>
      <c r="E328" s="348"/>
      <c r="F328" s="113" t="s">
        <v>131</v>
      </c>
      <c r="G328" s="157">
        <v>285026.92</v>
      </c>
      <c r="H328" s="109">
        <v>0</v>
      </c>
      <c r="I328" s="109">
        <v>1085.99</v>
      </c>
    </row>
    <row r="329" spans="1:9" ht="21.75" customHeight="1" x14ac:dyDescent="0.25">
      <c r="A329" s="342">
        <v>17</v>
      </c>
      <c r="B329" s="346" t="s">
        <v>343</v>
      </c>
      <c r="C329" s="344">
        <v>42367</v>
      </c>
      <c r="D329" s="333"/>
      <c r="E329" s="348" t="s">
        <v>361</v>
      </c>
      <c r="F329" s="113" t="s">
        <v>130</v>
      </c>
      <c r="G329" s="157">
        <v>252342.53</v>
      </c>
      <c r="H329" s="109">
        <v>49.61</v>
      </c>
      <c r="I329" s="109">
        <v>571</v>
      </c>
    </row>
    <row r="330" spans="1:9" ht="21.75" customHeight="1" x14ac:dyDescent="0.25">
      <c r="A330" s="342"/>
      <c r="B330" s="346"/>
      <c r="C330" s="344"/>
      <c r="D330" s="333"/>
      <c r="E330" s="348"/>
      <c r="F330" s="113" t="s">
        <v>131</v>
      </c>
      <c r="G330" s="157">
        <v>252342.53</v>
      </c>
      <c r="H330" s="109">
        <v>52.47</v>
      </c>
      <c r="I330" s="109">
        <v>491.4</v>
      </c>
    </row>
    <row r="331" spans="1:9" ht="21.75" customHeight="1" x14ac:dyDescent="0.25">
      <c r="A331" s="342">
        <v>18</v>
      </c>
      <c r="B331" s="346" t="s">
        <v>343</v>
      </c>
      <c r="C331" s="344">
        <v>42367</v>
      </c>
      <c r="D331" s="333"/>
      <c r="E331" s="348" t="s">
        <v>362</v>
      </c>
      <c r="F331" s="113" t="s">
        <v>130</v>
      </c>
      <c r="G331" s="157">
        <v>67375.75</v>
      </c>
      <c r="H331" s="109">
        <v>388.39</v>
      </c>
      <c r="I331" s="109">
        <v>1009.16</v>
      </c>
    </row>
    <row r="332" spans="1:9" ht="21.75" customHeight="1" x14ac:dyDescent="0.25">
      <c r="A332" s="310"/>
      <c r="B332" s="312"/>
      <c r="C332" s="314"/>
      <c r="D332" s="333"/>
      <c r="E332" s="318"/>
      <c r="F332" s="144" t="s">
        <v>131</v>
      </c>
      <c r="G332" s="160">
        <v>67375.75</v>
      </c>
      <c r="H332" s="161">
        <v>402.84</v>
      </c>
      <c r="I332" s="161">
        <v>973.14</v>
      </c>
    </row>
    <row r="333" spans="1:9" ht="21.75" customHeight="1" x14ac:dyDescent="0.25">
      <c r="A333" s="310">
        <v>19</v>
      </c>
      <c r="B333" s="312" t="s">
        <v>367</v>
      </c>
      <c r="C333" s="314">
        <v>42465</v>
      </c>
      <c r="D333" s="316" t="s">
        <v>387</v>
      </c>
      <c r="E333" s="318" t="s">
        <v>368</v>
      </c>
      <c r="F333" s="113" t="s">
        <v>130</v>
      </c>
      <c r="G333" s="157">
        <v>73017.66</v>
      </c>
      <c r="H333" s="109">
        <v>45.13</v>
      </c>
      <c r="I333" s="109">
        <v>422.13</v>
      </c>
    </row>
    <row r="334" spans="1:9" ht="37.5" customHeight="1" x14ac:dyDescent="0.25">
      <c r="A334" s="311"/>
      <c r="B334" s="313"/>
      <c r="C334" s="315"/>
      <c r="D334" s="317"/>
      <c r="E334" s="319"/>
      <c r="F334" s="113" t="s">
        <v>131</v>
      </c>
      <c r="G334" s="157">
        <v>80209.41</v>
      </c>
      <c r="H334" s="109">
        <v>45.63</v>
      </c>
      <c r="I334" s="109">
        <v>422.13</v>
      </c>
    </row>
    <row r="335" spans="1:9" ht="37.5" customHeight="1" x14ac:dyDescent="0.25">
      <c r="A335" s="310">
        <v>20</v>
      </c>
      <c r="B335" s="312" t="s">
        <v>386</v>
      </c>
      <c r="C335" s="314">
        <v>42592</v>
      </c>
      <c r="D335" s="316" t="s">
        <v>388</v>
      </c>
      <c r="E335" s="318" t="s">
        <v>389</v>
      </c>
      <c r="F335" s="113" t="s">
        <v>130</v>
      </c>
      <c r="G335" s="157" t="s">
        <v>20</v>
      </c>
      <c r="H335" s="109" t="s">
        <v>20</v>
      </c>
      <c r="I335" s="109" t="s">
        <v>20</v>
      </c>
    </row>
    <row r="336" spans="1:9" ht="37.5" customHeight="1" x14ac:dyDescent="0.25">
      <c r="A336" s="311"/>
      <c r="B336" s="313"/>
      <c r="C336" s="315"/>
      <c r="D336" s="317"/>
      <c r="E336" s="319"/>
      <c r="F336" s="113" t="s">
        <v>131</v>
      </c>
      <c r="G336" s="157">
        <v>466637.01</v>
      </c>
      <c r="H336" s="109" t="s">
        <v>20</v>
      </c>
      <c r="I336" s="109">
        <v>973.35</v>
      </c>
    </row>
    <row r="337" spans="1:9" ht="37.5" customHeight="1" x14ac:dyDescent="0.25">
      <c r="A337" s="310">
        <v>21</v>
      </c>
      <c r="B337" s="312" t="s">
        <v>390</v>
      </c>
      <c r="C337" s="314">
        <v>42642</v>
      </c>
      <c r="D337" s="316" t="s">
        <v>393</v>
      </c>
      <c r="E337" s="318" t="s">
        <v>391</v>
      </c>
      <c r="F337" s="113" t="s">
        <v>130</v>
      </c>
      <c r="G337" s="157" t="s">
        <v>20</v>
      </c>
      <c r="H337" s="109" t="s">
        <v>20</v>
      </c>
      <c r="I337" s="109" t="s">
        <v>20</v>
      </c>
    </row>
    <row r="338" spans="1:9" ht="37.5" customHeight="1" x14ac:dyDescent="0.25">
      <c r="A338" s="311"/>
      <c r="B338" s="313"/>
      <c r="C338" s="315"/>
      <c r="D338" s="317"/>
      <c r="E338" s="319"/>
      <c r="F338" s="167" t="s">
        <v>392</v>
      </c>
      <c r="G338" s="157">
        <v>15199.59</v>
      </c>
      <c r="H338" s="109">
        <v>11.65</v>
      </c>
      <c r="I338" s="109">
        <v>78.41</v>
      </c>
    </row>
    <row r="339" spans="1:9" x14ac:dyDescent="0.25">
      <c r="A339" s="97" t="s">
        <v>363</v>
      </c>
    </row>
  </sheetData>
  <mergeCells count="616">
    <mergeCell ref="A329:A330"/>
    <mergeCell ref="B329:B330"/>
    <mergeCell ref="C329:C330"/>
    <mergeCell ref="E329:E330"/>
    <mergeCell ref="A331:A332"/>
    <mergeCell ref="B331:B332"/>
    <mergeCell ref="C331:C332"/>
    <mergeCell ref="E331:E332"/>
    <mergeCell ref="A325:A326"/>
    <mergeCell ref="B325:B326"/>
    <mergeCell ref="C325:C326"/>
    <mergeCell ref="E325:E326"/>
    <mergeCell ref="A327:A328"/>
    <mergeCell ref="A337:A338"/>
    <mergeCell ref="B337:B338"/>
    <mergeCell ref="C337:C338"/>
    <mergeCell ref="D337:D338"/>
    <mergeCell ref="E337:E338"/>
    <mergeCell ref="A333:A334"/>
    <mergeCell ref="B333:B334"/>
    <mergeCell ref="C333:C334"/>
    <mergeCell ref="D333:D334"/>
    <mergeCell ref="E333:E334"/>
    <mergeCell ref="B327:B328"/>
    <mergeCell ref="C327:C328"/>
    <mergeCell ref="E327:E328"/>
    <mergeCell ref="A321:A322"/>
    <mergeCell ref="B321:B322"/>
    <mergeCell ref="C321:C322"/>
    <mergeCell ref="E321:E322"/>
    <mergeCell ref="A323:A324"/>
    <mergeCell ref="B323:B324"/>
    <mergeCell ref="C323:C324"/>
    <mergeCell ref="E323:E324"/>
    <mergeCell ref="A317:A318"/>
    <mergeCell ref="B317:B318"/>
    <mergeCell ref="C317:C318"/>
    <mergeCell ref="E317:E318"/>
    <mergeCell ref="A319:A320"/>
    <mergeCell ref="B319:B320"/>
    <mergeCell ref="C319:C320"/>
    <mergeCell ref="E319:E320"/>
    <mergeCell ref="C303:C304"/>
    <mergeCell ref="E303:E304"/>
    <mergeCell ref="A313:A314"/>
    <mergeCell ref="B313:B314"/>
    <mergeCell ref="C313:C314"/>
    <mergeCell ref="E313:E314"/>
    <mergeCell ref="A315:A316"/>
    <mergeCell ref="B315:B316"/>
    <mergeCell ref="C315:C316"/>
    <mergeCell ref="E315:E316"/>
    <mergeCell ref="A309:A310"/>
    <mergeCell ref="B309:B310"/>
    <mergeCell ref="C309:C310"/>
    <mergeCell ref="E309:E310"/>
    <mergeCell ref="A311:A312"/>
    <mergeCell ref="B311:B312"/>
    <mergeCell ref="C311:C312"/>
    <mergeCell ref="E311:E312"/>
    <mergeCell ref="A296:I296"/>
    <mergeCell ref="A297:A298"/>
    <mergeCell ref="B297:B298"/>
    <mergeCell ref="C297:C298"/>
    <mergeCell ref="D297:D332"/>
    <mergeCell ref="E297:E298"/>
    <mergeCell ref="A299:A300"/>
    <mergeCell ref="B299:B300"/>
    <mergeCell ref="C299:C300"/>
    <mergeCell ref="E299:E300"/>
    <mergeCell ref="A305:A306"/>
    <mergeCell ref="B305:B306"/>
    <mergeCell ref="C305:C306"/>
    <mergeCell ref="E305:E306"/>
    <mergeCell ref="A307:A308"/>
    <mergeCell ref="B307:B308"/>
    <mergeCell ref="C307:C308"/>
    <mergeCell ref="E307:E308"/>
    <mergeCell ref="A301:A302"/>
    <mergeCell ref="B301:B302"/>
    <mergeCell ref="C301:C302"/>
    <mergeCell ref="E301:E302"/>
    <mergeCell ref="A303:A304"/>
    <mergeCell ref="B303:B304"/>
    <mergeCell ref="A292:A293"/>
    <mergeCell ref="B292:B293"/>
    <mergeCell ref="C292:C293"/>
    <mergeCell ref="E292:E293"/>
    <mergeCell ref="A294:A295"/>
    <mergeCell ref="B294:B295"/>
    <mergeCell ref="C294:C295"/>
    <mergeCell ref="E294:E295"/>
    <mergeCell ref="A288:A289"/>
    <mergeCell ref="B288:B289"/>
    <mergeCell ref="C288:C289"/>
    <mergeCell ref="E288:E289"/>
    <mergeCell ref="A290:A291"/>
    <mergeCell ref="B290:B291"/>
    <mergeCell ref="C290:C291"/>
    <mergeCell ref="E290:E291"/>
    <mergeCell ref="A284:A285"/>
    <mergeCell ref="B284:B285"/>
    <mergeCell ref="C284:C285"/>
    <mergeCell ref="E284:E285"/>
    <mergeCell ref="A286:A287"/>
    <mergeCell ref="B286:B287"/>
    <mergeCell ref="C286:C287"/>
    <mergeCell ref="E286:E287"/>
    <mergeCell ref="A270:A271"/>
    <mergeCell ref="B270:B271"/>
    <mergeCell ref="C270:C271"/>
    <mergeCell ref="E270:E271"/>
    <mergeCell ref="A280:A281"/>
    <mergeCell ref="B280:B281"/>
    <mergeCell ref="C280:C281"/>
    <mergeCell ref="E280:E281"/>
    <mergeCell ref="A282:A283"/>
    <mergeCell ref="B282:B283"/>
    <mergeCell ref="C282:C283"/>
    <mergeCell ref="E282:E283"/>
    <mergeCell ref="C278:C279"/>
    <mergeCell ref="E278:E279"/>
    <mergeCell ref="A265:I265"/>
    <mergeCell ref="A266:A267"/>
    <mergeCell ref="B266:B267"/>
    <mergeCell ref="C266:C267"/>
    <mergeCell ref="D266:D295"/>
    <mergeCell ref="E266:E267"/>
    <mergeCell ref="A276:A277"/>
    <mergeCell ref="B276:B277"/>
    <mergeCell ref="C276:C277"/>
    <mergeCell ref="E276:E277"/>
    <mergeCell ref="A278:A279"/>
    <mergeCell ref="B278:B279"/>
    <mergeCell ref="A272:A273"/>
    <mergeCell ref="B272:B273"/>
    <mergeCell ref="C272:C273"/>
    <mergeCell ref="E272:E273"/>
    <mergeCell ref="A274:A275"/>
    <mergeCell ref="B274:B275"/>
    <mergeCell ref="C274:C275"/>
    <mergeCell ref="E274:E275"/>
    <mergeCell ref="A268:A269"/>
    <mergeCell ref="B268:B269"/>
    <mergeCell ref="C268:C269"/>
    <mergeCell ref="E268:E269"/>
    <mergeCell ref="C249:C250"/>
    <mergeCell ref="E249:E250"/>
    <mergeCell ref="A252:I252"/>
    <mergeCell ref="A253:A254"/>
    <mergeCell ref="C253:C254"/>
    <mergeCell ref="D253:D264"/>
    <mergeCell ref="E253:E254"/>
    <mergeCell ref="A259:A260"/>
    <mergeCell ref="C259:C260"/>
    <mergeCell ref="E259:E260"/>
    <mergeCell ref="A261:A262"/>
    <mergeCell ref="C257:C258"/>
    <mergeCell ref="E257:E258"/>
    <mergeCell ref="A263:A264"/>
    <mergeCell ref="C263:C264"/>
    <mergeCell ref="E263:E264"/>
    <mergeCell ref="A243:A244"/>
    <mergeCell ref="B243:B244"/>
    <mergeCell ref="C243:C244"/>
    <mergeCell ref="E243:E244"/>
    <mergeCell ref="C239:C240"/>
    <mergeCell ref="E239:E240"/>
    <mergeCell ref="C261:C262"/>
    <mergeCell ref="E261:E262"/>
    <mergeCell ref="A255:A256"/>
    <mergeCell ref="C255:C256"/>
    <mergeCell ref="E255:E256"/>
    <mergeCell ref="A257:A258"/>
    <mergeCell ref="B257:B258"/>
    <mergeCell ref="A245:A246"/>
    <mergeCell ref="B245:B246"/>
    <mergeCell ref="C245:C246"/>
    <mergeCell ref="E245:E246"/>
    <mergeCell ref="A247:A248"/>
    <mergeCell ref="B247:B248"/>
    <mergeCell ref="C247:C248"/>
    <mergeCell ref="E247:E248"/>
    <mergeCell ref="A249:A250"/>
    <mergeCell ref="B249:B250"/>
    <mergeCell ref="A229:A230"/>
    <mergeCell ref="B229:B230"/>
    <mergeCell ref="C229:C230"/>
    <mergeCell ref="E229:E230"/>
    <mergeCell ref="A231:A232"/>
    <mergeCell ref="B231:B232"/>
    <mergeCell ref="C231:C232"/>
    <mergeCell ref="E231:E232"/>
    <mergeCell ref="A241:A242"/>
    <mergeCell ref="B241:B242"/>
    <mergeCell ref="C241:C242"/>
    <mergeCell ref="E241:E242"/>
    <mergeCell ref="A224:I224"/>
    <mergeCell ref="A225:A226"/>
    <mergeCell ref="B225:B226"/>
    <mergeCell ref="C225:C226"/>
    <mergeCell ref="D225:D250"/>
    <mergeCell ref="E225:E226"/>
    <mergeCell ref="A227:A228"/>
    <mergeCell ref="B227:B228"/>
    <mergeCell ref="C227:C228"/>
    <mergeCell ref="E227:E228"/>
    <mergeCell ref="A237:A238"/>
    <mergeCell ref="B237:B238"/>
    <mergeCell ref="C237:C238"/>
    <mergeCell ref="E237:E238"/>
    <mergeCell ref="A239:A240"/>
    <mergeCell ref="B239:B240"/>
    <mergeCell ref="A233:A234"/>
    <mergeCell ref="B233:B234"/>
    <mergeCell ref="C233:C234"/>
    <mergeCell ref="E233:E234"/>
    <mergeCell ref="A235:A236"/>
    <mergeCell ref="B235:B236"/>
    <mergeCell ref="C235:C236"/>
    <mergeCell ref="E235:E236"/>
    <mergeCell ref="C221:C222"/>
    <mergeCell ref="E221:E222"/>
    <mergeCell ref="A215:A216"/>
    <mergeCell ref="B215:B216"/>
    <mergeCell ref="C215:C216"/>
    <mergeCell ref="E215:E216"/>
    <mergeCell ref="A217:A218"/>
    <mergeCell ref="B217:B218"/>
    <mergeCell ref="C217:C218"/>
    <mergeCell ref="E217:E218"/>
    <mergeCell ref="A211:A212"/>
    <mergeCell ref="B211:B212"/>
    <mergeCell ref="C211:C212"/>
    <mergeCell ref="E211:E212"/>
    <mergeCell ref="A213:A214"/>
    <mergeCell ref="B213:B214"/>
    <mergeCell ref="C213:C214"/>
    <mergeCell ref="E213:E214"/>
    <mergeCell ref="A206:A207"/>
    <mergeCell ref="B206:B207"/>
    <mergeCell ref="C206:C207"/>
    <mergeCell ref="E206:E207"/>
    <mergeCell ref="A208:I208"/>
    <mergeCell ref="A209:A210"/>
    <mergeCell ref="B209:B210"/>
    <mergeCell ref="C209:C210"/>
    <mergeCell ref="D209:D222"/>
    <mergeCell ref="E209:E210"/>
    <mergeCell ref="A219:A220"/>
    <mergeCell ref="B219:B220"/>
    <mergeCell ref="C219:C220"/>
    <mergeCell ref="E219:E220"/>
    <mergeCell ref="A221:A222"/>
    <mergeCell ref="B221:B222"/>
    <mergeCell ref="A202:A203"/>
    <mergeCell ref="B202:B203"/>
    <mergeCell ref="C202:C203"/>
    <mergeCell ref="E202:E203"/>
    <mergeCell ref="A204:A205"/>
    <mergeCell ref="B204:B205"/>
    <mergeCell ref="C204:C205"/>
    <mergeCell ref="E204:E205"/>
    <mergeCell ref="A198:A199"/>
    <mergeCell ref="B198:B199"/>
    <mergeCell ref="C198:C199"/>
    <mergeCell ref="E198:E199"/>
    <mergeCell ref="A200:A201"/>
    <mergeCell ref="B200:B201"/>
    <mergeCell ref="C200:C201"/>
    <mergeCell ref="E200:E201"/>
    <mergeCell ref="A194:A195"/>
    <mergeCell ref="B194:B195"/>
    <mergeCell ref="C194:C195"/>
    <mergeCell ref="E194:E195"/>
    <mergeCell ref="A196:A197"/>
    <mergeCell ref="B196:B197"/>
    <mergeCell ref="C196:C197"/>
    <mergeCell ref="E196:E197"/>
    <mergeCell ref="A190:A191"/>
    <mergeCell ref="B190:B191"/>
    <mergeCell ref="C190:C191"/>
    <mergeCell ref="E190:E191"/>
    <mergeCell ref="A192:A193"/>
    <mergeCell ref="B192:B193"/>
    <mergeCell ref="C192:C193"/>
    <mergeCell ref="E192:E193"/>
    <mergeCell ref="C188:C189"/>
    <mergeCell ref="E188:E189"/>
    <mergeCell ref="A182:A183"/>
    <mergeCell ref="B182:B183"/>
    <mergeCell ref="C182:C183"/>
    <mergeCell ref="E182:E183"/>
    <mergeCell ref="A184:A185"/>
    <mergeCell ref="B184:B185"/>
    <mergeCell ref="C184:C185"/>
    <mergeCell ref="E184:E185"/>
    <mergeCell ref="A178:A179"/>
    <mergeCell ref="B178:B179"/>
    <mergeCell ref="C178:C179"/>
    <mergeCell ref="E178:E179"/>
    <mergeCell ref="A180:A181"/>
    <mergeCell ref="B180:B181"/>
    <mergeCell ref="C180:C181"/>
    <mergeCell ref="E180:E181"/>
    <mergeCell ref="A173:I173"/>
    <mergeCell ref="A174:A175"/>
    <mergeCell ref="B174:B175"/>
    <mergeCell ref="C174:C175"/>
    <mergeCell ref="D174:D207"/>
    <mergeCell ref="E174:E175"/>
    <mergeCell ref="A176:A177"/>
    <mergeCell ref="B176:B177"/>
    <mergeCell ref="C176:C177"/>
    <mergeCell ref="E176:E177"/>
    <mergeCell ref="A186:A187"/>
    <mergeCell ref="B186:B187"/>
    <mergeCell ref="C186:C187"/>
    <mergeCell ref="E186:E187"/>
    <mergeCell ref="A188:A189"/>
    <mergeCell ref="B188:B189"/>
    <mergeCell ref="C159:C160"/>
    <mergeCell ref="E159:E160"/>
    <mergeCell ref="A169:A170"/>
    <mergeCell ref="B169:B170"/>
    <mergeCell ref="C169:C170"/>
    <mergeCell ref="E169:E170"/>
    <mergeCell ref="A171:A172"/>
    <mergeCell ref="B171:B172"/>
    <mergeCell ref="C171:C172"/>
    <mergeCell ref="E171:E172"/>
    <mergeCell ref="A165:A166"/>
    <mergeCell ref="B165:B166"/>
    <mergeCell ref="C165:C166"/>
    <mergeCell ref="E165:E166"/>
    <mergeCell ref="A167:A168"/>
    <mergeCell ref="B167:B168"/>
    <mergeCell ref="C167:C168"/>
    <mergeCell ref="E167:E168"/>
    <mergeCell ref="A152:I152"/>
    <mergeCell ref="A153:A154"/>
    <mergeCell ref="B153:B154"/>
    <mergeCell ref="C153:C154"/>
    <mergeCell ref="D153:D172"/>
    <mergeCell ref="E153:E154"/>
    <mergeCell ref="A155:A156"/>
    <mergeCell ref="B155:B156"/>
    <mergeCell ref="C155:C156"/>
    <mergeCell ref="E155:E156"/>
    <mergeCell ref="A161:A162"/>
    <mergeCell ref="B161:B162"/>
    <mergeCell ref="C161:C162"/>
    <mergeCell ref="E161:E162"/>
    <mergeCell ref="A163:A164"/>
    <mergeCell ref="B163:B164"/>
    <mergeCell ref="C163:C164"/>
    <mergeCell ref="E163:E164"/>
    <mergeCell ref="A157:A158"/>
    <mergeCell ref="B157:B158"/>
    <mergeCell ref="C157:C158"/>
    <mergeCell ref="E157:E158"/>
    <mergeCell ref="A159:A160"/>
    <mergeCell ref="B159:B160"/>
    <mergeCell ref="A144:A145"/>
    <mergeCell ref="B144:B145"/>
    <mergeCell ref="C144:C145"/>
    <mergeCell ref="E144:E145"/>
    <mergeCell ref="A146:I146"/>
    <mergeCell ref="D147:D151"/>
    <mergeCell ref="A140:A141"/>
    <mergeCell ref="B140:B141"/>
    <mergeCell ref="C140:C141"/>
    <mergeCell ref="E140:E141"/>
    <mergeCell ref="A142:A143"/>
    <mergeCell ref="B142:B143"/>
    <mergeCell ref="C142:C143"/>
    <mergeCell ref="E142:E143"/>
    <mergeCell ref="A136:A137"/>
    <mergeCell ref="B136:B137"/>
    <mergeCell ref="C136:C137"/>
    <mergeCell ref="E136:E137"/>
    <mergeCell ref="A138:A139"/>
    <mergeCell ref="B138:B139"/>
    <mergeCell ref="C138:C139"/>
    <mergeCell ref="E138:E139"/>
    <mergeCell ref="A132:A133"/>
    <mergeCell ref="B132:B133"/>
    <mergeCell ref="C132:C133"/>
    <mergeCell ref="E132:E133"/>
    <mergeCell ref="A134:A135"/>
    <mergeCell ref="B134:B135"/>
    <mergeCell ref="C134:C135"/>
    <mergeCell ref="E134:E135"/>
    <mergeCell ref="A128:A129"/>
    <mergeCell ref="B128:B129"/>
    <mergeCell ref="C128:C129"/>
    <mergeCell ref="E128:E129"/>
    <mergeCell ref="A130:A131"/>
    <mergeCell ref="B130:B131"/>
    <mergeCell ref="C130:C131"/>
    <mergeCell ref="E130:E131"/>
    <mergeCell ref="A124:A125"/>
    <mergeCell ref="B124:B125"/>
    <mergeCell ref="C124:C125"/>
    <mergeCell ref="E124:E125"/>
    <mergeCell ref="A126:A127"/>
    <mergeCell ref="B126:B127"/>
    <mergeCell ref="C126:C127"/>
    <mergeCell ref="E126:E127"/>
    <mergeCell ref="A120:A121"/>
    <mergeCell ref="B120:B121"/>
    <mergeCell ref="C120:C121"/>
    <mergeCell ref="E120:E121"/>
    <mergeCell ref="A122:A123"/>
    <mergeCell ref="B122:B123"/>
    <mergeCell ref="C122:C123"/>
    <mergeCell ref="E122:E123"/>
    <mergeCell ref="A116:A117"/>
    <mergeCell ref="B116:B117"/>
    <mergeCell ref="C116:C117"/>
    <mergeCell ref="E116:E117"/>
    <mergeCell ref="A118:A119"/>
    <mergeCell ref="B118:B119"/>
    <mergeCell ref="C118:C119"/>
    <mergeCell ref="E118:E119"/>
    <mergeCell ref="A112:A113"/>
    <mergeCell ref="B112:B113"/>
    <mergeCell ref="C112:C113"/>
    <mergeCell ref="E112:E113"/>
    <mergeCell ref="A114:A115"/>
    <mergeCell ref="B114:B115"/>
    <mergeCell ref="C114:C115"/>
    <mergeCell ref="E114:E115"/>
    <mergeCell ref="A108:A109"/>
    <mergeCell ref="B108:B109"/>
    <mergeCell ref="C108:C109"/>
    <mergeCell ref="E108:E109"/>
    <mergeCell ref="A110:A111"/>
    <mergeCell ref="B110:B111"/>
    <mergeCell ref="C110:C111"/>
    <mergeCell ref="E110:E111"/>
    <mergeCell ref="A104:A105"/>
    <mergeCell ref="B104:B105"/>
    <mergeCell ref="C104:C105"/>
    <mergeCell ref="E104:E105"/>
    <mergeCell ref="A106:A107"/>
    <mergeCell ref="B106:B107"/>
    <mergeCell ref="C106:C107"/>
    <mergeCell ref="E106:E107"/>
    <mergeCell ref="A100:A101"/>
    <mergeCell ref="B100:B101"/>
    <mergeCell ref="C100:C101"/>
    <mergeCell ref="E100:E101"/>
    <mergeCell ref="A102:A103"/>
    <mergeCell ref="B102:B103"/>
    <mergeCell ref="C102:C103"/>
    <mergeCell ref="E102:E103"/>
    <mergeCell ref="A96:A97"/>
    <mergeCell ref="B96:B97"/>
    <mergeCell ref="C96:C97"/>
    <mergeCell ref="E96:E97"/>
    <mergeCell ref="A98:A99"/>
    <mergeCell ref="B98:B99"/>
    <mergeCell ref="C98:C99"/>
    <mergeCell ref="E98:E99"/>
    <mergeCell ref="A92:A93"/>
    <mergeCell ref="B92:B93"/>
    <mergeCell ref="C92:C93"/>
    <mergeCell ref="E92:E93"/>
    <mergeCell ref="A94:A95"/>
    <mergeCell ref="B94:B95"/>
    <mergeCell ref="C94:C95"/>
    <mergeCell ref="E94:E95"/>
    <mergeCell ref="A88:A89"/>
    <mergeCell ref="B88:B89"/>
    <mergeCell ref="C88:C89"/>
    <mergeCell ref="E88:E89"/>
    <mergeCell ref="A90:A91"/>
    <mergeCell ref="B90:B91"/>
    <mergeCell ref="C90:C91"/>
    <mergeCell ref="E90:E91"/>
    <mergeCell ref="A84:A85"/>
    <mergeCell ref="B84:B85"/>
    <mergeCell ref="C84:C85"/>
    <mergeCell ref="E84:E85"/>
    <mergeCell ref="A86:A87"/>
    <mergeCell ref="B86:B87"/>
    <mergeCell ref="C86:C87"/>
    <mergeCell ref="E86:E87"/>
    <mergeCell ref="A80:A81"/>
    <mergeCell ref="B80:B81"/>
    <mergeCell ref="C80:C81"/>
    <mergeCell ref="E80:E81"/>
    <mergeCell ref="A82:A83"/>
    <mergeCell ref="B82:B83"/>
    <mergeCell ref="C82:C83"/>
    <mergeCell ref="E82:E83"/>
    <mergeCell ref="A76:A77"/>
    <mergeCell ref="B76:B77"/>
    <mergeCell ref="C76:C77"/>
    <mergeCell ref="E76:E77"/>
    <mergeCell ref="A78:A79"/>
    <mergeCell ref="B78:B79"/>
    <mergeCell ref="C78:C79"/>
    <mergeCell ref="E78:E79"/>
    <mergeCell ref="A74:A75"/>
    <mergeCell ref="B74:B75"/>
    <mergeCell ref="C74:C75"/>
    <mergeCell ref="E74:E75"/>
    <mergeCell ref="A68:A69"/>
    <mergeCell ref="B68:B69"/>
    <mergeCell ref="C68:C69"/>
    <mergeCell ref="E68:E69"/>
    <mergeCell ref="A70:A71"/>
    <mergeCell ref="B70:B71"/>
    <mergeCell ref="C70:C71"/>
    <mergeCell ref="E70:E71"/>
    <mergeCell ref="B60:B61"/>
    <mergeCell ref="C60:C61"/>
    <mergeCell ref="E60:E61"/>
    <mergeCell ref="A62:A63"/>
    <mergeCell ref="B62:B63"/>
    <mergeCell ref="C62:C63"/>
    <mergeCell ref="E62:E63"/>
    <mergeCell ref="A72:A73"/>
    <mergeCell ref="B72:B73"/>
    <mergeCell ref="C72:C73"/>
    <mergeCell ref="E72:E73"/>
    <mergeCell ref="C56:C57"/>
    <mergeCell ref="E56:E57"/>
    <mergeCell ref="A58:A59"/>
    <mergeCell ref="B58:B59"/>
    <mergeCell ref="C58:C59"/>
    <mergeCell ref="E58:E59"/>
    <mergeCell ref="A33:I33"/>
    <mergeCell ref="A53:I53"/>
    <mergeCell ref="A54:A55"/>
    <mergeCell ref="B54:B55"/>
    <mergeCell ref="C54:C55"/>
    <mergeCell ref="D54:D145"/>
    <mergeCell ref="E54:E55"/>
    <mergeCell ref="A56:A57"/>
    <mergeCell ref="B56:B57"/>
    <mergeCell ref="A64:A65"/>
    <mergeCell ref="B64:B65"/>
    <mergeCell ref="C64:C65"/>
    <mergeCell ref="E64:E65"/>
    <mergeCell ref="A66:A67"/>
    <mergeCell ref="B66:B67"/>
    <mergeCell ref="C66:C67"/>
    <mergeCell ref="E66:E67"/>
    <mergeCell ref="A60:A61"/>
    <mergeCell ref="A29:A30"/>
    <mergeCell ref="B29:B30"/>
    <mergeCell ref="C29:C30"/>
    <mergeCell ref="E29:E30"/>
    <mergeCell ref="A31:A32"/>
    <mergeCell ref="B31:B32"/>
    <mergeCell ref="C31:C32"/>
    <mergeCell ref="E31:E32"/>
    <mergeCell ref="A25:A26"/>
    <mergeCell ref="B25:B26"/>
    <mergeCell ref="C25:C26"/>
    <mergeCell ref="E25:E26"/>
    <mergeCell ref="A27:A28"/>
    <mergeCell ref="B27:B28"/>
    <mergeCell ref="C27:C28"/>
    <mergeCell ref="E27:E28"/>
    <mergeCell ref="A23:A24"/>
    <mergeCell ref="B23:B24"/>
    <mergeCell ref="C23:C24"/>
    <mergeCell ref="E23:E24"/>
    <mergeCell ref="A17:A18"/>
    <mergeCell ref="B17:B18"/>
    <mergeCell ref="C17:C18"/>
    <mergeCell ref="E17:E18"/>
    <mergeCell ref="A19:A20"/>
    <mergeCell ref="B19:B20"/>
    <mergeCell ref="C19:C20"/>
    <mergeCell ref="E19:E20"/>
    <mergeCell ref="A9:A10"/>
    <mergeCell ref="B9:B10"/>
    <mergeCell ref="C9:C10"/>
    <mergeCell ref="E9:E10"/>
    <mergeCell ref="A11:A12"/>
    <mergeCell ref="B11:B12"/>
    <mergeCell ref="C11:C12"/>
    <mergeCell ref="E11:E12"/>
    <mergeCell ref="A21:A22"/>
    <mergeCell ref="B21:B22"/>
    <mergeCell ref="C21:C22"/>
    <mergeCell ref="E21:E22"/>
    <mergeCell ref="D34:D52"/>
    <mergeCell ref="A335:A336"/>
    <mergeCell ref="B335:B336"/>
    <mergeCell ref="C335:C336"/>
    <mergeCell ref="D335:D336"/>
    <mergeCell ref="E335:E336"/>
    <mergeCell ref="A4:I4"/>
    <mergeCell ref="A5:A6"/>
    <mergeCell ref="B5:B6"/>
    <mergeCell ref="C5:C6"/>
    <mergeCell ref="D5:D32"/>
    <mergeCell ref="E5:E6"/>
    <mergeCell ref="A7:A8"/>
    <mergeCell ref="B7:B8"/>
    <mergeCell ref="C7:C8"/>
    <mergeCell ref="E7:E8"/>
    <mergeCell ref="A13:A14"/>
    <mergeCell ref="B13:B14"/>
    <mergeCell ref="C13:C14"/>
    <mergeCell ref="E13:E14"/>
    <mergeCell ref="A15:A16"/>
    <mergeCell ref="B15:B16"/>
    <mergeCell ref="C15:C16"/>
    <mergeCell ref="E15:E16"/>
  </mergeCells>
  <pageMargins left="0.7" right="0.7" top="0.75" bottom="0.75" header="0.3" footer="0.3"/>
  <pageSetup paperSize="9" scale="23" orientation="landscape" horizontalDpi="300" verticalDpi="300" r:id="rId1"/>
  <rowBreaks count="4" manualBreakCount="4">
    <brk id="52" max="8" man="1"/>
    <brk id="145" max="8" man="1"/>
    <brk id="151" max="8" man="1"/>
    <brk id="2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ЕКТ 2016</vt:lpstr>
      <vt:lpstr>Инд. тарифы 2016</vt:lpstr>
      <vt:lpstr>'ЕКТ 2016'!Область_печати</vt:lpstr>
      <vt:lpstr>'Инд. тарифы 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Кормаков А.А.</dc:creator>
  <cp:lastModifiedBy>Чекулаева Ольга Анатольевна</cp:lastModifiedBy>
  <cp:lastPrinted>2016-01-13T08:39:42Z</cp:lastPrinted>
  <dcterms:created xsi:type="dcterms:W3CDTF">2013-12-24T07:33:40Z</dcterms:created>
  <dcterms:modified xsi:type="dcterms:W3CDTF">2016-11-09T07:43:28Z</dcterms:modified>
</cp:coreProperties>
</file>