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215" yWindow="330" windowWidth="13425" windowHeight="9225"/>
  </bookViews>
  <sheets>
    <sheet name="МРСК" sheetId="2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M6" i="2" l="1"/>
  <c r="M13" i="2"/>
  <c r="M12" i="2"/>
  <c r="M11" i="2"/>
  <c r="M10" i="2"/>
  <c r="M9" i="2"/>
  <c r="M8" i="2"/>
  <c r="M7" i="2"/>
  <c r="L6" i="2"/>
  <c r="L13" i="2"/>
  <c r="L12" i="2"/>
  <c r="L11" i="2"/>
  <c r="L10" i="2"/>
  <c r="L9" i="2"/>
  <c r="L8" i="2"/>
  <c r="L7" i="2"/>
  <c r="K6" i="2"/>
  <c r="K13" i="2"/>
  <c r="K12" i="2"/>
  <c r="K11" i="2"/>
  <c r="K10" i="2"/>
  <c r="K9" i="2"/>
  <c r="K8" i="2"/>
  <c r="K7" i="2"/>
  <c r="J6" i="2"/>
  <c r="J13" i="2"/>
  <c r="J12" i="2"/>
  <c r="J11" i="2"/>
  <c r="J10" i="2"/>
  <c r="J9" i="2"/>
  <c r="J8" i="2"/>
  <c r="J7" i="2"/>
  <c r="I6" i="2"/>
  <c r="I13" i="2"/>
  <c r="I12" i="2"/>
  <c r="I11" i="2"/>
  <c r="I10" i="2"/>
  <c r="I9" i="2"/>
  <c r="I8" i="2"/>
  <c r="I7" i="2"/>
  <c r="H6" i="2"/>
  <c r="H13" i="2"/>
  <c r="H12" i="2"/>
  <c r="H11" i="2"/>
  <c r="H10" i="2"/>
  <c r="H9" i="2"/>
  <c r="H8" i="2"/>
  <c r="H7" i="2"/>
  <c r="G6" i="2"/>
  <c r="G13" i="2"/>
  <c r="G12" i="2"/>
  <c r="G11" i="2"/>
  <c r="G10" i="2"/>
  <c r="G9" i="2"/>
  <c r="G8" i="2"/>
  <c r="G7" i="2"/>
  <c r="F6" i="2"/>
  <c r="F13" i="2"/>
  <c r="F12" i="2"/>
  <c r="F11" i="2"/>
  <c r="F10" i="2"/>
  <c r="F9" i="2"/>
  <c r="F8" i="2"/>
  <c r="F7" i="2"/>
  <c r="E6" i="2"/>
  <c r="E13" i="2"/>
  <c r="E12" i="2"/>
  <c r="E11" i="2"/>
  <c r="E10" i="2"/>
  <c r="E9" i="2"/>
  <c r="E8" i="2"/>
  <c r="E7" i="2"/>
  <c r="D6" i="2"/>
  <c r="D13" i="2"/>
  <c r="D12" i="2"/>
  <c r="D11" i="2"/>
  <c r="D10" i="2"/>
  <c r="D9" i="2"/>
  <c r="D8" i="2"/>
  <c r="D7" i="2"/>
  <c r="C13" i="2"/>
  <c r="C12" i="2"/>
  <c r="C11" i="2"/>
  <c r="C10" i="2"/>
  <c r="C9" i="2"/>
  <c r="C8" i="2"/>
  <c r="C7" i="2"/>
  <c r="C6" i="2"/>
  <c r="M14" i="2" l="1"/>
  <c r="L14" i="2"/>
  <c r="K14" i="2"/>
  <c r="J14" i="2"/>
  <c r="I14" i="2"/>
  <c r="H14" i="2"/>
  <c r="G14" i="2"/>
  <c r="F14" i="2"/>
  <c r="E14" i="2"/>
  <c r="D14" i="2"/>
  <c r="C14" i="2"/>
  <c r="N13" i="2"/>
  <c r="N12" i="2"/>
  <c r="N11" i="2"/>
  <c r="N10" i="2"/>
  <c r="N9" i="2"/>
  <c r="N8" i="2"/>
  <c r="N7" i="2"/>
  <c r="N6" i="2"/>
  <c r="N14" i="2" l="1"/>
</calcChain>
</file>

<file path=xl/sharedStrings.xml><?xml version="1.0" encoding="utf-8"?>
<sst xmlns="http://schemas.openxmlformats.org/spreadsheetml/2006/main" count="26" uniqueCount="23">
  <si>
    <t>Показатель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</si>
  <si>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</si>
  <si>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</si>
  <si>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</si>
  <si>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</si>
  <si>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</si>
  <si>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</si>
  <si>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</si>
  <si>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</si>
  <si>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</si>
  <si>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</si>
  <si>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</si>
  <si>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</si>
  <si>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ПС 35-110 кВ</t>
  </si>
  <si>
    <t>Количество, шт.</t>
  </si>
  <si>
    <t>Затраты, тыс. руб.</t>
  </si>
  <si>
    <t>ЛЭП 35-110 кВ</t>
  </si>
  <si>
    <t>Протяженность, км</t>
  </si>
  <si>
    <t>Сети 0,4-20 кВ</t>
  </si>
  <si>
    <t>Количество РП,ТП, шт.</t>
  </si>
  <si>
    <t>Итого, тыс. руб.</t>
  </si>
  <si>
    <t>Прочее</t>
  </si>
  <si>
    <t>Факт ремонтов ОАО "МРСК Центра" за 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</si>
</sst>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1" fillId="0" borderId="0" xfId="0" applyNumberFormat="1" applyFont="1" applyFill="1" applyBorder="1" applyAlignment="1">
      <alignment horizontal="center" wrapText="1"/>
    </xf>
    <xf numFmtId="2" fontId="2" fillId="0" borderId="0" xfId="0" applyNumberFormat="1" applyFont="1" applyFill="1" applyBorder="1"/>
    <xf numFmtId="2" fontId="4" fillId="0" borderId="0" xfId="0" applyNumberFormat="1" applyFont="1" applyFill="1" applyBorder="1"/>
    <xf numFmtId="2" fontId="0" fillId="0" borderId="0" xfId="0" applyNumberFormat="1" applyBorder="1"/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6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0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16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2" fontId="3" fillId="2" borderId="17" xfId="0" applyNumberFormat="1" applyFont="1" applyFill="1" applyBorder="1" applyAlignment="1">
      <alignment horizontal="center" vertical="center" wrapText="1"/>
    </xf>
    <xf numFmtId="2" fontId="3" fillId="2" borderId="18" xfId="0" applyNumberFormat="1" applyFont="1" applyFill="1" applyBorder="1" applyAlignment="1">
      <alignment horizontal="center"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3;&#1086;&#1074;&#1072;&#1103;%20&#1087;&#1072;&#1087;&#1082;&#1072;\&#1045;&#1078;&#1077;&#1084;&#1077;&#1089;&#1103;&#1095;&#1085;&#1099;&#1081;%20&#1086;&#1090;&#1095;&#1077;&#1090;\&#1054;&#1090;&#1095;&#1077;&#1090;&#1099;%20&#1054;&#1042;&#1055;&#1056;%202014\&#1044;&#1077;&#1082;&#1072;&#1073;&#1088;&#1100;\&#1052;&#1056;&#1057;&#1050;%20&#1089;&#1074;&#1086;&#1076;%20&#1076;&#1077;&#1082;&#1072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ExportMetadata"/>
      <sheetName val="МРСК (филиал)  Январь 2012"/>
      <sheetName val="СВОД ИЗ COGNOS Февраль 2012"/>
      <sheetName val="август формулы пояснений"/>
      <sheetName val="август пояснений без формул"/>
      <sheetName val="СВОД ИЗ COGNOS"/>
      <sheetName val="Белгород"/>
      <sheetName val="Брянск"/>
      <sheetName val="Воронеж"/>
      <sheetName val="Кострома"/>
      <sheetName val="Курск"/>
      <sheetName val="Липецк"/>
      <sheetName val="Орел"/>
      <sheetName val="Смоленск"/>
      <sheetName val="Тамбов"/>
      <sheetName val="Тверь"/>
      <sheetName val="Ярославль"/>
      <sheetName val="Лист1"/>
      <sheetName val="Сентябрь 20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33">
          <cell r="AE33">
            <v>9105.5363699999998</v>
          </cell>
        </row>
        <row r="34">
          <cell r="AD34">
            <v>242.04099999999997</v>
          </cell>
        </row>
        <row r="43">
          <cell r="AE43">
            <v>8968.2733500000013</v>
          </cell>
        </row>
        <row r="44">
          <cell r="AD44">
            <v>302.505</v>
          </cell>
        </row>
        <row r="53">
          <cell r="AE53">
            <v>33769.034999999989</v>
          </cell>
        </row>
        <row r="54">
          <cell r="AD54">
            <v>1459.816</v>
          </cell>
        </row>
        <row r="64">
          <cell r="AE64">
            <v>31072.592620000003</v>
          </cell>
        </row>
        <row r="65">
          <cell r="AD65">
            <v>374.64699999999993</v>
          </cell>
        </row>
        <row r="75">
          <cell r="AE75">
            <v>39288.149990000005</v>
          </cell>
        </row>
        <row r="76">
          <cell r="AD76">
            <v>18</v>
          </cell>
        </row>
        <row r="126">
          <cell r="AE126">
            <v>47066.312859999998</v>
          </cell>
        </row>
        <row r="127">
          <cell r="AD127">
            <v>806</v>
          </cell>
        </row>
        <row r="129">
          <cell r="AE129">
            <v>11040.82748</v>
          </cell>
        </row>
        <row r="133">
          <cell r="AD133">
            <v>25.446000000000002</v>
          </cell>
        </row>
        <row r="134">
          <cell r="AD134">
            <v>4.9169999999999998</v>
          </cell>
        </row>
        <row r="135">
          <cell r="AE135">
            <v>3743.12779</v>
          </cell>
        </row>
        <row r="136">
          <cell r="AE136">
            <v>2092.2248</v>
          </cell>
        </row>
        <row r="137">
          <cell r="AE137">
            <v>415.255</v>
          </cell>
        </row>
        <row r="138">
          <cell r="AE138">
            <v>24479.350610000001</v>
          </cell>
        </row>
        <row r="139">
          <cell r="AE139">
            <v>8685.81322</v>
          </cell>
        </row>
        <row r="140">
          <cell r="AE140">
            <v>21341.354060000001</v>
          </cell>
        </row>
        <row r="141">
          <cell r="AE141">
            <v>1273.3751600000001</v>
          </cell>
        </row>
        <row r="142">
          <cell r="AE142">
            <v>0</v>
          </cell>
        </row>
      </sheetData>
      <sheetData sheetId="7">
        <row r="33">
          <cell r="AE33">
            <v>14156.430999999999</v>
          </cell>
        </row>
        <row r="34">
          <cell r="AD34">
            <v>589.34000000000015</v>
          </cell>
        </row>
        <row r="43">
          <cell r="AE43">
            <v>6074.777</v>
          </cell>
        </row>
        <row r="44">
          <cell r="AD44">
            <v>341.75000000000006</v>
          </cell>
        </row>
        <row r="53">
          <cell r="AE53">
            <v>11658.9</v>
          </cell>
        </row>
        <row r="54">
          <cell r="AD54">
            <v>1895.8799999999997</v>
          </cell>
        </row>
        <row r="64">
          <cell r="AE64">
            <v>26622.225000000002</v>
          </cell>
        </row>
        <row r="65">
          <cell r="AD65">
            <v>828.94999999999993</v>
          </cell>
        </row>
        <row r="75">
          <cell r="AE75">
            <v>31491.555</v>
          </cell>
        </row>
        <row r="76">
          <cell r="AD76">
            <v>7</v>
          </cell>
        </row>
        <row r="126">
          <cell r="AE126">
            <v>18422.39</v>
          </cell>
        </row>
        <row r="127">
          <cell r="AD127">
            <v>824</v>
          </cell>
        </row>
        <row r="129">
          <cell r="AE129">
            <v>15.17</v>
          </cell>
        </row>
        <row r="133">
          <cell r="AD133">
            <v>0</v>
          </cell>
        </row>
        <row r="134">
          <cell r="AD134">
            <v>0</v>
          </cell>
        </row>
        <row r="135">
          <cell r="AE135">
            <v>4002.8000000000006</v>
          </cell>
        </row>
        <row r="136">
          <cell r="AE136">
            <v>0</v>
          </cell>
        </row>
        <row r="137">
          <cell r="AE137">
            <v>0</v>
          </cell>
        </row>
        <row r="138">
          <cell r="AE138">
            <v>8294.8629999999994</v>
          </cell>
        </row>
        <row r="139">
          <cell r="AE139">
            <v>0</v>
          </cell>
        </row>
        <row r="140">
          <cell r="AE140">
            <v>12601.52</v>
          </cell>
        </row>
        <row r="141">
          <cell r="AE141">
            <v>479.46999999999997</v>
          </cell>
        </row>
        <row r="142">
          <cell r="AE142">
            <v>0</v>
          </cell>
        </row>
      </sheetData>
      <sheetData sheetId="8">
        <row r="33">
          <cell r="AE33">
            <v>9886.4</v>
          </cell>
        </row>
        <row r="34">
          <cell r="AD34">
            <v>258.76</v>
          </cell>
        </row>
        <row r="43">
          <cell r="AE43">
            <v>7271.9999999999991</v>
          </cell>
        </row>
        <row r="44">
          <cell r="AD44">
            <v>319.80199999999996</v>
          </cell>
        </row>
        <row r="53">
          <cell r="AE53">
            <v>22967</v>
          </cell>
        </row>
        <row r="54">
          <cell r="AD54">
            <v>635.04799999999989</v>
          </cell>
        </row>
        <row r="64">
          <cell r="AE64">
            <v>35466.5</v>
          </cell>
        </row>
        <row r="65">
          <cell r="AD65">
            <v>367.15700000000004</v>
          </cell>
        </row>
        <row r="75">
          <cell r="AE75">
            <v>38710.299999999996</v>
          </cell>
        </row>
        <row r="76">
          <cell r="AD76">
            <v>8</v>
          </cell>
        </row>
        <row r="126">
          <cell r="AE126">
            <v>31388.699999999997</v>
          </cell>
        </row>
        <row r="127">
          <cell r="AD127">
            <v>670</v>
          </cell>
        </row>
        <row r="129">
          <cell r="AE129">
            <v>13.2</v>
          </cell>
        </row>
        <row r="133">
          <cell r="AD133">
            <v>0</v>
          </cell>
        </row>
        <row r="134">
          <cell r="AD134">
            <v>0</v>
          </cell>
        </row>
        <row r="135">
          <cell r="AE135">
            <v>4432.3999999999996</v>
          </cell>
        </row>
        <row r="136">
          <cell r="AE136">
            <v>1998.896</v>
          </cell>
        </row>
        <row r="137">
          <cell r="AE137">
            <v>0</v>
          </cell>
        </row>
        <row r="138">
          <cell r="AE138">
            <v>9450.6999999999989</v>
          </cell>
        </row>
        <row r="139">
          <cell r="AE139">
            <v>3268.8</v>
          </cell>
        </row>
        <row r="140">
          <cell r="AE140">
            <v>11768.199999999999</v>
          </cell>
        </row>
        <row r="141">
          <cell r="AE141">
            <v>2107.8000000000002</v>
          </cell>
        </row>
        <row r="142">
          <cell r="AE142">
            <v>0</v>
          </cell>
        </row>
      </sheetData>
      <sheetData sheetId="9">
        <row r="33">
          <cell r="AE33">
            <v>16787.150000000001</v>
          </cell>
        </row>
        <row r="34">
          <cell r="AD34">
            <v>209.96000000000004</v>
          </cell>
        </row>
        <row r="43">
          <cell r="AE43">
            <v>9511.24</v>
          </cell>
        </row>
        <row r="44">
          <cell r="AD44">
            <v>257.38599999999997</v>
          </cell>
        </row>
        <row r="53">
          <cell r="AE53">
            <v>21218.209999999992</v>
          </cell>
        </row>
        <row r="54">
          <cell r="AD54">
            <v>947.38099999999997</v>
          </cell>
        </row>
        <row r="64">
          <cell r="AE64">
            <v>14730.655999999999</v>
          </cell>
        </row>
        <row r="65">
          <cell r="AD65">
            <v>133.37</v>
          </cell>
        </row>
        <row r="75">
          <cell r="AE75">
            <v>12745.830000000002</v>
          </cell>
        </row>
        <row r="76">
          <cell r="AD76">
            <v>21</v>
          </cell>
        </row>
        <row r="126">
          <cell r="AE126">
            <v>17842.84</v>
          </cell>
        </row>
        <row r="127">
          <cell r="AD127">
            <v>530</v>
          </cell>
        </row>
        <row r="129">
          <cell r="AE129">
            <v>5669.8899999999985</v>
          </cell>
        </row>
        <row r="133">
          <cell r="AD133">
            <v>2.5869999999999997</v>
          </cell>
        </row>
        <row r="134">
          <cell r="AD134">
            <v>0.8</v>
          </cell>
        </row>
        <row r="135">
          <cell r="AE135">
            <v>4567.2899999999991</v>
          </cell>
        </row>
        <row r="136">
          <cell r="AE136">
            <v>1936.87</v>
          </cell>
        </row>
        <row r="137">
          <cell r="AE137">
            <v>0</v>
          </cell>
        </row>
        <row r="138">
          <cell r="AE138">
            <v>8315.3700000000008</v>
          </cell>
        </row>
        <row r="139">
          <cell r="AE139">
            <v>4389.0399999999991</v>
          </cell>
        </row>
        <row r="140">
          <cell r="AE140">
            <v>10340.450000000001</v>
          </cell>
        </row>
        <row r="141">
          <cell r="AE141">
            <v>152.12199999999999</v>
          </cell>
        </row>
        <row r="142">
          <cell r="AE142">
            <v>0</v>
          </cell>
        </row>
      </sheetData>
      <sheetData sheetId="10">
        <row r="33">
          <cell r="AE33">
            <v>9199.6939999999995</v>
          </cell>
        </row>
        <row r="34">
          <cell r="AD34">
            <v>343.83000000000004</v>
          </cell>
        </row>
        <row r="43">
          <cell r="AE43">
            <v>18482.805</v>
          </cell>
        </row>
        <row r="44">
          <cell r="AD44">
            <v>421.64499999999998</v>
          </cell>
        </row>
        <row r="53">
          <cell r="AE53">
            <v>47768.610999999997</v>
          </cell>
        </row>
        <row r="54">
          <cell r="AD54">
            <v>1417.4349999999997</v>
          </cell>
        </row>
        <row r="64">
          <cell r="AE64">
            <v>60421.78</v>
          </cell>
        </row>
        <row r="65">
          <cell r="AD65">
            <v>720.78899999999999</v>
          </cell>
        </row>
        <row r="75">
          <cell r="AE75">
            <v>21507.228999999999</v>
          </cell>
        </row>
        <row r="76">
          <cell r="AD76">
            <v>25</v>
          </cell>
        </row>
        <row r="126">
          <cell r="AE126">
            <v>22655.361000000001</v>
          </cell>
        </row>
        <row r="127">
          <cell r="AD127">
            <v>409</v>
          </cell>
        </row>
        <row r="129">
          <cell r="AE129">
            <v>2197.3000000000002</v>
          </cell>
        </row>
        <row r="133">
          <cell r="AD133">
            <v>8.5299999999999994</v>
          </cell>
        </row>
        <row r="134">
          <cell r="AD134">
            <v>0</v>
          </cell>
        </row>
        <row r="135">
          <cell r="AE135">
            <v>4975.9719999999998</v>
          </cell>
        </row>
        <row r="136">
          <cell r="AE136">
            <v>970.16000000000008</v>
          </cell>
        </row>
        <row r="137">
          <cell r="AE137">
            <v>0</v>
          </cell>
        </row>
        <row r="138">
          <cell r="AE138">
            <v>5316.9919999999993</v>
          </cell>
        </row>
        <row r="139">
          <cell r="AE139">
            <v>1113.374</v>
          </cell>
        </row>
        <row r="140">
          <cell r="AE140">
            <v>16423.460000000003</v>
          </cell>
        </row>
        <row r="141">
          <cell r="AE141">
            <v>2834.3620000000001</v>
          </cell>
        </row>
        <row r="142">
          <cell r="AE142">
            <v>0</v>
          </cell>
        </row>
      </sheetData>
      <sheetData sheetId="11">
        <row r="33">
          <cell r="AE33">
            <v>8110.93</v>
          </cell>
        </row>
        <row r="34">
          <cell r="AD34">
            <v>305.625</v>
          </cell>
        </row>
        <row r="43">
          <cell r="AE43">
            <v>12662.470000000001</v>
          </cell>
        </row>
        <row r="44">
          <cell r="AD44">
            <v>187.18</v>
          </cell>
        </row>
        <row r="53">
          <cell r="AE53">
            <v>19135.09</v>
          </cell>
        </row>
        <row r="54">
          <cell r="AD54">
            <v>861.11999999999989</v>
          </cell>
        </row>
        <row r="64">
          <cell r="AE64">
            <v>38177.46</v>
          </cell>
        </row>
        <row r="65">
          <cell r="AD65">
            <v>188.38000000000002</v>
          </cell>
        </row>
        <row r="75">
          <cell r="AE75">
            <v>22289.54</v>
          </cell>
        </row>
        <row r="76">
          <cell r="AD76">
            <v>8</v>
          </cell>
        </row>
        <row r="126">
          <cell r="AE126">
            <v>13689.810000000001</v>
          </cell>
        </row>
        <row r="127">
          <cell r="AD127">
            <v>156</v>
          </cell>
        </row>
        <row r="129">
          <cell r="AE129">
            <v>564.19000000000005</v>
          </cell>
        </row>
        <row r="133">
          <cell r="AD133">
            <v>0.21</v>
          </cell>
        </row>
        <row r="134">
          <cell r="AD134">
            <v>0</v>
          </cell>
        </row>
        <row r="135">
          <cell r="AE135">
            <v>7444.7300000000005</v>
          </cell>
        </row>
        <row r="136">
          <cell r="AE136">
            <v>0</v>
          </cell>
        </row>
        <row r="137">
          <cell r="AE137">
            <v>0</v>
          </cell>
        </row>
        <row r="138">
          <cell r="AE138">
            <v>17217.060000000001</v>
          </cell>
        </row>
        <row r="139">
          <cell r="AE139">
            <v>0</v>
          </cell>
        </row>
        <row r="140">
          <cell r="AE140">
            <v>16586.11</v>
          </cell>
        </row>
        <row r="141">
          <cell r="AE141">
            <v>879.99999999999977</v>
          </cell>
        </row>
        <row r="142">
          <cell r="AE142">
            <v>0</v>
          </cell>
        </row>
      </sheetData>
      <sheetData sheetId="12">
        <row r="33">
          <cell r="AE33">
            <v>4476.1659999999993</v>
          </cell>
        </row>
        <row r="34">
          <cell r="AD34">
            <v>181.74899009999999</v>
          </cell>
        </row>
        <row r="43">
          <cell r="AE43">
            <v>3796.3739999999998</v>
          </cell>
        </row>
        <row r="44">
          <cell r="AD44">
            <v>246.83400009999997</v>
          </cell>
        </row>
        <row r="53">
          <cell r="AE53">
            <v>16749.793999999998</v>
          </cell>
        </row>
        <row r="54">
          <cell r="AD54">
            <v>511.04599999999999</v>
          </cell>
        </row>
        <row r="64">
          <cell r="AE64">
            <v>22690.985000000001</v>
          </cell>
        </row>
        <row r="65">
          <cell r="AD65">
            <v>83.766999999999996</v>
          </cell>
        </row>
        <row r="75">
          <cell r="AE75">
            <v>19032.577000000001</v>
          </cell>
        </row>
        <row r="76">
          <cell r="AD76">
            <v>7</v>
          </cell>
        </row>
        <row r="126">
          <cell r="AE126">
            <v>8803.9750000000004</v>
          </cell>
        </row>
        <row r="127">
          <cell r="AD127">
            <v>128</v>
          </cell>
        </row>
        <row r="129">
          <cell r="AE129">
            <v>659.86199999999985</v>
          </cell>
        </row>
        <row r="133">
          <cell r="AD133">
            <v>12.430011999999998</v>
          </cell>
        </row>
        <row r="134">
          <cell r="AD134">
            <v>0</v>
          </cell>
        </row>
        <row r="135">
          <cell r="AE135">
            <v>2805.6079999999997</v>
          </cell>
        </row>
        <row r="136">
          <cell r="AE136">
            <v>0</v>
          </cell>
        </row>
        <row r="137">
          <cell r="AE137">
            <v>0</v>
          </cell>
        </row>
        <row r="138">
          <cell r="AE138">
            <v>4778.2139999999999</v>
          </cell>
        </row>
        <row r="139">
          <cell r="AE139">
            <v>212.11</v>
          </cell>
        </row>
        <row r="140">
          <cell r="AE140">
            <v>7544.1949999999997</v>
          </cell>
        </row>
        <row r="141">
          <cell r="AE141">
            <v>526.28600000000006</v>
          </cell>
        </row>
        <row r="142">
          <cell r="AE142">
            <v>0</v>
          </cell>
        </row>
      </sheetData>
      <sheetData sheetId="13">
        <row r="33">
          <cell r="AE33">
            <v>10882.460000000001</v>
          </cell>
        </row>
        <row r="34">
          <cell r="AD34">
            <v>1141.8449999999998</v>
          </cell>
        </row>
        <row r="43">
          <cell r="AE43">
            <v>9605.3799999999992</v>
          </cell>
        </row>
        <row r="44">
          <cell r="AD44">
            <v>850.93599999999992</v>
          </cell>
        </row>
        <row r="53">
          <cell r="AE53">
            <v>26332.77</v>
          </cell>
        </row>
        <row r="54">
          <cell r="AD54">
            <v>1041.8320000000001</v>
          </cell>
        </row>
        <row r="64">
          <cell r="AE64">
            <v>23353.15</v>
          </cell>
        </row>
        <row r="65">
          <cell r="AD65">
            <v>253.977</v>
          </cell>
        </row>
        <row r="75">
          <cell r="AE75">
            <v>31938.760000000002</v>
          </cell>
        </row>
        <row r="76">
          <cell r="AD76">
            <v>21</v>
          </cell>
        </row>
        <row r="126">
          <cell r="AE126">
            <v>19772.150000000001</v>
          </cell>
        </row>
        <row r="127">
          <cell r="AD127">
            <v>612</v>
          </cell>
        </row>
        <row r="129">
          <cell r="AE129">
            <v>7606.92</v>
          </cell>
        </row>
        <row r="133">
          <cell r="AD133">
            <v>7.65</v>
          </cell>
        </row>
        <row r="134">
          <cell r="AD134">
            <v>2.7450000000000001</v>
          </cell>
        </row>
        <row r="135">
          <cell r="AE135">
            <v>8444.06</v>
          </cell>
        </row>
        <row r="136">
          <cell r="AE136">
            <v>10528.37</v>
          </cell>
        </row>
        <row r="137">
          <cell r="AE137">
            <v>0</v>
          </cell>
        </row>
        <row r="138">
          <cell r="AE138">
            <v>8514.25</v>
          </cell>
        </row>
        <row r="139">
          <cell r="AE139">
            <v>704.23</v>
          </cell>
        </row>
        <row r="140">
          <cell r="AE140">
            <v>24648.52</v>
          </cell>
        </row>
        <row r="141">
          <cell r="AE141">
            <v>2975.0400000000004</v>
          </cell>
        </row>
        <row r="142">
          <cell r="AE142">
            <v>0</v>
          </cell>
        </row>
      </sheetData>
      <sheetData sheetId="14">
        <row r="33">
          <cell r="AE33">
            <v>5250.86</v>
          </cell>
        </row>
        <row r="34">
          <cell r="AD34">
            <v>210.35</v>
          </cell>
        </row>
        <row r="43">
          <cell r="AE43">
            <v>6883.84</v>
          </cell>
        </row>
        <row r="44">
          <cell r="AD44">
            <v>171.52</v>
          </cell>
        </row>
        <row r="53">
          <cell r="AE53">
            <v>26717.5</v>
          </cell>
        </row>
        <row r="54">
          <cell r="AD54">
            <v>605.86999999999989</v>
          </cell>
        </row>
        <row r="64">
          <cell r="AE64">
            <v>32685.5</v>
          </cell>
        </row>
        <row r="65">
          <cell r="AD65">
            <v>157.78</v>
          </cell>
        </row>
        <row r="75">
          <cell r="AE75">
            <v>19713.219999999998</v>
          </cell>
        </row>
        <row r="76">
          <cell r="AD76">
            <v>4</v>
          </cell>
        </row>
        <row r="126">
          <cell r="AE126">
            <v>21609.61</v>
          </cell>
        </row>
        <row r="127">
          <cell r="AD127">
            <v>257</v>
          </cell>
        </row>
        <row r="129">
          <cell r="AE129">
            <v>357.85999999999996</v>
          </cell>
        </row>
        <row r="133">
          <cell r="AD133">
            <v>0</v>
          </cell>
        </row>
        <row r="134">
          <cell r="AD134">
            <v>0</v>
          </cell>
        </row>
        <row r="135">
          <cell r="AE135">
            <v>6698.2099999999991</v>
          </cell>
        </row>
        <row r="136">
          <cell r="AE136">
            <v>416.74</v>
          </cell>
        </row>
        <row r="137">
          <cell r="AE137">
            <v>0</v>
          </cell>
        </row>
        <row r="138">
          <cell r="AE138">
            <v>6077.24</v>
          </cell>
        </row>
        <row r="139">
          <cell r="AE139">
            <v>2350.3000000000002</v>
          </cell>
        </row>
        <row r="140">
          <cell r="AE140">
            <v>11103.75</v>
          </cell>
        </row>
        <row r="141">
          <cell r="AE141">
            <v>113.73</v>
          </cell>
        </row>
        <row r="142">
          <cell r="AE142">
            <v>0</v>
          </cell>
        </row>
      </sheetData>
      <sheetData sheetId="15">
        <row r="33">
          <cell r="AE33">
            <v>12157.569</v>
          </cell>
        </row>
        <row r="34">
          <cell r="AD34">
            <v>245.86502199999998</v>
          </cell>
        </row>
        <row r="43">
          <cell r="AE43">
            <v>17542.138999999996</v>
          </cell>
        </row>
        <row r="44">
          <cell r="AD44">
            <v>371.08100000000002</v>
          </cell>
        </row>
        <row r="53">
          <cell r="AE53">
            <v>52164.315999999999</v>
          </cell>
        </row>
        <row r="54">
          <cell r="AD54">
            <v>637.827</v>
          </cell>
        </row>
        <row r="64">
          <cell r="AE64">
            <v>18939.496000000003</v>
          </cell>
        </row>
        <row r="65">
          <cell r="AD65">
            <v>179.8400001</v>
          </cell>
        </row>
        <row r="75">
          <cell r="AE75">
            <v>33485.016000000003</v>
          </cell>
        </row>
        <row r="76">
          <cell r="AD76">
            <v>27</v>
          </cell>
        </row>
        <row r="126">
          <cell r="AE126">
            <v>14431.538999999999</v>
          </cell>
        </row>
        <row r="127">
          <cell r="AD127">
            <v>284</v>
          </cell>
        </row>
        <row r="129">
          <cell r="AE129">
            <v>135.755</v>
          </cell>
        </row>
        <row r="133">
          <cell r="AD133">
            <v>1.0819999999999999</v>
          </cell>
        </row>
        <row r="134">
          <cell r="AD134">
            <v>3.3</v>
          </cell>
        </row>
        <row r="135">
          <cell r="AE135">
            <v>4865.5280000000002</v>
          </cell>
        </row>
        <row r="136">
          <cell r="AE136">
            <v>1987.47</v>
          </cell>
        </row>
        <row r="137">
          <cell r="AE137">
            <v>0</v>
          </cell>
        </row>
        <row r="138">
          <cell r="AE138">
            <v>21285.207999999999</v>
          </cell>
        </row>
        <row r="139">
          <cell r="AE139">
            <v>7390.8480000000009</v>
          </cell>
        </row>
        <row r="140">
          <cell r="AE140">
            <v>26577.253000000004</v>
          </cell>
        </row>
        <row r="141">
          <cell r="AE141">
            <v>0</v>
          </cell>
        </row>
        <row r="142">
          <cell r="AE142">
            <v>842.63700000000006</v>
          </cell>
        </row>
      </sheetData>
      <sheetData sheetId="16">
        <row r="33">
          <cell r="AE33">
            <v>6389.0195800000001</v>
          </cell>
        </row>
        <row r="34">
          <cell r="AD34">
            <v>118.67999999999999</v>
          </cell>
        </row>
        <row r="43">
          <cell r="AE43">
            <v>9685.2822999999989</v>
          </cell>
        </row>
        <row r="44">
          <cell r="AD44">
            <v>234.38000000000002</v>
          </cell>
        </row>
        <row r="53">
          <cell r="AE53">
            <v>29684.289940000002</v>
          </cell>
        </row>
        <row r="54">
          <cell r="AD54">
            <v>1415.3489999999999</v>
          </cell>
        </row>
        <row r="64">
          <cell r="AE64">
            <v>47073.525100000006</v>
          </cell>
        </row>
        <row r="65">
          <cell r="AD65">
            <v>245.441</v>
          </cell>
        </row>
        <row r="75">
          <cell r="AE75">
            <v>26955.347150000001</v>
          </cell>
        </row>
        <row r="76">
          <cell r="AD76">
            <v>20</v>
          </cell>
        </row>
        <row r="126">
          <cell r="AE126">
            <v>18757.049510000001</v>
          </cell>
        </row>
        <row r="127">
          <cell r="AD127">
            <v>602</v>
          </cell>
        </row>
        <row r="129">
          <cell r="AE129">
            <v>742.61169999999993</v>
          </cell>
        </row>
        <row r="133">
          <cell r="AD133">
            <v>4.0329999999999995</v>
          </cell>
        </row>
        <row r="134">
          <cell r="AD134">
            <v>0.13500000000000001</v>
          </cell>
        </row>
        <row r="135">
          <cell r="AE135">
            <v>4177.9224299999996</v>
          </cell>
        </row>
        <row r="136">
          <cell r="AE136">
            <v>2029.1951699999997</v>
          </cell>
        </row>
        <row r="137">
          <cell r="AE137">
            <v>0</v>
          </cell>
        </row>
        <row r="138">
          <cell r="AE138">
            <v>14712.997049999998</v>
          </cell>
        </row>
        <row r="139">
          <cell r="AE139">
            <v>1281.58079</v>
          </cell>
        </row>
        <row r="140">
          <cell r="AE140">
            <v>14034.4912</v>
          </cell>
        </row>
        <row r="141">
          <cell r="AE141">
            <v>241.76679999999999</v>
          </cell>
        </row>
        <row r="142">
          <cell r="AE142">
            <v>0</v>
          </cell>
        </row>
      </sheetData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4"/>
  <sheetViews>
    <sheetView tabSelected="1" zoomScale="70" zoomScaleNormal="70" workbookViewId="0">
      <selection activeCell="G32" sqref="G32"/>
    </sheetView>
  </sheetViews>
  <sheetFormatPr defaultRowHeight="15" x14ac:dyDescent="0.25"/>
  <cols>
    <col min="1" max="1" width="14.5703125" customWidth="1"/>
    <col min="2" max="2" width="22.5703125" customWidth="1"/>
    <col min="3" max="14" width="15.28515625" customWidth="1"/>
  </cols>
  <sheetData>
    <row r="3" spans="1:19" s="2" customFormat="1" ht="18" x14ac:dyDescent="0.25">
      <c r="A3" s="26" t="s">
        <v>22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/>
      <c r="P3"/>
      <c r="Q3"/>
      <c r="R3"/>
      <c r="S3"/>
    </row>
    <row r="4" spans="1:19" s="2" customFormat="1" ht="21" thickBot="1" x14ac:dyDescent="0.35">
      <c r="A4" s="1"/>
      <c r="B4" s="1"/>
      <c r="C4" s="1"/>
    </row>
    <row r="5" spans="1:19" s="3" customFormat="1" ht="15.75" thickBot="1" x14ac:dyDescent="0.25">
      <c r="A5" s="27" t="s">
        <v>0</v>
      </c>
      <c r="B5" s="28"/>
      <c r="C5" s="5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7" t="s">
        <v>12</v>
      </c>
    </row>
    <row r="6" spans="1:19" s="4" customFormat="1" ht="17.100000000000001" customHeight="1" x14ac:dyDescent="0.25">
      <c r="A6" s="29" t="s">
        <v>13</v>
      </c>
      <c r="B6" s="8" t="s">
        <v>15</v>
      </c>
      <c r="C6" s="9">
        <f>[1]Белгород!$AE$75</f>
        <v>39288.149990000005</v>
      </c>
      <c r="D6" s="9">
        <f>[1]Брянск!$AE$75</f>
        <v>31491.555</v>
      </c>
      <c r="E6" s="9">
        <f>[1]Воронеж!$AE$75</f>
        <v>38710.299999999996</v>
      </c>
      <c r="F6" s="9">
        <f>[1]Кострома!$AE$75</f>
        <v>12745.830000000002</v>
      </c>
      <c r="G6" s="9">
        <f>[1]Курск!$AE$75</f>
        <v>21507.228999999999</v>
      </c>
      <c r="H6" s="9">
        <f>[1]Липецк!$AE$75</f>
        <v>22289.54</v>
      </c>
      <c r="I6" s="9">
        <f>[1]Орел!$AE$75</f>
        <v>19032.577000000001</v>
      </c>
      <c r="J6" s="9">
        <f>[1]Смоленск!$AE$75</f>
        <v>31938.760000000002</v>
      </c>
      <c r="K6" s="9">
        <f>[1]Тамбов!$AE$75</f>
        <v>19713.219999999998</v>
      </c>
      <c r="L6" s="9">
        <f>[1]Тверь!$AE$75</f>
        <v>33485.016000000003</v>
      </c>
      <c r="M6" s="9">
        <f>[1]Ярославль!$AE$75</f>
        <v>26955.347150000001</v>
      </c>
      <c r="N6" s="13">
        <f>SUM(C6:M6)</f>
        <v>297157.52413999999</v>
      </c>
    </row>
    <row r="7" spans="1:19" s="4" customFormat="1" ht="17.100000000000001" customHeight="1" thickBot="1" x14ac:dyDescent="0.3">
      <c r="A7" s="30"/>
      <c r="B7" s="10" t="s">
        <v>14</v>
      </c>
      <c r="C7" s="22">
        <f>[1]Белгород!$AD$76</f>
        <v>18</v>
      </c>
      <c r="D7" s="22">
        <f>[1]Брянск!$AD$76</f>
        <v>7</v>
      </c>
      <c r="E7" s="22">
        <f>[1]Воронеж!$AD$76</f>
        <v>8</v>
      </c>
      <c r="F7" s="22">
        <f>[1]Кострома!$AD$76</f>
        <v>21</v>
      </c>
      <c r="G7" s="22">
        <f>[1]Курск!$AD$76</f>
        <v>25</v>
      </c>
      <c r="H7" s="22">
        <f>[1]Липецк!$AD$76</f>
        <v>8</v>
      </c>
      <c r="I7" s="22">
        <f>[1]Орел!$AD$76</f>
        <v>7</v>
      </c>
      <c r="J7" s="22">
        <f>[1]Смоленск!$AD$76</f>
        <v>21</v>
      </c>
      <c r="K7" s="22">
        <f>[1]Тамбов!$AD$76</f>
        <v>4</v>
      </c>
      <c r="L7" s="22">
        <f>[1]Тверь!$AD$76</f>
        <v>27</v>
      </c>
      <c r="M7" s="22">
        <f>[1]Ярославль!$AD$76</f>
        <v>20</v>
      </c>
      <c r="N7" s="23">
        <f t="shared" ref="N7:N13" si="0">SUM(C7:M7)</f>
        <v>166</v>
      </c>
    </row>
    <row r="8" spans="1:19" s="4" customFormat="1" ht="17.100000000000001" customHeight="1" x14ac:dyDescent="0.25">
      <c r="A8" s="29" t="s">
        <v>16</v>
      </c>
      <c r="B8" s="8" t="s">
        <v>15</v>
      </c>
      <c r="C8" s="9">
        <f>[1]Белгород!$AE$33+[1]Белгород!$AE$43</f>
        <v>18073.809720000001</v>
      </c>
      <c r="D8" s="9">
        <f>[1]Брянск!$AE$33+[1]Брянск!$AE$43</f>
        <v>20231.207999999999</v>
      </c>
      <c r="E8" s="9">
        <f>[1]Воронеж!$AE$33+[1]Воронеж!$AE$43</f>
        <v>17158.399999999998</v>
      </c>
      <c r="F8" s="9">
        <f>[1]Кострома!$AE$33+[1]Кострома!$AE$43</f>
        <v>26298.39</v>
      </c>
      <c r="G8" s="9">
        <f>[1]Курск!$AE$33+[1]Курск!$AE$43</f>
        <v>27682.499</v>
      </c>
      <c r="H8" s="9">
        <f>[1]Липецк!$AE$33+[1]Липецк!$AE$43</f>
        <v>20773.400000000001</v>
      </c>
      <c r="I8" s="9">
        <f>[1]Орел!$AE$33+[1]Орел!$AE$43</f>
        <v>8272.5399999999991</v>
      </c>
      <c r="J8" s="9">
        <f>[1]Смоленск!$AE$33+[1]Смоленск!$AE$43</f>
        <v>20487.84</v>
      </c>
      <c r="K8" s="9">
        <f>[1]Тамбов!$AE$33+[1]Тамбов!$AE$43</f>
        <v>12134.7</v>
      </c>
      <c r="L8" s="9">
        <f>[1]Тверь!$AE$33+[1]Тверь!$AE$43</f>
        <v>29699.707999999995</v>
      </c>
      <c r="M8" s="9">
        <f>[1]Ярославль!$AE$33+[1]Ярославль!$AE$43</f>
        <v>16074.301879999999</v>
      </c>
      <c r="N8" s="13">
        <f t="shared" si="0"/>
        <v>216886.7966</v>
      </c>
    </row>
    <row r="9" spans="1:19" s="4" customFormat="1" ht="17.100000000000001" customHeight="1" thickBot="1" x14ac:dyDescent="0.3">
      <c r="A9" s="30"/>
      <c r="B9" s="10" t="s">
        <v>17</v>
      </c>
      <c r="C9" s="11">
        <f>[1]Белгород!$AD$34+[1]Белгород!$AD$44</f>
        <v>544.54599999999994</v>
      </c>
      <c r="D9" s="11">
        <f>[1]Брянск!$AD$34+[1]Брянск!$AD$44</f>
        <v>931.09000000000015</v>
      </c>
      <c r="E9" s="11">
        <f>[1]Воронеж!$AD$34+[1]Воронеж!$AD$44</f>
        <v>578.5619999999999</v>
      </c>
      <c r="F9" s="11">
        <f>[1]Кострома!$AD$34+[1]Кострома!$AD$44</f>
        <v>467.346</v>
      </c>
      <c r="G9" s="11">
        <f>[1]Курск!$AD$34+[1]Курск!$AD$44</f>
        <v>765.47500000000002</v>
      </c>
      <c r="H9" s="11">
        <f>[1]Липецк!$AD$34+[1]Липецк!$AD$44</f>
        <v>492.80500000000001</v>
      </c>
      <c r="I9" s="11">
        <f>[1]Орел!$AD$34+[1]Орел!$AD$44</f>
        <v>428.58299019999993</v>
      </c>
      <c r="J9" s="11">
        <f>[1]Смоленск!$AD$34+[1]Смоленск!$AD$44</f>
        <v>1992.7809999999997</v>
      </c>
      <c r="K9" s="11">
        <f>[1]Тамбов!$AD$34+[1]Тамбов!$AD$44</f>
        <v>381.87</v>
      </c>
      <c r="L9" s="11">
        <f>[1]Тверь!$AD$34+[1]Тверь!$AD$44</f>
        <v>616.94602199999997</v>
      </c>
      <c r="M9" s="11">
        <f>[1]Ярославль!$AD$34+[1]Ярославль!$AD$44</f>
        <v>353.06</v>
      </c>
      <c r="N9" s="12">
        <f t="shared" si="0"/>
        <v>7553.0640121999995</v>
      </c>
    </row>
    <row r="10" spans="1:19" s="4" customFormat="1" ht="17.100000000000001" customHeight="1" x14ac:dyDescent="0.25">
      <c r="A10" s="29" t="s">
        <v>18</v>
      </c>
      <c r="B10" s="8" t="s">
        <v>15</v>
      </c>
      <c r="C10" s="9">
        <f>[1]Белгород!$AE$53+[1]Белгород!$AE$64+[1]Белгород!$AE$126+[1]Белгород!$AE$129</f>
        <v>122948.76796</v>
      </c>
      <c r="D10" s="9">
        <f>[1]Брянск!$AE$53+[1]Брянск!$AE$64+[1]Брянск!$AE$126+[1]Брянск!$AE$129</f>
        <v>56718.684999999998</v>
      </c>
      <c r="E10" s="9">
        <f>[1]Воронеж!$AE$53+[1]Воронеж!$AE$64+[1]Воронеж!$AE$126+[1]Воронеж!$AE$129</f>
        <v>89835.4</v>
      </c>
      <c r="F10" s="9">
        <f>[1]Кострома!$AE$53+[1]Кострома!$AE$64+[1]Кострома!$AE$126+[1]Кострома!$AE$129</f>
        <v>59461.59599999999</v>
      </c>
      <c r="G10" s="9">
        <f>[1]Курск!$AE$53+[1]Курск!$AE$64+[1]Курск!$AE$126+[1]Курск!$AE$129</f>
        <v>133043.052</v>
      </c>
      <c r="H10" s="9">
        <f>[1]Липецк!$AE$53+[1]Липецк!$AE$64+[1]Липецк!$AE$126+[1]Липецк!$AE$129</f>
        <v>71566.55</v>
      </c>
      <c r="I10" s="9">
        <f>[1]Орел!$AE$53+[1]Орел!$AE$64+[1]Орел!$AE$126+[1]Орел!$AE$129</f>
        <v>48904.615999999995</v>
      </c>
      <c r="J10" s="9">
        <f>[1]Смоленск!$AE$53+[1]Смоленск!$AE$64+[1]Смоленск!$AE$126+[1]Смоленск!$AE$129</f>
        <v>77064.990000000005</v>
      </c>
      <c r="K10" s="9">
        <f>[1]Тамбов!$AE$53+[1]Тамбов!$AE$64+[1]Тамбов!$AE$126+[1]Тамбов!$AE$129</f>
        <v>81370.47</v>
      </c>
      <c r="L10" s="9">
        <f>[1]Тверь!$AE$53+[1]Тверь!$AE$64+[1]Тверь!$AE$126+[1]Тверь!$AE$129</f>
        <v>85671.106000000014</v>
      </c>
      <c r="M10" s="9">
        <f>[1]Ярославль!$AE$53+[1]Ярославль!$AE$64+[1]Ярославль!$AE$126+[1]Ярославль!$AE$129</f>
        <v>96257.476250000007</v>
      </c>
      <c r="N10" s="13">
        <f t="shared" si="0"/>
        <v>922842.70921</v>
      </c>
    </row>
    <row r="11" spans="1:19" s="4" customFormat="1" ht="17.100000000000001" customHeight="1" x14ac:dyDescent="0.25">
      <c r="A11" s="31"/>
      <c r="B11" s="14" t="s">
        <v>17</v>
      </c>
      <c r="C11" s="15">
        <f>[1]Белгород!$AD$54+[1]Белгород!$AD$65+[1]Белгород!$AD$133+[1]Белгород!$AD$134</f>
        <v>1864.8259999999998</v>
      </c>
      <c r="D11" s="15">
        <f>[1]Брянск!$AD$54+[1]Брянск!$AD$65+[1]Брянск!$AD$133+[1]Брянск!$AD$134</f>
        <v>2724.8299999999995</v>
      </c>
      <c r="E11" s="15">
        <f>[1]Воронеж!$AD$54+[1]Воронеж!$AD$65+[1]Воронеж!$AD$133+[1]Воронеж!$AD$134</f>
        <v>1002.2049999999999</v>
      </c>
      <c r="F11" s="15">
        <f>[1]Кострома!$AD$54+[1]Кострома!$AD$65+[1]Кострома!$AD$133+[1]Кострома!$AD$134</f>
        <v>1084.1379999999999</v>
      </c>
      <c r="G11" s="15">
        <f>[1]Курск!$AD$54+[1]Курск!$AD$65+[1]Курск!$AD$133+[1]Курск!$AD$134</f>
        <v>2146.7539999999999</v>
      </c>
      <c r="H11" s="15">
        <f>[1]Липецк!$AD$54+[1]Липецк!$AD$65+[1]Липецк!$AD$133+[1]Липецк!$AD$134</f>
        <v>1049.71</v>
      </c>
      <c r="I11" s="15">
        <f>[1]Орел!$AD$54+[1]Орел!$AD$65+[1]Орел!$AD$133+[1]Орел!$AD$134</f>
        <v>607.24301200000002</v>
      </c>
      <c r="J11" s="15">
        <f>[1]Смоленск!$AD$54+[1]Смоленск!$AD$65+[1]Смоленск!$AD$133+[1]Смоленск!$AD$134</f>
        <v>1306.2040000000002</v>
      </c>
      <c r="K11" s="15">
        <f>[1]Тамбов!$AD$54+[1]Тамбов!$AD$65+[1]Тамбов!$AD$133+[1]Тамбов!$AD$134</f>
        <v>763.64999999999986</v>
      </c>
      <c r="L11" s="15">
        <f>[1]Тверь!$AD$54+[1]Тверь!$AD$65+[1]Тверь!$AD$133+[1]Тверь!$AD$134</f>
        <v>822.04900009999994</v>
      </c>
      <c r="M11" s="15">
        <f>[1]Ярославль!$AD$54+[1]Ярославль!$AD$65+[1]Ярославль!$AD$133+[1]Ярославль!$AD$134</f>
        <v>1664.9579999999999</v>
      </c>
      <c r="N11" s="16">
        <f t="shared" si="0"/>
        <v>15036.5670121</v>
      </c>
    </row>
    <row r="12" spans="1:19" s="4" customFormat="1" ht="15.75" thickBot="1" x14ac:dyDescent="0.3">
      <c r="A12" s="30"/>
      <c r="B12" s="10" t="s">
        <v>19</v>
      </c>
      <c r="C12" s="22">
        <f>[1]Белгород!$AD$127</f>
        <v>806</v>
      </c>
      <c r="D12" s="22">
        <f>[1]Брянск!$AD$127</f>
        <v>824</v>
      </c>
      <c r="E12" s="22">
        <f>[1]Воронеж!$AD$127</f>
        <v>670</v>
      </c>
      <c r="F12" s="22">
        <f>[1]Кострома!$AD$127</f>
        <v>530</v>
      </c>
      <c r="G12" s="22">
        <f>[1]Курск!$AD$127</f>
        <v>409</v>
      </c>
      <c r="H12" s="22">
        <f>[1]Липецк!$AD$127</f>
        <v>156</v>
      </c>
      <c r="I12" s="22">
        <f>[1]Орел!$AD$127</f>
        <v>128</v>
      </c>
      <c r="J12" s="22">
        <f>[1]Смоленск!$AD$127</f>
        <v>612</v>
      </c>
      <c r="K12" s="22">
        <f>[1]Тамбов!$AD$127</f>
        <v>257</v>
      </c>
      <c r="L12" s="22">
        <f>[1]Тверь!$AD$127</f>
        <v>284</v>
      </c>
      <c r="M12" s="22">
        <f>[1]Ярославль!$AD$127</f>
        <v>602</v>
      </c>
      <c r="N12" s="23">
        <f t="shared" si="0"/>
        <v>5278</v>
      </c>
    </row>
    <row r="13" spans="1:19" s="4" customFormat="1" ht="17.100000000000001" customHeight="1" x14ac:dyDescent="0.25">
      <c r="A13" s="29" t="s">
        <v>21</v>
      </c>
      <c r="B13" s="32"/>
      <c r="C13" s="17">
        <f>[1]Белгород!$AE$135+[1]Белгород!$AE$136+[1]Белгород!$AE$137+[1]Белгород!$AE$138+[1]Белгород!$AE$139+[1]Белгород!$AE$140+[1]Белгород!$AE$141+[1]Белгород!$AE$142</f>
        <v>62030.500640000006</v>
      </c>
      <c r="D13" s="17">
        <f>[1]Брянск!$AE$135+[1]Брянск!$AE$136+[1]Брянск!$AE$137+[1]Брянск!$AE$138+[1]Брянск!$AE$139+[1]Брянск!$AE$140+[1]Брянск!$AE$141+[1]Брянск!$AE$142</f>
        <v>25378.653000000002</v>
      </c>
      <c r="E13" s="17">
        <f>[1]Воронеж!$AE$135+[1]Воронеж!$AE$136+[1]Воронеж!$AE$137+[1]Воронеж!$AE$138+[1]Воронеж!$AE$139+[1]Воронеж!$AE$140+[1]Воронеж!$AE$141+[1]Воронеж!$AE$142</f>
        <v>33026.796000000002</v>
      </c>
      <c r="F13" s="17">
        <f>[1]Кострома!$AE$135+[1]Кострома!$AE$136+[1]Кострома!$AE$137+[1]Кострома!$AE$138+[1]Кострома!$AE$139+[1]Кострома!$AE$140+[1]Кострома!$AE$141+[1]Кострома!$AE$142</f>
        <v>29701.142</v>
      </c>
      <c r="G13" s="17">
        <f>[1]Курск!$AE$135+[1]Курск!$AE$136+[1]Курск!$AE$137+[1]Курск!$AE$138+[1]Курск!$AE$139+[1]Курск!$AE$140+[1]Курск!$AE$141+[1]Курск!$AE$142</f>
        <v>31634.320000000003</v>
      </c>
      <c r="H13" s="17">
        <f>[1]Липецк!$AE$135+[1]Липецк!$AE$136+[1]Липецк!$AE$137+[1]Липецк!$AE$138+[1]Липецк!$AE$139+[1]Липецк!$AE$140+[1]Липецк!$AE$141+[1]Липецк!$AE$142</f>
        <v>42127.9</v>
      </c>
      <c r="I13" s="17">
        <f>[1]Орел!$AE$135+[1]Орел!$AE$136+[1]Орел!$AE$137+[1]Орел!$AE$138+[1]Орел!$AE$139+[1]Орел!$AE$140+[1]Орел!$AE$141+[1]Орел!$AE$142</f>
        <v>15866.413</v>
      </c>
      <c r="J13" s="17">
        <f>[1]Смоленск!$AE$135+[1]Смоленск!$AE$136+[1]Смоленск!$AE$137+[1]Смоленск!$AE$138+[1]Смоленск!$AE$139+[1]Смоленск!$AE$140+[1]Смоленск!$AE$141+[1]Смоленск!$AE$142</f>
        <v>55814.47</v>
      </c>
      <c r="K13" s="17">
        <f>[1]Тамбов!$AE$135+[1]Тамбов!$AE$136+[1]Тамбов!$AE$137+[1]Тамбов!$AE$138+[1]Тамбов!$AE$139+[1]Тамбов!$AE$140+[1]Тамбов!$AE$141+[1]Тамбов!$AE$142</f>
        <v>26759.969999999998</v>
      </c>
      <c r="L13" s="17">
        <f>[1]Тверь!$AE$135+[1]Тверь!$AE$136+[1]Тверь!$AE$137+[1]Тверь!$AE$138+[1]Тверь!$AE$139+[1]Тверь!$AE$140+[1]Тверь!$AE$141+[1]Тверь!$AE$142</f>
        <v>62948.944000000003</v>
      </c>
      <c r="M13" s="17">
        <f>[1]Ярославль!$AE$135+[1]Ярославль!$AE$136+[1]Ярославль!$AE$137+[1]Ярославль!$AE$138+[1]Ярославль!$AE$139+[1]Ярославль!$AE$140+[1]Ярославль!$AE$141+[1]Ярославль!$AE$142</f>
        <v>36477.953439999997</v>
      </c>
      <c r="N13" s="18">
        <f t="shared" si="0"/>
        <v>421767.06208</v>
      </c>
    </row>
    <row r="14" spans="1:19" s="4" customFormat="1" ht="17.100000000000001" customHeight="1" thickBot="1" x14ac:dyDescent="0.3">
      <c r="A14" s="24" t="s">
        <v>20</v>
      </c>
      <c r="B14" s="25"/>
      <c r="C14" s="19">
        <f>C13+C10+C8+C6</f>
        <v>242341.22831000001</v>
      </c>
      <c r="D14" s="20">
        <f t="shared" ref="D14:L14" si="1">D13+D10+D8+D6</f>
        <v>133820.101</v>
      </c>
      <c r="E14" s="20">
        <f t="shared" si="1"/>
        <v>178730.89599999998</v>
      </c>
      <c r="F14" s="20">
        <f t="shared" si="1"/>
        <v>128206.95799999998</v>
      </c>
      <c r="G14" s="20">
        <f t="shared" si="1"/>
        <v>213867.1</v>
      </c>
      <c r="H14" s="20">
        <f t="shared" si="1"/>
        <v>156757.39000000001</v>
      </c>
      <c r="I14" s="20">
        <f t="shared" si="1"/>
        <v>92076.145999999993</v>
      </c>
      <c r="J14" s="20">
        <f t="shared" si="1"/>
        <v>185306.06000000003</v>
      </c>
      <c r="K14" s="20">
        <f t="shared" si="1"/>
        <v>139978.35999999999</v>
      </c>
      <c r="L14" s="20">
        <f t="shared" si="1"/>
        <v>211804.774</v>
      </c>
      <c r="M14" s="20">
        <f>M13+M10+M8+M6</f>
        <v>175765.07871999999</v>
      </c>
      <c r="N14" s="21">
        <f>SUM(C14:M14)</f>
        <v>1858654.0920299999</v>
      </c>
    </row>
  </sheetData>
  <mergeCells count="7">
    <mergeCell ref="A14:B14"/>
    <mergeCell ref="A3:N3"/>
    <mergeCell ref="A5:B5"/>
    <mergeCell ref="A6:A7"/>
    <mergeCell ref="A8:A9"/>
    <mergeCell ref="A10:A12"/>
    <mergeCell ref="A13:B13"/>
  </mergeCells>
  <phoneticPr fontId="0" type="noConversion"/>
  <pageMargins left="0.7" right="0.7" top="0.75" bottom="0.75" header="0.3" footer="0.3"/>
  <ignoredErrors>
    <ignoredError sqref="D14 E14:N14 C14 N6:N13 C6:M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МРСК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2015-02-26T10:24:37Z</dcterms:modified>
</cp:coreProperties>
</file>