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 calcMode="autoNoTable"/>
</workbook>
</file>

<file path=xl/calcChain.xml><?xml version="1.0" encoding="utf-8"?>
<calcChain xmlns="http://schemas.openxmlformats.org/spreadsheetml/2006/main">
  <c r="G10" i="18" l="1"/>
  <c r="E10" i="18"/>
  <c r="G9" i="18"/>
  <c r="E9" i="18"/>
  <c r="E8" i="18"/>
  <c r="G8" i="18"/>
  <c r="E6" i="18" l="1"/>
  <c r="G7" i="18"/>
  <c r="E7" i="18"/>
  <c r="G6" i="18"/>
  <c r="F10" i="18" l="1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<sst xmlns="http://schemas.openxmlformats.org/spreadsheetml/2006/main" count="27" uniqueCount="22">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</sst>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5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168" fontId="3" fillId="0" borderId="0" xfId="0" applyNumberFormat="1" applyFont="1"/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L16" sqref="L15:L16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5.42578125" style="1" customWidth="1"/>
    <col min="4" max="4" width="16.85546875" style="1" customWidth="1"/>
    <col min="5" max="5" width="16.28515625" style="1" customWidth="1"/>
    <col min="6" max="6" width="15.85546875" style="1" customWidth="1"/>
    <col min="7" max="7" width="15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4.75" customHeight="1" x14ac:dyDescent="0.3">
      <c r="A1" s="4" t="s">
        <v>10</v>
      </c>
      <c r="F1" s="2"/>
      <c r="G1" s="2" t="s">
        <v>6</v>
      </c>
    </row>
    <row r="2" spans="1:11" ht="22.5" customHeight="1" x14ac:dyDescent="0.3"/>
    <row r="3" spans="1:11" ht="83.25" customHeight="1" x14ac:dyDescent="0.3">
      <c r="A3" s="25" t="s">
        <v>21</v>
      </c>
      <c r="B3" s="25"/>
      <c r="C3" s="25"/>
      <c r="D3" s="25"/>
      <c r="E3" s="25"/>
      <c r="F3" s="25"/>
      <c r="G3" s="25"/>
    </row>
    <row r="4" spans="1:11" ht="30" customHeight="1" x14ac:dyDescent="0.3">
      <c r="A4" s="6" t="s">
        <v>8</v>
      </c>
      <c r="B4" s="5"/>
      <c r="C4" s="5"/>
      <c r="D4" s="5"/>
      <c r="E4" s="15"/>
      <c r="F4" s="5"/>
      <c r="G4" s="16"/>
    </row>
    <row r="5" spans="1:11" ht="57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17" t="s">
        <v>11</v>
      </c>
      <c r="B6" s="17" t="s">
        <v>12</v>
      </c>
      <c r="C6" s="18" t="s">
        <v>15</v>
      </c>
      <c r="D6" s="17"/>
      <c r="E6" s="9">
        <f>1950.473/1000</f>
        <v>1.9504729999999999</v>
      </c>
      <c r="F6" s="10">
        <f>G6/E6</f>
        <v>9.1300000000000026</v>
      </c>
      <c r="G6" s="10">
        <f>17807.81849/1000</f>
        <v>17.807818490000002</v>
      </c>
      <c r="H6" s="12"/>
      <c r="I6" s="11"/>
      <c r="J6" s="13"/>
    </row>
    <row r="7" spans="1:11" ht="36" customHeight="1" x14ac:dyDescent="0.3">
      <c r="A7" s="17" t="s">
        <v>11</v>
      </c>
      <c r="B7" s="17" t="s">
        <v>13</v>
      </c>
      <c r="C7" s="18" t="s">
        <v>15</v>
      </c>
      <c r="D7" s="17"/>
      <c r="E7" s="21">
        <f>0.061/1000</f>
        <v>6.0999999999999999E-5</v>
      </c>
      <c r="F7" s="9">
        <f t="shared" ref="F7:F8" si="0">G7/E7</f>
        <v>9.07</v>
      </c>
      <c r="G7" s="21">
        <f>0.55327/1000</f>
        <v>5.5327000000000002E-4</v>
      </c>
      <c r="H7" s="12"/>
      <c r="I7" s="11"/>
    </row>
    <row r="8" spans="1:11" ht="38.25" customHeight="1" x14ac:dyDescent="0.3">
      <c r="A8" s="19" t="s">
        <v>11</v>
      </c>
      <c r="B8" s="19" t="s">
        <v>14</v>
      </c>
      <c r="C8" s="20" t="s">
        <v>15</v>
      </c>
      <c r="D8" s="19"/>
      <c r="E8" s="21">
        <f>3.474/1000</f>
        <v>3.4740000000000001E-3</v>
      </c>
      <c r="F8" s="10">
        <f t="shared" si="0"/>
        <v>9.0500000000000007</v>
      </c>
      <c r="G8" s="22">
        <f>31439.7/1000000</f>
        <v>3.1439700000000001E-2</v>
      </c>
      <c r="H8" s="12"/>
      <c r="I8" s="11"/>
      <c r="J8" s="13"/>
    </row>
    <row r="9" spans="1:11" ht="42.75" customHeight="1" x14ac:dyDescent="0.3">
      <c r="A9" s="19" t="s">
        <v>11</v>
      </c>
      <c r="B9" s="19" t="s">
        <v>17</v>
      </c>
      <c r="C9" s="20" t="s">
        <v>16</v>
      </c>
      <c r="D9" s="19"/>
      <c r="E9" s="21">
        <f>284529/1000000</f>
        <v>0.28452899999999998</v>
      </c>
      <c r="F9" s="10">
        <f>G9/E9</f>
        <v>11.96</v>
      </c>
      <c r="G9" s="23">
        <f>3.40296684</f>
        <v>3.4029668399999999</v>
      </c>
      <c r="H9" s="12"/>
      <c r="I9" s="11"/>
      <c r="J9" s="13"/>
    </row>
    <row r="10" spans="1:11" ht="42.75" customHeight="1" x14ac:dyDescent="0.3">
      <c r="A10" s="19" t="s">
        <v>18</v>
      </c>
      <c r="B10" s="19" t="s">
        <v>20</v>
      </c>
      <c r="C10" s="20" t="s">
        <v>19</v>
      </c>
      <c r="D10" s="19"/>
      <c r="E10" s="21">
        <f>0.432988</f>
        <v>0.43298799999999998</v>
      </c>
      <c r="F10" s="10">
        <f>G10/E10</f>
        <v>6.7101000027714397</v>
      </c>
      <c r="G10" s="23">
        <f>2.90539278</f>
        <v>2.9053927800000001</v>
      </c>
      <c r="H10" s="12"/>
      <c r="I10" s="11"/>
      <c r="J10" s="13"/>
    </row>
    <row r="11" spans="1:11" ht="32.25" customHeight="1" x14ac:dyDescent="0.3">
      <c r="A11" s="1" t="s">
        <v>1</v>
      </c>
      <c r="B11" s="1" t="s">
        <v>7</v>
      </c>
      <c r="E11" s="14"/>
      <c r="F11" s="14"/>
      <c r="G11" s="14"/>
      <c r="H11" s="14"/>
    </row>
    <row r="12" spans="1:11" x14ac:dyDescent="0.3">
      <c r="E12" s="26"/>
      <c r="I12" s="3"/>
      <c r="K12" s="3"/>
    </row>
    <row r="13" spans="1:11" x14ac:dyDescent="0.3">
      <c r="E13" s="24"/>
      <c r="F13" s="8"/>
      <c r="G13" s="24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2020-03-18T12:56:41Z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