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zina.YE\Desktop\МУСОР\ПП 24\"/>
    </mc:Choice>
  </mc:AlternateContent>
  <bookViews>
    <workbookView xWindow="-135" yWindow="5025" windowWidth="19185" windowHeight="8280"/>
  </bookViews>
  <sheets>
    <sheet name="Свод" sheetId="2" r:id="rId1"/>
    <sheet name="Реестр закл.договоров" sheetId="3" r:id="rId2"/>
  </sheets>
  <externalReferences>
    <externalReference r:id="rId3"/>
  </externalReferences>
  <definedNames>
    <definedName name="_xlnm._FilterDatabase" localSheetId="1" hidden="1">'Реестр закл.договоров'!$A$4:$H$415</definedName>
    <definedName name="_xlnm._FilterDatabase" localSheetId="0" hidden="1">Свод!$A$6:$L$166</definedName>
  </definedNames>
  <calcPr calcId="152511"/>
</workbook>
</file>

<file path=xl/calcChain.xml><?xml version="1.0" encoding="utf-8"?>
<calcChain xmlns="http://schemas.openxmlformats.org/spreadsheetml/2006/main">
  <c r="K122" i="2" l="1"/>
  <c r="I139" i="2"/>
  <c r="I137" i="2"/>
  <c r="E35" i="2"/>
  <c r="I122" i="2" l="1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5" i="3"/>
  <c r="F122" i="2"/>
  <c r="H122" i="2"/>
  <c r="E158" i="2" l="1"/>
  <c r="E153" i="2"/>
  <c r="J122" i="2"/>
  <c r="F7" i="2"/>
  <c r="G7" i="2"/>
  <c r="H7" i="2"/>
  <c r="I7" i="2"/>
  <c r="J7" i="2"/>
  <c r="K7" i="2"/>
  <c r="E136" i="2" l="1"/>
  <c r="E7" i="2" l="1"/>
  <c r="D7" i="2" l="1"/>
  <c r="D122" i="2" l="1"/>
  <c r="E122" i="2"/>
  <c r="B126" i="2" l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l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9" i="2" l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l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l="1"/>
  <c r="B39" i="2" s="1"/>
  <c r="B40" i="2" s="1"/>
  <c r="B41" i="2" s="1"/>
  <c r="B42" i="2" l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l="1"/>
  <c r="B64" i="2" s="1"/>
  <c r="B65" i="2" s="1"/>
  <c r="B66" i="2" s="1"/>
  <c r="B67" i="2" s="1"/>
  <c r="B68" i="2" s="1"/>
  <c r="B69" i="2" l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l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6" i="3" l="1"/>
  <c r="B7" i="3" l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</calcChain>
</file>

<file path=xl/sharedStrings.xml><?xml version="1.0" encoding="utf-8"?>
<sst xmlns="http://schemas.openxmlformats.org/spreadsheetml/2006/main" count="1578" uniqueCount="595">
  <si>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</si>
  <si>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</si>
  <si>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</si>
  <si>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</si>
  <si>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</si>
  <si>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</si>
  <si>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</si>
  <si>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</si>
  <si>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</si>
  <si>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</si>
  <si>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</si>
  <si>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</si>
  <si>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</si>
  <si>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</si>
  <si>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</si>
  <si>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</si>
  <si>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</si>
  <si>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</si>
  <si>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</si>
  <si>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</si>
  <si>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Тверьэнерго</t>
  </si>
  <si>
    <t>35/10 кВ Беле-кушаль</t>
  </si>
  <si>
    <t>35/10 кВ Ильинское</t>
  </si>
  <si>
    <t>35/10 кВ Княжьи Горы</t>
  </si>
  <si>
    <t>35/10 кВ № 1</t>
  </si>
  <si>
    <t>35/10 кВ Медное</t>
  </si>
  <si>
    <t>35/10 кВ Бубеньево</t>
  </si>
  <si>
    <t>35/10 кВ Будово</t>
  </si>
  <si>
    <t>35/10 кВ Вега</t>
  </si>
  <si>
    <t>35/10 кВ Зубцов</t>
  </si>
  <si>
    <t>35/10 кВ Городня</t>
  </si>
  <si>
    <t>35/10 кВ Гришкино</t>
  </si>
  <si>
    <t>35/10 кВ Красногорская</t>
  </si>
  <si>
    <t>35/10 кВ Дмитрова Гора</t>
  </si>
  <si>
    <t>35/10 кВ Мокшино</t>
  </si>
  <si>
    <t>35/10 кВ Тургиново</t>
  </si>
  <si>
    <t>35/10 кВ РМК</t>
  </si>
  <si>
    <t>35/10 кВ Рязаново</t>
  </si>
  <si>
    <t>35/10 кВ Савватьево</t>
  </si>
  <si>
    <t>35/10 кВ Степурино</t>
  </si>
  <si>
    <t>35/10 кВ Селище</t>
  </si>
  <si>
    <t>35/10 кВ Эммаус</t>
  </si>
  <si>
    <t>35/10 кВ Нерль</t>
  </si>
  <si>
    <t>35/10 кВ Нагорское</t>
  </si>
  <si>
    <t>35/10 кВ Мошки</t>
  </si>
  <si>
    <t>35/10 кВ Плутково</t>
  </si>
  <si>
    <t>35/10 кВ Погорелое Городище</t>
  </si>
  <si>
    <t>35/10 кВ Фролово</t>
  </si>
  <si>
    <t>35/10/6 кВ № 16 (Суховерково)</t>
  </si>
  <si>
    <t>35/10/6 кВ № 9</t>
  </si>
  <si>
    <t>35/6 кВ Белый городок 35</t>
  </si>
  <si>
    <t>35/6 кВ № 10</t>
  </si>
  <si>
    <t>35/6 кВ Красный луч</t>
  </si>
  <si>
    <t>35/6 кВ Карачарово</t>
  </si>
  <si>
    <t>35/6 кВ Даниловское</t>
  </si>
  <si>
    <t>35/6 кВ Затверецкая</t>
  </si>
  <si>
    <t>110/10 кВ Алунд</t>
  </si>
  <si>
    <t>110/10 кВ Мамулино</t>
  </si>
  <si>
    <t>110/10 кВ Кулицкая</t>
  </si>
  <si>
    <t>110/10 кВ Глазково</t>
  </si>
  <si>
    <t>110/35/10 кВ Борки</t>
  </si>
  <si>
    <t>110/35/10 кВ Осташков</t>
  </si>
  <si>
    <t>110/35/10 кВ Луч</t>
  </si>
  <si>
    <t>110/35/10 кВ Старица</t>
  </si>
  <si>
    <t>110/35/10 кВ Радуга</t>
  </si>
  <si>
    <t>110/35/10 кВ Верхняя Троица</t>
  </si>
  <si>
    <t>110/35/10 кВ Удомля</t>
  </si>
  <si>
    <t>110/35/10 кВ Южная</t>
  </si>
  <si>
    <t>110/35/10 кВ Торжок</t>
  </si>
  <si>
    <t>110/35/10 кВ Торопец</t>
  </si>
  <si>
    <t>110/35/6 кВ Безбородово</t>
  </si>
  <si>
    <t>6 месяцев</t>
  </si>
  <si>
    <t>4 месяца</t>
  </si>
  <si>
    <t>35/6 кВ Лисицкий бор</t>
  </si>
  <si>
    <t>110/10 кВ Зобнино</t>
  </si>
  <si>
    <t>110/35/10 кВ Стройиндустрия</t>
  </si>
  <si>
    <t>110/35/10 кВ Никола Рожок</t>
  </si>
  <si>
    <t>35/10 кВ Калязин</t>
  </si>
  <si>
    <t>35/10 кВ Порожки</t>
  </si>
  <si>
    <t>35/10 кВ Чамерово</t>
  </si>
  <si>
    <t>110/35/10 кВ Заднее Поле</t>
  </si>
  <si>
    <t>35/10 кВ Энергетик</t>
  </si>
  <si>
    <t>35/6 кВ КФЗ</t>
  </si>
  <si>
    <t>35/10 кВ Квакшино</t>
  </si>
  <si>
    <t>35/10 кВ Кушалино</t>
  </si>
  <si>
    <t>35/10 кВ Бологово</t>
  </si>
  <si>
    <t>35/10 кВ Высокое</t>
  </si>
  <si>
    <t>35/10 кВ Карамзино</t>
  </si>
  <si>
    <t>35/10 кВ Молоково</t>
  </si>
  <si>
    <t>35/10 кВ Юрьево-Девичье</t>
  </si>
  <si>
    <t>35/10 кВ Неклюдово</t>
  </si>
  <si>
    <t>35/6 кВ Стекловолокно</t>
  </si>
  <si>
    <t>35/6 кВ Каликино</t>
  </si>
  <si>
    <t>110/10 кВ Медведиха</t>
  </si>
  <si>
    <t>110/35/10 кВ Рамешки</t>
  </si>
  <si>
    <t>110/35/10 кВ Роща</t>
  </si>
  <si>
    <t>110/35/10 кВ Западная Двина</t>
  </si>
  <si>
    <t>110/35/10 кВ Чертолино</t>
  </si>
  <si>
    <t>35/10 кВ Сахарово</t>
  </si>
  <si>
    <t>110/35/10 кВ Весьегонск</t>
  </si>
  <si>
    <t>110/35/10 кВ Красный Холм</t>
  </si>
  <si>
    <t>35/10 кВ Максатиха</t>
  </si>
  <si>
    <t>35/6 кВ Барыково</t>
  </si>
  <si>
    <t>35/10/6 кВ Микрорайонная</t>
  </si>
  <si>
    <t>110/35/10 кВ Горицы</t>
  </si>
  <si>
    <t>35/10 кВ Ельцы</t>
  </si>
  <si>
    <t>35/6 кВ Выдропужск</t>
  </si>
  <si>
    <t>35/10 кВ Мининские Дворы</t>
  </si>
  <si>
    <t>35/10 кВ Старая Торопа</t>
  </si>
  <si>
    <t>110/35/10 кВ Б-4</t>
  </si>
  <si>
    <t>35/10 кВ Салино</t>
  </si>
  <si>
    <t>35/10 кВ Пожня</t>
  </si>
  <si>
    <t>35/6 кВ Великий Октябрь</t>
  </si>
  <si>
    <t>35/6 кВ Заозерная</t>
  </si>
  <si>
    <t>110/35/10 кВ Поплавинец</t>
  </si>
  <si>
    <t>12 месяцев</t>
  </si>
  <si>
    <t>35/10 кВ Куженкино</t>
  </si>
  <si>
    <t>35/10 кВ Луковниково</t>
  </si>
  <si>
    <t>35/10 кВ Родня</t>
  </si>
  <si>
    <t>35/10 кВ Тимково</t>
  </si>
  <si>
    <t>35/10 кВ Светлица</t>
  </si>
  <si>
    <t>35/10 кВ Крапивня</t>
  </si>
  <si>
    <t>110/10 кВ Пено</t>
  </si>
  <si>
    <t>35/10 кВ Слаутино</t>
  </si>
  <si>
    <t>35/6 кВ Тяговая</t>
  </si>
  <si>
    <t>110/10 кВ Малышево</t>
  </si>
  <si>
    <t>35/10 кВ Уланово</t>
  </si>
  <si>
    <t>35/10 кВ Фенево</t>
  </si>
  <si>
    <t>35/10 кВ Святое</t>
  </si>
  <si>
    <t>35/10 кВ Лесное</t>
  </si>
  <si>
    <t>110/10 кВ Шишково-Дуброво</t>
  </si>
  <si>
    <t>35/6 кВ Мелково</t>
  </si>
  <si>
    <t>35/10 кВ Ривзавод</t>
  </si>
  <si>
    <t>35/10 кВ Клешнево</t>
  </si>
  <si>
    <t>35/10 кВ Селигер</t>
  </si>
  <si>
    <t>110/35/10 кВ ДВП</t>
  </si>
  <si>
    <t>35/10 кВ Большое Вишенье</t>
  </si>
  <si>
    <t>35/10 кВ Бор</t>
  </si>
  <si>
    <t>35/10 кВ Изоплит</t>
  </si>
  <si>
    <t>35/10 кВ Страшевичи</t>
  </si>
  <si>
    <t>35/10 кВ Терелесово</t>
  </si>
  <si>
    <t>110/35/6 кВ Нелидово 110/35/6</t>
  </si>
  <si>
    <t>35/10 кВ Соминка</t>
  </si>
  <si>
    <t>35/10 кВ № 15</t>
  </si>
  <si>
    <t>35/10 кВ Маяк</t>
  </si>
  <si>
    <t>35/10 кВ Ново-Котово</t>
  </si>
  <si>
    <t>35/10 кВ Красный городок</t>
  </si>
  <si>
    <t>35/10 кВ Воскресенское</t>
  </si>
  <si>
    <t>35/10 кВ Головино</t>
  </si>
  <si>
    <t>35/10 кВ Диево</t>
  </si>
  <si>
    <t>35/10 кВ Копачево</t>
  </si>
  <si>
    <t>35/10 кВ Романово</t>
  </si>
  <si>
    <t>35/10 кВ ЦДТ</t>
  </si>
  <si>
    <t>35/10 кВ Романцево</t>
  </si>
  <si>
    <t>35/10 кВ Сонково</t>
  </si>
  <si>
    <t>35/10 кВ Сороки</t>
  </si>
  <si>
    <t>35/10 кВ Стеклозавод</t>
  </si>
  <si>
    <t>35/10 кВ Сукромля 35/10</t>
  </si>
  <si>
    <t>35/10 кВ Кавельщино</t>
  </si>
  <si>
    <t>35/10 кВ Прямухино</t>
  </si>
  <si>
    <t>35/10 кВ Пень</t>
  </si>
  <si>
    <t>35/10 кВ Фралево</t>
  </si>
  <si>
    <t>35/10 кВ Н.-Кузьминское</t>
  </si>
  <si>
    <t>35/10 кВ Попово</t>
  </si>
  <si>
    <t>35/10/6 кВ АКУ</t>
  </si>
  <si>
    <t>35/10/6 кВ Зеленогорская</t>
  </si>
  <si>
    <t>35/6 кВ Алексино</t>
  </si>
  <si>
    <t>35/6 кВ Макарово</t>
  </si>
  <si>
    <t>35/6 кВ № 19</t>
  </si>
  <si>
    <t>35/6 кВ Жилотково</t>
  </si>
  <si>
    <t>35/6 кВ Фирово</t>
  </si>
  <si>
    <t>35/6 кВ Афанасово</t>
  </si>
  <si>
    <t>110/10 кВ Селихово 110/10</t>
  </si>
  <si>
    <t>110/10 кВ Полиграфкраски</t>
  </si>
  <si>
    <t>110/10 кВ Лаптиха</t>
  </si>
  <si>
    <t>110/10 кВ Кладово</t>
  </si>
  <si>
    <t>110/35/10 кВ Медновский Водозабор</t>
  </si>
  <si>
    <t>110/35/10 кВ НТПФ</t>
  </si>
  <si>
    <t>110/35/10 кВ Андреаполь 110/35/10</t>
  </si>
  <si>
    <t>110/35/10 кВ Холохоленка</t>
  </si>
  <si>
    <t>41023031</t>
  </si>
  <si>
    <t>41022352</t>
  </si>
  <si>
    <t>41022416</t>
  </si>
  <si>
    <t>41026738</t>
  </si>
  <si>
    <t>41022481</t>
  </si>
  <si>
    <t>41026737</t>
  </si>
  <si>
    <t>41022718</t>
  </si>
  <si>
    <t>41022914</t>
  </si>
  <si>
    <t>41028282</t>
  </si>
  <si>
    <t>41023069</t>
  </si>
  <si>
    <t>41023076</t>
  </si>
  <si>
    <t>41027860</t>
  </si>
  <si>
    <t>41023074</t>
  </si>
  <si>
    <t>41022248</t>
  </si>
  <si>
    <t>41023151</t>
  </si>
  <si>
    <t>41023139</t>
  </si>
  <si>
    <t>41025568</t>
  </si>
  <si>
    <t>41026734</t>
  </si>
  <si>
    <t>41025574</t>
  </si>
  <si>
    <t>41023651</t>
  </si>
  <si>
    <t>41023635</t>
  </si>
  <si>
    <t>41023811</t>
  </si>
  <si>
    <t>41023757</t>
  </si>
  <si>
    <t>40882634</t>
  </si>
  <si>
    <t>41022934</t>
  </si>
  <si>
    <t>41029493</t>
  </si>
  <si>
    <t>41020704</t>
  </si>
  <si>
    <t>41020703</t>
  </si>
  <si>
    <t>41020700</t>
  </si>
  <si>
    <t>41020699</t>
  </si>
  <si>
    <t>41018682</t>
  </si>
  <si>
    <t>41021651</t>
  </si>
  <si>
    <t>41018865</t>
  </si>
  <si>
    <t>41018867</t>
  </si>
  <si>
    <t>41019303</t>
  </si>
  <si>
    <t>41020420</t>
  </si>
  <si>
    <t>41023493</t>
  </si>
  <si>
    <t>41021122</t>
  </si>
  <si>
    <t>41022287</t>
  </si>
  <si>
    <t>41025034</t>
  </si>
  <si>
    <t>41024089</t>
  </si>
  <si>
    <t>41023056</t>
  </si>
  <si>
    <t>41023071</t>
  </si>
  <si>
    <t>41023062</t>
  </si>
  <si>
    <t>41022126</t>
  </si>
  <si>
    <t>41023665</t>
  </si>
  <si>
    <t>41021981</t>
  </si>
  <si>
    <t>41022246</t>
  </si>
  <si>
    <t>41022406</t>
  </si>
  <si>
    <t>41028383</t>
  </si>
  <si>
    <t>41020665</t>
  </si>
  <si>
    <t>41026937</t>
  </si>
  <si>
    <t>41026984</t>
  </si>
  <si>
    <t>41026174</t>
  </si>
  <si>
    <t>41026199</t>
  </si>
  <si>
    <t>41027067</t>
  </si>
  <si>
    <t>41026977</t>
  </si>
  <si>
    <t>41027091</t>
  </si>
  <si>
    <t>41027036</t>
  </si>
  <si>
    <t>41026966</t>
  </si>
  <si>
    <t>41026651</t>
  </si>
  <si>
    <t>41029184</t>
  </si>
  <si>
    <t>41023776</t>
  </si>
  <si>
    <t>41026875</t>
  </si>
  <si>
    <t>41026361</t>
  </si>
  <si>
    <t>41029187</t>
  </si>
  <si>
    <t>41027078</t>
  </si>
  <si>
    <t>41027719</t>
  </si>
  <si>
    <t>41027642</t>
  </si>
  <si>
    <t>41027329</t>
  </si>
  <si>
    <t>41027523</t>
  </si>
  <si>
    <t>41027524</t>
  </si>
  <si>
    <t>41041477</t>
  </si>
  <si>
    <t>41041787</t>
  </si>
  <si>
    <t>41027634</t>
  </si>
  <si>
    <t>41026888</t>
  </si>
  <si>
    <t>41026566</t>
  </si>
  <si>
    <t>41029322</t>
  </si>
  <si>
    <t>41024198</t>
  </si>
  <si>
    <t>41027930</t>
  </si>
  <si>
    <t>41024611</t>
  </si>
  <si>
    <t>41029361</t>
  </si>
  <si>
    <t>41027867</t>
  </si>
  <si>
    <t>41026400</t>
  </si>
  <si>
    <t>41024965</t>
  </si>
  <si>
    <t>41026730</t>
  </si>
  <si>
    <t>41025158</t>
  </si>
  <si>
    <t>41027098</t>
  </si>
  <si>
    <t>41025467</t>
  </si>
  <si>
    <t>41027728</t>
  </si>
  <si>
    <t>41025267</t>
  </si>
  <si>
    <t>41025431</t>
  </si>
  <si>
    <t>41025620</t>
  </si>
  <si>
    <t>41025823</t>
  </si>
  <si>
    <t>41026829</t>
  </si>
  <si>
    <t>41025831</t>
  </si>
  <si>
    <t>41025764</t>
  </si>
  <si>
    <t>41025830</t>
  </si>
  <si>
    <t>41025828</t>
  </si>
  <si>
    <t>41026022</t>
  </si>
  <si>
    <t>41017655</t>
  </si>
  <si>
    <t>41025165</t>
  </si>
  <si>
    <t>41001659</t>
  </si>
  <si>
    <t>40998898</t>
  </si>
  <si>
    <t>40999372</t>
  </si>
  <si>
    <t>40998597</t>
  </si>
  <si>
    <t>41000824</t>
  </si>
  <si>
    <t>41005497</t>
  </si>
  <si>
    <t>41001698</t>
  </si>
  <si>
    <t>41013167</t>
  </si>
  <si>
    <t>41018954</t>
  </si>
  <si>
    <t>41018952</t>
  </si>
  <si>
    <t>41018951</t>
  </si>
  <si>
    <t>41018863</t>
  </si>
  <si>
    <t>41016113</t>
  </si>
  <si>
    <t>41000218</t>
  </si>
  <si>
    <t>41001939</t>
  </si>
  <si>
    <t>41003988</t>
  </si>
  <si>
    <t>41005511</t>
  </si>
  <si>
    <t>41006728</t>
  </si>
  <si>
    <t>41007178</t>
  </si>
  <si>
    <t>41006587</t>
  </si>
  <si>
    <t>41006773</t>
  </si>
  <si>
    <t>41007954</t>
  </si>
  <si>
    <t>41007376</t>
  </si>
  <si>
    <t>41007240</t>
  </si>
  <si>
    <t>41017406</t>
  </si>
  <si>
    <t>40984953</t>
  </si>
  <si>
    <t>40931475</t>
  </si>
  <si>
    <t>40948639</t>
  </si>
  <si>
    <t>40955241</t>
  </si>
  <si>
    <t>40955265</t>
  </si>
  <si>
    <t>40958375</t>
  </si>
  <si>
    <t>40960139</t>
  </si>
  <si>
    <t>40978305</t>
  </si>
  <si>
    <t>40981641</t>
  </si>
  <si>
    <t>40982909</t>
  </si>
  <si>
    <t>40980499</t>
  </si>
  <si>
    <t>41000043</t>
  </si>
  <si>
    <t>40982940</t>
  </si>
  <si>
    <t>41000234</t>
  </si>
  <si>
    <t>40986702</t>
  </si>
  <si>
    <t>40990169</t>
  </si>
  <si>
    <t>40999430</t>
  </si>
  <si>
    <t>40988912</t>
  </si>
  <si>
    <t>40992242</t>
  </si>
  <si>
    <t>40992455</t>
  </si>
  <si>
    <t>40993810</t>
  </si>
  <si>
    <t>40994717</t>
  </si>
  <si>
    <t>40996324</t>
  </si>
  <si>
    <t>40996243</t>
  </si>
  <si>
    <t>41008186</t>
  </si>
  <si>
    <t>40985267</t>
  </si>
  <si>
    <t>41018184</t>
  </si>
  <si>
    <t>41007340</t>
  </si>
  <si>
    <t>41018239</t>
  </si>
  <si>
    <t>41017326</t>
  </si>
  <si>
    <t>41018181</t>
  </si>
  <si>
    <t>41017325</t>
  </si>
  <si>
    <t>41018190</t>
  </si>
  <si>
    <t>41017141</t>
  </si>
  <si>
    <t>41016420</t>
  </si>
  <si>
    <t>41018194</t>
  </si>
  <si>
    <t>41016766</t>
  </si>
  <si>
    <t>41017320</t>
  </si>
  <si>
    <t>41018177</t>
  </si>
  <si>
    <t>41018241</t>
  </si>
  <si>
    <t>41019015</t>
  </si>
  <si>
    <t>41017146</t>
  </si>
  <si>
    <t>41018187</t>
  </si>
  <si>
    <t>41017131</t>
  </si>
  <si>
    <t>41016489</t>
  </si>
  <si>
    <t>41017644</t>
  </si>
  <si>
    <t>41021120</t>
  </si>
  <si>
    <t>41017517</t>
  </si>
  <si>
    <t>41020359</t>
  </si>
  <si>
    <t>41017912</t>
  </si>
  <si>
    <t>41028735</t>
  </si>
  <si>
    <t>41018192</t>
  </si>
  <si>
    <t>41019223</t>
  </si>
  <si>
    <t>41018870</t>
  </si>
  <si>
    <t>41010634</t>
  </si>
  <si>
    <t>41008795</t>
  </si>
  <si>
    <t>41009616</t>
  </si>
  <si>
    <t>41009900</t>
  </si>
  <si>
    <t>41013349</t>
  </si>
  <si>
    <t>41012370</t>
  </si>
  <si>
    <t>41012153</t>
  </si>
  <si>
    <t>41012286</t>
  </si>
  <si>
    <t>41016770</t>
  </si>
  <si>
    <t>41018179</t>
  </si>
  <si>
    <t>41019498</t>
  </si>
  <si>
    <t>41007931</t>
  </si>
  <si>
    <t>41016160</t>
  </si>
  <si>
    <t>41015648</t>
  </si>
  <si>
    <t>41017342</t>
  </si>
  <si>
    <t>41018950</t>
  </si>
  <si>
    <t>41015501</t>
  </si>
  <si>
    <t>41015509</t>
  </si>
  <si>
    <t>41018175</t>
  </si>
  <si>
    <t>41018171</t>
  </si>
  <si>
    <t>41018859</t>
  </si>
  <si>
    <t>41017317</t>
  </si>
  <si>
    <t>41018166</t>
  </si>
  <si>
    <t>41021348</t>
  </si>
  <si>
    <t>41033193</t>
  </si>
  <si>
    <t>41034487</t>
  </si>
  <si>
    <t>41032862</t>
  </si>
  <si>
    <t>41032833</t>
  </si>
  <si>
    <t>41033708</t>
  </si>
  <si>
    <t>41032939</t>
  </si>
  <si>
    <t>41032948</t>
  </si>
  <si>
    <t>41034477</t>
  </si>
  <si>
    <t>41033929</t>
  </si>
  <si>
    <t>41033251</t>
  </si>
  <si>
    <t>41034117</t>
  </si>
  <si>
    <t>41032583</t>
  </si>
  <si>
    <t>41033427</t>
  </si>
  <si>
    <t>41032060</t>
  </si>
  <si>
    <t>41033245</t>
  </si>
  <si>
    <t>41033425</t>
  </si>
  <si>
    <t>41033339</t>
  </si>
  <si>
    <t>41033501</t>
  </si>
  <si>
    <t>41033937</t>
  </si>
  <si>
    <t>41033396</t>
  </si>
  <si>
    <t>41033372</t>
  </si>
  <si>
    <t>41033978</t>
  </si>
  <si>
    <t>41033482</t>
  </si>
  <si>
    <t>41033960</t>
  </si>
  <si>
    <t>41034068</t>
  </si>
  <si>
    <t>41031522</t>
  </si>
  <si>
    <t>41027644</t>
  </si>
  <si>
    <t>41031326</t>
  </si>
  <si>
    <t>41031322</t>
  </si>
  <si>
    <t>41031327</t>
  </si>
  <si>
    <t>41031469</t>
  </si>
  <si>
    <t>41031331</t>
  </si>
  <si>
    <t>41031763</t>
  </si>
  <si>
    <t>41031389</t>
  </si>
  <si>
    <t>41031639</t>
  </si>
  <si>
    <t>41031608</t>
  </si>
  <si>
    <t>41033932</t>
  </si>
  <si>
    <t>41031663</t>
  </si>
  <si>
    <t>41033839</t>
  </si>
  <si>
    <t>41031964</t>
  </si>
  <si>
    <t>41031689</t>
  </si>
  <si>
    <t>41032675</t>
  </si>
  <si>
    <t>41031745</t>
  </si>
  <si>
    <t>41031758</t>
  </si>
  <si>
    <t>41032794</t>
  </si>
  <si>
    <t>41032427</t>
  </si>
  <si>
    <t>41031999</t>
  </si>
  <si>
    <t>41032025</t>
  </si>
  <si>
    <t>41032042</t>
  </si>
  <si>
    <t>41033546</t>
  </si>
  <si>
    <t>41031432</t>
  </si>
  <si>
    <t>41036314</t>
  </si>
  <si>
    <t>41033922</t>
  </si>
  <si>
    <t>41035167</t>
  </si>
  <si>
    <t>41035379</t>
  </si>
  <si>
    <t>41036161</t>
  </si>
  <si>
    <t>41035763</t>
  </si>
  <si>
    <t>41035793</t>
  </si>
  <si>
    <t>41035920</t>
  </si>
  <si>
    <t>41035946</t>
  </si>
  <si>
    <t>41036250</t>
  </si>
  <si>
    <t>41036145</t>
  </si>
  <si>
    <t>41034853</t>
  </si>
  <si>
    <t>41036222</t>
  </si>
  <si>
    <t>41035913</t>
  </si>
  <si>
    <t>41036253</t>
  </si>
  <si>
    <t>41036631</t>
  </si>
  <si>
    <t>41036429</t>
  </si>
  <si>
    <t>41036362</t>
  </si>
  <si>
    <t>41036793</t>
  </si>
  <si>
    <t>41036550</t>
  </si>
  <si>
    <t>41036952</t>
  </si>
  <si>
    <t>41036737</t>
  </si>
  <si>
    <t>41036779</t>
  </si>
  <si>
    <t>41036767</t>
  </si>
  <si>
    <t>41029236</t>
  </si>
  <si>
    <t>41036182</t>
  </si>
  <si>
    <t>41034342</t>
  </si>
  <si>
    <t>41032853</t>
  </si>
  <si>
    <t>41033577</t>
  </si>
  <si>
    <t>41035586</t>
  </si>
  <si>
    <t>41034217</t>
  </si>
  <si>
    <t>41034028</t>
  </si>
  <si>
    <t>41034664</t>
  </si>
  <si>
    <t>41033873</t>
  </si>
  <si>
    <t>41034427</t>
  </si>
  <si>
    <t>41033753</t>
  </si>
  <si>
    <t>41033807</t>
  </si>
  <si>
    <t>41034874</t>
  </si>
  <si>
    <t>41034088</t>
  </si>
  <si>
    <t>41035742</t>
  </si>
  <si>
    <t>41034331</t>
  </si>
  <si>
    <t>41034464</t>
  </si>
  <si>
    <t>41034274</t>
  </si>
  <si>
    <t>41034322</t>
  </si>
  <si>
    <t>41034544</t>
  </si>
  <si>
    <t>41035639</t>
  </si>
  <si>
    <t>41035806</t>
  </si>
  <si>
    <t>41034984</t>
  </si>
  <si>
    <t>41035165</t>
  </si>
  <si>
    <t>41034749</t>
  </si>
  <si>
    <t>41034845</t>
  </si>
  <si>
    <t>41034226</t>
  </si>
  <si>
    <t>41038721</t>
  </si>
  <si>
    <t>41038919</t>
  </si>
  <si>
    <t>41037453</t>
  </si>
  <si>
    <t>41037376</t>
  </si>
  <si>
    <t>41037450</t>
  </si>
  <si>
    <t>41037489</t>
  </si>
  <si>
    <t>41040218</t>
  </si>
  <si>
    <t>41037991</t>
  </si>
  <si>
    <t>41038031</t>
  </si>
  <si>
    <t>41038122</t>
  </si>
  <si>
    <t>41038484</t>
  </si>
  <si>
    <t>41031301</t>
  </si>
  <si>
    <t>41038841</t>
  </si>
  <si>
    <t>41037253</t>
  </si>
  <si>
    <t>41039152</t>
  </si>
  <si>
    <t>41039436</t>
  </si>
  <si>
    <t>41039215</t>
  </si>
  <si>
    <t>41039266</t>
  </si>
  <si>
    <t>41039333</t>
  </si>
  <si>
    <t>41039352</t>
  </si>
  <si>
    <t>41039433</t>
  </si>
  <si>
    <t>41040046</t>
  </si>
  <si>
    <t>41041388</t>
  </si>
  <si>
    <t>41042171</t>
  </si>
  <si>
    <t>41038498</t>
  </si>
  <si>
    <t>41029238</t>
  </si>
  <si>
    <t>41013644</t>
  </si>
  <si>
    <t>41028758</t>
  </si>
  <si>
    <t>41028772</t>
  </si>
  <si>
    <t>41028066</t>
  </si>
  <si>
    <t>41029441</t>
  </si>
  <si>
    <t>41028749</t>
  </si>
  <si>
    <t>41028715</t>
  </si>
  <si>
    <t>41028701</t>
  </si>
  <si>
    <t>41036941</t>
  </si>
  <si>
    <t>41029408</t>
  </si>
  <si>
    <t>41038729</t>
  </si>
  <si>
    <t>41029374</t>
  </si>
  <si>
    <t>41037481</t>
  </si>
  <si>
    <t>41029241</t>
  </si>
  <si>
    <t>41029245</t>
  </si>
  <si>
    <t>41029563</t>
  </si>
  <si>
    <t>41029365</t>
  </si>
  <si>
    <t>41037660</t>
  </si>
  <si>
    <t>41037686</t>
  </si>
  <si>
    <t>41037062</t>
  </si>
  <si>
    <t>41037061</t>
  </si>
  <si>
    <t>41037234</t>
  </si>
  <si>
    <t>41037656</t>
  </si>
  <si>
    <t>41013443</t>
  </si>
  <si>
    <t>41029355</t>
  </si>
  <si>
    <t>41031168</t>
  </si>
  <si>
    <t>41042167</t>
  </si>
  <si>
    <t>41030308</t>
  </si>
  <si>
    <t>41031594</t>
  </si>
  <si>
    <t>41030309</t>
  </si>
  <si>
    <t>41030438</t>
  </si>
  <si>
    <t>41030429</t>
  </si>
  <si>
    <t>41030704</t>
  </si>
  <si>
    <t>41031444</t>
  </si>
  <si>
    <t>41031298</t>
  </si>
  <si>
    <t>41032605</t>
  </si>
  <si>
    <t>41030441</t>
  </si>
  <si>
    <t>41031065</t>
  </si>
  <si>
    <t>41030702</t>
  </si>
  <si>
    <t>41031403</t>
  </si>
  <si>
    <t>41031259</t>
  </si>
  <si>
    <t>41031269</t>
  </si>
  <si>
    <t>41030898</t>
  </si>
  <si>
    <t>41030952</t>
  </si>
  <si>
    <t>41030951</t>
  </si>
  <si>
    <t>41030967</t>
  </si>
  <si>
    <t>41031032</t>
  </si>
  <si>
    <t>41031063</t>
  </si>
  <si>
    <t>41031279</t>
  </si>
  <si>
    <t>41031480</t>
  </si>
  <si>
    <t>41032834</t>
  </si>
  <si>
    <t>41030955</t>
  </si>
  <si>
    <t>41027730</t>
  </si>
  <si>
    <t>41013574</t>
  </si>
  <si>
    <t>41033483</t>
  </si>
  <si>
    <t>41030696</t>
  </si>
  <si>
    <t>41030681</t>
  </si>
  <si>
    <t>41030279</t>
  </si>
  <si>
    <t>41030327</t>
  </si>
  <si>
    <t>41031008</t>
  </si>
  <si>
    <t>41031030</t>
  </si>
  <si>
    <t>41030958</t>
  </si>
  <si>
    <t>41030636</t>
  </si>
  <si>
    <t>41029973</t>
  </si>
  <si>
    <t>41023044</t>
  </si>
  <si>
    <t>41029794</t>
  </si>
  <si>
    <t>41029801</t>
  </si>
  <si>
    <t>41029769</t>
  </si>
  <si>
    <t>41030040</t>
  </si>
  <si>
    <t>41030451</t>
  </si>
  <si>
    <t>41031525</t>
  </si>
  <si>
    <t>41030563</t>
  </si>
  <si>
    <t>41030198</t>
  </si>
  <si>
    <t>41030455</t>
  </si>
  <si>
    <t>41031343</t>
  </si>
  <si>
    <t>41030711</t>
  </si>
  <si>
    <t>41029777</t>
  </si>
  <si>
    <t>110/10 кВ Лебедево</t>
  </si>
  <si>
    <t>110/35/6 кВ Редкино</t>
  </si>
  <si>
    <t>Сведения о деятельности филиала ОАО " МРСК Центра" - Тверьэнерго по технологическому присоединению за февраль 2015 г.</t>
  </si>
  <si>
    <t>Пообъектная информация по заключенным договорам ТП за февраль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</si>
</sst>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38">
    <xf numFmtId="0" fontId="0" fillId="0" borderId="0" xfId="0"/>
    <xf numFmtId="0" fontId="6" fillId="0" borderId="0" xfId="0" applyFont="1"/>
    <xf numFmtId="0" fontId="7" fillId="0" borderId="0" xfId="0" applyFont="1"/>
    <xf numFmtId="14" fontId="7" fillId="0" borderId="0" xfId="0" applyNumberFormat="1" applyFont="1"/>
    <xf numFmtId="1" fontId="7" fillId="0" borderId="0" xfId="0" applyNumberFormat="1" applyFont="1"/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1" fontId="8" fillId="3" borderId="2" xfId="0" applyNumberFormat="1" applyFont="1" applyFill="1" applyBorder="1" applyAlignment="1">
      <alignment horizontal="center" wrapText="1"/>
    </xf>
    <xf numFmtId="0" fontId="9" fillId="4" borderId="1" xfId="0" applyFont="1" applyFill="1" applyBorder="1" applyAlignment="1">
      <alignment vertical="top"/>
    </xf>
    <xf numFmtId="0" fontId="6" fillId="0" borderId="1" xfId="0" applyFont="1" applyBorder="1"/>
    <xf numFmtId="0" fontId="6" fillId="4" borderId="1" xfId="0" applyFont="1" applyFill="1" applyBorder="1"/>
    <xf numFmtId="0" fontId="6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 applyProtection="1">
      <alignment horizontal="center" wrapText="1"/>
    </xf>
    <xf numFmtId="164" fontId="10" fillId="0" borderId="1" xfId="0" applyNumberFormat="1" applyFont="1" applyFill="1" applyBorder="1" applyAlignment="1" applyProtection="1">
      <alignment horizontal="center" wrapText="1"/>
    </xf>
    <xf numFmtId="0" fontId="6" fillId="0" borderId="0" xfId="0" applyFont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10" fillId="0" borderId="1" xfId="0" applyFont="1" applyFill="1" applyBorder="1" applyAlignment="1" applyProtection="1">
      <alignment vertical="center"/>
    </xf>
    <xf numFmtId="14" fontId="10" fillId="0" borderId="1" xfId="0" applyNumberFormat="1" applyFont="1" applyFill="1" applyBorder="1" applyAlignment="1" applyProtection="1">
      <alignment horizontal="right" vertical="center"/>
    </xf>
    <xf numFmtId="4" fontId="10" fillId="0" borderId="1" xfId="0" applyNumberFormat="1" applyFont="1" applyFill="1" applyBorder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right" vertical="center"/>
    </xf>
    <xf numFmtId="0" fontId="7" fillId="0" borderId="1" xfId="46" applyFont="1" applyFill="1" applyBorder="1" applyAlignment="1">
      <alignment vertical="top" wrapText="1"/>
    </xf>
    <xf numFmtId="0" fontId="10" fillId="0" borderId="5" xfId="0" applyFont="1" applyFill="1" applyBorder="1" applyAlignment="1" applyProtection="1">
      <alignment horizontal="right" vertical="center"/>
    </xf>
    <xf numFmtId="4" fontId="10" fillId="0" borderId="5" xfId="0" applyNumberFormat="1" applyFont="1" applyFill="1" applyBorder="1" applyAlignment="1" applyProtection="1">
      <alignment horizontal="right" vertical="center"/>
    </xf>
    <xf numFmtId="0" fontId="8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" fontId="8" fillId="3" borderId="3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</cellXfs>
  <cellStyles count="47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  <cellStyle name="Обычный_Реестр закл.договоров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pteva.NA/&#1052;&#1086;&#1080;%20&#1076;&#1086;&#1082;&#1091;&#1084;&#1077;&#1085;&#1090;&#1099;/&#1047;&#1072;&#1087;&#1088;&#1086;&#1089;%20&#1082;%20&#1092;9%20&#1047;&#1072;&#1082;&#1083;&#1044;&#1086;&#1075;&#1086;&#1074;&#1086;&#1088;&#1072;&#1057;&#1053;&#1072;&#1087;&#1088;&#1055;&#1086;&#1076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 к ф9 ЗаклДоговораСНапрПо"/>
    </sheetNames>
    <sheetDataSet>
      <sheetData sheetId="0">
        <row r="2">
          <cell r="M2" t="str">
            <v>Южная</v>
          </cell>
          <cell r="AD2" t="str">
            <v>110/35/10</v>
          </cell>
        </row>
        <row r="3">
          <cell r="M3" t="str">
            <v>Белый городок 35</v>
          </cell>
          <cell r="AD3" t="str">
            <v>35/6</v>
          </cell>
        </row>
        <row r="4">
          <cell r="M4" t="str">
            <v>Нерль</v>
          </cell>
          <cell r="AD4" t="str">
            <v>35/10</v>
          </cell>
        </row>
        <row r="5">
          <cell r="M5" t="str">
            <v>№ 9</v>
          </cell>
          <cell r="AD5" t="str">
            <v>35/10/6</v>
          </cell>
        </row>
        <row r="6">
          <cell r="M6" t="str">
            <v>Алунд</v>
          </cell>
          <cell r="AD6" t="str">
            <v>110/10</v>
          </cell>
        </row>
        <row r="7">
          <cell r="M7" t="str">
            <v>Мелково</v>
          </cell>
          <cell r="AD7" t="str">
            <v>35/6</v>
          </cell>
        </row>
        <row r="8">
          <cell r="M8" t="str">
            <v>Будово</v>
          </cell>
          <cell r="AD8" t="str">
            <v>35/10</v>
          </cell>
        </row>
        <row r="9">
          <cell r="M9" t="str">
            <v>Сахарово</v>
          </cell>
          <cell r="AD9" t="str">
            <v>35/10</v>
          </cell>
        </row>
        <row r="10">
          <cell r="M10" t="str">
            <v>Весьегонск</v>
          </cell>
          <cell r="AD10" t="str">
            <v>110/35/10</v>
          </cell>
        </row>
        <row r="11">
          <cell r="M11" t="str">
            <v>Микрорайонная</v>
          </cell>
          <cell r="AD11" t="str">
            <v>35/10/6</v>
          </cell>
        </row>
        <row r="12">
          <cell r="M12" t="str">
            <v>Борки</v>
          </cell>
          <cell r="AD12" t="str">
            <v>110/35/10</v>
          </cell>
        </row>
        <row r="13">
          <cell r="M13" t="str">
            <v>Энергетик</v>
          </cell>
          <cell r="AD13" t="str">
            <v>35/10</v>
          </cell>
        </row>
        <row r="14">
          <cell r="M14" t="str">
            <v>Борки</v>
          </cell>
          <cell r="AD14" t="str">
            <v>110/35/10</v>
          </cell>
        </row>
        <row r="15">
          <cell r="M15" t="str">
            <v>Радуга</v>
          </cell>
          <cell r="AD15" t="str">
            <v>110/35/10</v>
          </cell>
        </row>
        <row r="16">
          <cell r="M16" t="str">
            <v>Мамулино</v>
          </cell>
          <cell r="AD16" t="str">
            <v>110/10</v>
          </cell>
        </row>
        <row r="17">
          <cell r="M17" t="str">
            <v>Мамулино</v>
          </cell>
          <cell r="AD17" t="str">
            <v>110/10</v>
          </cell>
        </row>
        <row r="18">
          <cell r="M18" t="str">
            <v>Нерль</v>
          </cell>
          <cell r="AD18" t="str">
            <v>35/10</v>
          </cell>
        </row>
        <row r="19">
          <cell r="M19" t="str">
            <v>КФЗ</v>
          </cell>
          <cell r="AD19" t="str">
            <v>35/6</v>
          </cell>
        </row>
        <row r="20">
          <cell r="M20" t="str">
            <v>Нерль</v>
          </cell>
          <cell r="AD20" t="str">
            <v>35/10</v>
          </cell>
        </row>
        <row r="21">
          <cell r="M21" t="str">
            <v>Ильинское</v>
          </cell>
          <cell r="AD21" t="str">
            <v>35/10</v>
          </cell>
        </row>
        <row r="22">
          <cell r="M22" t="str">
            <v>Ильинское</v>
          </cell>
          <cell r="AD22" t="str">
            <v>35/10</v>
          </cell>
        </row>
        <row r="23">
          <cell r="M23" t="str">
            <v>Радуга</v>
          </cell>
          <cell r="AD23" t="str">
            <v>110/35/10</v>
          </cell>
        </row>
        <row r="24">
          <cell r="M24" t="str">
            <v>Радуга</v>
          </cell>
          <cell r="AD24" t="str">
            <v>110/35/10</v>
          </cell>
        </row>
        <row r="25">
          <cell r="M25" t="str">
            <v>Куженкино</v>
          </cell>
          <cell r="AD25" t="str">
            <v>35/10</v>
          </cell>
        </row>
        <row r="26">
          <cell r="M26" t="str">
            <v>Красногорская</v>
          </cell>
          <cell r="AD26" t="str">
            <v>35/10</v>
          </cell>
        </row>
        <row r="27">
          <cell r="M27" t="str">
            <v>Чамерово</v>
          </cell>
          <cell r="AD27" t="str">
            <v>35/10</v>
          </cell>
        </row>
        <row r="28">
          <cell r="M28" t="str">
            <v>Дмитрова Гора</v>
          </cell>
          <cell r="AD28" t="str">
            <v>35/10</v>
          </cell>
        </row>
        <row r="29">
          <cell r="M29" t="str">
            <v>Дмитрова Гора</v>
          </cell>
          <cell r="AD29" t="str">
            <v>35/10</v>
          </cell>
        </row>
        <row r="30">
          <cell r="M30" t="str">
            <v>Дмитрова Гора</v>
          </cell>
          <cell r="AD30" t="str">
            <v>35/10</v>
          </cell>
        </row>
        <row r="31">
          <cell r="M31" t="str">
            <v>Тургиново</v>
          </cell>
          <cell r="AD31" t="str">
            <v>35/10</v>
          </cell>
        </row>
        <row r="32">
          <cell r="M32" t="str">
            <v>Даниловское</v>
          </cell>
          <cell r="AD32" t="str">
            <v>35/6</v>
          </cell>
        </row>
        <row r="33">
          <cell r="M33" t="str">
            <v>Вега</v>
          </cell>
          <cell r="AD33" t="str">
            <v>35/10</v>
          </cell>
        </row>
        <row r="34">
          <cell r="M34" t="str">
            <v>Даниловское</v>
          </cell>
          <cell r="AD34" t="str">
            <v>35/6</v>
          </cell>
        </row>
        <row r="35">
          <cell r="M35" t="str">
            <v>Даниловское</v>
          </cell>
          <cell r="AD35" t="str">
            <v>35/6</v>
          </cell>
        </row>
        <row r="36">
          <cell r="M36" t="str">
            <v>Н.-Кузьминское</v>
          </cell>
          <cell r="AD36" t="str">
            <v>35/10</v>
          </cell>
        </row>
        <row r="37">
          <cell r="M37" t="str">
            <v>Тургиново</v>
          </cell>
          <cell r="AD37" t="str">
            <v>35/10</v>
          </cell>
        </row>
        <row r="38">
          <cell r="M38" t="str">
            <v>Салино</v>
          </cell>
          <cell r="AD38" t="str">
            <v>35/10</v>
          </cell>
        </row>
        <row r="39">
          <cell r="M39" t="str">
            <v>Диево</v>
          </cell>
          <cell r="AD39" t="str">
            <v>35/10</v>
          </cell>
        </row>
        <row r="40">
          <cell r="M40" t="str">
            <v>Плутково</v>
          </cell>
          <cell r="AD40" t="str">
            <v>35/10</v>
          </cell>
        </row>
        <row r="41">
          <cell r="M41" t="str">
            <v>РМК</v>
          </cell>
          <cell r="AD41" t="str">
            <v>35/10</v>
          </cell>
        </row>
        <row r="42">
          <cell r="M42" t="str">
            <v>Карачарово</v>
          </cell>
          <cell r="AD42" t="str">
            <v>35/6</v>
          </cell>
        </row>
        <row r="43">
          <cell r="M43" t="str">
            <v>Старица</v>
          </cell>
          <cell r="AD43" t="str">
            <v>110/35/10</v>
          </cell>
        </row>
        <row r="44">
          <cell r="M44" t="str">
            <v>Родня</v>
          </cell>
          <cell r="AD44" t="str">
            <v>35/10</v>
          </cell>
        </row>
        <row r="45">
          <cell r="M45" t="str">
            <v>Заднее Поле</v>
          </cell>
          <cell r="AD45" t="str">
            <v>110/35/10</v>
          </cell>
        </row>
        <row r="46">
          <cell r="M46" t="str">
            <v>Даниловское</v>
          </cell>
          <cell r="AD46" t="str">
            <v>35/6</v>
          </cell>
        </row>
        <row r="47">
          <cell r="M47" t="str">
            <v>Княжьи Горы</v>
          </cell>
          <cell r="AD47" t="str">
            <v>35/10</v>
          </cell>
        </row>
        <row r="48">
          <cell r="M48" t="str">
            <v>Ильинское</v>
          </cell>
          <cell r="AD48" t="str">
            <v>35/10</v>
          </cell>
        </row>
        <row r="49">
          <cell r="M49" t="str">
            <v>Плутково</v>
          </cell>
          <cell r="AD49" t="str">
            <v>35/10</v>
          </cell>
        </row>
        <row r="50">
          <cell r="M50" t="str">
            <v>Порожки</v>
          </cell>
          <cell r="AD50" t="str">
            <v>35/10</v>
          </cell>
        </row>
        <row r="51">
          <cell r="M51" t="str">
            <v>Дмитрова Гора</v>
          </cell>
          <cell r="AD51" t="str">
            <v>35/10</v>
          </cell>
        </row>
        <row r="52">
          <cell r="M52" t="str">
            <v>Радуга</v>
          </cell>
          <cell r="AD52" t="str">
            <v>110/35/10</v>
          </cell>
        </row>
        <row r="53">
          <cell r="M53" t="str">
            <v>Нерль</v>
          </cell>
          <cell r="AD53" t="str">
            <v>35/10</v>
          </cell>
        </row>
        <row r="54">
          <cell r="M54" t="str">
            <v>Нагорское</v>
          </cell>
          <cell r="AD54" t="str">
            <v>35/10</v>
          </cell>
        </row>
        <row r="55">
          <cell r="M55" t="str">
            <v>Стройиндустрия</v>
          </cell>
          <cell r="AD55" t="str">
            <v>110/35/10</v>
          </cell>
        </row>
        <row r="56">
          <cell r="M56" t="str">
            <v>Алунд</v>
          </cell>
          <cell r="AD56" t="str">
            <v>110/10</v>
          </cell>
        </row>
        <row r="57">
          <cell r="M57" t="str">
            <v>Зубцов</v>
          </cell>
          <cell r="AD57" t="str">
            <v>35/10</v>
          </cell>
        </row>
        <row r="58">
          <cell r="M58" t="str">
            <v>Нагорское</v>
          </cell>
          <cell r="AD58" t="str">
            <v>35/10</v>
          </cell>
        </row>
        <row r="59">
          <cell r="M59" t="str">
            <v>Зубцов</v>
          </cell>
          <cell r="AD59" t="str">
            <v>35/10</v>
          </cell>
        </row>
        <row r="60">
          <cell r="M60" t="str">
            <v>Зубцов</v>
          </cell>
          <cell r="AD60" t="str">
            <v>35/10</v>
          </cell>
        </row>
        <row r="61">
          <cell r="M61" t="str">
            <v>Нагорское</v>
          </cell>
          <cell r="AD61" t="str">
            <v>35/10</v>
          </cell>
        </row>
        <row r="62">
          <cell r="M62" t="str">
            <v>Зобнино</v>
          </cell>
          <cell r="AD62" t="str">
            <v>110/10</v>
          </cell>
        </row>
        <row r="63">
          <cell r="M63" t="str">
            <v>Кушалино</v>
          </cell>
          <cell r="AD63" t="str">
            <v>35/10</v>
          </cell>
        </row>
        <row r="64">
          <cell r="M64" t="str">
            <v>Даниловское</v>
          </cell>
          <cell r="AD64" t="str">
            <v>35/6</v>
          </cell>
        </row>
        <row r="65">
          <cell r="M65" t="str">
            <v>№ 1</v>
          </cell>
          <cell r="AD65" t="str">
            <v>35/10</v>
          </cell>
        </row>
        <row r="66">
          <cell r="M66" t="str">
            <v>Кулицкая</v>
          </cell>
          <cell r="AD66" t="str">
            <v>110/10</v>
          </cell>
        </row>
        <row r="67">
          <cell r="M67" t="str">
            <v>Дмитрова Гора</v>
          </cell>
          <cell r="AD67" t="str">
            <v>35/10</v>
          </cell>
        </row>
        <row r="68">
          <cell r="M68" t="str">
            <v>Сахарово</v>
          </cell>
          <cell r="AD68" t="str">
            <v>35/10</v>
          </cell>
        </row>
        <row r="69">
          <cell r="M69" t="str">
            <v>Тургиново</v>
          </cell>
          <cell r="AD69" t="str">
            <v>35/10</v>
          </cell>
        </row>
        <row r="70">
          <cell r="M70" t="str">
            <v>Красногорская</v>
          </cell>
          <cell r="AD70" t="str">
            <v>35/10</v>
          </cell>
        </row>
        <row r="71">
          <cell r="M71" t="str">
            <v>Медное</v>
          </cell>
          <cell r="AD71" t="str">
            <v>35/10</v>
          </cell>
        </row>
        <row r="72">
          <cell r="M72" t="str">
            <v>Нагорское</v>
          </cell>
          <cell r="AD72" t="str">
            <v>35/10</v>
          </cell>
        </row>
        <row r="73">
          <cell r="M73" t="str">
            <v>Вега</v>
          </cell>
          <cell r="AD73" t="str">
            <v>35/10</v>
          </cell>
        </row>
        <row r="74">
          <cell r="M74" t="str">
            <v>Луковниково</v>
          </cell>
          <cell r="AD74" t="str">
            <v>35/10</v>
          </cell>
        </row>
        <row r="75">
          <cell r="M75" t="str">
            <v>Заднее Поле</v>
          </cell>
          <cell r="AD75" t="str">
            <v>110/35/10</v>
          </cell>
        </row>
        <row r="76">
          <cell r="M76" t="str">
            <v>Гришкино</v>
          </cell>
          <cell r="AD76" t="str">
            <v>35/10</v>
          </cell>
        </row>
        <row r="77">
          <cell r="M77" t="str">
            <v>Плутково</v>
          </cell>
          <cell r="AD77" t="str">
            <v>35/10</v>
          </cell>
        </row>
        <row r="78">
          <cell r="M78" t="str">
            <v>№ 1</v>
          </cell>
          <cell r="AD78" t="str">
            <v>35/10</v>
          </cell>
        </row>
        <row r="79">
          <cell r="M79" t="str">
            <v>Старица</v>
          </cell>
          <cell r="AD79" t="str">
            <v>110/35/10</v>
          </cell>
        </row>
        <row r="80">
          <cell r="M80" t="str">
            <v>Гришкино</v>
          </cell>
          <cell r="AD80" t="str">
            <v>35/10</v>
          </cell>
        </row>
        <row r="81">
          <cell r="M81" t="str">
            <v>Старица</v>
          </cell>
          <cell r="AD81" t="str">
            <v>110/35/10</v>
          </cell>
        </row>
        <row r="82">
          <cell r="M82" t="str">
            <v>Микрорайонная</v>
          </cell>
          <cell r="AD82" t="str">
            <v>35/10/6</v>
          </cell>
        </row>
        <row r="83">
          <cell r="M83" t="str">
            <v>Старица</v>
          </cell>
          <cell r="AD83" t="str">
            <v>110/35/10</v>
          </cell>
        </row>
        <row r="84">
          <cell r="M84" t="str">
            <v>КФЗ</v>
          </cell>
          <cell r="AD84" t="str">
            <v>35/6</v>
          </cell>
        </row>
        <row r="85">
          <cell r="M85" t="str">
            <v>РМК</v>
          </cell>
          <cell r="AD85" t="str">
            <v>35/10</v>
          </cell>
        </row>
        <row r="86">
          <cell r="M86" t="str">
            <v>Борки</v>
          </cell>
          <cell r="AD86" t="str">
            <v>110/35/10</v>
          </cell>
        </row>
        <row r="87">
          <cell r="M87" t="str">
            <v>Медведиха</v>
          </cell>
          <cell r="AD87" t="str">
            <v>110/10</v>
          </cell>
        </row>
        <row r="88">
          <cell r="M88" t="str">
            <v>Светлица</v>
          </cell>
          <cell r="AD88" t="str">
            <v>35/10</v>
          </cell>
        </row>
        <row r="89">
          <cell r="M89" t="str">
            <v>Зубцов</v>
          </cell>
          <cell r="AD89" t="str">
            <v>35/10</v>
          </cell>
        </row>
        <row r="90">
          <cell r="M90" t="str">
            <v>Тургиново</v>
          </cell>
          <cell r="AD90" t="str">
            <v>35/10</v>
          </cell>
        </row>
        <row r="91">
          <cell r="M91" t="str">
            <v>Тургиново</v>
          </cell>
          <cell r="AD91" t="str">
            <v>35/10</v>
          </cell>
        </row>
        <row r="92">
          <cell r="M92" t="str">
            <v>Селигер</v>
          </cell>
          <cell r="AD92" t="str">
            <v>35/10</v>
          </cell>
        </row>
        <row r="93">
          <cell r="M93" t="str">
            <v>Гришкино</v>
          </cell>
          <cell r="AD93" t="str">
            <v>35/10</v>
          </cell>
        </row>
        <row r="94">
          <cell r="M94" t="str">
            <v>Осташков</v>
          </cell>
          <cell r="AD94" t="str">
            <v>110/35/10</v>
          </cell>
        </row>
        <row r="95">
          <cell r="M95" t="str">
            <v>Радуга</v>
          </cell>
          <cell r="AD95" t="str">
            <v>110/35/10</v>
          </cell>
        </row>
        <row r="96">
          <cell r="M96" t="str">
            <v>Гришкино</v>
          </cell>
          <cell r="AD96" t="str">
            <v>35/10</v>
          </cell>
        </row>
        <row r="97">
          <cell r="M97" t="str">
            <v>Горицы</v>
          </cell>
          <cell r="AD97" t="str">
            <v>110/35/10</v>
          </cell>
        </row>
        <row r="98">
          <cell r="M98" t="str">
            <v>Святое</v>
          </cell>
          <cell r="AD98" t="str">
            <v>35/10</v>
          </cell>
        </row>
        <row r="99">
          <cell r="M99" t="str">
            <v>Горицы</v>
          </cell>
          <cell r="AD99" t="str">
            <v>110/35/10</v>
          </cell>
        </row>
        <row r="100">
          <cell r="M100" t="str">
            <v>Микрорайонная</v>
          </cell>
          <cell r="AD100" t="str">
            <v>35/10/6</v>
          </cell>
        </row>
        <row r="101">
          <cell r="M101" t="str">
            <v>Радуга</v>
          </cell>
          <cell r="AD101" t="str">
            <v>110/35/10</v>
          </cell>
        </row>
        <row r="102">
          <cell r="M102" t="str">
            <v>№ 1</v>
          </cell>
          <cell r="AD102" t="str">
            <v>35/10</v>
          </cell>
        </row>
        <row r="103">
          <cell r="M103" t="str">
            <v>РМК</v>
          </cell>
          <cell r="AD103" t="str">
            <v>35/10</v>
          </cell>
        </row>
        <row r="104">
          <cell r="M104" t="str">
            <v>Фролово</v>
          </cell>
          <cell r="AD104" t="str">
            <v>35/10</v>
          </cell>
        </row>
        <row r="105">
          <cell r="M105" t="str">
            <v>Дмитрова Гора</v>
          </cell>
          <cell r="AD105" t="str">
            <v>35/10</v>
          </cell>
        </row>
        <row r="106">
          <cell r="M106" t="str">
            <v>Луч</v>
          </cell>
          <cell r="AD106" t="str">
            <v>110/35/10</v>
          </cell>
        </row>
        <row r="107">
          <cell r="M107" t="str">
            <v>№ 1</v>
          </cell>
          <cell r="AD107" t="str">
            <v>35/10</v>
          </cell>
        </row>
        <row r="108">
          <cell r="M108" t="str">
            <v>Терелесово</v>
          </cell>
          <cell r="AD108" t="str">
            <v>35/10</v>
          </cell>
        </row>
        <row r="109">
          <cell r="M109" t="str">
            <v>Старая Торопа</v>
          </cell>
          <cell r="AD109" t="str">
            <v>35/10</v>
          </cell>
        </row>
        <row r="110">
          <cell r="M110" t="str">
            <v>Степурино</v>
          </cell>
          <cell r="AD110" t="str">
            <v>35/10</v>
          </cell>
        </row>
        <row r="111">
          <cell r="M111" t="str">
            <v>Медведиха</v>
          </cell>
          <cell r="AD111" t="str">
            <v>110/10</v>
          </cell>
        </row>
        <row r="112">
          <cell r="M112" t="str">
            <v>Алексино</v>
          </cell>
          <cell r="AD112" t="str">
            <v>35/6</v>
          </cell>
        </row>
        <row r="113">
          <cell r="M113" t="str">
            <v>Алексино</v>
          </cell>
          <cell r="AD113" t="str">
            <v>35/6</v>
          </cell>
        </row>
        <row r="114">
          <cell r="M114" t="str">
            <v>Алексино</v>
          </cell>
          <cell r="AD114" t="str">
            <v>35/6</v>
          </cell>
        </row>
        <row r="115">
          <cell r="M115" t="str">
            <v>Тургиново</v>
          </cell>
          <cell r="AD115" t="str">
            <v>35/10</v>
          </cell>
        </row>
        <row r="116">
          <cell r="M116" t="str">
            <v>РМК</v>
          </cell>
          <cell r="AD116" t="str">
            <v>35/10</v>
          </cell>
        </row>
        <row r="117">
          <cell r="M117" t="str">
            <v>ЦДТ</v>
          </cell>
          <cell r="AD117" t="str">
            <v>35/10</v>
          </cell>
        </row>
        <row r="118">
          <cell r="M118" t="str">
            <v>Ильинское</v>
          </cell>
          <cell r="AD118" t="str">
            <v>35/10</v>
          </cell>
        </row>
        <row r="119">
          <cell r="M119" t="str">
            <v>Жилотково</v>
          </cell>
          <cell r="AD119" t="str">
            <v>35/6</v>
          </cell>
        </row>
        <row r="120">
          <cell r="M120" t="str">
            <v>Белый городок 35</v>
          </cell>
          <cell r="AD120" t="str">
            <v>35/6</v>
          </cell>
        </row>
        <row r="121">
          <cell r="M121" t="str">
            <v>Мамулино</v>
          </cell>
          <cell r="AD121" t="str">
            <v>110/10</v>
          </cell>
        </row>
        <row r="122">
          <cell r="M122" t="str">
            <v>Изоплит</v>
          </cell>
          <cell r="AD122" t="str">
            <v>35/10</v>
          </cell>
        </row>
        <row r="123">
          <cell r="M123" t="str">
            <v>Селигер</v>
          </cell>
          <cell r="AD123" t="str">
            <v>35/10</v>
          </cell>
        </row>
        <row r="124">
          <cell r="M124" t="str">
            <v>Святое</v>
          </cell>
          <cell r="AD124" t="str">
            <v>35/10</v>
          </cell>
        </row>
        <row r="125">
          <cell r="M125" t="str">
            <v>Сахарово</v>
          </cell>
          <cell r="AD125" t="str">
            <v>35/10</v>
          </cell>
        </row>
        <row r="126">
          <cell r="M126" t="str">
            <v>Сахарово</v>
          </cell>
          <cell r="AD126" t="str">
            <v>35/10</v>
          </cell>
        </row>
        <row r="127">
          <cell r="M127" t="str">
            <v>Микрорайонная</v>
          </cell>
          <cell r="AD127" t="str">
            <v>35/10/6</v>
          </cell>
        </row>
        <row r="128">
          <cell r="M128" t="str">
            <v>№ 19</v>
          </cell>
          <cell r="AD128" t="str">
            <v>35/6</v>
          </cell>
        </row>
        <row r="129">
          <cell r="M129" t="str">
            <v>Плутково</v>
          </cell>
          <cell r="AD129" t="str">
            <v>35/10</v>
          </cell>
        </row>
        <row r="130">
          <cell r="M130" t="str">
            <v>Холохоленка</v>
          </cell>
          <cell r="AD130" t="str">
            <v>110/35/10</v>
          </cell>
        </row>
        <row r="131">
          <cell r="M131" t="str">
            <v>Удомля</v>
          </cell>
          <cell r="AD131" t="str">
            <v>110/35/10</v>
          </cell>
        </row>
        <row r="132">
          <cell r="M132" t="str">
            <v>№ 16 (Суховерково)</v>
          </cell>
          <cell r="AD132" t="str">
            <v>35/10/6</v>
          </cell>
        </row>
        <row r="133">
          <cell r="M133" t="str">
            <v>№ 16 (Суховерково)</v>
          </cell>
          <cell r="AD133" t="str">
            <v>35/10/6</v>
          </cell>
        </row>
        <row r="134">
          <cell r="M134" t="str">
            <v>Плутково</v>
          </cell>
          <cell r="AD134" t="str">
            <v>35/10</v>
          </cell>
        </row>
        <row r="135">
          <cell r="M135" t="str">
            <v>Заднее Поле</v>
          </cell>
          <cell r="AD135" t="str">
            <v>110/35/10</v>
          </cell>
        </row>
        <row r="136">
          <cell r="M136" t="str">
            <v>Карамзино</v>
          </cell>
          <cell r="AD136" t="str">
            <v>35/10</v>
          </cell>
        </row>
        <row r="137">
          <cell r="M137" t="str">
            <v>Старица</v>
          </cell>
          <cell r="AD137" t="str">
            <v>110/35/10</v>
          </cell>
        </row>
        <row r="138">
          <cell r="M138" t="str">
            <v>Салино</v>
          </cell>
          <cell r="AD138" t="str">
            <v>35/10</v>
          </cell>
        </row>
        <row r="139">
          <cell r="M139" t="str">
            <v>Барыково</v>
          </cell>
          <cell r="AD139" t="str">
            <v>35/6</v>
          </cell>
        </row>
        <row r="140">
          <cell r="M140" t="str">
            <v>Чертолино</v>
          </cell>
          <cell r="AD140" t="str">
            <v>110/35/10</v>
          </cell>
        </row>
        <row r="141">
          <cell r="M141" t="str">
            <v>Нерль</v>
          </cell>
          <cell r="AD141" t="str">
            <v>35/10</v>
          </cell>
        </row>
        <row r="142">
          <cell r="M142" t="str">
            <v>РМК</v>
          </cell>
          <cell r="AD142" t="str">
            <v>35/10</v>
          </cell>
        </row>
        <row r="143">
          <cell r="M143" t="str">
            <v>Медведиха</v>
          </cell>
          <cell r="AD143" t="str">
            <v>110/10</v>
          </cell>
        </row>
        <row r="144">
          <cell r="M144" t="str">
            <v>Калязин</v>
          </cell>
          <cell r="AD144" t="str">
            <v>35/10</v>
          </cell>
        </row>
        <row r="145">
          <cell r="M145" t="str">
            <v>Старая Торопа</v>
          </cell>
          <cell r="AD145" t="str">
            <v>35/10</v>
          </cell>
        </row>
        <row r="146">
          <cell r="M146" t="str">
            <v>Удомля</v>
          </cell>
          <cell r="AD146" t="str">
            <v>110/35/10</v>
          </cell>
        </row>
        <row r="147">
          <cell r="M147" t="str">
            <v>Зубцов</v>
          </cell>
          <cell r="AD147" t="str">
            <v>35/10</v>
          </cell>
        </row>
        <row r="148">
          <cell r="M148" t="str">
            <v>Верхняя Троица</v>
          </cell>
          <cell r="AD148" t="str">
            <v>110/35/10</v>
          </cell>
        </row>
        <row r="149">
          <cell r="M149" t="str">
            <v>КФЗ</v>
          </cell>
          <cell r="AD149" t="str">
            <v>35/6</v>
          </cell>
        </row>
        <row r="150">
          <cell r="M150" t="str">
            <v>Луч</v>
          </cell>
          <cell r="AD150" t="str">
            <v>110/35/10</v>
          </cell>
        </row>
        <row r="151">
          <cell r="M151" t="str">
            <v>Южная</v>
          </cell>
          <cell r="AD151" t="str">
            <v>110/35/10</v>
          </cell>
        </row>
        <row r="152">
          <cell r="M152" t="str">
            <v>Максатиха</v>
          </cell>
          <cell r="AD152" t="str">
            <v>35/10</v>
          </cell>
        </row>
        <row r="153">
          <cell r="M153" t="str">
            <v>Никола Рожок</v>
          </cell>
          <cell r="AD153" t="str">
            <v>110/35/10</v>
          </cell>
        </row>
        <row r="154">
          <cell r="M154" t="str">
            <v>Тургиново</v>
          </cell>
          <cell r="AD154" t="str">
            <v>35/10</v>
          </cell>
        </row>
        <row r="155">
          <cell r="M155" t="str">
            <v>Даниловское</v>
          </cell>
          <cell r="AD155" t="str">
            <v>35/6</v>
          </cell>
        </row>
        <row r="156">
          <cell r="M156" t="str">
            <v>Мамулино</v>
          </cell>
          <cell r="AD156" t="str">
            <v>110/10</v>
          </cell>
        </row>
        <row r="157">
          <cell r="M157" t="str">
            <v>Даниловское</v>
          </cell>
          <cell r="AD157" t="str">
            <v>35/6</v>
          </cell>
        </row>
        <row r="158">
          <cell r="M158" t="str">
            <v>Даниловское</v>
          </cell>
          <cell r="AD158" t="str">
            <v>35/6</v>
          </cell>
        </row>
        <row r="159">
          <cell r="M159" t="str">
            <v>Даниловское</v>
          </cell>
          <cell r="AD159" t="str">
            <v>35/6</v>
          </cell>
        </row>
        <row r="160">
          <cell r="M160" t="str">
            <v>Даниловское</v>
          </cell>
          <cell r="AD160" t="str">
            <v>35/6</v>
          </cell>
        </row>
        <row r="161">
          <cell r="M161" t="str">
            <v>Даниловское</v>
          </cell>
          <cell r="AD161" t="str">
            <v>35/6</v>
          </cell>
        </row>
        <row r="162">
          <cell r="M162" t="str">
            <v>Даниловское</v>
          </cell>
          <cell r="AD162" t="str">
            <v>35/6</v>
          </cell>
        </row>
        <row r="163">
          <cell r="M163" t="str">
            <v>Тургиново</v>
          </cell>
          <cell r="AD163" t="str">
            <v>35/10</v>
          </cell>
        </row>
        <row r="164">
          <cell r="M164" t="str">
            <v>Даниловское</v>
          </cell>
          <cell r="AD164" t="str">
            <v>35/6</v>
          </cell>
        </row>
        <row r="165">
          <cell r="M165" t="str">
            <v>Тургиново</v>
          </cell>
          <cell r="AD165" t="str">
            <v>35/10</v>
          </cell>
        </row>
        <row r="166">
          <cell r="M166" t="str">
            <v>Даниловское</v>
          </cell>
          <cell r="AD166" t="str">
            <v>35/6</v>
          </cell>
        </row>
        <row r="167">
          <cell r="M167" t="str">
            <v>Даниловское</v>
          </cell>
          <cell r="AD167" t="str">
            <v>35/6</v>
          </cell>
        </row>
        <row r="168">
          <cell r="M168" t="str">
            <v>Даниловское</v>
          </cell>
          <cell r="AD168" t="str">
            <v>35/6</v>
          </cell>
        </row>
        <row r="169">
          <cell r="M169" t="str">
            <v>Фралево</v>
          </cell>
          <cell r="AD169" t="str">
            <v>35/10</v>
          </cell>
        </row>
        <row r="170">
          <cell r="M170" t="str">
            <v>Даниловское</v>
          </cell>
          <cell r="AD170" t="str">
            <v>35/6</v>
          </cell>
        </row>
        <row r="171">
          <cell r="M171" t="str">
            <v>Даниловское</v>
          </cell>
          <cell r="AD171" t="str">
            <v>35/6</v>
          </cell>
        </row>
        <row r="172">
          <cell r="M172" t="str">
            <v>Даниловское</v>
          </cell>
          <cell r="AD172" t="str">
            <v>35/6</v>
          </cell>
        </row>
        <row r="173">
          <cell r="M173" t="str">
            <v>Ильинское</v>
          </cell>
          <cell r="AD173" t="str">
            <v>35/10</v>
          </cell>
        </row>
        <row r="174">
          <cell r="M174" t="str">
            <v>Сахарово</v>
          </cell>
          <cell r="AD174" t="str">
            <v>35/10</v>
          </cell>
        </row>
        <row r="175">
          <cell r="M175" t="str">
            <v>Алексино</v>
          </cell>
          <cell r="AD175" t="str">
            <v>35/6</v>
          </cell>
        </row>
        <row r="176">
          <cell r="M176" t="str">
            <v>Каликино</v>
          </cell>
          <cell r="AD176" t="str">
            <v>35/6</v>
          </cell>
        </row>
        <row r="177">
          <cell r="M177" t="str">
            <v>Беле-кушаль</v>
          </cell>
          <cell r="AD177" t="str">
            <v>35/10</v>
          </cell>
        </row>
        <row r="178">
          <cell r="M178" t="str">
            <v>Белый городок 35</v>
          </cell>
          <cell r="AD178" t="str">
            <v>35/6</v>
          </cell>
        </row>
        <row r="179">
          <cell r="M179" t="str">
            <v>Мамулино</v>
          </cell>
          <cell r="AD179" t="str">
            <v>110/10</v>
          </cell>
        </row>
        <row r="180">
          <cell r="M180" t="str">
            <v>Даниловское</v>
          </cell>
          <cell r="AD180" t="str">
            <v>35/6</v>
          </cell>
        </row>
        <row r="181">
          <cell r="M181" t="str">
            <v>№ 1</v>
          </cell>
          <cell r="AD181" t="str">
            <v>35/10</v>
          </cell>
        </row>
        <row r="182">
          <cell r="M182" t="str">
            <v>Гришкино</v>
          </cell>
          <cell r="AD182" t="str">
            <v>35/10</v>
          </cell>
        </row>
        <row r="183">
          <cell r="M183" t="str">
            <v>КФЗ</v>
          </cell>
          <cell r="AD183" t="str">
            <v>35/6</v>
          </cell>
        </row>
        <row r="184">
          <cell r="M184" t="str">
            <v>Никола Рожок</v>
          </cell>
          <cell r="AD184" t="str">
            <v>110/35/10</v>
          </cell>
        </row>
        <row r="185">
          <cell r="M185" t="str">
            <v>Ильинское</v>
          </cell>
          <cell r="AD185" t="str">
            <v>35/10</v>
          </cell>
        </row>
        <row r="186">
          <cell r="M186" t="str">
            <v>Плутково</v>
          </cell>
          <cell r="AD186" t="str">
            <v>35/10</v>
          </cell>
        </row>
        <row r="187">
          <cell r="M187" t="str">
            <v>№ 15</v>
          </cell>
          <cell r="AD187" t="str">
            <v>35/10</v>
          </cell>
        </row>
        <row r="188">
          <cell r="M188" t="str">
            <v>Горицы</v>
          </cell>
          <cell r="AD188" t="str">
            <v>110/35/10</v>
          </cell>
        </row>
        <row r="189">
          <cell r="M189" t="str">
            <v>Крапивня</v>
          </cell>
          <cell r="AD189" t="str">
            <v>35/10</v>
          </cell>
        </row>
        <row r="190">
          <cell r="M190" t="str">
            <v>Святое</v>
          </cell>
          <cell r="AD190" t="str">
            <v>35/10</v>
          </cell>
        </row>
        <row r="191">
          <cell r="M191" t="str">
            <v>Стеклозавод</v>
          </cell>
          <cell r="AD191" t="str">
            <v>35/10</v>
          </cell>
        </row>
        <row r="192">
          <cell r="M192" t="str">
            <v>Даниловское</v>
          </cell>
          <cell r="AD192" t="str">
            <v>35/6</v>
          </cell>
        </row>
        <row r="193">
          <cell r="M193" t="str">
            <v>Каликино</v>
          </cell>
          <cell r="AD193" t="str">
            <v>35/6</v>
          </cell>
        </row>
        <row r="194">
          <cell r="M194" t="str">
            <v>Осташков</v>
          </cell>
          <cell r="AD194" t="str">
            <v>110/35/10</v>
          </cell>
        </row>
        <row r="195">
          <cell r="M195" t="str">
            <v>ЦДТ</v>
          </cell>
          <cell r="AD195" t="str">
            <v>35/10</v>
          </cell>
        </row>
        <row r="196">
          <cell r="M196" t="str">
            <v>Чертолино</v>
          </cell>
          <cell r="AD196" t="str">
            <v>110/35/10</v>
          </cell>
        </row>
        <row r="197">
          <cell r="M197" t="str">
            <v>Зубцов</v>
          </cell>
          <cell r="AD197" t="str">
            <v>35/10</v>
          </cell>
        </row>
        <row r="198">
          <cell r="M198" t="str">
            <v>Карачарово</v>
          </cell>
          <cell r="AD198" t="str">
            <v>35/6</v>
          </cell>
        </row>
        <row r="199">
          <cell r="M199" t="str">
            <v>Квакшино</v>
          </cell>
          <cell r="AD199" t="str">
            <v>35/10</v>
          </cell>
        </row>
        <row r="200">
          <cell r="M200" t="str">
            <v>Тургиново</v>
          </cell>
          <cell r="AD200" t="str">
            <v>35/10</v>
          </cell>
        </row>
        <row r="201">
          <cell r="M201" t="str">
            <v>Даниловское</v>
          </cell>
          <cell r="AD201" t="str">
            <v>35/6</v>
          </cell>
        </row>
        <row r="202">
          <cell r="M202" t="str">
            <v>Даниловское</v>
          </cell>
          <cell r="AD202" t="str">
            <v>35/6</v>
          </cell>
        </row>
        <row r="203">
          <cell r="M203" t="str">
            <v>Даниловское</v>
          </cell>
          <cell r="AD203" t="str">
            <v>35/6</v>
          </cell>
        </row>
        <row r="204">
          <cell r="M204" t="str">
            <v>Даниловское</v>
          </cell>
          <cell r="AD204" t="str">
            <v>35/6</v>
          </cell>
        </row>
        <row r="205">
          <cell r="M205" t="str">
            <v>Даниловское</v>
          </cell>
          <cell r="AD205" t="str">
            <v>35/6</v>
          </cell>
        </row>
        <row r="206">
          <cell r="M206" t="str">
            <v>№ 16 (Суховерково)</v>
          </cell>
          <cell r="AD206" t="str">
            <v>35/10/6</v>
          </cell>
        </row>
        <row r="207">
          <cell r="M207" t="str">
            <v>Селихово 110/10</v>
          </cell>
          <cell r="AD207" t="str">
            <v>110/10</v>
          </cell>
        </row>
        <row r="208">
          <cell r="M208" t="str">
            <v>Кладово</v>
          </cell>
          <cell r="AD208" t="str">
            <v>110/10</v>
          </cell>
        </row>
        <row r="209">
          <cell r="M209" t="str">
            <v>Уланово</v>
          </cell>
          <cell r="AD209" t="str">
            <v>35/10</v>
          </cell>
        </row>
        <row r="210">
          <cell r="M210" t="str">
            <v>Селище</v>
          </cell>
          <cell r="AD210" t="str">
            <v>35/10</v>
          </cell>
        </row>
        <row r="211">
          <cell r="M211" t="str">
            <v>Максатиха</v>
          </cell>
          <cell r="AD211" t="str">
            <v>35/10</v>
          </cell>
        </row>
        <row r="212">
          <cell r="M212" t="str">
            <v>Фирово</v>
          </cell>
          <cell r="AD212" t="str">
            <v>35/6</v>
          </cell>
        </row>
        <row r="213">
          <cell r="M213" t="str">
            <v>Ельцы</v>
          </cell>
          <cell r="AD213" t="str">
            <v>35/10</v>
          </cell>
        </row>
        <row r="214">
          <cell r="M214" t="str">
            <v>Медведиха</v>
          </cell>
          <cell r="AD214" t="str">
            <v>110/10</v>
          </cell>
        </row>
        <row r="215">
          <cell r="M215" t="str">
            <v>Пень</v>
          </cell>
          <cell r="AD215" t="str">
            <v>35/10</v>
          </cell>
        </row>
        <row r="216">
          <cell r="M216" t="str">
            <v>Рязаново</v>
          </cell>
          <cell r="AD216" t="str">
            <v>35/10</v>
          </cell>
        </row>
        <row r="217">
          <cell r="M217" t="str">
            <v>Б-4</v>
          </cell>
          <cell r="AD217" t="str">
            <v>110/35/10</v>
          </cell>
        </row>
        <row r="218">
          <cell r="M218" t="str">
            <v>Мокшино</v>
          </cell>
          <cell r="AD218" t="str">
            <v>35/10</v>
          </cell>
        </row>
        <row r="219">
          <cell r="M219" t="str">
            <v>Белый городок 35</v>
          </cell>
          <cell r="AD219" t="str">
            <v>35/6</v>
          </cell>
        </row>
        <row r="220">
          <cell r="M220" t="str">
            <v>Эммаус</v>
          </cell>
          <cell r="AD220" t="str">
            <v>35/10</v>
          </cell>
        </row>
        <row r="221">
          <cell r="M221" t="str">
            <v>Селихово 110/10</v>
          </cell>
          <cell r="AD221" t="str">
            <v>110/10</v>
          </cell>
        </row>
        <row r="222">
          <cell r="M222" t="str">
            <v>Микрорайонная</v>
          </cell>
          <cell r="AD222" t="str">
            <v>35/10/6</v>
          </cell>
        </row>
        <row r="223">
          <cell r="M223" t="str">
            <v>Селихово 110/10</v>
          </cell>
          <cell r="AD223" t="str">
            <v>110/10</v>
          </cell>
        </row>
        <row r="224">
          <cell r="M224" t="str">
            <v>Медное</v>
          </cell>
          <cell r="AD224" t="str">
            <v>35/10</v>
          </cell>
        </row>
        <row r="225">
          <cell r="M225" t="str">
            <v>Гришкино</v>
          </cell>
          <cell r="AD225" t="str">
            <v>35/10</v>
          </cell>
        </row>
        <row r="226">
          <cell r="M226" t="str">
            <v>Селихово 110/10</v>
          </cell>
          <cell r="AD226" t="str">
            <v>110/10</v>
          </cell>
        </row>
        <row r="227">
          <cell r="M227" t="str">
            <v>Глазково</v>
          </cell>
          <cell r="AD227" t="str">
            <v>110/10</v>
          </cell>
        </row>
        <row r="228">
          <cell r="M228" t="str">
            <v>Барыково</v>
          </cell>
          <cell r="AD228" t="str">
            <v>35/6</v>
          </cell>
        </row>
        <row r="229">
          <cell r="M229" t="str">
            <v>Селихово 110/10</v>
          </cell>
          <cell r="AD229" t="str">
            <v>110/10</v>
          </cell>
        </row>
        <row r="230">
          <cell r="M230" t="str">
            <v>Максатиха</v>
          </cell>
          <cell r="AD230" t="str">
            <v>35/10</v>
          </cell>
        </row>
        <row r="231">
          <cell r="M231" t="str">
            <v>Воскресенское</v>
          </cell>
          <cell r="AD231" t="str">
            <v>35/10</v>
          </cell>
        </row>
        <row r="232">
          <cell r="M232" t="str">
            <v>Городня</v>
          </cell>
          <cell r="AD232" t="str">
            <v>35/10</v>
          </cell>
        </row>
        <row r="233">
          <cell r="M233" t="str">
            <v>Гришкино</v>
          </cell>
          <cell r="AD233" t="str">
            <v>35/10</v>
          </cell>
        </row>
        <row r="234">
          <cell r="M234" t="str">
            <v>Гришкино</v>
          </cell>
          <cell r="AD234" t="str">
            <v>35/10</v>
          </cell>
        </row>
        <row r="235">
          <cell r="M235" t="str">
            <v>Селигер</v>
          </cell>
          <cell r="AD235" t="str">
            <v>35/10</v>
          </cell>
        </row>
        <row r="236">
          <cell r="M236" t="str">
            <v>Пено</v>
          </cell>
          <cell r="AD236" t="str">
            <v>110/10</v>
          </cell>
        </row>
        <row r="237">
          <cell r="M237" t="str">
            <v>Будово</v>
          </cell>
          <cell r="AD237" t="str">
            <v>35/10</v>
          </cell>
        </row>
        <row r="238">
          <cell r="M238" t="str">
            <v>№ 1</v>
          </cell>
          <cell r="AD238" t="str">
            <v>35/10</v>
          </cell>
        </row>
        <row r="239">
          <cell r="M239" t="str">
            <v>Красногорская</v>
          </cell>
          <cell r="AD239" t="str">
            <v>35/10</v>
          </cell>
        </row>
        <row r="240">
          <cell r="M240" t="str">
            <v>Осташков</v>
          </cell>
          <cell r="AD240" t="str">
            <v>110/35/10</v>
          </cell>
        </row>
        <row r="241">
          <cell r="M241" t="str">
            <v>Красногорская</v>
          </cell>
          <cell r="AD241" t="str">
            <v>35/10</v>
          </cell>
        </row>
        <row r="242">
          <cell r="M242" t="str">
            <v>Каликино</v>
          </cell>
          <cell r="AD242" t="str">
            <v>35/6</v>
          </cell>
        </row>
        <row r="243">
          <cell r="M243" t="str">
            <v>Гришкино</v>
          </cell>
          <cell r="AD243" t="str">
            <v>35/10</v>
          </cell>
        </row>
        <row r="244">
          <cell r="M244" t="str">
            <v>Фенево</v>
          </cell>
          <cell r="AD244" t="str">
            <v>35/10</v>
          </cell>
        </row>
        <row r="245">
          <cell r="M245" t="str">
            <v>Сонково</v>
          </cell>
          <cell r="AD245" t="str">
            <v>35/10</v>
          </cell>
        </row>
        <row r="246">
          <cell r="M246" t="str">
            <v>Максатиха</v>
          </cell>
          <cell r="AD246" t="str">
            <v>35/10</v>
          </cell>
        </row>
        <row r="247">
          <cell r="M247" t="str">
            <v>Зобнино</v>
          </cell>
          <cell r="AD247" t="str">
            <v>110/10</v>
          </cell>
        </row>
        <row r="248">
          <cell r="M248" t="str">
            <v>Барыково</v>
          </cell>
          <cell r="AD248" t="str">
            <v>35/6</v>
          </cell>
        </row>
        <row r="249">
          <cell r="M249" t="str">
            <v>№ 1</v>
          </cell>
          <cell r="AD249" t="str">
            <v>35/10</v>
          </cell>
        </row>
        <row r="250">
          <cell r="M250" t="str">
            <v>Тургиново</v>
          </cell>
          <cell r="AD250" t="str">
            <v>35/10</v>
          </cell>
        </row>
        <row r="251">
          <cell r="M251" t="str">
            <v>Барыково</v>
          </cell>
          <cell r="AD251" t="str">
            <v>35/6</v>
          </cell>
        </row>
        <row r="252">
          <cell r="M252" t="str">
            <v>Рамешки</v>
          </cell>
          <cell r="AD252" t="str">
            <v>110/35/10</v>
          </cell>
        </row>
        <row r="253">
          <cell r="M253" t="str">
            <v>№ 1</v>
          </cell>
          <cell r="AD253" t="str">
            <v>35/10</v>
          </cell>
        </row>
        <row r="254">
          <cell r="M254" t="str">
            <v>Торжок</v>
          </cell>
          <cell r="AD254" t="str">
            <v>110/35/10</v>
          </cell>
        </row>
        <row r="255">
          <cell r="M255" t="str">
            <v>№ 15</v>
          </cell>
          <cell r="AD255" t="str">
            <v>35/10</v>
          </cell>
        </row>
        <row r="256">
          <cell r="M256" t="str">
            <v>Селихово 110/10</v>
          </cell>
          <cell r="AD256" t="str">
            <v>110/10</v>
          </cell>
        </row>
        <row r="257">
          <cell r="M257" t="str">
            <v>Лисицкий бор</v>
          </cell>
          <cell r="AD257" t="str">
            <v>35/6</v>
          </cell>
        </row>
        <row r="258">
          <cell r="M258" t="str">
            <v>Копачево</v>
          </cell>
          <cell r="AD258" t="str">
            <v>35/10</v>
          </cell>
        </row>
        <row r="259">
          <cell r="M259" t="str">
            <v>Барыково</v>
          </cell>
          <cell r="AD259" t="str">
            <v>35/6</v>
          </cell>
        </row>
        <row r="260">
          <cell r="M260" t="str">
            <v>Даниловское</v>
          </cell>
          <cell r="AD260" t="str">
            <v>35/6</v>
          </cell>
        </row>
        <row r="261">
          <cell r="M261" t="str">
            <v>Неклюдово</v>
          </cell>
          <cell r="AD261" t="str">
            <v>35/10</v>
          </cell>
        </row>
        <row r="262">
          <cell r="M262" t="str">
            <v>№ 16 (Суховерково)</v>
          </cell>
          <cell r="AD262" t="str">
            <v>35/10/6</v>
          </cell>
        </row>
        <row r="263">
          <cell r="M263" t="str">
            <v>Ельцы</v>
          </cell>
          <cell r="AD263" t="str">
            <v>35/10</v>
          </cell>
        </row>
        <row r="264">
          <cell r="M264" t="str">
            <v>Селигер</v>
          </cell>
          <cell r="AD264" t="str">
            <v>35/10</v>
          </cell>
        </row>
        <row r="265">
          <cell r="M265" t="str">
            <v>Никола Рожок</v>
          </cell>
          <cell r="AD265" t="str">
            <v>110/35/10</v>
          </cell>
        </row>
        <row r="266">
          <cell r="M266" t="str">
            <v>Никола Рожок</v>
          </cell>
          <cell r="AD266" t="str">
            <v>110/35/10</v>
          </cell>
        </row>
        <row r="267">
          <cell r="M267" t="str">
            <v>Копачево</v>
          </cell>
          <cell r="AD267" t="str">
            <v>35/10</v>
          </cell>
        </row>
        <row r="268">
          <cell r="M268" t="str">
            <v>Бубеньево</v>
          </cell>
          <cell r="AD268" t="str">
            <v>35/10</v>
          </cell>
        </row>
        <row r="269">
          <cell r="M269" t="str">
            <v>Мамулино</v>
          </cell>
          <cell r="AD269" t="str">
            <v>110/10</v>
          </cell>
        </row>
        <row r="270">
          <cell r="M270" t="str">
            <v>Радуга</v>
          </cell>
          <cell r="AD270" t="str">
            <v>110/35/10</v>
          </cell>
        </row>
        <row r="271">
          <cell r="M271" t="str">
            <v>Уланово</v>
          </cell>
          <cell r="AD271" t="str">
            <v>35/10</v>
          </cell>
        </row>
        <row r="272">
          <cell r="M272" t="str">
            <v>Микрорайонная</v>
          </cell>
          <cell r="AD272" t="str">
            <v>35/10/6</v>
          </cell>
        </row>
        <row r="273">
          <cell r="M273" t="str">
            <v>Малышево</v>
          </cell>
          <cell r="AD273" t="str">
            <v>110/10</v>
          </cell>
        </row>
        <row r="274">
          <cell r="M274" t="str">
            <v>Зобнино</v>
          </cell>
          <cell r="AD274" t="str">
            <v>110/10</v>
          </cell>
        </row>
        <row r="275">
          <cell r="M275" t="str">
            <v>Зобнино</v>
          </cell>
          <cell r="AD275" t="str">
            <v>110/10</v>
          </cell>
        </row>
        <row r="276">
          <cell r="M276" t="str">
            <v>КФЗ</v>
          </cell>
          <cell r="AD276" t="str">
            <v>35/6</v>
          </cell>
        </row>
        <row r="277">
          <cell r="M277" t="str">
            <v>Микрорайонная</v>
          </cell>
          <cell r="AD277" t="str">
            <v>35/10/6</v>
          </cell>
        </row>
        <row r="278">
          <cell r="M278" t="str">
            <v>Н.-Кузьминское</v>
          </cell>
          <cell r="AD278" t="str">
            <v>35/10</v>
          </cell>
        </row>
        <row r="279">
          <cell r="M279" t="str">
            <v>Вега</v>
          </cell>
          <cell r="AD279" t="str">
            <v>35/10</v>
          </cell>
        </row>
        <row r="280">
          <cell r="M280" t="str">
            <v>Глазково</v>
          </cell>
          <cell r="AD280" t="str">
            <v>110/10</v>
          </cell>
        </row>
        <row r="281">
          <cell r="M281" t="str">
            <v>Осташков</v>
          </cell>
          <cell r="AD281" t="str">
            <v>110/35/10</v>
          </cell>
        </row>
        <row r="282">
          <cell r="M282" t="str">
            <v>Савватьево</v>
          </cell>
          <cell r="AD282" t="str">
            <v>35/10</v>
          </cell>
        </row>
        <row r="283">
          <cell r="M283" t="str">
            <v>Горицы</v>
          </cell>
          <cell r="AD283" t="str">
            <v>110/35/10</v>
          </cell>
        </row>
        <row r="284">
          <cell r="M284" t="str">
            <v>Клешнево</v>
          </cell>
          <cell r="AD284" t="str">
            <v>35/10</v>
          </cell>
        </row>
        <row r="285">
          <cell r="M285" t="str">
            <v>№ 10</v>
          </cell>
          <cell r="AD285" t="str">
            <v>35/6</v>
          </cell>
        </row>
        <row r="286">
          <cell r="M286" t="str">
            <v>Осташков</v>
          </cell>
          <cell r="AD286" t="str">
            <v>110/35/10</v>
          </cell>
        </row>
        <row r="287">
          <cell r="M287" t="str">
            <v>Мамулино</v>
          </cell>
          <cell r="AD287" t="str">
            <v>110/10</v>
          </cell>
        </row>
        <row r="288">
          <cell r="M288" t="str">
            <v>Порожки</v>
          </cell>
          <cell r="AD288" t="str">
            <v>35/10</v>
          </cell>
        </row>
        <row r="289">
          <cell r="M289" t="str">
            <v>Радуга</v>
          </cell>
          <cell r="AD289" t="str">
            <v>110/35/10</v>
          </cell>
        </row>
        <row r="290">
          <cell r="M290" t="str">
            <v>Медное</v>
          </cell>
          <cell r="AD290" t="str">
            <v>35/10</v>
          </cell>
        </row>
        <row r="291">
          <cell r="M291" t="str">
            <v>Барыково</v>
          </cell>
          <cell r="AD291" t="str">
            <v>35/6</v>
          </cell>
        </row>
        <row r="292">
          <cell r="M292" t="str">
            <v>РМК</v>
          </cell>
          <cell r="AD292" t="str">
            <v>35/10</v>
          </cell>
        </row>
        <row r="293">
          <cell r="M293" t="str">
            <v>Слаутино</v>
          </cell>
          <cell r="AD293" t="str">
            <v>35/10</v>
          </cell>
        </row>
        <row r="294">
          <cell r="M294" t="str">
            <v>Пено</v>
          </cell>
          <cell r="AD294" t="str">
            <v>110/10</v>
          </cell>
        </row>
        <row r="295">
          <cell r="M295" t="str">
            <v>Бубеньево</v>
          </cell>
          <cell r="AD295" t="str">
            <v>35/10</v>
          </cell>
        </row>
        <row r="296">
          <cell r="M296" t="str">
            <v>Пено</v>
          </cell>
          <cell r="AD296" t="str">
            <v>110/10</v>
          </cell>
        </row>
        <row r="297">
          <cell r="M297" t="str">
            <v>Энергетик</v>
          </cell>
          <cell r="AD297" t="str">
            <v>35/10</v>
          </cell>
        </row>
        <row r="298">
          <cell r="M298" t="str">
            <v>Клешнево</v>
          </cell>
          <cell r="AD298" t="str">
            <v>35/10</v>
          </cell>
        </row>
        <row r="299">
          <cell r="M299" t="str">
            <v>Клешнево</v>
          </cell>
          <cell r="AD299" t="str">
            <v>35/10</v>
          </cell>
        </row>
        <row r="300">
          <cell r="M300" t="str">
            <v>Бубеньево</v>
          </cell>
          <cell r="AD300" t="str">
            <v>35/10</v>
          </cell>
        </row>
        <row r="301">
          <cell r="M301" t="str">
            <v>Селигер</v>
          </cell>
          <cell r="AD301" t="str">
            <v>35/10</v>
          </cell>
        </row>
        <row r="302">
          <cell r="M302" t="str">
            <v>Селигер</v>
          </cell>
          <cell r="AD302" t="str">
            <v>35/10</v>
          </cell>
        </row>
        <row r="303">
          <cell r="M303" t="str">
            <v>Верхняя Троица</v>
          </cell>
          <cell r="AD303" t="str">
            <v>110/35/10</v>
          </cell>
        </row>
        <row r="304">
          <cell r="M304" t="str">
            <v>Дмитрова Гора</v>
          </cell>
          <cell r="AD304" t="str">
            <v>35/10</v>
          </cell>
        </row>
        <row r="305">
          <cell r="M305" t="str">
            <v>Торопец</v>
          </cell>
          <cell r="AD305" t="str">
            <v>110/35/10</v>
          </cell>
        </row>
        <row r="306">
          <cell r="M306" t="str">
            <v>Сахарово</v>
          </cell>
          <cell r="AD306" t="str">
            <v>35/10</v>
          </cell>
        </row>
        <row r="307">
          <cell r="M307" t="str">
            <v>Гришкино</v>
          </cell>
          <cell r="AD307" t="str">
            <v>35/10</v>
          </cell>
        </row>
        <row r="308">
          <cell r="M308" t="str">
            <v>Мамулино</v>
          </cell>
          <cell r="AD308" t="str">
            <v>110/10</v>
          </cell>
        </row>
        <row r="309">
          <cell r="M309" t="str">
            <v>Нерль</v>
          </cell>
          <cell r="AD309" t="str">
            <v>35/10</v>
          </cell>
        </row>
        <row r="310">
          <cell r="M310" t="str">
            <v>Большое Вишенье</v>
          </cell>
          <cell r="AD310" t="str">
            <v>35/10</v>
          </cell>
        </row>
        <row r="311">
          <cell r="M311" t="str">
            <v>Ривзавод</v>
          </cell>
          <cell r="AD311" t="str">
            <v>35/10</v>
          </cell>
        </row>
        <row r="312">
          <cell r="M312" t="str">
            <v>Микрорайонная</v>
          </cell>
          <cell r="AD312" t="str">
            <v>35/10/6</v>
          </cell>
        </row>
        <row r="313">
          <cell r="M313" t="str">
            <v>Фролово</v>
          </cell>
          <cell r="AD313" t="str">
            <v>35/10</v>
          </cell>
        </row>
        <row r="314">
          <cell r="M314" t="str">
            <v>Лесное</v>
          </cell>
          <cell r="AD314" t="str">
            <v>35/10</v>
          </cell>
        </row>
        <row r="315">
          <cell r="M315" t="str">
            <v>Борки</v>
          </cell>
          <cell r="AD315" t="str">
            <v>110/35/10</v>
          </cell>
        </row>
        <row r="316">
          <cell r="M316" t="str">
            <v>Афанасово</v>
          </cell>
          <cell r="AD316" t="str">
            <v>35/6</v>
          </cell>
        </row>
        <row r="317">
          <cell r="M317" t="str">
            <v>Торопец</v>
          </cell>
          <cell r="AD317" t="str">
            <v>110/35/10</v>
          </cell>
        </row>
        <row r="318">
          <cell r="M318" t="str">
            <v>Белый городок 35</v>
          </cell>
          <cell r="AD318" t="str">
            <v>35/6</v>
          </cell>
        </row>
        <row r="319">
          <cell r="M319" t="str">
            <v>Борки</v>
          </cell>
          <cell r="AD319" t="str">
            <v>110/35/10</v>
          </cell>
        </row>
        <row r="320">
          <cell r="M320" t="str">
            <v>Лаптиха</v>
          </cell>
          <cell r="AD320" t="str">
            <v>110/10</v>
          </cell>
        </row>
        <row r="321">
          <cell r="M321" t="str">
            <v>Торжок</v>
          </cell>
          <cell r="AD321" t="str">
            <v>110/35/10</v>
          </cell>
        </row>
        <row r="322">
          <cell r="M322" t="str">
            <v>Максатиха</v>
          </cell>
          <cell r="AD322" t="str">
            <v>35/10</v>
          </cell>
        </row>
        <row r="323">
          <cell r="M323" t="str">
            <v>Максатиха</v>
          </cell>
          <cell r="AD323" t="str">
            <v>35/10</v>
          </cell>
        </row>
        <row r="324">
          <cell r="M324" t="str">
            <v>Пено</v>
          </cell>
          <cell r="AD324" t="str">
            <v>110/10</v>
          </cell>
        </row>
        <row r="325">
          <cell r="M325" t="str">
            <v>ДВП</v>
          </cell>
          <cell r="AD325" t="str">
            <v>110/35/10</v>
          </cell>
        </row>
        <row r="326">
          <cell r="M326" t="str">
            <v>Слаутино</v>
          </cell>
          <cell r="AD326" t="str">
            <v>35/10</v>
          </cell>
        </row>
        <row r="327">
          <cell r="M327" t="str">
            <v>Мошки</v>
          </cell>
          <cell r="AD327" t="str">
            <v>35/10</v>
          </cell>
        </row>
        <row r="328">
          <cell r="M328" t="str">
            <v>Удомля</v>
          </cell>
          <cell r="AD328" t="str">
            <v>110/35/10</v>
          </cell>
        </row>
        <row r="329">
          <cell r="M329" t="str">
            <v>Удомля</v>
          </cell>
          <cell r="AD329" t="str">
            <v>110/35/10</v>
          </cell>
        </row>
        <row r="330">
          <cell r="M330" t="str">
            <v>Радуга</v>
          </cell>
          <cell r="AD330" t="str">
            <v>110/35/10</v>
          </cell>
        </row>
        <row r="331">
          <cell r="M331" t="str">
            <v>Фролово</v>
          </cell>
          <cell r="AD331" t="str">
            <v>35/10</v>
          </cell>
        </row>
        <row r="332">
          <cell r="M332" t="str">
            <v>Радуга</v>
          </cell>
          <cell r="AD332" t="str">
            <v>110/35/10</v>
          </cell>
        </row>
        <row r="333">
          <cell r="M333" t="str">
            <v>Торопец</v>
          </cell>
          <cell r="AD333" t="str">
            <v>110/35/10</v>
          </cell>
        </row>
        <row r="334">
          <cell r="M334" t="str">
            <v>Горицы</v>
          </cell>
          <cell r="AD334" t="str">
            <v>110/35/10</v>
          </cell>
        </row>
        <row r="335">
          <cell r="M335" t="str">
            <v>Мамулино</v>
          </cell>
          <cell r="AD335" t="str">
            <v>110/10</v>
          </cell>
        </row>
        <row r="336">
          <cell r="M336" t="str">
            <v>РМК</v>
          </cell>
          <cell r="AD336" t="str">
            <v>35/10</v>
          </cell>
        </row>
        <row r="337">
          <cell r="M337" t="str">
            <v>Южная</v>
          </cell>
          <cell r="AD337" t="str">
            <v>110/35/10</v>
          </cell>
        </row>
        <row r="338">
          <cell r="M338" t="str">
            <v>№ 1</v>
          </cell>
          <cell r="AD338" t="str">
            <v>35/10</v>
          </cell>
        </row>
        <row r="339">
          <cell r="M339" t="str">
            <v>Будово</v>
          </cell>
          <cell r="AD339" t="str">
            <v>35/10</v>
          </cell>
        </row>
        <row r="340">
          <cell r="M340" t="str">
            <v>Уланово</v>
          </cell>
          <cell r="AD340" t="str">
            <v>35/10</v>
          </cell>
        </row>
        <row r="341">
          <cell r="M341" t="str">
            <v>Мамулино</v>
          </cell>
          <cell r="AD341" t="str">
            <v>110/10</v>
          </cell>
        </row>
        <row r="342">
          <cell r="M342" t="str">
            <v>Красногорская</v>
          </cell>
          <cell r="AD342" t="str">
            <v>35/10</v>
          </cell>
        </row>
        <row r="343">
          <cell r="M343" t="str">
            <v>Красногорская</v>
          </cell>
          <cell r="AD343" t="str">
            <v>35/10</v>
          </cell>
        </row>
        <row r="344">
          <cell r="M344" t="str">
            <v>Рамешки</v>
          </cell>
          <cell r="AD344" t="str">
            <v>110/35/10</v>
          </cell>
        </row>
        <row r="345">
          <cell r="M345" t="str">
            <v>Максатиха</v>
          </cell>
          <cell r="AD345" t="str">
            <v>35/10</v>
          </cell>
        </row>
        <row r="346">
          <cell r="M346" t="str">
            <v>Барыково</v>
          </cell>
          <cell r="AD346" t="str">
            <v>35/6</v>
          </cell>
        </row>
        <row r="347">
          <cell r="M347" t="str">
            <v>№ 16 (Суховерково)</v>
          </cell>
          <cell r="AD347" t="str">
            <v>35/10/6</v>
          </cell>
        </row>
        <row r="348">
          <cell r="M348" t="str">
            <v>Мининские Дворы</v>
          </cell>
          <cell r="AD348" t="str">
            <v>35/10</v>
          </cell>
        </row>
        <row r="349">
          <cell r="M349" t="str">
            <v>Глазково</v>
          </cell>
          <cell r="AD349" t="str">
            <v>110/10</v>
          </cell>
        </row>
        <row r="350">
          <cell r="M350" t="str">
            <v>Глазково</v>
          </cell>
          <cell r="AD350" t="str">
            <v>110/10</v>
          </cell>
        </row>
        <row r="351">
          <cell r="M351" t="str">
            <v>Великий Октябрь</v>
          </cell>
          <cell r="AD351" t="str">
            <v>35/6</v>
          </cell>
        </row>
        <row r="352">
          <cell r="M352" t="str">
            <v>Тургиново</v>
          </cell>
          <cell r="AD352" t="str">
            <v>35/10</v>
          </cell>
        </row>
        <row r="353">
          <cell r="M353" t="str">
            <v>Роща</v>
          </cell>
          <cell r="AD353" t="str">
            <v>110/35/10</v>
          </cell>
        </row>
        <row r="354">
          <cell r="M354" t="str">
            <v>Головино</v>
          </cell>
          <cell r="AD354" t="str">
            <v>35/10</v>
          </cell>
        </row>
        <row r="355">
          <cell r="M355" t="str">
            <v>Торопец</v>
          </cell>
          <cell r="AD355" t="str">
            <v>110/35/10</v>
          </cell>
        </row>
        <row r="356">
          <cell r="M356" t="str">
            <v>Осташков</v>
          </cell>
          <cell r="AD356" t="str">
            <v>110/35/10</v>
          </cell>
        </row>
        <row r="357">
          <cell r="M357" t="str">
            <v>Белый городок 35</v>
          </cell>
          <cell r="AD357" t="str">
            <v>35/6</v>
          </cell>
        </row>
        <row r="358">
          <cell r="M358" t="str">
            <v>№ 9</v>
          </cell>
          <cell r="AD358" t="str">
            <v>35/10/6</v>
          </cell>
        </row>
        <row r="359">
          <cell r="M359" t="str">
            <v>Нерль</v>
          </cell>
          <cell r="AD359" t="str">
            <v>35/10</v>
          </cell>
        </row>
        <row r="360">
          <cell r="M360" t="str">
            <v>Сахарово</v>
          </cell>
          <cell r="AD360" t="str">
            <v>35/10</v>
          </cell>
        </row>
        <row r="361">
          <cell r="M361" t="str">
            <v>Нагорское</v>
          </cell>
          <cell r="AD361" t="str">
            <v>35/10</v>
          </cell>
        </row>
        <row r="362">
          <cell r="M362" t="str">
            <v>Андреаполь 110/35/10</v>
          </cell>
          <cell r="AD362" t="str">
            <v>110/35/10</v>
          </cell>
        </row>
        <row r="363">
          <cell r="M363" t="str">
            <v>медное</v>
          </cell>
          <cell r="AD363" t="str">
            <v>35/10</v>
          </cell>
        </row>
        <row r="364">
          <cell r="M364" t="str">
            <v>№ 9</v>
          </cell>
          <cell r="AD364" t="str">
            <v>35/10/6</v>
          </cell>
        </row>
        <row r="365">
          <cell r="M365" t="str">
            <v>Медное</v>
          </cell>
          <cell r="AD365" t="str">
            <v>35/10</v>
          </cell>
        </row>
        <row r="366">
          <cell r="M366" t="str">
            <v>Фролово</v>
          </cell>
          <cell r="AD366" t="str">
            <v>35/10</v>
          </cell>
        </row>
        <row r="367">
          <cell r="M367" t="str">
            <v>Фролово</v>
          </cell>
          <cell r="AD367" t="str">
            <v>35/10</v>
          </cell>
        </row>
        <row r="368">
          <cell r="M368" t="str">
            <v>Гришкино</v>
          </cell>
          <cell r="AD368" t="str">
            <v>35/10</v>
          </cell>
        </row>
        <row r="369">
          <cell r="M369" t="str">
            <v>Дмитрова Гора</v>
          </cell>
          <cell r="AD369" t="str">
            <v>35/10</v>
          </cell>
        </row>
        <row r="370">
          <cell r="M370" t="str">
            <v>Зубцов</v>
          </cell>
          <cell r="AD370" t="str">
            <v>35/10</v>
          </cell>
        </row>
        <row r="371">
          <cell r="M371" t="str">
            <v>РМК</v>
          </cell>
          <cell r="AD371" t="str">
            <v>35/10</v>
          </cell>
        </row>
        <row r="372">
          <cell r="M372" t="str">
            <v>Глазково</v>
          </cell>
          <cell r="AD372" t="str">
            <v>110/10</v>
          </cell>
        </row>
        <row r="373">
          <cell r="M373" t="str">
            <v>Б-4</v>
          </cell>
          <cell r="AD373" t="str">
            <v>110/35/10</v>
          </cell>
        </row>
        <row r="374">
          <cell r="M374" t="str">
            <v>Лисицкий бор</v>
          </cell>
          <cell r="AD374" t="str">
            <v>35/6</v>
          </cell>
        </row>
        <row r="375">
          <cell r="M375" t="str">
            <v>Нелидово 110/35/6</v>
          </cell>
          <cell r="AD375" t="str">
            <v>110/35/6</v>
          </cell>
        </row>
        <row r="376">
          <cell r="M376" t="str">
            <v>Погорелое Городище</v>
          </cell>
          <cell r="AD376" t="str">
            <v>35/10</v>
          </cell>
        </row>
        <row r="377">
          <cell r="M377" t="str">
            <v>Зубцов</v>
          </cell>
          <cell r="AD377" t="str">
            <v>35/10</v>
          </cell>
        </row>
        <row r="378">
          <cell r="M378" t="str">
            <v>Пено</v>
          </cell>
          <cell r="AD378" t="str">
            <v>110/10</v>
          </cell>
        </row>
        <row r="379">
          <cell r="M379" t="str">
            <v>Пено</v>
          </cell>
          <cell r="AD379" t="str">
            <v>110/10</v>
          </cell>
        </row>
        <row r="380">
          <cell r="M380" t="str">
            <v>Никола Рожок</v>
          </cell>
          <cell r="AD380" t="str">
            <v>110/35/10</v>
          </cell>
        </row>
        <row r="381">
          <cell r="M381" t="str">
            <v>пено</v>
          </cell>
          <cell r="AD381" t="str">
            <v>110/10</v>
          </cell>
        </row>
        <row r="382">
          <cell r="M382" t="str">
            <v>Селигер</v>
          </cell>
          <cell r="AD382" t="str">
            <v>35/10</v>
          </cell>
        </row>
        <row r="383">
          <cell r="M383" t="str">
            <v>Осташков</v>
          </cell>
          <cell r="AD383" t="str">
            <v>110/35/10</v>
          </cell>
        </row>
        <row r="384">
          <cell r="M384" t="str">
            <v>Княжьи Горы</v>
          </cell>
          <cell r="AD384" t="str">
            <v>35/10</v>
          </cell>
        </row>
        <row r="385">
          <cell r="M385" t="str">
            <v>Куженкино</v>
          </cell>
          <cell r="AD385" t="str">
            <v>35/10</v>
          </cell>
        </row>
        <row r="386">
          <cell r="M386" t="str">
            <v>Зобнино</v>
          </cell>
          <cell r="AD386" t="str">
            <v>110/10</v>
          </cell>
        </row>
        <row r="387">
          <cell r="M387" t="str">
            <v>Дмитрова Гора</v>
          </cell>
          <cell r="AD387" t="str">
            <v>35/10</v>
          </cell>
        </row>
        <row r="388">
          <cell r="M388" t="str">
            <v>Гришкино</v>
          </cell>
          <cell r="AD388" t="str">
            <v>35/10</v>
          </cell>
        </row>
        <row r="389">
          <cell r="M389" t="str">
            <v>Нерль</v>
          </cell>
          <cell r="AD389" t="str">
            <v>35/10</v>
          </cell>
        </row>
        <row r="390">
          <cell r="M390" t="str">
            <v>Глазково</v>
          </cell>
          <cell r="AD390" t="str">
            <v>110/10</v>
          </cell>
        </row>
        <row r="391">
          <cell r="M391" t="str">
            <v>№ 16 (Суховерково)</v>
          </cell>
          <cell r="AD391" t="str">
            <v>35/10/6</v>
          </cell>
        </row>
        <row r="392">
          <cell r="M392" t="str">
            <v>Весьегонск</v>
          </cell>
          <cell r="AD392" t="str">
            <v>110/35/10</v>
          </cell>
        </row>
        <row r="393">
          <cell r="M393" t="str">
            <v>Городня</v>
          </cell>
          <cell r="AD393" t="str">
            <v>35/10</v>
          </cell>
        </row>
        <row r="394">
          <cell r="M394" t="str">
            <v>Выдропужск</v>
          </cell>
          <cell r="AD394" t="str">
            <v>35/6</v>
          </cell>
        </row>
        <row r="395">
          <cell r="M395" t="str">
            <v>Б-4</v>
          </cell>
          <cell r="AD395" t="str">
            <v>110/35/10</v>
          </cell>
        </row>
        <row r="396">
          <cell r="M396" t="str">
            <v>Поплавинец</v>
          </cell>
          <cell r="AD396" t="str">
            <v>110/35/10</v>
          </cell>
        </row>
        <row r="397">
          <cell r="M397" t="str">
            <v>№ 9</v>
          </cell>
          <cell r="AD397" t="str">
            <v>35/10/6</v>
          </cell>
        </row>
        <row r="398">
          <cell r="M398" t="str">
            <v>Кавельщино</v>
          </cell>
          <cell r="AD398" t="str">
            <v>35/10</v>
          </cell>
        </row>
        <row r="399">
          <cell r="M399" t="str">
            <v>Сахарово</v>
          </cell>
          <cell r="AD399" t="str">
            <v>35/10</v>
          </cell>
        </row>
        <row r="400">
          <cell r="M400" t="str">
            <v>Зубцов</v>
          </cell>
          <cell r="AD400" t="str">
            <v>35/10</v>
          </cell>
        </row>
        <row r="401">
          <cell r="M401" t="str">
            <v>Калязин</v>
          </cell>
          <cell r="AD401" t="str">
            <v>35/10</v>
          </cell>
        </row>
        <row r="402">
          <cell r="M402" t="str">
            <v>Плутково</v>
          </cell>
          <cell r="AD402" t="str">
            <v>35/10</v>
          </cell>
        </row>
        <row r="403">
          <cell r="M403" t="str">
            <v>Верхняя Троица</v>
          </cell>
          <cell r="AD403" t="str">
            <v>110/35/10</v>
          </cell>
        </row>
        <row r="404">
          <cell r="M404" t="str">
            <v>Неклюдово</v>
          </cell>
          <cell r="AD404" t="str">
            <v>35/10</v>
          </cell>
        </row>
        <row r="405">
          <cell r="M405" t="str">
            <v>Зубцов</v>
          </cell>
          <cell r="AD405" t="str">
            <v>35/10</v>
          </cell>
        </row>
        <row r="406">
          <cell r="M406" t="str">
            <v>Квакшино</v>
          </cell>
          <cell r="AD406" t="str">
            <v>35/10</v>
          </cell>
        </row>
        <row r="407">
          <cell r="M407" t="str">
            <v>Малышево</v>
          </cell>
          <cell r="AD407" t="str">
            <v>110/10</v>
          </cell>
        </row>
        <row r="408">
          <cell r="M408" t="str">
            <v>Гришкино</v>
          </cell>
          <cell r="AD408" t="str">
            <v>35/10</v>
          </cell>
        </row>
        <row r="409">
          <cell r="M409" t="str">
            <v>Зубцов</v>
          </cell>
          <cell r="AD409" t="str">
            <v>35/10</v>
          </cell>
        </row>
        <row r="410">
          <cell r="M410" t="str">
            <v>Мокшино</v>
          </cell>
          <cell r="AD410" t="str">
            <v>35/10</v>
          </cell>
        </row>
        <row r="411">
          <cell r="M411" t="str">
            <v>Гришкино</v>
          </cell>
          <cell r="AD411" t="str">
            <v>35/10</v>
          </cell>
        </row>
        <row r="412">
          <cell r="M412" t="str">
            <v>Медведиха</v>
          </cell>
          <cell r="AD412" t="str">
            <v>110/10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6"/>
  <sheetViews>
    <sheetView tabSelected="1" view="pageBreakPreview" topLeftCell="A106" zoomScaleNormal="100" zoomScaleSheetLayoutView="100" workbookViewId="0">
      <selection activeCell="F122" activeCellId="1" sqref="F7 F122"/>
    </sheetView>
  </sheetViews>
  <sheetFormatPr defaultRowHeight="15" x14ac:dyDescent="0.25"/>
  <cols>
    <col min="1" max="1" width="14" style="1" customWidth="1"/>
    <col min="2" max="2" width="6.5703125" style="1" customWidth="1"/>
    <col min="3" max="3" width="29.28515625" style="1" customWidth="1"/>
    <col min="4" max="4" width="9.140625" style="1"/>
    <col min="5" max="5" width="11.5703125" style="1" customWidth="1"/>
    <col min="6" max="6" width="9.140625" style="1"/>
    <col min="7" max="7" width="11.42578125" style="1" customWidth="1"/>
    <col min="8" max="8" width="9.140625" style="1"/>
    <col min="9" max="9" width="12.85546875" style="1" customWidth="1"/>
    <col min="10" max="10" width="9.140625" style="1"/>
    <col min="11" max="11" width="10.140625" style="1" customWidth="1"/>
    <col min="12" max="16384" width="9.140625" style="1"/>
  </cols>
  <sheetData>
    <row r="1" spans="1:11" x14ac:dyDescent="0.25">
      <c r="H1" s="32" t="s">
        <v>15</v>
      </c>
      <c r="I1" s="32"/>
      <c r="J1" s="32"/>
      <c r="K1" s="32"/>
    </row>
    <row r="2" spans="1:11" x14ac:dyDescent="0.25">
      <c r="A2" s="2" t="s">
        <v>593</v>
      </c>
      <c r="B2" s="2"/>
      <c r="D2" s="2"/>
      <c r="E2" s="3"/>
      <c r="F2" s="2"/>
      <c r="G2" s="2"/>
      <c r="H2" s="2"/>
      <c r="I2" s="4"/>
      <c r="J2" s="2"/>
      <c r="K2" s="2"/>
    </row>
    <row r="3" spans="1:11" ht="15.75" thickBot="1" x14ac:dyDescent="0.3">
      <c r="C3" s="2"/>
      <c r="D3" s="2"/>
      <c r="E3" s="3"/>
      <c r="F3" s="2"/>
      <c r="G3" s="2"/>
      <c r="H3" s="2"/>
      <c r="I3" s="4"/>
      <c r="J3" s="2"/>
      <c r="K3" s="2"/>
    </row>
    <row r="4" spans="1:11" ht="15.75" customHeight="1" thickBot="1" x14ac:dyDescent="0.3">
      <c r="A4" s="33" t="s">
        <v>1</v>
      </c>
      <c r="B4" s="5"/>
      <c r="C4" s="33" t="s">
        <v>14</v>
      </c>
      <c r="D4" s="31" t="s">
        <v>2</v>
      </c>
      <c r="E4" s="31"/>
      <c r="F4" s="31" t="s">
        <v>3</v>
      </c>
      <c r="G4" s="31"/>
      <c r="H4" s="31" t="s">
        <v>4</v>
      </c>
      <c r="I4" s="36"/>
      <c r="J4" s="31" t="s">
        <v>5</v>
      </c>
      <c r="K4" s="31"/>
    </row>
    <row r="5" spans="1:11" ht="46.5" customHeight="1" thickBot="1" x14ac:dyDescent="0.3">
      <c r="A5" s="34"/>
      <c r="B5" s="6" t="s">
        <v>18</v>
      </c>
      <c r="C5" s="34"/>
      <c r="D5" s="31"/>
      <c r="E5" s="31"/>
      <c r="F5" s="31"/>
      <c r="G5" s="31"/>
      <c r="H5" s="31"/>
      <c r="I5" s="36"/>
      <c r="J5" s="31"/>
      <c r="K5" s="31"/>
    </row>
    <row r="6" spans="1:11" x14ac:dyDescent="0.25">
      <c r="A6" s="34"/>
      <c r="B6" s="6"/>
      <c r="C6" s="35"/>
      <c r="D6" s="7" t="s">
        <v>6</v>
      </c>
      <c r="E6" s="7" t="s">
        <v>7</v>
      </c>
      <c r="F6" s="7" t="s">
        <v>6</v>
      </c>
      <c r="G6" s="7" t="s">
        <v>7</v>
      </c>
      <c r="H6" s="7" t="s">
        <v>6</v>
      </c>
      <c r="I6" s="8" t="s">
        <v>7</v>
      </c>
      <c r="J6" s="7" t="s">
        <v>6</v>
      </c>
      <c r="K6" s="7" t="s">
        <v>7</v>
      </c>
    </row>
    <row r="7" spans="1:11" x14ac:dyDescent="0.25">
      <c r="A7" s="9"/>
      <c r="B7" s="9"/>
      <c r="C7" s="9" t="s">
        <v>16</v>
      </c>
      <c r="D7" s="13">
        <f t="shared" ref="D7:K7" si="0">SUM(D8:D121)</f>
        <v>339</v>
      </c>
      <c r="E7" s="14">
        <f t="shared" si="0"/>
        <v>8.9023299999999956</v>
      </c>
      <c r="F7" s="13">
        <f t="shared" si="0"/>
        <v>291</v>
      </c>
      <c r="G7" s="14">
        <f t="shared" si="0"/>
        <v>3.7544999999999993</v>
      </c>
      <c r="H7" s="13">
        <f t="shared" si="0"/>
        <v>201</v>
      </c>
      <c r="I7" s="14">
        <f t="shared" si="0"/>
        <v>4.096899999999998</v>
      </c>
      <c r="J7" s="13">
        <f t="shared" si="0"/>
        <v>19</v>
      </c>
      <c r="K7" s="14">
        <f t="shared" si="0"/>
        <v>0.54900000000000004</v>
      </c>
    </row>
    <row r="8" spans="1:11" x14ac:dyDescent="0.25">
      <c r="A8" s="10" t="s">
        <v>20</v>
      </c>
      <c r="B8" s="10">
        <v>1</v>
      </c>
      <c r="C8" s="10" t="s">
        <v>21</v>
      </c>
      <c r="D8" s="15">
        <v>8</v>
      </c>
      <c r="E8" s="16">
        <v>7.0000000000000007E-2</v>
      </c>
      <c r="F8" s="17">
        <v>1</v>
      </c>
      <c r="G8" s="18">
        <v>1.2E-2</v>
      </c>
      <c r="H8" s="17">
        <v>1</v>
      </c>
      <c r="I8" s="18">
        <v>1.4999999999999999E-2</v>
      </c>
      <c r="J8" s="15">
        <v>0</v>
      </c>
      <c r="K8" s="16">
        <v>0</v>
      </c>
    </row>
    <row r="9" spans="1:11" x14ac:dyDescent="0.25">
      <c r="A9" s="10" t="s">
        <v>20</v>
      </c>
      <c r="B9" s="10">
        <f t="shared" ref="B9:B75" si="1">B8+1</f>
        <v>2</v>
      </c>
      <c r="C9" s="10" t="s">
        <v>84</v>
      </c>
      <c r="D9" s="17">
        <v>1</v>
      </c>
      <c r="E9" s="18">
        <v>1.4999999999999999E-2</v>
      </c>
      <c r="F9" s="17">
        <v>1</v>
      </c>
      <c r="G9" s="18">
        <v>1.4999999999999999E-2</v>
      </c>
      <c r="H9" s="17">
        <v>1</v>
      </c>
      <c r="I9" s="18">
        <v>1.4999999999999999E-2</v>
      </c>
      <c r="J9" s="15">
        <v>2</v>
      </c>
      <c r="K9" s="16">
        <v>0.03</v>
      </c>
    </row>
    <row r="10" spans="1:11" x14ac:dyDescent="0.25">
      <c r="A10" s="10" t="s">
        <v>20</v>
      </c>
      <c r="B10" s="10">
        <f t="shared" si="1"/>
        <v>3</v>
      </c>
      <c r="C10" s="10" t="s">
        <v>107</v>
      </c>
      <c r="D10" s="15">
        <v>1</v>
      </c>
      <c r="E10" s="18">
        <v>1.4999999999999999E-2</v>
      </c>
      <c r="F10" s="17">
        <v>1</v>
      </c>
      <c r="G10" s="18">
        <v>0.01</v>
      </c>
      <c r="H10" s="17">
        <v>3</v>
      </c>
      <c r="I10" s="18">
        <v>0.04</v>
      </c>
      <c r="J10" s="15">
        <v>0</v>
      </c>
      <c r="K10" s="16">
        <v>0</v>
      </c>
    </row>
    <row r="11" spans="1:11" x14ac:dyDescent="0.25">
      <c r="A11" s="10" t="s">
        <v>20</v>
      </c>
      <c r="B11" s="10">
        <f t="shared" si="1"/>
        <v>4</v>
      </c>
      <c r="C11" s="10" t="s">
        <v>129</v>
      </c>
      <c r="D11" s="15">
        <v>2</v>
      </c>
      <c r="E11" s="18">
        <v>0.03</v>
      </c>
      <c r="F11" s="17">
        <v>1</v>
      </c>
      <c r="G11" s="18">
        <v>5.0000000000000001E-3</v>
      </c>
      <c r="H11" s="17">
        <v>2</v>
      </c>
      <c r="I11" s="18">
        <v>1.2E-2</v>
      </c>
      <c r="J11" s="15">
        <v>0</v>
      </c>
      <c r="K11" s="16">
        <v>0</v>
      </c>
    </row>
    <row r="12" spans="1:11" x14ac:dyDescent="0.25">
      <c r="A12" s="10" t="s">
        <v>20</v>
      </c>
      <c r="B12" s="10">
        <f t="shared" si="1"/>
        <v>5</v>
      </c>
      <c r="C12" s="10" t="s">
        <v>117</v>
      </c>
      <c r="D12" s="15">
        <v>6</v>
      </c>
      <c r="E12" s="16">
        <v>0.09</v>
      </c>
      <c r="F12" s="17">
        <v>1</v>
      </c>
      <c r="G12" s="18">
        <v>5.0000000000000001E-3</v>
      </c>
      <c r="H12" s="17">
        <v>0</v>
      </c>
      <c r="I12" s="18">
        <v>0</v>
      </c>
      <c r="J12" s="15">
        <v>0</v>
      </c>
      <c r="K12" s="16">
        <v>0</v>
      </c>
    </row>
    <row r="13" spans="1:11" x14ac:dyDescent="0.25">
      <c r="A13" s="10" t="s">
        <v>20</v>
      </c>
      <c r="B13" s="10">
        <f t="shared" si="1"/>
        <v>6</v>
      </c>
      <c r="C13" s="10" t="s">
        <v>101</v>
      </c>
      <c r="D13" s="15">
        <v>7</v>
      </c>
      <c r="E13" s="18">
        <v>6.7500000000000004E-2</v>
      </c>
      <c r="F13" s="17">
        <v>7</v>
      </c>
      <c r="G13" s="18">
        <v>6.7500000000000004E-2</v>
      </c>
      <c r="H13" s="17">
        <v>3</v>
      </c>
      <c r="I13" s="18">
        <v>7.2499999999999995E-2</v>
      </c>
      <c r="J13" s="15">
        <v>3</v>
      </c>
      <c r="K13" s="16">
        <v>0.03</v>
      </c>
    </row>
    <row r="14" spans="1:11" x14ac:dyDescent="0.25">
      <c r="A14" s="10" t="s">
        <v>20</v>
      </c>
      <c r="B14" s="10">
        <f t="shared" si="1"/>
        <v>7</v>
      </c>
      <c r="C14" s="10" t="s">
        <v>143</v>
      </c>
      <c r="D14" s="17">
        <v>1</v>
      </c>
      <c r="E14" s="18">
        <v>8.0000000000000002E-3</v>
      </c>
      <c r="F14" s="17">
        <v>2</v>
      </c>
      <c r="G14" s="18">
        <v>0.03</v>
      </c>
      <c r="H14" s="15">
        <v>1</v>
      </c>
      <c r="I14" s="16">
        <v>1.4999999999999999E-2</v>
      </c>
      <c r="J14" s="15">
        <v>0</v>
      </c>
      <c r="K14" s="16">
        <v>0</v>
      </c>
    </row>
    <row r="15" spans="1:11" x14ac:dyDescent="0.25">
      <c r="A15" s="10" t="s">
        <v>20</v>
      </c>
      <c r="B15" s="10">
        <f t="shared" si="1"/>
        <v>8</v>
      </c>
      <c r="C15" s="10" t="s">
        <v>25</v>
      </c>
      <c r="D15" s="15">
        <v>1</v>
      </c>
      <c r="E15" s="18">
        <v>0.95438000000000001</v>
      </c>
      <c r="F15" s="17">
        <v>5</v>
      </c>
      <c r="G15" s="18">
        <v>6.5000000000000002E-2</v>
      </c>
      <c r="H15" s="17">
        <v>11</v>
      </c>
      <c r="I15" s="18">
        <v>0.11650000000000001</v>
      </c>
      <c r="J15" s="15">
        <v>0</v>
      </c>
      <c r="K15" s="16">
        <v>0</v>
      </c>
    </row>
    <row r="16" spans="1:11" x14ac:dyDescent="0.25">
      <c r="A16" s="10" t="s">
        <v>20</v>
      </c>
      <c r="B16" s="10">
        <f t="shared" si="1"/>
        <v>9</v>
      </c>
      <c r="C16" s="10" t="s">
        <v>144</v>
      </c>
      <c r="D16" s="15">
        <v>0</v>
      </c>
      <c r="E16" s="16">
        <v>0</v>
      </c>
      <c r="F16" s="17">
        <v>0</v>
      </c>
      <c r="G16" s="18">
        <v>0</v>
      </c>
      <c r="H16" s="17">
        <v>1</v>
      </c>
      <c r="I16" s="18">
        <v>1.2E-2</v>
      </c>
      <c r="J16" s="15">
        <v>0</v>
      </c>
      <c r="K16" s="16">
        <v>0</v>
      </c>
    </row>
    <row r="17" spans="1:11" x14ac:dyDescent="0.25">
      <c r="A17" s="10" t="s">
        <v>20</v>
      </c>
      <c r="B17" s="10">
        <f t="shared" si="1"/>
        <v>10</v>
      </c>
      <c r="C17" s="10" t="s">
        <v>145</v>
      </c>
      <c r="D17" s="15">
        <v>6</v>
      </c>
      <c r="E17" s="18">
        <v>7.2999999999999995E-2</v>
      </c>
      <c r="F17" s="17">
        <v>0</v>
      </c>
      <c r="G17" s="18">
        <v>0</v>
      </c>
      <c r="H17" s="17">
        <v>0</v>
      </c>
      <c r="I17" s="18">
        <v>0</v>
      </c>
      <c r="J17" s="15">
        <v>4</v>
      </c>
      <c r="K17" s="16">
        <v>0.04</v>
      </c>
    </row>
    <row r="18" spans="1:11" x14ac:dyDescent="0.25">
      <c r="A18" s="10" t="s">
        <v>20</v>
      </c>
      <c r="B18" s="10">
        <f t="shared" si="1"/>
        <v>11</v>
      </c>
      <c r="C18" s="10" t="s">
        <v>89</v>
      </c>
      <c r="D18" s="15">
        <v>2</v>
      </c>
      <c r="E18" s="18">
        <v>0.01</v>
      </c>
      <c r="F18" s="15">
        <v>0</v>
      </c>
      <c r="G18" s="16">
        <v>0</v>
      </c>
      <c r="H18" s="17">
        <v>4</v>
      </c>
      <c r="I18" s="18">
        <v>4.9000000000000002E-2</v>
      </c>
      <c r="J18" s="15">
        <v>0</v>
      </c>
      <c r="K18" s="16">
        <v>0</v>
      </c>
    </row>
    <row r="19" spans="1:11" x14ac:dyDescent="0.25">
      <c r="A19" s="10" t="s">
        <v>20</v>
      </c>
      <c r="B19" s="10">
        <f t="shared" si="1"/>
        <v>12</v>
      </c>
      <c r="C19" s="10" t="s">
        <v>27</v>
      </c>
      <c r="D19" s="15">
        <v>1</v>
      </c>
      <c r="E19" s="18">
        <v>0.41650999999999999</v>
      </c>
      <c r="F19" s="15">
        <v>3</v>
      </c>
      <c r="G19" s="16">
        <v>0.02</v>
      </c>
      <c r="H19" s="17">
        <v>1</v>
      </c>
      <c r="I19" s="18">
        <v>7.0000000000000001E-3</v>
      </c>
      <c r="J19" s="15">
        <v>0</v>
      </c>
      <c r="K19" s="16">
        <v>0</v>
      </c>
    </row>
    <row r="20" spans="1:11" x14ac:dyDescent="0.25">
      <c r="A20" s="10" t="s">
        <v>20</v>
      </c>
      <c r="B20" s="10">
        <f t="shared" si="1"/>
        <v>13</v>
      </c>
      <c r="C20" s="10" t="s">
        <v>121</v>
      </c>
      <c r="D20" s="15">
        <v>0</v>
      </c>
      <c r="E20" s="18">
        <v>0</v>
      </c>
      <c r="F20" s="17">
        <v>1</v>
      </c>
      <c r="G20" s="18">
        <v>1.2E-2</v>
      </c>
      <c r="H20" s="17">
        <v>0</v>
      </c>
      <c r="I20" s="18">
        <v>0</v>
      </c>
      <c r="J20" s="15">
        <v>0</v>
      </c>
      <c r="K20" s="16">
        <v>0</v>
      </c>
    </row>
    <row r="21" spans="1:11" x14ac:dyDescent="0.25">
      <c r="A21" s="10" t="s">
        <v>20</v>
      </c>
      <c r="B21" s="10">
        <f t="shared" si="1"/>
        <v>14</v>
      </c>
      <c r="C21" s="10" t="s">
        <v>28</v>
      </c>
      <c r="D21" s="15">
        <v>5</v>
      </c>
      <c r="E21" s="18">
        <v>4.8000000000000001E-2</v>
      </c>
      <c r="F21" s="17">
        <v>3</v>
      </c>
      <c r="G21" s="18">
        <v>0.04</v>
      </c>
      <c r="H21" s="15">
        <v>2</v>
      </c>
      <c r="I21" s="16">
        <v>2.7E-2</v>
      </c>
      <c r="J21" s="15">
        <v>0</v>
      </c>
      <c r="K21" s="16">
        <v>0</v>
      </c>
    </row>
    <row r="22" spans="1:11" x14ac:dyDescent="0.25">
      <c r="A22" s="10" t="s">
        <v>20</v>
      </c>
      <c r="B22" s="10">
        <f t="shared" si="1"/>
        <v>15</v>
      </c>
      <c r="C22" s="10" t="s">
        <v>136</v>
      </c>
      <c r="D22" s="15">
        <v>6</v>
      </c>
      <c r="E22" s="16">
        <v>0.09</v>
      </c>
      <c r="F22" s="17">
        <v>1</v>
      </c>
      <c r="G22" s="18">
        <v>7.0000000000000001E-3</v>
      </c>
      <c r="H22" s="17">
        <v>2</v>
      </c>
      <c r="I22" s="18">
        <v>8.0000000000000002E-3</v>
      </c>
      <c r="J22" s="15">
        <v>0</v>
      </c>
      <c r="K22" s="16">
        <v>0</v>
      </c>
    </row>
    <row r="23" spans="1:11" x14ac:dyDescent="0.25">
      <c r="A23" s="10" t="s">
        <v>20</v>
      </c>
      <c r="B23" s="10">
        <f t="shared" si="1"/>
        <v>16</v>
      </c>
      <c r="C23" s="10" t="s">
        <v>35</v>
      </c>
      <c r="D23" s="15">
        <v>12</v>
      </c>
      <c r="E23" s="18">
        <v>0.129</v>
      </c>
      <c r="F23" s="15">
        <v>12</v>
      </c>
      <c r="G23" s="16">
        <v>0.129</v>
      </c>
      <c r="H23" s="17">
        <v>4</v>
      </c>
      <c r="I23" s="18">
        <v>0.33200000000000002</v>
      </c>
      <c r="J23" s="15">
        <v>0</v>
      </c>
      <c r="K23" s="16">
        <v>0</v>
      </c>
    </row>
    <row r="24" spans="1:11" x14ac:dyDescent="0.25">
      <c r="A24" s="10" t="s">
        <v>20</v>
      </c>
      <c r="B24" s="10">
        <f t="shared" si="1"/>
        <v>17</v>
      </c>
      <c r="C24" s="10" t="s">
        <v>137</v>
      </c>
      <c r="D24" s="15">
        <v>6</v>
      </c>
      <c r="E24" s="18">
        <v>0.09</v>
      </c>
      <c r="F24" s="17">
        <v>0</v>
      </c>
      <c r="G24" s="18">
        <v>0</v>
      </c>
      <c r="H24" s="15">
        <v>1</v>
      </c>
      <c r="I24" s="16">
        <v>0.01</v>
      </c>
      <c r="J24" s="15">
        <v>0</v>
      </c>
      <c r="K24" s="16">
        <v>0</v>
      </c>
    </row>
    <row r="25" spans="1:11" x14ac:dyDescent="0.25">
      <c r="A25" s="10" t="s">
        <v>20</v>
      </c>
      <c r="B25" s="10">
        <f t="shared" si="1"/>
        <v>18</v>
      </c>
      <c r="C25" s="10" t="s">
        <v>81</v>
      </c>
      <c r="D25" s="15">
        <v>0</v>
      </c>
      <c r="E25" s="18">
        <v>0</v>
      </c>
      <c r="F25" s="17">
        <v>2</v>
      </c>
      <c r="G25" s="18">
        <v>0.02</v>
      </c>
      <c r="H25" s="17">
        <v>0</v>
      </c>
      <c r="I25" s="18">
        <v>0</v>
      </c>
      <c r="J25" s="15">
        <v>0</v>
      </c>
      <c r="K25" s="16">
        <v>0</v>
      </c>
    </row>
    <row r="26" spans="1:11" x14ac:dyDescent="0.25">
      <c r="A26" s="10" t="s">
        <v>20</v>
      </c>
      <c r="B26" s="10">
        <f t="shared" si="1"/>
        <v>19</v>
      </c>
      <c r="C26" s="10" t="s">
        <v>26</v>
      </c>
      <c r="D26" s="15">
        <v>2</v>
      </c>
      <c r="E26" s="18">
        <v>1.4999999999999999E-2</v>
      </c>
      <c r="F26" s="17">
        <v>3</v>
      </c>
      <c r="G26" s="18">
        <v>0.02</v>
      </c>
      <c r="H26" s="15">
        <v>1</v>
      </c>
      <c r="I26" s="16">
        <v>1.2E-2</v>
      </c>
      <c r="J26" s="15">
        <v>0</v>
      </c>
      <c r="K26" s="16">
        <v>0</v>
      </c>
    </row>
    <row r="27" spans="1:11" x14ac:dyDescent="0.25">
      <c r="A27" s="10" t="s">
        <v>20</v>
      </c>
      <c r="B27" s="10">
        <f t="shared" si="1"/>
        <v>20</v>
      </c>
      <c r="C27" s="10" t="s">
        <v>24</v>
      </c>
      <c r="D27" s="15">
        <v>11</v>
      </c>
      <c r="E27" s="18">
        <v>0.157</v>
      </c>
      <c r="F27" s="17">
        <v>9</v>
      </c>
      <c r="G27" s="18">
        <v>0.127</v>
      </c>
      <c r="H27" s="17">
        <v>10</v>
      </c>
      <c r="I27" s="18">
        <v>0.127</v>
      </c>
      <c r="J27" s="15">
        <v>0</v>
      </c>
      <c r="K27" s="16">
        <v>0</v>
      </c>
    </row>
    <row r="28" spans="1:11" x14ac:dyDescent="0.25">
      <c r="A28" s="10" t="s">
        <v>20</v>
      </c>
      <c r="B28" s="10">
        <f t="shared" si="1"/>
        <v>21</v>
      </c>
      <c r="C28" s="10" t="s">
        <v>32</v>
      </c>
      <c r="D28" s="15">
        <v>9</v>
      </c>
      <c r="E28" s="16">
        <v>0.11700000000000001</v>
      </c>
      <c r="F28" s="17">
        <v>6</v>
      </c>
      <c r="G28" s="18">
        <v>8.4000000000000005E-2</v>
      </c>
      <c r="H28" s="17">
        <v>5</v>
      </c>
      <c r="I28" s="18">
        <v>7.0000000000000007E-2</v>
      </c>
      <c r="J28" s="15">
        <v>0</v>
      </c>
      <c r="K28" s="16">
        <v>0</v>
      </c>
    </row>
    <row r="29" spans="1:11" x14ac:dyDescent="0.25">
      <c r="A29" s="10" t="s">
        <v>20</v>
      </c>
      <c r="B29" s="10">
        <f t="shared" si="1"/>
        <v>22</v>
      </c>
      <c r="C29" s="10" t="s">
        <v>146</v>
      </c>
      <c r="D29" s="17">
        <v>0</v>
      </c>
      <c r="E29" s="18">
        <v>0</v>
      </c>
      <c r="F29" s="17">
        <v>0</v>
      </c>
      <c r="G29" s="18">
        <v>0</v>
      </c>
      <c r="H29" s="17">
        <v>1</v>
      </c>
      <c r="I29" s="18">
        <v>2E-3</v>
      </c>
      <c r="J29" s="15">
        <v>0</v>
      </c>
      <c r="K29" s="16">
        <v>0</v>
      </c>
    </row>
    <row r="30" spans="1:11" x14ac:dyDescent="0.25">
      <c r="A30" s="10" t="s">
        <v>20</v>
      </c>
      <c r="B30" s="10">
        <f t="shared" si="1"/>
        <v>23</v>
      </c>
      <c r="C30" s="10" t="s">
        <v>85</v>
      </c>
      <c r="D30" s="15">
        <v>2</v>
      </c>
      <c r="E30" s="18">
        <v>0.01</v>
      </c>
      <c r="F30" s="17">
        <v>0</v>
      </c>
      <c r="G30" s="18">
        <v>0</v>
      </c>
      <c r="H30" s="17">
        <v>0</v>
      </c>
      <c r="I30" s="18">
        <v>0</v>
      </c>
      <c r="J30" s="15">
        <v>0</v>
      </c>
      <c r="K30" s="16">
        <v>0</v>
      </c>
    </row>
    <row r="31" spans="1:11" x14ac:dyDescent="0.25">
      <c r="A31" s="10" t="s">
        <v>20</v>
      </c>
      <c r="B31" s="10">
        <f t="shared" si="1"/>
        <v>24</v>
      </c>
      <c r="C31" s="10" t="s">
        <v>147</v>
      </c>
      <c r="D31" s="17">
        <v>0</v>
      </c>
      <c r="E31" s="18">
        <v>0</v>
      </c>
      <c r="F31" s="17">
        <v>1</v>
      </c>
      <c r="G31" s="18">
        <v>1.4999999999999999E-2</v>
      </c>
      <c r="H31" s="17">
        <v>0</v>
      </c>
      <c r="I31" s="18">
        <v>0</v>
      </c>
      <c r="J31" s="15">
        <v>0</v>
      </c>
      <c r="K31" s="16">
        <v>0</v>
      </c>
    </row>
    <row r="32" spans="1:11" x14ac:dyDescent="0.25">
      <c r="A32" s="10" t="s">
        <v>20</v>
      </c>
      <c r="B32" s="10">
        <f t="shared" si="1"/>
        <v>25</v>
      </c>
      <c r="C32" s="10" t="s">
        <v>86</v>
      </c>
      <c r="D32" s="15">
        <v>0</v>
      </c>
      <c r="E32" s="16">
        <v>0</v>
      </c>
      <c r="F32" s="15">
        <v>0</v>
      </c>
      <c r="G32" s="16">
        <v>0</v>
      </c>
      <c r="H32" s="17">
        <v>2</v>
      </c>
      <c r="I32" s="18">
        <v>2.7E-2</v>
      </c>
      <c r="J32" s="15">
        <v>0</v>
      </c>
      <c r="K32" s="16">
        <v>0</v>
      </c>
    </row>
    <row r="33" spans="1:11" x14ac:dyDescent="0.25">
      <c r="A33" s="10" t="s">
        <v>20</v>
      </c>
      <c r="B33" s="10">
        <f t="shared" si="1"/>
        <v>26</v>
      </c>
      <c r="C33" s="10" t="s">
        <v>148</v>
      </c>
      <c r="D33" s="15">
        <v>0</v>
      </c>
      <c r="E33" s="18">
        <v>0</v>
      </c>
      <c r="F33" s="15">
        <v>1</v>
      </c>
      <c r="G33" s="16">
        <v>1.2E-2</v>
      </c>
      <c r="H33" s="17">
        <v>1</v>
      </c>
      <c r="I33" s="18">
        <v>1.2E-2</v>
      </c>
      <c r="J33" s="15">
        <v>0</v>
      </c>
      <c r="K33" s="16">
        <v>0</v>
      </c>
    </row>
    <row r="34" spans="1:11" x14ac:dyDescent="0.25">
      <c r="A34" s="10" t="s">
        <v>20</v>
      </c>
      <c r="B34" s="10">
        <f t="shared" si="1"/>
        <v>27</v>
      </c>
      <c r="C34" s="10" t="s">
        <v>30</v>
      </c>
      <c r="D34" s="15">
        <v>5</v>
      </c>
      <c r="E34" s="16">
        <v>6.4000000000000001E-2</v>
      </c>
      <c r="F34" s="17">
        <v>2</v>
      </c>
      <c r="G34" s="18">
        <v>0.02</v>
      </c>
      <c r="H34" s="17">
        <v>3</v>
      </c>
      <c r="I34" s="18">
        <v>4.4999999999999998E-2</v>
      </c>
      <c r="J34" s="15">
        <v>0</v>
      </c>
      <c r="K34" s="16">
        <v>0</v>
      </c>
    </row>
    <row r="35" spans="1:11" x14ac:dyDescent="0.25">
      <c r="A35" s="10" t="s">
        <v>20</v>
      </c>
      <c r="B35" s="10">
        <f t="shared" si="1"/>
        <v>28</v>
      </c>
      <c r="C35" s="10" t="s">
        <v>31</v>
      </c>
      <c r="D35" s="15">
        <v>15</v>
      </c>
      <c r="E35" s="16">
        <f>0.33694+0.21</f>
        <v>0.54693999999999998</v>
      </c>
      <c r="F35" s="17">
        <v>14</v>
      </c>
      <c r="G35" s="18">
        <v>0.21</v>
      </c>
      <c r="H35" s="17">
        <v>11</v>
      </c>
      <c r="I35" s="18">
        <v>0.13750000000000001</v>
      </c>
      <c r="J35" s="15">
        <v>0</v>
      </c>
      <c r="K35" s="16">
        <v>0</v>
      </c>
    </row>
    <row r="36" spans="1:11" x14ac:dyDescent="0.25">
      <c r="A36" s="10" t="s">
        <v>20</v>
      </c>
      <c r="B36" s="10">
        <f t="shared" si="1"/>
        <v>29</v>
      </c>
      <c r="C36" s="10" t="s">
        <v>149</v>
      </c>
      <c r="D36" s="15">
        <v>0</v>
      </c>
      <c r="E36" s="18">
        <v>0</v>
      </c>
      <c r="F36" s="17">
        <v>1</v>
      </c>
      <c r="G36" s="18">
        <v>7.4999999999999997E-3</v>
      </c>
      <c r="H36" s="17">
        <v>1</v>
      </c>
      <c r="I36" s="18">
        <v>7.4999999999999997E-3</v>
      </c>
      <c r="J36" s="15">
        <v>0</v>
      </c>
      <c r="K36" s="16">
        <v>0</v>
      </c>
    </row>
    <row r="37" spans="1:11" x14ac:dyDescent="0.25">
      <c r="A37" s="10" t="s">
        <v>20</v>
      </c>
      <c r="B37" s="10">
        <f t="shared" si="1"/>
        <v>30</v>
      </c>
      <c r="C37" s="10" t="s">
        <v>33</v>
      </c>
      <c r="D37" s="15">
        <v>9</v>
      </c>
      <c r="E37" s="18">
        <v>0.13500000000000001</v>
      </c>
      <c r="F37" s="17">
        <v>9</v>
      </c>
      <c r="G37" s="18">
        <v>0.13500000000000001</v>
      </c>
      <c r="H37" s="15">
        <v>0</v>
      </c>
      <c r="I37" s="16">
        <v>0</v>
      </c>
      <c r="J37" s="15">
        <v>0</v>
      </c>
      <c r="K37" s="16">
        <v>0</v>
      </c>
    </row>
    <row r="38" spans="1:11" x14ac:dyDescent="0.25">
      <c r="A38" s="10" t="s">
        <v>20</v>
      </c>
      <c r="B38" s="10">
        <f t="shared" si="1"/>
        <v>31</v>
      </c>
      <c r="C38" s="10" t="s">
        <v>116</v>
      </c>
      <c r="D38" s="15">
        <v>0</v>
      </c>
      <c r="E38" s="18">
        <v>0</v>
      </c>
      <c r="F38" s="17">
        <v>2</v>
      </c>
      <c r="G38" s="18">
        <v>2.5000000000000001E-2</v>
      </c>
      <c r="H38" s="17">
        <v>0</v>
      </c>
      <c r="I38" s="18">
        <v>0</v>
      </c>
      <c r="J38" s="15">
        <v>0</v>
      </c>
      <c r="K38" s="16">
        <v>0</v>
      </c>
    </row>
    <row r="39" spans="1:11" x14ac:dyDescent="0.25">
      <c r="A39" s="10" t="s">
        <v>20</v>
      </c>
      <c r="B39" s="10">
        <f t="shared" si="1"/>
        <v>32</v>
      </c>
      <c r="C39" s="10" t="s">
        <v>110</v>
      </c>
      <c r="D39" s="15">
        <v>3</v>
      </c>
      <c r="E39" s="18">
        <v>3.5999999999999997E-2</v>
      </c>
      <c r="F39" s="15">
        <v>2</v>
      </c>
      <c r="G39" s="16">
        <v>2.7E-2</v>
      </c>
      <c r="H39" s="17">
        <v>1</v>
      </c>
      <c r="I39" s="18">
        <v>1.2E-2</v>
      </c>
      <c r="J39" s="15">
        <v>0</v>
      </c>
      <c r="K39" s="16">
        <v>0</v>
      </c>
    </row>
    <row r="40" spans="1:11" x14ac:dyDescent="0.25">
      <c r="A40" s="10" t="s">
        <v>20</v>
      </c>
      <c r="B40" s="10">
        <f t="shared" si="1"/>
        <v>33</v>
      </c>
      <c r="C40" s="10" t="s">
        <v>34</v>
      </c>
      <c r="D40" s="15">
        <v>0</v>
      </c>
      <c r="E40" s="18">
        <v>0</v>
      </c>
      <c r="F40" s="17">
        <v>2</v>
      </c>
      <c r="G40" s="18">
        <v>0.03</v>
      </c>
      <c r="H40" s="17">
        <v>1</v>
      </c>
      <c r="I40" s="18">
        <v>0.63</v>
      </c>
      <c r="J40" s="15">
        <v>1</v>
      </c>
      <c r="K40" s="16">
        <v>0.3</v>
      </c>
    </row>
    <row r="41" spans="1:11" x14ac:dyDescent="0.25">
      <c r="A41" s="10" t="s">
        <v>20</v>
      </c>
      <c r="B41" s="10">
        <f t="shared" si="1"/>
        <v>34</v>
      </c>
      <c r="C41" s="10" t="s">
        <v>29</v>
      </c>
      <c r="D41" s="17">
        <v>11</v>
      </c>
      <c r="E41" s="16">
        <v>0.14699999999999999</v>
      </c>
      <c r="F41" s="17">
        <v>11</v>
      </c>
      <c r="G41" s="18">
        <v>0.14699999999999999</v>
      </c>
      <c r="H41" s="15">
        <v>8</v>
      </c>
      <c r="I41" s="16">
        <v>8.2000000000000003E-2</v>
      </c>
      <c r="J41" s="15">
        <v>0</v>
      </c>
      <c r="K41" s="16">
        <v>0</v>
      </c>
    </row>
    <row r="42" spans="1:11" x14ac:dyDescent="0.25">
      <c r="A42" s="10" t="s">
        <v>20</v>
      </c>
      <c r="B42" s="10">
        <f t="shared" si="1"/>
        <v>35</v>
      </c>
      <c r="C42" s="10" t="s">
        <v>138</v>
      </c>
      <c r="D42" s="15">
        <v>0</v>
      </c>
      <c r="E42" s="18">
        <v>0</v>
      </c>
      <c r="F42" s="17">
        <v>1</v>
      </c>
      <c r="G42" s="18">
        <v>1.4999999999999999E-2</v>
      </c>
      <c r="H42" s="15">
        <v>0</v>
      </c>
      <c r="I42" s="16">
        <v>0</v>
      </c>
      <c r="J42" s="15">
        <v>0</v>
      </c>
      <c r="K42" s="16">
        <v>0</v>
      </c>
    </row>
    <row r="43" spans="1:11" x14ac:dyDescent="0.25">
      <c r="A43" s="10" t="s">
        <v>20</v>
      </c>
      <c r="B43" s="10">
        <f t="shared" si="1"/>
        <v>36</v>
      </c>
      <c r="C43" s="10" t="s">
        <v>22</v>
      </c>
      <c r="D43" s="15">
        <v>5</v>
      </c>
      <c r="E43" s="16">
        <v>4.8000000000000001E-2</v>
      </c>
      <c r="F43" s="17">
        <v>6</v>
      </c>
      <c r="G43" s="18">
        <v>7.1499999999999994E-2</v>
      </c>
      <c r="H43" s="17">
        <v>7</v>
      </c>
      <c r="I43" s="18">
        <v>6.6000000000000003E-2</v>
      </c>
      <c r="J43" s="15">
        <v>0</v>
      </c>
      <c r="K43" s="16">
        <v>0</v>
      </c>
    </row>
    <row r="44" spans="1:11" x14ac:dyDescent="0.25">
      <c r="A44" s="10" t="s">
        <v>20</v>
      </c>
      <c r="B44" s="10">
        <f t="shared" si="1"/>
        <v>37</v>
      </c>
      <c r="C44" s="10" t="s">
        <v>77</v>
      </c>
      <c r="D44" s="15">
        <v>0</v>
      </c>
      <c r="E44" s="16">
        <v>0</v>
      </c>
      <c r="F44" s="17">
        <v>2</v>
      </c>
      <c r="G44" s="18">
        <v>0.115</v>
      </c>
      <c r="H44" s="17">
        <v>0</v>
      </c>
      <c r="I44" s="18">
        <v>0</v>
      </c>
      <c r="J44" s="15">
        <v>0</v>
      </c>
      <c r="K44" s="16">
        <v>0</v>
      </c>
    </row>
    <row r="45" spans="1:11" x14ac:dyDescent="0.25">
      <c r="A45" s="10" t="s">
        <v>20</v>
      </c>
      <c r="B45" s="10">
        <f t="shared" si="1"/>
        <v>38</v>
      </c>
      <c r="C45" s="10" t="s">
        <v>83</v>
      </c>
      <c r="D45" s="15">
        <v>0</v>
      </c>
      <c r="E45" s="18">
        <v>0</v>
      </c>
      <c r="F45" s="15">
        <v>2</v>
      </c>
      <c r="G45" s="16">
        <v>0.02</v>
      </c>
      <c r="H45" s="17">
        <v>0</v>
      </c>
      <c r="I45" s="18">
        <v>0</v>
      </c>
      <c r="J45" s="15">
        <v>0</v>
      </c>
      <c r="K45" s="16">
        <v>0</v>
      </c>
    </row>
    <row r="46" spans="1:11" x14ac:dyDescent="0.25">
      <c r="A46" s="10" t="s">
        <v>20</v>
      </c>
      <c r="B46" s="10">
        <f t="shared" si="1"/>
        <v>39</v>
      </c>
      <c r="C46" s="10" t="s">
        <v>87</v>
      </c>
      <c r="D46" s="15">
        <v>3</v>
      </c>
      <c r="E46" s="16">
        <v>1.4999999999999999E-2</v>
      </c>
      <c r="F46" s="17">
        <v>1</v>
      </c>
      <c r="G46" s="18">
        <v>6.0000000000000001E-3</v>
      </c>
      <c r="H46" s="15">
        <v>0</v>
      </c>
      <c r="I46" s="16">
        <v>0</v>
      </c>
      <c r="J46" s="15">
        <v>0</v>
      </c>
      <c r="K46" s="16">
        <v>0</v>
      </c>
    </row>
    <row r="47" spans="1:11" x14ac:dyDescent="0.25">
      <c r="A47" s="10" t="s">
        <v>20</v>
      </c>
      <c r="B47" s="10">
        <f t="shared" si="1"/>
        <v>40</v>
      </c>
      <c r="C47" s="10" t="s">
        <v>133</v>
      </c>
      <c r="D47" s="17">
        <v>6</v>
      </c>
      <c r="E47" s="18">
        <v>6.6000000000000003E-2</v>
      </c>
      <c r="F47" s="17">
        <v>3</v>
      </c>
      <c r="G47" s="18">
        <v>0.03</v>
      </c>
      <c r="H47" s="17">
        <v>1</v>
      </c>
      <c r="I47" s="18">
        <v>1.4999999999999999E-2</v>
      </c>
      <c r="J47" s="15">
        <v>0</v>
      </c>
      <c r="K47" s="16">
        <v>0</v>
      </c>
    </row>
    <row r="48" spans="1:11" x14ac:dyDescent="0.25">
      <c r="A48" s="10" t="s">
        <v>20</v>
      </c>
      <c r="B48" s="10">
        <f t="shared" si="1"/>
        <v>41</v>
      </c>
      <c r="C48" s="10" t="s">
        <v>23</v>
      </c>
      <c r="D48" s="15">
        <v>5</v>
      </c>
      <c r="E48" s="18">
        <v>0.05</v>
      </c>
      <c r="F48" s="15">
        <v>2</v>
      </c>
      <c r="G48" s="16">
        <v>2.4E-2</v>
      </c>
      <c r="H48" s="15">
        <v>14</v>
      </c>
      <c r="I48" s="16">
        <v>7.8E-2</v>
      </c>
      <c r="J48" s="15">
        <v>0</v>
      </c>
      <c r="K48" s="16">
        <v>0</v>
      </c>
    </row>
    <row r="49" spans="1:11" x14ac:dyDescent="0.25">
      <c r="A49" s="10" t="s">
        <v>20</v>
      </c>
      <c r="B49" s="10">
        <f t="shared" si="1"/>
        <v>42</v>
      </c>
      <c r="C49" s="10" t="s">
        <v>150</v>
      </c>
      <c r="D49" s="15">
        <v>9</v>
      </c>
      <c r="E49" s="18">
        <v>0.112</v>
      </c>
      <c r="F49" s="17">
        <v>2</v>
      </c>
      <c r="G49" s="18">
        <v>0.02</v>
      </c>
      <c r="H49" s="17">
        <v>1</v>
      </c>
      <c r="I49" s="18">
        <v>0.01</v>
      </c>
      <c r="J49" s="15">
        <v>0</v>
      </c>
      <c r="K49" s="16">
        <v>0</v>
      </c>
    </row>
    <row r="50" spans="1:11" x14ac:dyDescent="0.25">
      <c r="A50" s="10" t="s">
        <v>20</v>
      </c>
      <c r="B50" s="10">
        <f t="shared" si="1"/>
        <v>43</v>
      </c>
      <c r="C50" s="10" t="s">
        <v>118</v>
      </c>
      <c r="D50" s="15">
        <v>4</v>
      </c>
      <c r="E50" s="16">
        <v>0.03</v>
      </c>
      <c r="F50" s="17">
        <v>1</v>
      </c>
      <c r="G50" s="18">
        <v>1.4999999999999999E-2</v>
      </c>
      <c r="H50" s="15">
        <v>0</v>
      </c>
      <c r="I50" s="16">
        <v>0</v>
      </c>
      <c r="J50" s="15">
        <v>0</v>
      </c>
      <c r="K50" s="16">
        <v>0</v>
      </c>
    </row>
    <row r="51" spans="1:11" x14ac:dyDescent="0.25">
      <c r="A51" s="10" t="s">
        <v>20</v>
      </c>
      <c r="B51" s="10">
        <f t="shared" si="1"/>
        <v>44</v>
      </c>
      <c r="C51" s="10" t="s">
        <v>105</v>
      </c>
      <c r="D51" s="15">
        <v>6</v>
      </c>
      <c r="E51" s="16">
        <v>4.9000000000000002E-2</v>
      </c>
      <c r="F51" s="17">
        <v>2</v>
      </c>
      <c r="G51" s="18">
        <v>0.02</v>
      </c>
      <c r="H51" s="17">
        <v>1</v>
      </c>
      <c r="I51" s="18">
        <v>1.4999999999999999E-2</v>
      </c>
      <c r="J51" s="15">
        <v>0</v>
      </c>
      <c r="K51" s="16">
        <v>0</v>
      </c>
    </row>
    <row r="52" spans="1:11" x14ac:dyDescent="0.25">
      <c r="A52" s="10" t="s">
        <v>20</v>
      </c>
      <c r="B52" s="10">
        <f t="shared" si="1"/>
        <v>45</v>
      </c>
      <c r="C52" s="10" t="s">
        <v>123</v>
      </c>
      <c r="D52" s="17">
        <v>0</v>
      </c>
      <c r="E52" s="18">
        <v>0</v>
      </c>
      <c r="F52" s="15">
        <v>2</v>
      </c>
      <c r="G52" s="16">
        <v>1.7000000000000001E-2</v>
      </c>
      <c r="H52" s="17">
        <v>3</v>
      </c>
      <c r="I52" s="18">
        <v>3.5400000000000001E-2</v>
      </c>
      <c r="J52" s="15">
        <v>0</v>
      </c>
      <c r="K52" s="16">
        <v>0</v>
      </c>
    </row>
    <row r="53" spans="1:11" x14ac:dyDescent="0.25">
      <c r="A53" s="10" t="s">
        <v>20</v>
      </c>
      <c r="B53" s="10">
        <f t="shared" si="1"/>
        <v>46</v>
      </c>
      <c r="C53" s="10" t="s">
        <v>132</v>
      </c>
      <c r="D53" s="15">
        <v>3</v>
      </c>
      <c r="E53" s="16">
        <v>1.4999999999999999E-2</v>
      </c>
      <c r="F53" s="17">
        <v>1</v>
      </c>
      <c r="G53" s="18">
        <v>7.4999999999999997E-3</v>
      </c>
      <c r="H53" s="17">
        <v>1</v>
      </c>
      <c r="I53" s="18">
        <v>1.4999999999999999E-2</v>
      </c>
      <c r="J53" s="15">
        <v>1</v>
      </c>
      <c r="K53" s="16">
        <v>0.05</v>
      </c>
    </row>
    <row r="54" spans="1:11" x14ac:dyDescent="0.25">
      <c r="A54" s="10" t="s">
        <v>20</v>
      </c>
      <c r="B54" s="10">
        <f t="shared" si="1"/>
        <v>47</v>
      </c>
      <c r="C54" s="10" t="s">
        <v>36</v>
      </c>
      <c r="D54" s="15">
        <v>8</v>
      </c>
      <c r="E54" s="18">
        <v>0.11</v>
      </c>
      <c r="F54" s="15">
        <v>8</v>
      </c>
      <c r="G54" s="16">
        <v>0.11</v>
      </c>
      <c r="H54" s="17">
        <v>9</v>
      </c>
      <c r="I54" s="18">
        <v>0.42</v>
      </c>
      <c r="J54" s="15">
        <v>0</v>
      </c>
      <c r="K54" s="16">
        <v>0</v>
      </c>
    </row>
    <row r="55" spans="1:11" x14ac:dyDescent="0.25">
      <c r="A55" s="10" t="s">
        <v>20</v>
      </c>
      <c r="B55" s="10">
        <f t="shared" si="1"/>
        <v>48</v>
      </c>
      <c r="C55" s="10" t="s">
        <v>151</v>
      </c>
      <c r="D55" s="15">
        <v>0</v>
      </c>
      <c r="E55" s="18">
        <v>0</v>
      </c>
      <c r="F55" s="17">
        <v>0</v>
      </c>
      <c r="G55" s="18">
        <v>0</v>
      </c>
      <c r="H55" s="15">
        <v>1</v>
      </c>
      <c r="I55" s="16">
        <v>0.01</v>
      </c>
      <c r="J55" s="15">
        <v>0</v>
      </c>
      <c r="K55" s="16">
        <v>0</v>
      </c>
    </row>
    <row r="56" spans="1:11" x14ac:dyDescent="0.25">
      <c r="A56" s="10" t="s">
        <v>20</v>
      </c>
      <c r="B56" s="10">
        <f t="shared" si="1"/>
        <v>49</v>
      </c>
      <c r="C56" s="10" t="s">
        <v>88</v>
      </c>
      <c r="D56" s="17">
        <v>0</v>
      </c>
      <c r="E56" s="18">
        <v>0</v>
      </c>
      <c r="F56" s="17">
        <v>0</v>
      </c>
      <c r="G56" s="18">
        <v>0</v>
      </c>
      <c r="H56" s="15">
        <v>1</v>
      </c>
      <c r="I56" s="16">
        <v>6.0000000000000001E-3</v>
      </c>
      <c r="J56" s="15">
        <v>0</v>
      </c>
      <c r="K56" s="16">
        <v>0</v>
      </c>
    </row>
    <row r="57" spans="1:11" x14ac:dyDescent="0.25">
      <c r="A57" s="10" t="s">
        <v>20</v>
      </c>
      <c r="B57" s="10">
        <f t="shared" si="1"/>
        <v>50</v>
      </c>
      <c r="C57" s="10" t="s">
        <v>47</v>
      </c>
      <c r="D57" s="15">
        <v>5</v>
      </c>
      <c r="E57" s="18">
        <v>6.9000000000000006E-2</v>
      </c>
      <c r="F57" s="17">
        <v>5</v>
      </c>
      <c r="G57" s="18">
        <v>6.9000000000000006E-2</v>
      </c>
      <c r="H57" s="17">
        <v>1</v>
      </c>
      <c r="I57" s="18">
        <v>1.4999999999999999E-2</v>
      </c>
      <c r="J57" s="15">
        <v>4</v>
      </c>
      <c r="K57" s="16">
        <v>4.8000000000000001E-2</v>
      </c>
    </row>
    <row r="58" spans="1:11" x14ac:dyDescent="0.25">
      <c r="A58" s="10" t="s">
        <v>20</v>
      </c>
      <c r="B58" s="10">
        <f t="shared" si="1"/>
        <v>51</v>
      </c>
      <c r="C58" s="10" t="s">
        <v>37</v>
      </c>
      <c r="D58" s="15">
        <v>4</v>
      </c>
      <c r="E58" s="18">
        <v>0.05</v>
      </c>
      <c r="F58" s="15">
        <v>1</v>
      </c>
      <c r="G58" s="16">
        <v>1.4999999999999999E-2</v>
      </c>
      <c r="H58" s="17">
        <v>0</v>
      </c>
      <c r="I58" s="18">
        <v>0</v>
      </c>
      <c r="J58" s="15">
        <v>0</v>
      </c>
      <c r="K58" s="16">
        <v>0</v>
      </c>
    </row>
    <row r="59" spans="1:11" x14ac:dyDescent="0.25">
      <c r="A59" s="10" t="s">
        <v>20</v>
      </c>
      <c r="B59" s="10">
        <f t="shared" si="1"/>
        <v>52</v>
      </c>
      <c r="C59" s="10" t="s">
        <v>38</v>
      </c>
      <c r="D59" s="17">
        <v>16</v>
      </c>
      <c r="E59" s="18">
        <v>0.122</v>
      </c>
      <c r="F59" s="17">
        <v>1</v>
      </c>
      <c r="G59" s="18">
        <v>1.4999999999999999E-2</v>
      </c>
      <c r="H59" s="15">
        <v>0</v>
      </c>
      <c r="I59" s="16">
        <v>0</v>
      </c>
      <c r="J59" s="15">
        <v>0</v>
      </c>
      <c r="K59" s="16">
        <v>0</v>
      </c>
    </row>
    <row r="60" spans="1:11" x14ac:dyDescent="0.25">
      <c r="A60" s="10" t="s">
        <v>20</v>
      </c>
      <c r="B60" s="10">
        <f t="shared" si="1"/>
        <v>53</v>
      </c>
      <c r="C60" s="10" t="s">
        <v>98</v>
      </c>
      <c r="D60" s="17">
        <v>8</v>
      </c>
      <c r="E60" s="16">
        <v>7.3999999999999996E-2</v>
      </c>
      <c r="F60" s="17">
        <v>8</v>
      </c>
      <c r="G60" s="18">
        <v>7.3999999999999996E-2</v>
      </c>
      <c r="H60" s="17">
        <v>0</v>
      </c>
      <c r="I60" s="18">
        <v>0</v>
      </c>
      <c r="J60" s="15">
        <v>0</v>
      </c>
      <c r="K60" s="16">
        <v>0</v>
      </c>
    </row>
    <row r="61" spans="1:11" x14ac:dyDescent="0.25">
      <c r="A61" s="10" t="s">
        <v>20</v>
      </c>
      <c r="B61" s="10">
        <f t="shared" si="1"/>
        <v>54</v>
      </c>
      <c r="C61" s="10" t="s">
        <v>120</v>
      </c>
      <c r="D61" s="15">
        <v>5</v>
      </c>
      <c r="E61" s="18">
        <v>5.8999999999999997E-2</v>
      </c>
      <c r="F61" s="17">
        <v>1</v>
      </c>
      <c r="G61" s="18">
        <v>1.4999999999999999E-2</v>
      </c>
      <c r="H61" s="17">
        <v>2</v>
      </c>
      <c r="I61" s="18">
        <v>0.03</v>
      </c>
      <c r="J61" s="15">
        <v>0</v>
      </c>
      <c r="K61" s="16">
        <v>0</v>
      </c>
    </row>
    <row r="62" spans="1:11" x14ac:dyDescent="0.25">
      <c r="A62" s="10" t="s">
        <v>20</v>
      </c>
      <c r="B62" s="10">
        <f t="shared" si="1"/>
        <v>55</v>
      </c>
      <c r="C62" s="10" t="s">
        <v>128</v>
      </c>
      <c r="D62" s="15">
        <v>1</v>
      </c>
      <c r="E62" s="18">
        <v>5.0000000000000001E-3</v>
      </c>
      <c r="F62" s="17">
        <v>3</v>
      </c>
      <c r="G62" s="18">
        <v>3.6999999999999998E-2</v>
      </c>
      <c r="H62" s="17">
        <v>1</v>
      </c>
      <c r="I62" s="18">
        <v>5.0000000000000001E-3</v>
      </c>
      <c r="J62" s="15">
        <v>0</v>
      </c>
      <c r="K62" s="16">
        <v>0</v>
      </c>
    </row>
    <row r="63" spans="1:11" x14ac:dyDescent="0.25">
      <c r="A63" s="10" t="s">
        <v>20</v>
      </c>
      <c r="B63" s="10">
        <f t="shared" si="1"/>
        <v>56</v>
      </c>
      <c r="C63" s="10" t="s">
        <v>152</v>
      </c>
      <c r="D63" s="15">
        <v>1</v>
      </c>
      <c r="E63" s="18">
        <v>7.0000000000000007E-2</v>
      </c>
      <c r="F63" s="17">
        <v>2</v>
      </c>
      <c r="G63" s="18">
        <v>0.03</v>
      </c>
      <c r="H63" s="17">
        <v>2</v>
      </c>
      <c r="I63" s="18">
        <v>2.5000000000000001E-2</v>
      </c>
      <c r="J63" s="15">
        <v>0</v>
      </c>
      <c r="K63" s="16">
        <v>0</v>
      </c>
    </row>
    <row r="64" spans="1:11" x14ac:dyDescent="0.25">
      <c r="A64" s="10" t="s">
        <v>20</v>
      </c>
      <c r="B64" s="10">
        <f t="shared" si="1"/>
        <v>57</v>
      </c>
      <c r="C64" s="10" t="s">
        <v>40</v>
      </c>
      <c r="D64" s="15">
        <v>2</v>
      </c>
      <c r="E64" s="16">
        <v>1.2E-2</v>
      </c>
      <c r="F64" s="15">
        <v>1</v>
      </c>
      <c r="G64" s="16">
        <v>5.0000000000000001E-3</v>
      </c>
      <c r="H64" s="17">
        <v>1</v>
      </c>
      <c r="I64" s="18">
        <v>0.01</v>
      </c>
      <c r="J64" s="15">
        <v>0</v>
      </c>
      <c r="K64" s="16">
        <v>0</v>
      </c>
    </row>
    <row r="65" spans="1:11" x14ac:dyDescent="0.25">
      <c r="A65" s="10" t="s">
        <v>20</v>
      </c>
      <c r="B65" s="10">
        <f t="shared" si="1"/>
        <v>58</v>
      </c>
      <c r="C65" s="10" t="s">
        <v>153</v>
      </c>
      <c r="D65" s="15">
        <v>2</v>
      </c>
      <c r="E65" s="18">
        <v>2.5000000000000001E-2</v>
      </c>
      <c r="F65" s="17">
        <v>0</v>
      </c>
      <c r="G65" s="18">
        <v>0</v>
      </c>
      <c r="H65" s="17">
        <v>1</v>
      </c>
      <c r="I65" s="18">
        <v>5.0000000000000001E-3</v>
      </c>
      <c r="J65" s="15">
        <v>0</v>
      </c>
      <c r="K65" s="16">
        <v>0</v>
      </c>
    </row>
    <row r="66" spans="1:11" x14ac:dyDescent="0.25">
      <c r="A66" s="10" t="s">
        <v>20</v>
      </c>
      <c r="B66" s="10">
        <f t="shared" si="1"/>
        <v>59</v>
      </c>
      <c r="C66" s="10" t="s">
        <v>154</v>
      </c>
      <c r="D66" s="15">
        <v>1</v>
      </c>
      <c r="E66" s="16">
        <v>0.01</v>
      </c>
      <c r="F66" s="17">
        <v>1</v>
      </c>
      <c r="G66" s="18">
        <v>1.4999999999999999E-2</v>
      </c>
      <c r="H66" s="15">
        <v>0</v>
      </c>
      <c r="I66" s="16">
        <v>0</v>
      </c>
      <c r="J66" s="15">
        <v>0</v>
      </c>
      <c r="K66" s="16">
        <v>0</v>
      </c>
    </row>
    <row r="67" spans="1:11" x14ac:dyDescent="0.25">
      <c r="A67" s="10" t="s">
        <v>20</v>
      </c>
      <c r="B67" s="10">
        <f t="shared" si="1"/>
        <v>60</v>
      </c>
      <c r="C67" s="10" t="s">
        <v>155</v>
      </c>
      <c r="D67" s="15">
        <v>2</v>
      </c>
      <c r="E67" s="16">
        <v>0.01</v>
      </c>
      <c r="F67" s="17">
        <v>0</v>
      </c>
      <c r="G67" s="18">
        <v>0</v>
      </c>
      <c r="H67" s="17">
        <v>1</v>
      </c>
      <c r="I67" s="18">
        <v>3.0000000000000001E-3</v>
      </c>
      <c r="J67" s="15">
        <v>0</v>
      </c>
      <c r="K67" s="16">
        <v>0</v>
      </c>
    </row>
    <row r="68" spans="1:11" x14ac:dyDescent="0.25">
      <c r="A68" s="10" t="s">
        <v>20</v>
      </c>
      <c r="B68" s="10">
        <f t="shared" si="1"/>
        <v>61</v>
      </c>
      <c r="C68" s="10" t="s">
        <v>108</v>
      </c>
      <c r="D68" s="15">
        <v>2</v>
      </c>
      <c r="E68" s="18">
        <v>8.0000000000000002E-3</v>
      </c>
      <c r="F68" s="17">
        <v>2</v>
      </c>
      <c r="G68" s="18">
        <v>1.7000000000000001E-2</v>
      </c>
      <c r="H68" s="17">
        <v>0</v>
      </c>
      <c r="I68" s="18">
        <v>0</v>
      </c>
      <c r="J68" s="15">
        <v>0</v>
      </c>
      <c r="K68" s="16">
        <v>0</v>
      </c>
    </row>
    <row r="69" spans="1:11" x14ac:dyDescent="0.25">
      <c r="A69" s="10" t="s">
        <v>20</v>
      </c>
      <c r="B69" s="10">
        <f t="shared" si="1"/>
        <v>62</v>
      </c>
      <c r="C69" s="10" t="s">
        <v>127</v>
      </c>
      <c r="D69" s="15">
        <v>0</v>
      </c>
      <c r="E69" s="16">
        <v>0</v>
      </c>
      <c r="F69" s="17">
        <v>1</v>
      </c>
      <c r="G69" s="18">
        <v>5.0000000000000001E-3</v>
      </c>
      <c r="H69" s="17">
        <v>0</v>
      </c>
      <c r="I69" s="18">
        <v>0</v>
      </c>
      <c r="J69" s="15">
        <v>0</v>
      </c>
      <c r="K69" s="16">
        <v>0</v>
      </c>
    </row>
    <row r="70" spans="1:11" x14ac:dyDescent="0.25">
      <c r="A70" s="10" t="s">
        <v>20</v>
      </c>
      <c r="B70" s="10">
        <f t="shared" si="1"/>
        <v>63</v>
      </c>
      <c r="C70" s="10" t="s">
        <v>156</v>
      </c>
      <c r="D70" s="15">
        <v>5</v>
      </c>
      <c r="E70" s="18">
        <v>0.05</v>
      </c>
      <c r="F70" s="17">
        <v>1</v>
      </c>
      <c r="G70" s="18">
        <v>1.2E-2</v>
      </c>
      <c r="H70" s="17">
        <v>0</v>
      </c>
      <c r="I70" s="18">
        <v>0</v>
      </c>
      <c r="J70" s="15">
        <v>0</v>
      </c>
      <c r="K70" s="16">
        <v>0</v>
      </c>
    </row>
    <row r="71" spans="1:11" x14ac:dyDescent="0.25">
      <c r="A71" s="10" t="s">
        <v>20</v>
      </c>
      <c r="B71" s="10">
        <f t="shared" si="1"/>
        <v>64</v>
      </c>
      <c r="C71" s="10" t="s">
        <v>39</v>
      </c>
      <c r="D71" s="15">
        <v>3</v>
      </c>
      <c r="E71" s="16">
        <v>4.4999999999999998E-2</v>
      </c>
      <c r="F71" s="17">
        <v>1</v>
      </c>
      <c r="G71" s="18">
        <v>1.4999999999999999E-2</v>
      </c>
      <c r="H71" s="17">
        <v>0</v>
      </c>
      <c r="I71" s="18">
        <v>0</v>
      </c>
      <c r="J71" s="15">
        <v>0</v>
      </c>
      <c r="K71" s="16">
        <v>0</v>
      </c>
    </row>
    <row r="72" spans="1:11" x14ac:dyDescent="0.25">
      <c r="A72" s="10" t="s">
        <v>20</v>
      </c>
      <c r="B72" s="10">
        <f t="shared" si="1"/>
        <v>65</v>
      </c>
      <c r="C72" s="10" t="s">
        <v>139</v>
      </c>
      <c r="D72" s="15">
        <v>4</v>
      </c>
      <c r="E72" s="18">
        <v>0.13400000000000001</v>
      </c>
      <c r="F72" s="17">
        <v>0</v>
      </c>
      <c r="G72" s="18">
        <v>0</v>
      </c>
      <c r="H72" s="17">
        <v>1</v>
      </c>
      <c r="I72" s="18">
        <v>1.2E-2</v>
      </c>
      <c r="J72" s="15">
        <v>0</v>
      </c>
      <c r="K72" s="16">
        <v>0</v>
      </c>
    </row>
    <row r="73" spans="1:11" x14ac:dyDescent="0.25">
      <c r="A73" s="10" t="s">
        <v>20</v>
      </c>
      <c r="B73" s="10">
        <f t="shared" si="1"/>
        <v>66</v>
      </c>
      <c r="C73" s="10" t="s">
        <v>126</v>
      </c>
      <c r="D73" s="15">
        <v>6</v>
      </c>
      <c r="E73" s="18">
        <v>0.11799999999999999</v>
      </c>
      <c r="F73" s="17">
        <v>3</v>
      </c>
      <c r="G73" s="18">
        <v>4.4999999999999998E-2</v>
      </c>
      <c r="H73" s="15">
        <v>3</v>
      </c>
      <c r="I73" s="16">
        <v>0.38</v>
      </c>
      <c r="J73" s="15">
        <v>0</v>
      </c>
      <c r="K73" s="16">
        <v>0</v>
      </c>
    </row>
    <row r="74" spans="1:11" x14ac:dyDescent="0.25">
      <c r="A74" s="10" t="s">
        <v>20</v>
      </c>
      <c r="B74" s="10">
        <f t="shared" si="1"/>
        <v>67</v>
      </c>
      <c r="C74" s="10" t="s">
        <v>157</v>
      </c>
      <c r="D74" s="15">
        <v>10</v>
      </c>
      <c r="E74" s="16">
        <v>0.14699999999999999</v>
      </c>
      <c r="F74" s="17">
        <v>0</v>
      </c>
      <c r="G74" s="18">
        <v>0</v>
      </c>
      <c r="H74" s="17">
        <v>1</v>
      </c>
      <c r="I74" s="18">
        <v>5.0000000000000001E-3</v>
      </c>
      <c r="J74" s="15">
        <v>0</v>
      </c>
      <c r="K74" s="16">
        <v>0</v>
      </c>
    </row>
    <row r="75" spans="1:11" x14ac:dyDescent="0.25">
      <c r="A75" s="10" t="s">
        <v>20</v>
      </c>
      <c r="B75" s="10">
        <f t="shared" si="1"/>
        <v>68</v>
      </c>
      <c r="C75" s="10" t="s">
        <v>140</v>
      </c>
      <c r="D75" s="15">
        <v>0</v>
      </c>
      <c r="E75" s="18">
        <v>0</v>
      </c>
      <c r="F75" s="15">
        <v>1</v>
      </c>
      <c r="G75" s="16">
        <v>3.0000000000000001E-3</v>
      </c>
      <c r="H75" s="17">
        <v>1</v>
      </c>
      <c r="I75" s="18">
        <v>3.0000000000000001E-3</v>
      </c>
      <c r="J75" s="15">
        <v>0</v>
      </c>
      <c r="K75" s="16">
        <v>0</v>
      </c>
    </row>
    <row r="76" spans="1:11" x14ac:dyDescent="0.25">
      <c r="A76" s="10" t="s">
        <v>20</v>
      </c>
      <c r="B76" s="10">
        <f t="shared" ref="B76:B121" si="2">B75+1</f>
        <v>69</v>
      </c>
      <c r="C76" s="10" t="s">
        <v>119</v>
      </c>
      <c r="D76" s="15">
        <v>2</v>
      </c>
      <c r="E76" s="18">
        <v>1.7999999999999999E-2</v>
      </c>
      <c r="F76" s="17">
        <v>0</v>
      </c>
      <c r="G76" s="18">
        <v>0</v>
      </c>
      <c r="H76" s="15">
        <v>1</v>
      </c>
      <c r="I76" s="16">
        <v>1.4999999999999999E-2</v>
      </c>
      <c r="J76" s="15">
        <v>0</v>
      </c>
      <c r="K76" s="16">
        <v>0</v>
      </c>
    </row>
    <row r="77" spans="1:11" x14ac:dyDescent="0.25">
      <c r="A77" s="10" t="s">
        <v>20</v>
      </c>
      <c r="B77" s="10">
        <f t="shared" si="2"/>
        <v>70</v>
      </c>
      <c r="C77" s="10" t="s">
        <v>134</v>
      </c>
      <c r="D77" s="17">
        <v>7</v>
      </c>
      <c r="E77" s="16">
        <v>8.3000000000000004E-2</v>
      </c>
      <c r="F77" s="17">
        <v>7</v>
      </c>
      <c r="G77" s="18">
        <v>8.3000000000000004E-2</v>
      </c>
      <c r="H77" s="17">
        <v>4</v>
      </c>
      <c r="I77" s="18">
        <v>2.4E-2</v>
      </c>
      <c r="J77" s="15">
        <v>0</v>
      </c>
      <c r="K77" s="16">
        <v>0</v>
      </c>
    </row>
    <row r="78" spans="1:11" x14ac:dyDescent="0.25">
      <c r="A78" s="10" t="s">
        <v>20</v>
      </c>
      <c r="B78" s="10">
        <f t="shared" si="2"/>
        <v>71</v>
      </c>
      <c r="C78" s="10" t="s">
        <v>43</v>
      </c>
      <c r="D78" s="15">
        <v>1</v>
      </c>
      <c r="E78" s="18">
        <v>9.2999999999999999E-2</v>
      </c>
      <c r="F78" s="15">
        <v>5</v>
      </c>
      <c r="G78" s="16">
        <v>7.1999999999999995E-2</v>
      </c>
      <c r="H78" s="17">
        <v>1</v>
      </c>
      <c r="I78" s="18">
        <v>0.01</v>
      </c>
      <c r="J78" s="15">
        <v>0</v>
      </c>
      <c r="K78" s="16">
        <v>0</v>
      </c>
    </row>
    <row r="79" spans="1:11" x14ac:dyDescent="0.25">
      <c r="A79" s="10" t="s">
        <v>20</v>
      </c>
      <c r="B79" s="10">
        <f t="shared" si="2"/>
        <v>72</v>
      </c>
      <c r="C79" s="10" t="s">
        <v>158</v>
      </c>
      <c r="D79" s="15">
        <v>0</v>
      </c>
      <c r="E79" s="16">
        <v>0</v>
      </c>
      <c r="F79" s="17">
        <v>1</v>
      </c>
      <c r="G79" s="18">
        <v>1.4999999999999999E-2</v>
      </c>
      <c r="H79" s="15">
        <v>1</v>
      </c>
      <c r="I79" s="16">
        <v>1.4999999999999999E-2</v>
      </c>
      <c r="J79" s="15">
        <v>0</v>
      </c>
      <c r="K79" s="16">
        <v>0</v>
      </c>
    </row>
    <row r="80" spans="1:11" x14ac:dyDescent="0.25">
      <c r="A80" s="10" t="s">
        <v>20</v>
      </c>
      <c r="B80" s="10">
        <f t="shared" si="2"/>
        <v>73</v>
      </c>
      <c r="C80" s="10" t="s">
        <v>79</v>
      </c>
      <c r="D80" s="15">
        <v>1</v>
      </c>
      <c r="E80" s="16">
        <v>0.01</v>
      </c>
      <c r="F80" s="17">
        <v>1</v>
      </c>
      <c r="G80" s="18">
        <v>5.0000000000000001E-3</v>
      </c>
      <c r="H80" s="17">
        <v>0</v>
      </c>
      <c r="I80" s="18">
        <v>0</v>
      </c>
      <c r="J80" s="15">
        <v>0</v>
      </c>
      <c r="K80" s="16">
        <v>0</v>
      </c>
    </row>
    <row r="81" spans="1:11" x14ac:dyDescent="0.25">
      <c r="A81" s="10" t="s">
        <v>20</v>
      </c>
      <c r="B81" s="10">
        <f t="shared" si="2"/>
        <v>74</v>
      </c>
      <c r="C81" s="10" t="s">
        <v>159</v>
      </c>
      <c r="D81" s="15">
        <v>1</v>
      </c>
      <c r="E81" s="18">
        <v>1.4999999999999999E-2</v>
      </c>
      <c r="F81" s="15">
        <v>0</v>
      </c>
      <c r="G81" s="16">
        <v>0</v>
      </c>
      <c r="H81" s="17">
        <v>1</v>
      </c>
      <c r="I81" s="18">
        <v>7.0000000000000001E-3</v>
      </c>
      <c r="J81" s="15">
        <v>0</v>
      </c>
      <c r="K81" s="16">
        <v>0</v>
      </c>
    </row>
    <row r="82" spans="1:11" x14ac:dyDescent="0.25">
      <c r="A82" s="10" t="s">
        <v>20</v>
      </c>
      <c r="B82" s="10">
        <f t="shared" si="2"/>
        <v>75</v>
      </c>
      <c r="C82" s="10" t="s">
        <v>42</v>
      </c>
      <c r="D82" s="15">
        <v>8</v>
      </c>
      <c r="E82" s="18">
        <v>9.0999999999999998E-2</v>
      </c>
      <c r="F82" s="15">
        <v>8</v>
      </c>
      <c r="G82" s="16">
        <v>9.0999999999999998E-2</v>
      </c>
      <c r="H82" s="17">
        <v>5</v>
      </c>
      <c r="I82" s="18">
        <v>7.0000000000000007E-2</v>
      </c>
      <c r="J82" s="15">
        <v>0</v>
      </c>
      <c r="K82" s="16">
        <v>0</v>
      </c>
    </row>
    <row r="83" spans="1:11" x14ac:dyDescent="0.25">
      <c r="A83" s="10" t="s">
        <v>20</v>
      </c>
      <c r="B83" s="10">
        <f t="shared" si="2"/>
        <v>76</v>
      </c>
      <c r="C83" s="10" t="s">
        <v>90</v>
      </c>
      <c r="D83" s="15">
        <v>1</v>
      </c>
      <c r="E83" s="18">
        <v>1.2E-2</v>
      </c>
      <c r="F83" s="17">
        <v>2</v>
      </c>
      <c r="G83" s="18">
        <v>0.03</v>
      </c>
      <c r="H83" s="15">
        <v>2</v>
      </c>
      <c r="I83" s="16">
        <v>1.2E-2</v>
      </c>
      <c r="J83" s="15">
        <v>0</v>
      </c>
      <c r="K83" s="16">
        <v>0</v>
      </c>
    </row>
    <row r="84" spans="1:11" x14ac:dyDescent="0.25">
      <c r="A84" s="10" t="s">
        <v>20</v>
      </c>
      <c r="B84" s="10">
        <f t="shared" si="2"/>
        <v>77</v>
      </c>
      <c r="C84" s="10" t="s">
        <v>45</v>
      </c>
      <c r="D84" s="15">
        <v>7</v>
      </c>
      <c r="E84" s="16">
        <v>8.6999999999999994E-2</v>
      </c>
      <c r="F84" s="17">
        <v>7</v>
      </c>
      <c r="G84" s="18">
        <v>8.6999999999999994E-2</v>
      </c>
      <c r="H84" s="17">
        <v>2</v>
      </c>
      <c r="I84" s="18">
        <v>0.03</v>
      </c>
      <c r="J84" s="15">
        <v>0</v>
      </c>
      <c r="K84" s="16">
        <v>0</v>
      </c>
    </row>
    <row r="85" spans="1:11" x14ac:dyDescent="0.25">
      <c r="A85" s="10" t="s">
        <v>20</v>
      </c>
      <c r="B85" s="10">
        <f t="shared" si="2"/>
        <v>78</v>
      </c>
      <c r="C85" s="10" t="s">
        <v>41</v>
      </c>
      <c r="D85" s="15">
        <v>1</v>
      </c>
      <c r="E85" s="18">
        <v>5.0000000000000001E-3</v>
      </c>
      <c r="F85" s="15">
        <v>1</v>
      </c>
      <c r="G85" s="16">
        <v>1.4999999999999999E-2</v>
      </c>
      <c r="H85" s="17">
        <v>2</v>
      </c>
      <c r="I85" s="18">
        <v>2.5000000000000001E-2</v>
      </c>
      <c r="J85" s="15">
        <v>3</v>
      </c>
      <c r="K85" s="16">
        <v>3.6999999999999998E-2</v>
      </c>
    </row>
    <row r="86" spans="1:11" x14ac:dyDescent="0.25">
      <c r="A86" s="10" t="s">
        <v>20</v>
      </c>
      <c r="B86" s="10">
        <f t="shared" si="2"/>
        <v>79</v>
      </c>
      <c r="C86" s="10" t="s">
        <v>111</v>
      </c>
      <c r="D86" s="15">
        <v>0</v>
      </c>
      <c r="E86" s="18">
        <v>0</v>
      </c>
      <c r="F86" s="17">
        <v>0</v>
      </c>
      <c r="G86" s="18">
        <v>0</v>
      </c>
      <c r="H86" s="17">
        <v>1</v>
      </c>
      <c r="I86" s="18">
        <v>1.4999999999999999E-2</v>
      </c>
      <c r="J86" s="15">
        <v>0</v>
      </c>
      <c r="K86" s="16">
        <v>0</v>
      </c>
    </row>
    <row r="87" spans="1:11" x14ac:dyDescent="0.25">
      <c r="A87" s="10" t="s">
        <v>20</v>
      </c>
      <c r="B87" s="10">
        <f t="shared" si="2"/>
        <v>80</v>
      </c>
      <c r="C87" s="10" t="s">
        <v>160</v>
      </c>
      <c r="D87" s="15">
        <v>5</v>
      </c>
      <c r="E87" s="18">
        <v>0.05</v>
      </c>
      <c r="F87" s="17">
        <v>1</v>
      </c>
      <c r="G87" s="18">
        <v>0.01</v>
      </c>
      <c r="H87" s="17">
        <v>0</v>
      </c>
      <c r="I87" s="18">
        <v>0</v>
      </c>
      <c r="J87" s="15">
        <v>0</v>
      </c>
      <c r="K87" s="16">
        <v>0</v>
      </c>
    </row>
    <row r="88" spans="1:11" x14ac:dyDescent="0.25">
      <c r="A88" s="10" t="s">
        <v>20</v>
      </c>
      <c r="B88" s="10">
        <f t="shared" si="2"/>
        <v>81</v>
      </c>
      <c r="C88" s="10" t="s">
        <v>161</v>
      </c>
      <c r="D88" s="17">
        <v>0</v>
      </c>
      <c r="E88" s="18">
        <v>0</v>
      </c>
      <c r="F88" s="17">
        <v>1</v>
      </c>
      <c r="G88" s="18">
        <v>5.0000000000000001E-3</v>
      </c>
      <c r="H88" s="17">
        <v>0</v>
      </c>
      <c r="I88" s="18">
        <v>0</v>
      </c>
      <c r="J88" s="15">
        <v>0</v>
      </c>
      <c r="K88" s="16">
        <v>0</v>
      </c>
    </row>
    <row r="89" spans="1:11" x14ac:dyDescent="0.25">
      <c r="A89" s="10" t="s">
        <v>20</v>
      </c>
      <c r="B89" s="10">
        <f t="shared" si="2"/>
        <v>82</v>
      </c>
      <c r="C89" s="10" t="s">
        <v>44</v>
      </c>
      <c r="D89" s="15">
        <v>2</v>
      </c>
      <c r="E89" s="18">
        <v>2.5000000000000001E-2</v>
      </c>
      <c r="F89" s="17">
        <v>1</v>
      </c>
      <c r="G89" s="18">
        <v>1.4999999999999999E-2</v>
      </c>
      <c r="H89" s="15">
        <v>0</v>
      </c>
      <c r="I89" s="16">
        <v>0</v>
      </c>
      <c r="J89" s="15">
        <v>0</v>
      </c>
      <c r="K89" s="16">
        <v>0</v>
      </c>
    </row>
    <row r="90" spans="1:11" x14ac:dyDescent="0.25">
      <c r="A90" s="10" t="s">
        <v>20</v>
      </c>
      <c r="B90" s="10">
        <f t="shared" si="2"/>
        <v>83</v>
      </c>
      <c r="C90" s="10" t="s">
        <v>162</v>
      </c>
      <c r="D90" s="17">
        <v>7</v>
      </c>
      <c r="E90" s="18">
        <v>0.10199999999999999</v>
      </c>
      <c r="F90" s="15">
        <v>2</v>
      </c>
      <c r="G90" s="16">
        <v>0.03</v>
      </c>
      <c r="H90" s="17">
        <v>1</v>
      </c>
      <c r="I90" s="18">
        <v>1.4999999999999999E-2</v>
      </c>
      <c r="J90" s="15">
        <v>0</v>
      </c>
      <c r="K90" s="16">
        <v>0</v>
      </c>
    </row>
    <row r="91" spans="1:11" x14ac:dyDescent="0.25">
      <c r="A91" s="10" t="s">
        <v>20</v>
      </c>
      <c r="B91" s="10">
        <f t="shared" si="2"/>
        <v>84</v>
      </c>
      <c r="C91" s="10" t="s">
        <v>163</v>
      </c>
      <c r="D91" s="15">
        <v>1</v>
      </c>
      <c r="E91" s="18">
        <v>5.0000000000000001E-3</v>
      </c>
      <c r="F91" s="15">
        <v>0</v>
      </c>
      <c r="G91" s="16">
        <v>0</v>
      </c>
      <c r="H91" s="17">
        <v>0</v>
      </c>
      <c r="I91" s="18">
        <v>0</v>
      </c>
      <c r="J91" s="15">
        <v>0</v>
      </c>
      <c r="K91" s="16">
        <v>0</v>
      </c>
    </row>
    <row r="92" spans="1:11" x14ac:dyDescent="0.25">
      <c r="A92" s="10" t="s">
        <v>20</v>
      </c>
      <c r="B92" s="10">
        <f t="shared" si="2"/>
        <v>85</v>
      </c>
      <c r="C92" s="10" t="s">
        <v>46</v>
      </c>
      <c r="D92" s="15">
        <v>4</v>
      </c>
      <c r="E92" s="18">
        <v>5.1999999999999998E-2</v>
      </c>
      <c r="F92" s="17">
        <v>1</v>
      </c>
      <c r="G92" s="18">
        <v>1.4999999999999999E-2</v>
      </c>
      <c r="H92" s="17">
        <v>2</v>
      </c>
      <c r="I92" s="18">
        <v>0.03</v>
      </c>
      <c r="J92" s="15">
        <v>0</v>
      </c>
      <c r="K92" s="16">
        <v>0</v>
      </c>
    </row>
    <row r="93" spans="1:11" x14ac:dyDescent="0.25">
      <c r="A93" s="10" t="s">
        <v>20</v>
      </c>
      <c r="B93" s="10">
        <f t="shared" si="2"/>
        <v>86</v>
      </c>
      <c r="C93" s="10" t="s">
        <v>78</v>
      </c>
      <c r="D93" s="15">
        <v>4</v>
      </c>
      <c r="E93" s="18">
        <v>0.127</v>
      </c>
      <c r="F93" s="17">
        <v>2</v>
      </c>
      <c r="G93" s="18">
        <v>0.02</v>
      </c>
      <c r="H93" s="17">
        <v>0</v>
      </c>
      <c r="I93" s="18">
        <v>0</v>
      </c>
      <c r="J93" s="15">
        <v>0</v>
      </c>
      <c r="K93" s="16">
        <v>0</v>
      </c>
    </row>
    <row r="94" spans="1:11" x14ac:dyDescent="0.25">
      <c r="A94" s="10" t="s">
        <v>20</v>
      </c>
      <c r="B94" s="10">
        <f t="shared" si="2"/>
        <v>87</v>
      </c>
      <c r="C94" s="10" t="s">
        <v>49</v>
      </c>
      <c r="D94" s="15">
        <v>0</v>
      </c>
      <c r="E94" s="18">
        <v>0</v>
      </c>
      <c r="F94" s="17">
        <v>4</v>
      </c>
      <c r="G94" s="18">
        <v>5.3999999999999999E-2</v>
      </c>
      <c r="H94" s="15">
        <v>2</v>
      </c>
      <c r="I94" s="16">
        <v>0.28000000000000003</v>
      </c>
      <c r="J94" s="15">
        <v>0</v>
      </c>
      <c r="K94" s="16">
        <v>0</v>
      </c>
    </row>
    <row r="95" spans="1:11" x14ac:dyDescent="0.25">
      <c r="A95" s="10" t="s">
        <v>20</v>
      </c>
      <c r="B95" s="10">
        <f t="shared" si="2"/>
        <v>88</v>
      </c>
      <c r="C95" s="10" t="s">
        <v>164</v>
      </c>
      <c r="D95" s="15">
        <v>1</v>
      </c>
      <c r="E95" s="18">
        <v>1.4999999999999999E-2</v>
      </c>
      <c r="F95" s="17">
        <v>0</v>
      </c>
      <c r="G95" s="18">
        <v>0</v>
      </c>
      <c r="H95" s="15">
        <v>1</v>
      </c>
      <c r="I95" s="16">
        <v>3.0000000000000001E-3</v>
      </c>
      <c r="J95" s="15">
        <v>0</v>
      </c>
      <c r="K95" s="16">
        <v>0</v>
      </c>
    </row>
    <row r="96" spans="1:11" x14ac:dyDescent="0.25">
      <c r="A96" s="10" t="s">
        <v>20</v>
      </c>
      <c r="B96" s="10">
        <f t="shared" si="2"/>
        <v>89</v>
      </c>
      <c r="C96" s="10" t="s">
        <v>103</v>
      </c>
      <c r="D96" s="15">
        <v>3</v>
      </c>
      <c r="E96" s="16">
        <v>4.4999999999999998E-2</v>
      </c>
      <c r="F96" s="15">
        <v>8</v>
      </c>
      <c r="G96" s="16">
        <v>7.8E-2</v>
      </c>
      <c r="H96" s="17">
        <v>1</v>
      </c>
      <c r="I96" s="18">
        <v>1E-3</v>
      </c>
      <c r="J96" s="15">
        <v>0</v>
      </c>
      <c r="K96" s="16">
        <v>0</v>
      </c>
    </row>
    <row r="97" spans="1:11" x14ac:dyDescent="0.25">
      <c r="A97" s="10" t="s">
        <v>20</v>
      </c>
      <c r="B97" s="10">
        <f t="shared" si="2"/>
        <v>90</v>
      </c>
      <c r="C97" s="10" t="s">
        <v>165</v>
      </c>
      <c r="D97" s="15">
        <v>0</v>
      </c>
      <c r="E97" s="18">
        <v>0</v>
      </c>
      <c r="F97" s="17">
        <v>0</v>
      </c>
      <c r="G97" s="18">
        <v>0</v>
      </c>
      <c r="H97" s="17">
        <v>1</v>
      </c>
      <c r="I97" s="18">
        <v>2.5000000000000001E-3</v>
      </c>
      <c r="J97" s="15">
        <v>0</v>
      </c>
      <c r="K97" s="16">
        <v>0</v>
      </c>
    </row>
    <row r="98" spans="1:11" x14ac:dyDescent="0.25">
      <c r="A98" s="10" t="s">
        <v>20</v>
      </c>
      <c r="B98" s="10">
        <f t="shared" si="2"/>
        <v>91</v>
      </c>
      <c r="C98" s="10" t="s">
        <v>48</v>
      </c>
      <c r="D98" s="15">
        <v>5</v>
      </c>
      <c r="E98" s="18">
        <v>0.05</v>
      </c>
      <c r="F98" s="17">
        <v>6</v>
      </c>
      <c r="G98" s="18">
        <v>0.10199999999999999</v>
      </c>
      <c r="H98" s="17">
        <v>6</v>
      </c>
      <c r="I98" s="18">
        <v>7.8E-2</v>
      </c>
      <c r="J98" s="15">
        <v>0</v>
      </c>
      <c r="K98" s="16">
        <v>0</v>
      </c>
    </row>
    <row r="99" spans="1:11" x14ac:dyDescent="0.25">
      <c r="A99" s="10" t="s">
        <v>20</v>
      </c>
      <c r="B99" s="10">
        <f t="shared" si="2"/>
        <v>92</v>
      </c>
      <c r="C99" s="10" t="s">
        <v>106</v>
      </c>
      <c r="D99" s="15">
        <v>1</v>
      </c>
      <c r="E99" s="18">
        <v>0.25</v>
      </c>
      <c r="F99" s="17">
        <v>1</v>
      </c>
      <c r="G99" s="18">
        <v>0.01</v>
      </c>
      <c r="H99" s="17">
        <v>0</v>
      </c>
      <c r="I99" s="18">
        <v>0</v>
      </c>
      <c r="J99" s="15">
        <v>0</v>
      </c>
      <c r="K99" s="16">
        <v>0</v>
      </c>
    </row>
    <row r="100" spans="1:11" x14ac:dyDescent="0.25">
      <c r="A100" s="10" t="s">
        <v>20</v>
      </c>
      <c r="B100" s="10">
        <f t="shared" si="2"/>
        <v>93</v>
      </c>
      <c r="C100" s="10" t="s">
        <v>82</v>
      </c>
      <c r="D100" s="15">
        <v>3</v>
      </c>
      <c r="E100" s="18">
        <v>3.6999999999999998E-2</v>
      </c>
      <c r="F100" s="17">
        <v>5</v>
      </c>
      <c r="G100" s="18">
        <v>5.8999999999999997E-2</v>
      </c>
      <c r="H100" s="17">
        <v>2</v>
      </c>
      <c r="I100" s="18">
        <v>5.5E-2</v>
      </c>
      <c r="J100" s="15">
        <v>0</v>
      </c>
      <c r="K100" s="16">
        <v>0</v>
      </c>
    </row>
    <row r="101" spans="1:11" x14ac:dyDescent="0.25">
      <c r="A101" s="10" t="s">
        <v>20</v>
      </c>
      <c r="B101" s="10">
        <f t="shared" si="2"/>
        <v>94</v>
      </c>
      <c r="C101" s="10" t="s">
        <v>112</v>
      </c>
      <c r="D101" s="15">
        <v>0</v>
      </c>
      <c r="E101" s="18">
        <v>0</v>
      </c>
      <c r="F101" s="15">
        <v>1</v>
      </c>
      <c r="G101" s="16">
        <v>8.0000000000000002E-3</v>
      </c>
      <c r="H101" s="17">
        <v>1</v>
      </c>
      <c r="I101" s="18">
        <v>8.0000000000000002E-3</v>
      </c>
      <c r="J101" s="15">
        <v>0</v>
      </c>
      <c r="K101" s="16">
        <v>0</v>
      </c>
    </row>
    <row r="102" spans="1:11" x14ac:dyDescent="0.25">
      <c r="A102" s="10" t="s">
        <v>20</v>
      </c>
      <c r="B102" s="10">
        <f t="shared" si="2"/>
        <v>95</v>
      </c>
      <c r="C102" s="10" t="s">
        <v>91</v>
      </c>
      <c r="D102" s="15">
        <v>1</v>
      </c>
      <c r="E102" s="18">
        <v>1.4999999999999999E-2</v>
      </c>
      <c r="F102" s="17">
        <v>0</v>
      </c>
      <c r="G102" s="18">
        <v>0</v>
      </c>
      <c r="H102" s="17">
        <v>4</v>
      </c>
      <c r="I102" s="18">
        <v>5.1999999999999998E-2</v>
      </c>
      <c r="J102" s="15">
        <v>0</v>
      </c>
      <c r="K102" s="16">
        <v>0</v>
      </c>
    </row>
    <row r="103" spans="1:11" x14ac:dyDescent="0.25">
      <c r="A103" s="10" t="s">
        <v>20</v>
      </c>
      <c r="B103" s="10">
        <f t="shared" si="2"/>
        <v>96</v>
      </c>
      <c r="C103" s="10" t="s">
        <v>124</v>
      </c>
      <c r="D103" s="17">
        <v>5</v>
      </c>
      <c r="E103" s="18">
        <v>0.14000000000000001</v>
      </c>
      <c r="F103" s="17">
        <v>0</v>
      </c>
      <c r="G103" s="18">
        <v>0</v>
      </c>
      <c r="H103" s="15">
        <v>0</v>
      </c>
      <c r="I103" s="16">
        <v>0</v>
      </c>
      <c r="J103" s="15">
        <v>0</v>
      </c>
      <c r="K103" s="16">
        <v>0</v>
      </c>
    </row>
    <row r="104" spans="1:11" x14ac:dyDescent="0.25">
      <c r="A104" s="10" t="s">
        <v>20</v>
      </c>
      <c r="B104" s="10">
        <f t="shared" si="2"/>
        <v>97</v>
      </c>
      <c r="C104" s="10" t="s">
        <v>54</v>
      </c>
      <c r="D104" s="15">
        <v>1</v>
      </c>
      <c r="E104" s="18">
        <v>0.625</v>
      </c>
      <c r="F104" s="17">
        <v>27</v>
      </c>
      <c r="G104" s="18">
        <v>0.40500000000000003</v>
      </c>
      <c r="H104" s="15">
        <v>3</v>
      </c>
      <c r="I104" s="16">
        <v>0.04</v>
      </c>
      <c r="J104" s="15">
        <v>0</v>
      </c>
      <c r="K104" s="16">
        <v>0</v>
      </c>
    </row>
    <row r="105" spans="1:11" x14ac:dyDescent="0.25">
      <c r="A105" s="10" t="s">
        <v>20</v>
      </c>
      <c r="B105" s="10">
        <f t="shared" si="2"/>
        <v>98</v>
      </c>
      <c r="C105" s="10" t="s">
        <v>53</v>
      </c>
      <c r="D105" s="15">
        <v>0</v>
      </c>
      <c r="E105" s="18">
        <v>0</v>
      </c>
      <c r="F105" s="17">
        <v>2</v>
      </c>
      <c r="G105" s="18">
        <v>0.03</v>
      </c>
      <c r="H105" s="17">
        <v>0</v>
      </c>
      <c r="I105" s="18">
        <v>0</v>
      </c>
      <c r="J105" s="15">
        <v>0</v>
      </c>
      <c r="K105" s="16">
        <v>0</v>
      </c>
    </row>
    <row r="106" spans="1:11" x14ac:dyDescent="0.25">
      <c r="A106" s="10" t="s">
        <v>20</v>
      </c>
      <c r="B106" s="10">
        <f t="shared" si="2"/>
        <v>99</v>
      </c>
      <c r="C106" s="10" t="s">
        <v>73</v>
      </c>
      <c r="D106" s="15">
        <v>1</v>
      </c>
      <c r="E106" s="18">
        <v>0.34</v>
      </c>
      <c r="F106" s="17">
        <v>2</v>
      </c>
      <c r="G106" s="18">
        <v>1.6500000000000001E-2</v>
      </c>
      <c r="H106" s="17">
        <v>2</v>
      </c>
      <c r="I106" s="18">
        <v>0.03</v>
      </c>
      <c r="J106" s="15">
        <v>0</v>
      </c>
      <c r="K106" s="16">
        <v>0</v>
      </c>
    </row>
    <row r="107" spans="1:11" x14ac:dyDescent="0.25">
      <c r="A107" s="10" t="s">
        <v>20</v>
      </c>
      <c r="B107" s="10">
        <f t="shared" si="2"/>
        <v>100</v>
      </c>
      <c r="C107" s="10" t="s">
        <v>166</v>
      </c>
      <c r="D107" s="15">
        <v>0</v>
      </c>
      <c r="E107" s="18">
        <v>0</v>
      </c>
      <c r="F107" s="17">
        <v>4</v>
      </c>
      <c r="G107" s="18">
        <v>4.8000000000000001E-2</v>
      </c>
      <c r="H107" s="17">
        <v>0</v>
      </c>
      <c r="I107" s="18">
        <v>0</v>
      </c>
      <c r="J107" s="15">
        <v>0</v>
      </c>
      <c r="K107" s="16">
        <v>0</v>
      </c>
    </row>
    <row r="108" spans="1:11" x14ac:dyDescent="0.25">
      <c r="A108" s="10" t="s">
        <v>20</v>
      </c>
      <c r="B108" s="10">
        <f t="shared" si="2"/>
        <v>101</v>
      </c>
      <c r="C108" s="10" t="s">
        <v>167</v>
      </c>
      <c r="D108" s="15">
        <v>0</v>
      </c>
      <c r="E108" s="18">
        <v>0</v>
      </c>
      <c r="F108" s="17">
        <v>0</v>
      </c>
      <c r="G108" s="18">
        <v>0</v>
      </c>
      <c r="H108" s="17">
        <v>1</v>
      </c>
      <c r="I108" s="18">
        <v>1.4999999999999999E-2</v>
      </c>
      <c r="J108" s="15">
        <v>0</v>
      </c>
      <c r="K108" s="16">
        <v>0</v>
      </c>
    </row>
    <row r="109" spans="1:11" x14ac:dyDescent="0.25">
      <c r="A109" s="10" t="s">
        <v>20</v>
      </c>
      <c r="B109" s="10">
        <f t="shared" si="2"/>
        <v>102</v>
      </c>
      <c r="C109" s="10" t="s">
        <v>168</v>
      </c>
      <c r="D109" s="15">
        <v>0</v>
      </c>
      <c r="E109" s="18">
        <v>0</v>
      </c>
      <c r="F109" s="17">
        <v>1</v>
      </c>
      <c r="G109" s="18">
        <v>1.2E-2</v>
      </c>
      <c r="H109" s="17">
        <v>0</v>
      </c>
      <c r="I109" s="18">
        <v>0</v>
      </c>
      <c r="J109" s="15">
        <v>0</v>
      </c>
      <c r="K109" s="16">
        <v>0</v>
      </c>
    </row>
    <row r="110" spans="1:11" x14ac:dyDescent="0.25">
      <c r="A110" s="10" t="s">
        <v>20</v>
      </c>
      <c r="B110" s="10">
        <f t="shared" si="2"/>
        <v>103</v>
      </c>
      <c r="C110" s="10" t="s">
        <v>50</v>
      </c>
      <c r="D110" s="15">
        <v>0</v>
      </c>
      <c r="E110" s="18">
        <v>0</v>
      </c>
      <c r="F110" s="17">
        <v>6</v>
      </c>
      <c r="G110" s="18">
        <v>6.6000000000000003E-2</v>
      </c>
      <c r="H110" s="17">
        <v>13</v>
      </c>
      <c r="I110" s="18">
        <v>0.16600000000000001</v>
      </c>
      <c r="J110" s="15">
        <v>0</v>
      </c>
      <c r="K110" s="16">
        <v>0</v>
      </c>
    </row>
    <row r="111" spans="1:11" x14ac:dyDescent="0.25">
      <c r="A111" s="10" t="s">
        <v>20</v>
      </c>
      <c r="B111" s="10">
        <f t="shared" si="2"/>
        <v>104</v>
      </c>
      <c r="C111" s="10" t="s">
        <v>55</v>
      </c>
      <c r="D111" s="15">
        <v>0</v>
      </c>
      <c r="E111" s="18">
        <v>0</v>
      </c>
      <c r="F111" s="17">
        <v>0</v>
      </c>
      <c r="G111" s="18">
        <v>0</v>
      </c>
      <c r="H111" s="17">
        <v>1</v>
      </c>
      <c r="I111" s="18">
        <v>7.0000000000000001E-3</v>
      </c>
      <c r="J111" s="15">
        <v>0</v>
      </c>
      <c r="K111" s="16">
        <v>0</v>
      </c>
    </row>
    <row r="112" spans="1:11" x14ac:dyDescent="0.25">
      <c r="A112" s="10" t="s">
        <v>20</v>
      </c>
      <c r="B112" s="10">
        <f t="shared" si="2"/>
        <v>105</v>
      </c>
      <c r="C112" s="10" t="s">
        <v>131</v>
      </c>
      <c r="D112" s="15">
        <v>0</v>
      </c>
      <c r="E112" s="18">
        <v>0</v>
      </c>
      <c r="F112" s="17">
        <v>1</v>
      </c>
      <c r="G112" s="18">
        <v>1.4999999999999999E-2</v>
      </c>
      <c r="H112" s="17">
        <v>0</v>
      </c>
      <c r="I112" s="18">
        <v>0</v>
      </c>
      <c r="J112" s="15">
        <v>0</v>
      </c>
      <c r="K112" s="16">
        <v>0</v>
      </c>
    </row>
    <row r="113" spans="1:14" x14ac:dyDescent="0.25">
      <c r="A113" s="10" t="s">
        <v>20</v>
      </c>
      <c r="B113" s="10">
        <f t="shared" si="2"/>
        <v>106</v>
      </c>
      <c r="C113" s="10" t="s">
        <v>169</v>
      </c>
      <c r="D113" s="15">
        <v>0</v>
      </c>
      <c r="E113" s="18">
        <v>0</v>
      </c>
      <c r="F113" s="17">
        <v>1</v>
      </c>
      <c r="G113" s="18">
        <v>0</v>
      </c>
      <c r="H113" s="17">
        <v>1</v>
      </c>
      <c r="I113" s="18">
        <v>0</v>
      </c>
      <c r="J113" s="15">
        <v>0</v>
      </c>
      <c r="K113" s="16">
        <v>0</v>
      </c>
    </row>
    <row r="114" spans="1:14" x14ac:dyDescent="0.25">
      <c r="A114" s="10" t="s">
        <v>20</v>
      </c>
      <c r="B114" s="10">
        <f t="shared" si="2"/>
        <v>107</v>
      </c>
      <c r="C114" s="10" t="s">
        <v>92</v>
      </c>
      <c r="D114" s="15">
        <v>0</v>
      </c>
      <c r="E114" s="18">
        <v>0</v>
      </c>
      <c r="F114" s="17">
        <v>3</v>
      </c>
      <c r="G114" s="18">
        <v>7.8E-2</v>
      </c>
      <c r="H114" s="17">
        <v>0</v>
      </c>
      <c r="I114" s="18">
        <v>0</v>
      </c>
      <c r="J114" s="15">
        <v>0</v>
      </c>
      <c r="K114" s="16">
        <v>0</v>
      </c>
    </row>
    <row r="115" spans="1:14" x14ac:dyDescent="0.25">
      <c r="A115" s="10" t="s">
        <v>20</v>
      </c>
      <c r="B115" s="10">
        <f t="shared" si="2"/>
        <v>108</v>
      </c>
      <c r="C115" s="10" t="s">
        <v>170</v>
      </c>
      <c r="D115" s="15">
        <v>0</v>
      </c>
      <c r="E115" s="18">
        <v>0</v>
      </c>
      <c r="F115" s="17">
        <v>1</v>
      </c>
      <c r="G115" s="18">
        <v>0.01</v>
      </c>
      <c r="H115" s="17">
        <v>0</v>
      </c>
      <c r="I115" s="18">
        <v>0</v>
      </c>
      <c r="J115" s="15">
        <v>0</v>
      </c>
      <c r="K115" s="16">
        <v>0</v>
      </c>
    </row>
    <row r="116" spans="1:14" x14ac:dyDescent="0.25">
      <c r="A116" s="10" t="s">
        <v>20</v>
      </c>
      <c r="B116" s="10">
        <f t="shared" si="2"/>
        <v>109</v>
      </c>
      <c r="C116" s="10" t="s">
        <v>171</v>
      </c>
      <c r="D116" s="15">
        <v>0</v>
      </c>
      <c r="E116" s="18">
        <v>0</v>
      </c>
      <c r="F116" s="17">
        <v>1</v>
      </c>
      <c r="G116" s="18">
        <v>1.4999999999999999E-2</v>
      </c>
      <c r="H116" s="17">
        <v>0</v>
      </c>
      <c r="I116" s="18">
        <v>0</v>
      </c>
      <c r="J116" s="15">
        <v>0</v>
      </c>
      <c r="K116" s="16">
        <v>0</v>
      </c>
    </row>
    <row r="117" spans="1:14" x14ac:dyDescent="0.25">
      <c r="A117" s="10" t="s">
        <v>20</v>
      </c>
      <c r="B117" s="10">
        <f t="shared" si="2"/>
        <v>110</v>
      </c>
      <c r="C117" s="10" t="s">
        <v>102</v>
      </c>
      <c r="D117" s="15">
        <v>7</v>
      </c>
      <c r="E117" s="18">
        <v>0.1</v>
      </c>
      <c r="F117" s="17">
        <v>7</v>
      </c>
      <c r="G117" s="18">
        <v>0.1</v>
      </c>
      <c r="H117" s="17">
        <v>2</v>
      </c>
      <c r="I117" s="18">
        <v>2.1000000000000001E-2</v>
      </c>
      <c r="J117" s="15">
        <v>1</v>
      </c>
      <c r="K117" s="16">
        <v>1.4E-2</v>
      </c>
    </row>
    <row r="118" spans="1:14" x14ac:dyDescent="0.25">
      <c r="A118" s="10" t="s">
        <v>20</v>
      </c>
      <c r="B118" s="10">
        <f t="shared" si="2"/>
        <v>111</v>
      </c>
      <c r="C118" s="10" t="s">
        <v>52</v>
      </c>
      <c r="D118" s="15">
        <v>0</v>
      </c>
      <c r="E118" s="18">
        <v>0</v>
      </c>
      <c r="F118" s="17">
        <v>0</v>
      </c>
      <c r="G118" s="18">
        <v>0</v>
      </c>
      <c r="H118" s="17">
        <v>0</v>
      </c>
      <c r="I118" s="18">
        <v>0</v>
      </c>
      <c r="J118" s="15">
        <v>0</v>
      </c>
      <c r="K118" s="16">
        <v>0</v>
      </c>
    </row>
    <row r="119" spans="1:14" x14ac:dyDescent="0.25">
      <c r="A119" s="10" t="s">
        <v>20</v>
      </c>
      <c r="B119" s="10">
        <f t="shared" si="2"/>
        <v>112</v>
      </c>
      <c r="C119" s="10" t="s">
        <v>113</v>
      </c>
      <c r="D119" s="15">
        <v>0</v>
      </c>
      <c r="E119" s="18">
        <v>0</v>
      </c>
      <c r="F119" s="17">
        <v>0</v>
      </c>
      <c r="G119" s="18">
        <v>0</v>
      </c>
      <c r="H119" s="17">
        <v>1</v>
      </c>
      <c r="I119" s="18">
        <v>1.2E-2</v>
      </c>
      <c r="J119" s="15">
        <v>0</v>
      </c>
      <c r="K119" s="16">
        <v>0</v>
      </c>
    </row>
    <row r="120" spans="1:14" x14ac:dyDescent="0.25">
      <c r="A120" s="10" t="s">
        <v>20</v>
      </c>
      <c r="B120" s="10">
        <f t="shared" si="2"/>
        <v>113</v>
      </c>
      <c r="C120" s="10" t="s">
        <v>142</v>
      </c>
      <c r="D120" s="15">
        <v>1</v>
      </c>
      <c r="E120" s="18">
        <v>1.673</v>
      </c>
      <c r="F120" s="17">
        <v>0</v>
      </c>
      <c r="G120" s="18">
        <v>0</v>
      </c>
      <c r="H120" s="17">
        <v>0</v>
      </c>
      <c r="I120" s="18">
        <v>0</v>
      </c>
      <c r="J120" s="15">
        <v>0</v>
      </c>
      <c r="K120" s="16">
        <v>0</v>
      </c>
    </row>
    <row r="121" spans="1:14" x14ac:dyDescent="0.25">
      <c r="A121" s="10" t="s">
        <v>20</v>
      </c>
      <c r="B121" s="10">
        <f t="shared" si="2"/>
        <v>114</v>
      </c>
      <c r="C121" s="10" t="s">
        <v>51</v>
      </c>
      <c r="D121" s="15">
        <v>0</v>
      </c>
      <c r="E121" s="18">
        <v>0</v>
      </c>
      <c r="F121" s="17">
        <v>1</v>
      </c>
      <c r="G121" s="18">
        <v>1.4999999999999999E-2</v>
      </c>
      <c r="H121" s="17">
        <v>0</v>
      </c>
      <c r="I121" s="18">
        <v>0</v>
      </c>
      <c r="J121" s="15">
        <v>0</v>
      </c>
      <c r="K121" s="16">
        <v>0</v>
      </c>
    </row>
    <row r="122" spans="1:14" x14ac:dyDescent="0.25">
      <c r="A122" s="11"/>
      <c r="B122" s="11"/>
      <c r="C122" s="9" t="s">
        <v>17</v>
      </c>
      <c r="D122" s="13">
        <f>SUM(D123:D166)</f>
        <v>80</v>
      </c>
      <c r="E122" s="14">
        <f>SUM(E123:E166)</f>
        <v>2.8369300000000002</v>
      </c>
      <c r="F122" s="13">
        <f>SUM(F123:F166)</f>
        <v>120</v>
      </c>
      <c r="G122" s="14">
        <v>1.5069600000000001</v>
      </c>
      <c r="H122" s="13">
        <f>SUM(H123:H166)</f>
        <v>103</v>
      </c>
      <c r="I122" s="14">
        <f>SUM(I123:I166)</f>
        <v>1.2497999999999996</v>
      </c>
      <c r="J122" s="13">
        <f>SUM(J123:J166)</f>
        <v>12</v>
      </c>
      <c r="K122" s="14">
        <f>SUM(K123:K166)</f>
        <v>2.2799999999999998</v>
      </c>
    </row>
    <row r="123" spans="1:14" x14ac:dyDescent="0.25">
      <c r="A123" s="10" t="s">
        <v>20</v>
      </c>
      <c r="B123" s="10">
        <v>1</v>
      </c>
      <c r="C123" s="10" t="s">
        <v>93</v>
      </c>
      <c r="D123" s="15">
        <v>1</v>
      </c>
      <c r="E123" s="16">
        <v>3.0000000000000001E-3</v>
      </c>
      <c r="F123" s="15">
        <v>5</v>
      </c>
      <c r="G123" s="16">
        <v>7.1999999999999995E-2</v>
      </c>
      <c r="H123" s="17">
        <v>2</v>
      </c>
      <c r="I123" s="18">
        <v>0.02</v>
      </c>
      <c r="J123" s="15">
        <v>0</v>
      </c>
      <c r="K123" s="16">
        <v>0</v>
      </c>
    </row>
    <row r="124" spans="1:14" x14ac:dyDescent="0.25">
      <c r="A124" s="10" t="s">
        <v>20</v>
      </c>
      <c r="B124" s="10">
        <v>2</v>
      </c>
      <c r="C124" s="10" t="s">
        <v>172</v>
      </c>
      <c r="D124" s="17">
        <v>4</v>
      </c>
      <c r="E124" s="18">
        <v>0.06</v>
      </c>
      <c r="F124" s="15">
        <v>6</v>
      </c>
      <c r="G124" s="16">
        <v>3.5000000000000001E-3</v>
      </c>
      <c r="H124" s="17">
        <v>0</v>
      </c>
      <c r="I124" s="18">
        <v>0</v>
      </c>
      <c r="J124" s="15">
        <v>0</v>
      </c>
      <c r="K124" s="16">
        <v>0</v>
      </c>
    </row>
    <row r="125" spans="1:14" x14ac:dyDescent="0.25">
      <c r="A125" s="10" t="s">
        <v>20</v>
      </c>
      <c r="B125" s="10">
        <v>3</v>
      </c>
      <c r="C125" s="10" t="s">
        <v>173</v>
      </c>
      <c r="D125" s="15">
        <v>3</v>
      </c>
      <c r="E125" s="18">
        <v>3.5999999999999997E-2</v>
      </c>
      <c r="F125" s="15">
        <v>0</v>
      </c>
      <c r="G125" s="18">
        <v>0</v>
      </c>
      <c r="H125" s="15">
        <v>2</v>
      </c>
      <c r="I125" s="18">
        <v>4.2999999999999997E-2</v>
      </c>
      <c r="J125" s="15">
        <v>0</v>
      </c>
      <c r="K125" s="16">
        <v>0</v>
      </c>
      <c r="N125" s="12"/>
    </row>
    <row r="126" spans="1:14" x14ac:dyDescent="0.25">
      <c r="A126" s="10" t="s">
        <v>20</v>
      </c>
      <c r="B126" s="10">
        <f t="shared" ref="B126:B127" si="3">B125+1</f>
        <v>4</v>
      </c>
      <c r="C126" s="10" t="s">
        <v>122</v>
      </c>
      <c r="D126" s="15">
        <v>1</v>
      </c>
      <c r="E126" s="18">
        <v>5.0000000000000001E-3</v>
      </c>
      <c r="F126" s="15">
        <v>7</v>
      </c>
      <c r="G126" s="18">
        <v>9.3599999999999989E-2</v>
      </c>
      <c r="H126" s="17">
        <v>15</v>
      </c>
      <c r="I126" s="18">
        <v>0.17680000000000001</v>
      </c>
      <c r="J126" s="15">
        <v>0</v>
      </c>
      <c r="K126" s="16">
        <v>0</v>
      </c>
      <c r="N126" s="12"/>
    </row>
    <row r="127" spans="1:14" x14ac:dyDescent="0.25">
      <c r="A127" s="10" t="s">
        <v>20</v>
      </c>
      <c r="B127" s="10">
        <f t="shared" si="3"/>
        <v>5</v>
      </c>
      <c r="C127" s="10" t="s">
        <v>130</v>
      </c>
      <c r="D127" s="15">
        <v>0</v>
      </c>
      <c r="E127" s="18">
        <v>0</v>
      </c>
      <c r="F127" s="15">
        <v>0</v>
      </c>
      <c r="G127" s="18">
        <v>0</v>
      </c>
      <c r="H127" s="17">
        <v>1</v>
      </c>
      <c r="I127" s="18">
        <v>1.2E-2</v>
      </c>
      <c r="J127" s="15">
        <v>3</v>
      </c>
      <c r="K127" s="16">
        <v>0.03</v>
      </c>
    </row>
    <row r="128" spans="1:14" x14ac:dyDescent="0.25">
      <c r="A128" s="10" t="s">
        <v>20</v>
      </c>
      <c r="B128" s="10">
        <f t="shared" ref="B128:B166" si="4">B127+1</f>
        <v>6</v>
      </c>
      <c r="C128" s="10" t="s">
        <v>56</v>
      </c>
      <c r="D128" s="15">
        <v>2</v>
      </c>
      <c r="E128" s="16">
        <v>0.01</v>
      </c>
      <c r="F128" s="15">
        <v>2</v>
      </c>
      <c r="G128" s="16">
        <v>2.5000000000000001E-2</v>
      </c>
      <c r="H128" s="15">
        <v>2</v>
      </c>
      <c r="I128" s="18">
        <v>2.5000000000000001E-2</v>
      </c>
      <c r="J128" s="15">
        <v>0</v>
      </c>
      <c r="K128" s="16">
        <v>0</v>
      </c>
    </row>
    <row r="129" spans="1:11" x14ac:dyDescent="0.25">
      <c r="A129" s="10" t="s">
        <v>20</v>
      </c>
      <c r="B129" s="10">
        <f t="shared" si="4"/>
        <v>7</v>
      </c>
      <c r="C129" s="10" t="s">
        <v>57</v>
      </c>
      <c r="D129" s="17">
        <v>4</v>
      </c>
      <c r="E129" s="18">
        <v>0.06</v>
      </c>
      <c r="F129" s="15">
        <v>10</v>
      </c>
      <c r="G129" s="18">
        <v>0.12</v>
      </c>
      <c r="H129" s="15">
        <v>10</v>
      </c>
      <c r="I129" s="18">
        <v>0.13150000000000001</v>
      </c>
      <c r="J129" s="15">
        <v>1</v>
      </c>
      <c r="K129" s="16">
        <v>0.15</v>
      </c>
    </row>
    <row r="130" spans="1:11" x14ac:dyDescent="0.25">
      <c r="A130" s="10" t="s">
        <v>20</v>
      </c>
      <c r="B130" s="10">
        <f t="shared" si="4"/>
        <v>8</v>
      </c>
      <c r="C130" s="10" t="s">
        <v>125</v>
      </c>
      <c r="D130" s="15">
        <v>0</v>
      </c>
      <c r="E130" s="16">
        <v>0</v>
      </c>
      <c r="F130" s="15">
        <v>2</v>
      </c>
      <c r="G130" s="16">
        <v>8.5000000000000006E-3</v>
      </c>
      <c r="H130" s="17">
        <v>0</v>
      </c>
      <c r="I130" s="16">
        <v>0</v>
      </c>
      <c r="J130" s="15">
        <v>0</v>
      </c>
      <c r="K130" s="16">
        <v>0</v>
      </c>
    </row>
    <row r="131" spans="1:11" x14ac:dyDescent="0.25">
      <c r="A131" s="10" t="s">
        <v>20</v>
      </c>
      <c r="B131" s="10">
        <f t="shared" si="4"/>
        <v>9</v>
      </c>
      <c r="C131" s="10" t="s">
        <v>174</v>
      </c>
      <c r="D131" s="15">
        <v>2</v>
      </c>
      <c r="E131" s="18">
        <v>0.03</v>
      </c>
      <c r="F131" s="15">
        <v>1</v>
      </c>
      <c r="G131" s="18">
        <v>0.01</v>
      </c>
      <c r="H131" s="17">
        <v>0</v>
      </c>
      <c r="I131" s="16">
        <v>0</v>
      </c>
      <c r="J131" s="15">
        <v>0</v>
      </c>
      <c r="K131" s="16">
        <v>0</v>
      </c>
    </row>
    <row r="132" spans="1:11" x14ac:dyDescent="0.25">
      <c r="A132" s="10" t="s">
        <v>20</v>
      </c>
      <c r="B132" s="10">
        <f t="shared" si="4"/>
        <v>10</v>
      </c>
      <c r="C132" s="10" t="s">
        <v>58</v>
      </c>
      <c r="D132" s="15">
        <v>6</v>
      </c>
      <c r="E132" s="18">
        <v>6.8400000000000002E-2</v>
      </c>
      <c r="F132" s="15">
        <v>1</v>
      </c>
      <c r="G132" s="18">
        <v>1.4999999999999999E-2</v>
      </c>
      <c r="H132" s="17">
        <v>2</v>
      </c>
      <c r="I132" s="18">
        <v>1.6E-2</v>
      </c>
      <c r="J132" s="15">
        <v>0</v>
      </c>
      <c r="K132" s="16">
        <v>0</v>
      </c>
    </row>
    <row r="133" spans="1:11" x14ac:dyDescent="0.25">
      <c r="A133" s="10" t="s">
        <v>20</v>
      </c>
      <c r="B133" s="10">
        <f t="shared" si="4"/>
        <v>11</v>
      </c>
      <c r="C133" s="10" t="s">
        <v>175</v>
      </c>
      <c r="D133" s="15">
        <v>3</v>
      </c>
      <c r="E133" s="16">
        <v>4.4999999999999998E-2</v>
      </c>
      <c r="F133" s="15">
        <v>1</v>
      </c>
      <c r="G133" s="18">
        <v>6.0000000000000001E-3</v>
      </c>
      <c r="H133" s="17">
        <v>0</v>
      </c>
      <c r="I133" s="18">
        <v>0</v>
      </c>
      <c r="J133" s="15">
        <v>0</v>
      </c>
      <c r="K133" s="16">
        <v>0</v>
      </c>
    </row>
    <row r="134" spans="1:11" x14ac:dyDescent="0.25">
      <c r="A134" s="10" t="s">
        <v>20</v>
      </c>
      <c r="B134" s="10">
        <f t="shared" si="4"/>
        <v>12</v>
      </c>
      <c r="C134" s="10" t="s">
        <v>74</v>
      </c>
      <c r="D134" s="15">
        <v>2</v>
      </c>
      <c r="E134" s="16">
        <v>2.1999999999999999E-2</v>
      </c>
      <c r="F134" s="15">
        <v>5</v>
      </c>
      <c r="G134" s="16">
        <v>7.1999999999999995E-2</v>
      </c>
      <c r="H134" s="17">
        <v>0</v>
      </c>
      <c r="I134" s="16">
        <v>0</v>
      </c>
      <c r="J134" s="15">
        <v>0</v>
      </c>
      <c r="K134" s="16">
        <v>0</v>
      </c>
    </row>
    <row r="135" spans="1:11" x14ac:dyDescent="0.25">
      <c r="A135" s="10" t="s">
        <v>20</v>
      </c>
      <c r="B135" s="10">
        <f t="shared" si="4"/>
        <v>13</v>
      </c>
      <c r="C135" s="10" t="s">
        <v>59</v>
      </c>
      <c r="D135" s="15">
        <v>4</v>
      </c>
      <c r="E135" s="16">
        <v>2.9499999999999998E-2</v>
      </c>
      <c r="F135" s="15">
        <v>6</v>
      </c>
      <c r="G135" s="16">
        <v>5.6000000000000001E-2</v>
      </c>
      <c r="H135" s="15">
        <v>2</v>
      </c>
      <c r="I135" s="18">
        <v>0.02</v>
      </c>
      <c r="J135" s="15">
        <v>0</v>
      </c>
      <c r="K135" s="16">
        <v>0</v>
      </c>
    </row>
    <row r="136" spans="1:11" x14ac:dyDescent="0.25">
      <c r="A136" s="10" t="s">
        <v>20</v>
      </c>
      <c r="B136" s="10">
        <f t="shared" si="4"/>
        <v>14</v>
      </c>
      <c r="C136" s="10" t="s">
        <v>60</v>
      </c>
      <c r="D136" s="15">
        <v>3</v>
      </c>
      <c r="E136" s="16">
        <f>0.01+0.3046</f>
        <v>0.31459999999999999</v>
      </c>
      <c r="F136" s="15">
        <v>5</v>
      </c>
      <c r="G136" s="16">
        <v>5.7000000000000002E-2</v>
      </c>
      <c r="H136" s="17">
        <v>8</v>
      </c>
      <c r="I136" s="18">
        <v>8.3500000000000005E-2</v>
      </c>
      <c r="J136" s="15">
        <v>3</v>
      </c>
      <c r="K136" s="16">
        <v>4.4999999999999998E-2</v>
      </c>
    </row>
    <row r="137" spans="1:11" x14ac:dyDescent="0.25">
      <c r="A137" s="10" t="s">
        <v>20</v>
      </c>
      <c r="B137" s="10">
        <f t="shared" si="4"/>
        <v>15</v>
      </c>
      <c r="C137" s="10" t="s">
        <v>68</v>
      </c>
      <c r="D137" s="15">
        <v>1</v>
      </c>
      <c r="E137" s="18">
        <v>1.14757</v>
      </c>
      <c r="F137" s="15">
        <v>2</v>
      </c>
      <c r="G137" s="18">
        <v>1.2999999999999999E-2</v>
      </c>
      <c r="H137" s="17">
        <v>4</v>
      </c>
      <c r="I137" s="18">
        <f>0.072-0.015</f>
        <v>5.6999999999999995E-2</v>
      </c>
      <c r="J137" s="15">
        <v>0</v>
      </c>
      <c r="K137" s="16">
        <v>0</v>
      </c>
    </row>
    <row r="138" spans="1:11" x14ac:dyDescent="0.25">
      <c r="A138" s="10" t="s">
        <v>20</v>
      </c>
      <c r="B138" s="10">
        <f t="shared" si="4"/>
        <v>16</v>
      </c>
      <c r="C138" s="10" t="s">
        <v>75</v>
      </c>
      <c r="D138" s="15">
        <v>2</v>
      </c>
      <c r="E138" s="18">
        <v>1.575E-2</v>
      </c>
      <c r="F138" s="15">
        <v>1</v>
      </c>
      <c r="G138" s="18">
        <v>1.25E-3</v>
      </c>
      <c r="H138" s="15">
        <v>0</v>
      </c>
      <c r="I138" s="18">
        <v>0</v>
      </c>
      <c r="J138" s="15">
        <v>0</v>
      </c>
      <c r="K138" s="16">
        <v>0</v>
      </c>
    </row>
    <row r="139" spans="1:11" x14ac:dyDescent="0.25">
      <c r="A139" s="10" t="s">
        <v>20</v>
      </c>
      <c r="B139" s="10">
        <f t="shared" si="4"/>
        <v>17</v>
      </c>
      <c r="C139" s="10" t="s">
        <v>63</v>
      </c>
      <c r="D139" s="15">
        <v>0</v>
      </c>
      <c r="E139" s="16">
        <v>0</v>
      </c>
      <c r="F139" s="15">
        <v>5</v>
      </c>
      <c r="G139" s="16">
        <v>5.5E-2</v>
      </c>
      <c r="H139" s="17">
        <v>6</v>
      </c>
      <c r="I139" s="18">
        <f>0.457-0.345</f>
        <v>0.11200000000000004</v>
      </c>
      <c r="J139" s="15">
        <v>0</v>
      </c>
      <c r="K139" s="16">
        <v>0</v>
      </c>
    </row>
    <row r="140" spans="1:11" x14ac:dyDescent="0.25">
      <c r="A140" s="10" t="s">
        <v>20</v>
      </c>
      <c r="B140" s="10">
        <f t="shared" si="4"/>
        <v>18</v>
      </c>
      <c r="C140" s="10" t="s">
        <v>65</v>
      </c>
      <c r="D140" s="15">
        <v>5</v>
      </c>
      <c r="E140" s="18">
        <v>0.05</v>
      </c>
      <c r="F140" s="15">
        <v>3</v>
      </c>
      <c r="G140" s="18">
        <v>3.0109999999999998E-2</v>
      </c>
      <c r="H140" s="17">
        <v>2</v>
      </c>
      <c r="I140" s="18">
        <v>0.02</v>
      </c>
      <c r="J140" s="15">
        <v>0</v>
      </c>
      <c r="K140" s="16">
        <v>0</v>
      </c>
    </row>
    <row r="141" spans="1:11" x14ac:dyDescent="0.25">
      <c r="A141" s="10" t="s">
        <v>20</v>
      </c>
      <c r="B141" s="10">
        <f t="shared" ref="B141:B142" si="5">B140+1</f>
        <v>19</v>
      </c>
      <c r="C141" s="10" t="s">
        <v>95</v>
      </c>
      <c r="D141" s="15">
        <v>0</v>
      </c>
      <c r="E141" s="18">
        <v>0</v>
      </c>
      <c r="F141" s="15">
        <v>1</v>
      </c>
      <c r="G141" s="18">
        <v>1.4999999999999999E-2</v>
      </c>
      <c r="H141" s="15">
        <v>2</v>
      </c>
      <c r="I141" s="18">
        <v>0.03</v>
      </c>
      <c r="J141" s="15">
        <v>0</v>
      </c>
      <c r="K141" s="16">
        <v>0</v>
      </c>
    </row>
    <row r="142" spans="1:11" x14ac:dyDescent="0.25">
      <c r="A142" s="10" t="s">
        <v>20</v>
      </c>
      <c r="B142" s="10">
        <f t="shared" si="5"/>
        <v>20</v>
      </c>
      <c r="C142" s="10" t="s">
        <v>94</v>
      </c>
      <c r="D142" s="15">
        <v>1</v>
      </c>
      <c r="E142" s="18">
        <v>1.4999999999999999E-2</v>
      </c>
      <c r="F142" s="15">
        <v>2</v>
      </c>
      <c r="G142" s="18">
        <v>1.4999999999999999E-2</v>
      </c>
      <c r="H142" s="15">
        <v>6</v>
      </c>
      <c r="I142" s="18">
        <v>3.5000000000000003E-2</v>
      </c>
      <c r="J142" s="15">
        <v>2</v>
      </c>
      <c r="K142" s="16">
        <v>2.5000000000000001E-2</v>
      </c>
    </row>
    <row r="143" spans="1:11" x14ac:dyDescent="0.25">
      <c r="A143" s="10" t="s">
        <v>20</v>
      </c>
      <c r="B143" s="10">
        <f t="shared" si="4"/>
        <v>21</v>
      </c>
      <c r="C143" s="10" t="s">
        <v>64</v>
      </c>
      <c r="D143" s="15">
        <v>3</v>
      </c>
      <c r="E143" s="18">
        <v>1.4999999999999999E-2</v>
      </c>
      <c r="F143" s="15">
        <v>10</v>
      </c>
      <c r="G143" s="16">
        <v>0.14699999999999999</v>
      </c>
      <c r="H143" s="17">
        <v>11</v>
      </c>
      <c r="I143" s="16">
        <v>0.154</v>
      </c>
      <c r="J143" s="15">
        <v>2</v>
      </c>
      <c r="K143" s="16">
        <v>0.03</v>
      </c>
    </row>
    <row r="144" spans="1:11" x14ac:dyDescent="0.25">
      <c r="A144" s="10" t="s">
        <v>20</v>
      </c>
      <c r="B144" s="10">
        <f t="shared" si="4"/>
        <v>22</v>
      </c>
      <c r="C144" s="10" t="s">
        <v>99</v>
      </c>
      <c r="D144" s="15">
        <v>2</v>
      </c>
      <c r="E144" s="18">
        <v>0.01</v>
      </c>
      <c r="F144" s="15">
        <v>2</v>
      </c>
      <c r="G144" s="18">
        <v>0.02</v>
      </c>
      <c r="H144" s="17">
        <v>1</v>
      </c>
      <c r="I144" s="16">
        <v>0.01</v>
      </c>
      <c r="J144" s="15">
        <v>0</v>
      </c>
      <c r="K144" s="16">
        <v>0</v>
      </c>
    </row>
    <row r="145" spans="1:11" x14ac:dyDescent="0.25">
      <c r="A145" s="10" t="s">
        <v>20</v>
      </c>
      <c r="B145" s="10">
        <f t="shared" si="4"/>
        <v>23</v>
      </c>
      <c r="C145" s="10" t="s">
        <v>61</v>
      </c>
      <c r="D145" s="15">
        <v>0</v>
      </c>
      <c r="E145" s="16">
        <v>0</v>
      </c>
      <c r="F145" s="17">
        <v>7</v>
      </c>
      <c r="G145" s="16">
        <v>8.3000000000000004E-2</v>
      </c>
      <c r="H145" s="17">
        <v>3</v>
      </c>
      <c r="I145" s="18">
        <v>0.03</v>
      </c>
      <c r="J145" s="15">
        <v>0</v>
      </c>
      <c r="K145" s="16">
        <v>0</v>
      </c>
    </row>
    <row r="146" spans="1:11" x14ac:dyDescent="0.25">
      <c r="A146" s="10" t="s">
        <v>20</v>
      </c>
      <c r="B146" s="10">
        <f t="shared" si="4"/>
        <v>24</v>
      </c>
      <c r="C146" s="10" t="s">
        <v>176</v>
      </c>
      <c r="D146" s="15">
        <v>3</v>
      </c>
      <c r="E146" s="16">
        <v>1.4999999999999999E-2</v>
      </c>
      <c r="F146" s="15">
        <v>0</v>
      </c>
      <c r="G146" s="18">
        <v>0</v>
      </c>
      <c r="H146" s="15">
        <v>1</v>
      </c>
      <c r="I146" s="18">
        <v>1.2E-2</v>
      </c>
      <c r="J146" s="15">
        <v>0</v>
      </c>
      <c r="K146" s="16">
        <v>0</v>
      </c>
    </row>
    <row r="147" spans="1:11" x14ac:dyDescent="0.25">
      <c r="A147" s="10" t="s">
        <v>20</v>
      </c>
      <c r="B147" s="10">
        <f t="shared" si="4"/>
        <v>25</v>
      </c>
      <c r="C147" s="10" t="s">
        <v>177</v>
      </c>
      <c r="D147" s="15">
        <v>0</v>
      </c>
      <c r="E147" s="16">
        <v>0</v>
      </c>
      <c r="F147" s="15">
        <v>0</v>
      </c>
      <c r="G147" s="16">
        <v>0</v>
      </c>
      <c r="H147" s="17">
        <v>4</v>
      </c>
      <c r="I147" s="18">
        <v>0.06</v>
      </c>
      <c r="J147" s="15">
        <v>0</v>
      </c>
      <c r="K147" s="16">
        <v>0</v>
      </c>
    </row>
    <row r="148" spans="1:11" x14ac:dyDescent="0.25">
      <c r="A148" s="10" t="s">
        <v>20</v>
      </c>
      <c r="B148" s="10">
        <f t="shared" si="4"/>
        <v>26</v>
      </c>
      <c r="C148" s="10" t="s">
        <v>100</v>
      </c>
      <c r="D148" s="17">
        <v>4</v>
      </c>
      <c r="E148" s="18">
        <v>0.06</v>
      </c>
      <c r="F148" s="15">
        <v>0</v>
      </c>
      <c r="G148" s="18">
        <v>0</v>
      </c>
      <c r="H148" s="17">
        <v>1</v>
      </c>
      <c r="I148" s="18">
        <v>6.0000000000000001E-3</v>
      </c>
      <c r="J148" s="15">
        <v>0</v>
      </c>
      <c r="K148" s="16">
        <v>0</v>
      </c>
    </row>
    <row r="149" spans="1:11" x14ac:dyDescent="0.25">
      <c r="A149" s="10" t="s">
        <v>20</v>
      </c>
      <c r="B149" s="10">
        <f t="shared" si="4"/>
        <v>27</v>
      </c>
      <c r="C149" s="10" t="s">
        <v>109</v>
      </c>
      <c r="D149" s="15">
        <v>0</v>
      </c>
      <c r="E149" s="16">
        <v>0</v>
      </c>
      <c r="F149" s="15">
        <v>3</v>
      </c>
      <c r="G149" s="16">
        <v>2.8000000000000001E-2</v>
      </c>
      <c r="H149" s="15">
        <v>0</v>
      </c>
      <c r="I149" s="18">
        <v>0</v>
      </c>
      <c r="J149" s="15">
        <v>0</v>
      </c>
      <c r="K149" s="16">
        <v>0</v>
      </c>
    </row>
    <row r="150" spans="1:11" x14ac:dyDescent="0.25">
      <c r="A150" s="10" t="s">
        <v>20</v>
      </c>
      <c r="B150" s="10">
        <f t="shared" si="4"/>
        <v>28</v>
      </c>
      <c r="C150" s="10" t="s">
        <v>178</v>
      </c>
      <c r="D150" s="15">
        <v>0</v>
      </c>
      <c r="E150" s="18">
        <v>0</v>
      </c>
      <c r="F150" s="15">
        <v>1</v>
      </c>
      <c r="G150" s="18">
        <v>8.0000000000000002E-3</v>
      </c>
      <c r="H150" s="17">
        <v>1</v>
      </c>
      <c r="I150" s="18">
        <v>3.0000000000000001E-3</v>
      </c>
      <c r="J150" s="15">
        <v>0</v>
      </c>
      <c r="K150" s="16">
        <v>0</v>
      </c>
    </row>
    <row r="151" spans="1:11" x14ac:dyDescent="0.25">
      <c r="A151" s="10" t="s">
        <v>20</v>
      </c>
      <c r="B151" s="10">
        <f t="shared" si="4"/>
        <v>29</v>
      </c>
      <c r="C151" s="10" t="s">
        <v>69</v>
      </c>
      <c r="D151" s="15">
        <v>1</v>
      </c>
      <c r="E151" s="18">
        <v>1.4999999999999999E-2</v>
      </c>
      <c r="F151" s="15">
        <v>4</v>
      </c>
      <c r="G151" s="18">
        <v>0.03</v>
      </c>
      <c r="H151" s="17">
        <v>2</v>
      </c>
      <c r="I151" s="18">
        <v>2.7E-2</v>
      </c>
      <c r="J151" s="15">
        <v>0</v>
      </c>
      <c r="K151" s="16">
        <v>0</v>
      </c>
    </row>
    <row r="152" spans="1:11" x14ac:dyDescent="0.25">
      <c r="A152" s="10" t="s">
        <v>20</v>
      </c>
      <c r="B152" s="10">
        <f t="shared" si="4"/>
        <v>30</v>
      </c>
      <c r="C152" s="10" t="s">
        <v>135</v>
      </c>
      <c r="D152" s="17">
        <v>0</v>
      </c>
      <c r="E152" s="16">
        <v>0</v>
      </c>
      <c r="F152" s="17">
        <v>1</v>
      </c>
      <c r="G152" s="16">
        <v>6.0000000000000001E-3</v>
      </c>
      <c r="H152" s="17">
        <v>0</v>
      </c>
      <c r="I152" s="16">
        <v>0</v>
      </c>
      <c r="J152" s="15">
        <v>0</v>
      </c>
      <c r="K152" s="16">
        <v>0</v>
      </c>
    </row>
    <row r="153" spans="1:11" x14ac:dyDescent="0.25">
      <c r="A153" s="10" t="s">
        <v>20</v>
      </c>
      <c r="B153" s="10">
        <f t="shared" si="4"/>
        <v>31</v>
      </c>
      <c r="C153" s="10" t="s">
        <v>76</v>
      </c>
      <c r="D153" s="15">
        <v>6</v>
      </c>
      <c r="E153" s="18">
        <f>0.056+0.5</f>
        <v>0.55600000000000005</v>
      </c>
      <c r="F153" s="15">
        <v>5</v>
      </c>
      <c r="G153" s="18">
        <v>6.9000000000000006E-2</v>
      </c>
      <c r="H153" s="17">
        <v>4</v>
      </c>
      <c r="I153" s="18">
        <v>3.9E-2</v>
      </c>
      <c r="J153" s="15">
        <v>0</v>
      </c>
      <c r="K153" s="16">
        <v>0</v>
      </c>
    </row>
    <row r="154" spans="1:11" ht="16.5" customHeight="1" x14ac:dyDescent="0.25">
      <c r="A154" s="10" t="s">
        <v>20</v>
      </c>
      <c r="B154" s="10">
        <f t="shared" si="4"/>
        <v>32</v>
      </c>
      <c r="C154" s="10" t="s">
        <v>80</v>
      </c>
      <c r="D154" s="15">
        <v>0</v>
      </c>
      <c r="E154" s="16">
        <v>0</v>
      </c>
      <c r="F154" s="15">
        <v>3</v>
      </c>
      <c r="G154" s="18">
        <v>4.4999999999999998E-2</v>
      </c>
      <c r="H154" s="17">
        <v>2</v>
      </c>
      <c r="I154" s="16">
        <v>2.5000000000000001E-2</v>
      </c>
      <c r="J154" s="15">
        <v>0</v>
      </c>
      <c r="K154" s="16">
        <v>0</v>
      </c>
    </row>
    <row r="155" spans="1:11" ht="16.5" customHeight="1" x14ac:dyDescent="0.25">
      <c r="A155" s="10" t="s">
        <v>20</v>
      </c>
      <c r="B155" s="10">
        <f t="shared" si="4"/>
        <v>33</v>
      </c>
      <c r="C155" s="10" t="s">
        <v>96</v>
      </c>
      <c r="D155" s="15">
        <v>4</v>
      </c>
      <c r="E155" s="18">
        <v>0.06</v>
      </c>
      <c r="F155" s="15">
        <v>0</v>
      </c>
      <c r="G155" s="18">
        <v>0</v>
      </c>
      <c r="H155" s="17">
        <v>0</v>
      </c>
      <c r="I155" s="16">
        <v>0</v>
      </c>
      <c r="J155" s="15">
        <v>0</v>
      </c>
      <c r="K155" s="16">
        <v>0</v>
      </c>
    </row>
    <row r="156" spans="1:11" x14ac:dyDescent="0.25">
      <c r="A156" s="10" t="s">
        <v>20</v>
      </c>
      <c r="B156" s="10">
        <f t="shared" si="4"/>
        <v>34</v>
      </c>
      <c r="C156" s="10" t="s">
        <v>62</v>
      </c>
      <c r="D156" s="15">
        <v>0</v>
      </c>
      <c r="E156" s="18">
        <v>0</v>
      </c>
      <c r="F156" s="15">
        <v>2</v>
      </c>
      <c r="G156" s="18">
        <v>2.7E-2</v>
      </c>
      <c r="H156" s="17">
        <v>0</v>
      </c>
      <c r="I156" s="16">
        <v>0</v>
      </c>
      <c r="J156" s="15">
        <v>0</v>
      </c>
      <c r="K156" s="16">
        <v>0</v>
      </c>
    </row>
    <row r="157" spans="1:11" x14ac:dyDescent="0.25">
      <c r="A157" s="10" t="s">
        <v>20</v>
      </c>
      <c r="B157" s="10">
        <f t="shared" si="4"/>
        <v>35</v>
      </c>
      <c r="C157" s="10" t="s">
        <v>104</v>
      </c>
      <c r="D157" s="17">
        <v>0</v>
      </c>
      <c r="E157" s="18">
        <v>0</v>
      </c>
      <c r="F157" s="17">
        <v>5</v>
      </c>
      <c r="G157" s="18">
        <v>5.8999999999999997E-2</v>
      </c>
      <c r="H157" s="17">
        <v>0</v>
      </c>
      <c r="I157" s="16">
        <v>0</v>
      </c>
      <c r="J157" s="15">
        <v>0</v>
      </c>
      <c r="K157" s="16">
        <v>0</v>
      </c>
    </row>
    <row r="158" spans="1:11" x14ac:dyDescent="0.25">
      <c r="A158" s="10" t="s">
        <v>20</v>
      </c>
      <c r="B158" s="10">
        <f t="shared" si="4"/>
        <v>36</v>
      </c>
      <c r="C158" s="10" t="s">
        <v>114</v>
      </c>
      <c r="D158" s="15">
        <v>2</v>
      </c>
      <c r="E158" s="16">
        <f>0.03-0.00089</f>
        <v>2.911E-2</v>
      </c>
      <c r="F158" s="15">
        <v>1</v>
      </c>
      <c r="G158" s="16">
        <v>5.0000000000000001E-3</v>
      </c>
      <c r="H158" s="17">
        <v>1</v>
      </c>
      <c r="I158" s="18">
        <v>5.0000000000000001E-3</v>
      </c>
      <c r="J158" s="15">
        <v>0</v>
      </c>
      <c r="K158" s="16">
        <v>0</v>
      </c>
    </row>
    <row r="159" spans="1:11" x14ac:dyDescent="0.25">
      <c r="A159" s="10" t="s">
        <v>20</v>
      </c>
      <c r="B159" s="10">
        <f t="shared" si="4"/>
        <v>37</v>
      </c>
      <c r="C159" s="10" t="s">
        <v>179</v>
      </c>
      <c r="D159" s="15">
        <v>1</v>
      </c>
      <c r="E159" s="16">
        <v>1.4999999999999999E-2</v>
      </c>
      <c r="F159" s="15">
        <v>1</v>
      </c>
      <c r="G159" s="16">
        <v>2.5000000000000001E-2</v>
      </c>
      <c r="H159" s="15">
        <v>0</v>
      </c>
      <c r="I159" s="18">
        <v>0</v>
      </c>
      <c r="J159" s="15">
        <v>0</v>
      </c>
      <c r="K159" s="16">
        <v>0</v>
      </c>
    </row>
    <row r="160" spans="1:11" x14ac:dyDescent="0.25">
      <c r="A160" s="10" t="s">
        <v>20</v>
      </c>
      <c r="B160" s="10">
        <f t="shared" si="4"/>
        <v>38</v>
      </c>
      <c r="C160" s="10" t="s">
        <v>67</v>
      </c>
      <c r="D160" s="15">
        <v>1</v>
      </c>
      <c r="E160" s="16">
        <v>1.4999999999999999E-2</v>
      </c>
      <c r="F160" s="15">
        <v>3</v>
      </c>
      <c r="G160" s="16">
        <v>0.22700000000000001</v>
      </c>
      <c r="H160" s="17">
        <v>4</v>
      </c>
      <c r="I160" s="16">
        <v>5.7000000000000002E-2</v>
      </c>
      <c r="J160" s="15">
        <v>0</v>
      </c>
      <c r="K160" s="16">
        <v>0</v>
      </c>
    </row>
    <row r="161" spans="1:11" x14ac:dyDescent="0.25">
      <c r="A161" s="10" t="s">
        <v>20</v>
      </c>
      <c r="B161" s="10">
        <f t="shared" si="4"/>
        <v>39</v>
      </c>
      <c r="C161" s="10" t="s">
        <v>97</v>
      </c>
      <c r="D161" s="15">
        <v>0</v>
      </c>
      <c r="E161" s="16">
        <v>0</v>
      </c>
      <c r="F161" s="15">
        <v>2</v>
      </c>
      <c r="G161" s="16">
        <v>2.5000000000000001E-2</v>
      </c>
      <c r="H161" s="17">
        <v>1</v>
      </c>
      <c r="I161" s="18">
        <v>1.4999999999999999E-2</v>
      </c>
      <c r="J161" s="15">
        <v>0</v>
      </c>
      <c r="K161" s="16">
        <v>0</v>
      </c>
    </row>
    <row r="162" spans="1:11" x14ac:dyDescent="0.25">
      <c r="A162" s="10" t="s">
        <v>20</v>
      </c>
      <c r="B162" s="10">
        <f t="shared" si="4"/>
        <v>40</v>
      </c>
      <c r="C162" s="10" t="s">
        <v>66</v>
      </c>
      <c r="D162" s="15">
        <v>3</v>
      </c>
      <c r="E162" s="16">
        <v>4.4999999999999998E-2</v>
      </c>
      <c r="F162" s="15">
        <v>4</v>
      </c>
      <c r="G162" s="16">
        <v>0.02</v>
      </c>
      <c r="H162" s="17">
        <v>3</v>
      </c>
      <c r="I162" s="18">
        <v>2.5000000000000001E-2</v>
      </c>
      <c r="J162" s="15">
        <v>0</v>
      </c>
      <c r="K162" s="16">
        <v>0</v>
      </c>
    </row>
    <row r="163" spans="1:11" x14ac:dyDescent="0.25">
      <c r="A163" s="10" t="s">
        <v>20</v>
      </c>
      <c r="B163" s="10">
        <f t="shared" si="4"/>
        <v>41</v>
      </c>
      <c r="C163" s="10" t="s">
        <v>141</v>
      </c>
      <c r="D163" s="15">
        <v>3</v>
      </c>
      <c r="E163" s="16">
        <v>4.4999999999999998E-2</v>
      </c>
      <c r="F163" s="15">
        <v>1</v>
      </c>
      <c r="G163" s="16">
        <v>1.4999999999999999E-2</v>
      </c>
      <c r="H163" s="17">
        <v>0</v>
      </c>
      <c r="I163" s="16">
        <v>0</v>
      </c>
      <c r="J163" s="15">
        <v>0</v>
      </c>
      <c r="K163" s="16">
        <v>0</v>
      </c>
    </row>
    <row r="164" spans="1:11" x14ac:dyDescent="0.25">
      <c r="A164" s="10" t="s">
        <v>20</v>
      </c>
      <c r="B164" s="10">
        <f t="shared" si="4"/>
        <v>42</v>
      </c>
      <c r="C164" s="10" t="s">
        <v>591</v>
      </c>
      <c r="D164" s="15">
        <v>3</v>
      </c>
      <c r="E164" s="16">
        <v>4.4999999999999998E-2</v>
      </c>
      <c r="F164" s="15">
        <v>0</v>
      </c>
      <c r="G164" s="16">
        <v>0</v>
      </c>
      <c r="H164" s="17">
        <v>0</v>
      </c>
      <c r="I164" s="16">
        <v>0</v>
      </c>
      <c r="J164" s="15">
        <v>0</v>
      </c>
      <c r="K164" s="16">
        <v>0</v>
      </c>
    </row>
    <row r="165" spans="1:11" x14ac:dyDescent="0.25">
      <c r="A165" s="10" t="s">
        <v>20</v>
      </c>
      <c r="B165" s="10">
        <f t="shared" si="4"/>
        <v>43</v>
      </c>
      <c r="C165" s="10" t="s">
        <v>592</v>
      </c>
      <c r="D165" s="15">
        <v>0</v>
      </c>
      <c r="E165" s="16">
        <v>0</v>
      </c>
      <c r="F165" s="15">
        <v>0</v>
      </c>
      <c r="G165" s="16">
        <v>0</v>
      </c>
      <c r="H165" s="17">
        <v>0</v>
      </c>
      <c r="I165" s="16">
        <v>0</v>
      </c>
      <c r="J165" s="15">
        <v>1</v>
      </c>
      <c r="K165" s="16">
        <v>2</v>
      </c>
    </row>
    <row r="166" spans="1:11" x14ac:dyDescent="0.25">
      <c r="A166" s="10" t="s">
        <v>20</v>
      </c>
      <c r="B166" s="10">
        <f t="shared" si="4"/>
        <v>44</v>
      </c>
      <c r="C166" s="10" t="s">
        <v>70</v>
      </c>
      <c r="D166" s="15">
        <v>0</v>
      </c>
      <c r="E166" s="16">
        <v>0</v>
      </c>
      <c r="F166" s="15">
        <v>0</v>
      </c>
      <c r="G166" s="16">
        <v>0</v>
      </c>
      <c r="H166" s="17">
        <v>0</v>
      </c>
      <c r="I166" s="18">
        <v>0</v>
      </c>
      <c r="J166" s="15">
        <v>0</v>
      </c>
      <c r="K166" s="16">
        <v>0</v>
      </c>
    </row>
  </sheetData>
  <autoFilter ref="A6:L166"/>
  <mergeCells count="7">
    <mergeCell ref="J4:K5"/>
    <mergeCell ref="H1:K1"/>
    <mergeCell ref="A4:A6"/>
    <mergeCell ref="C4:C6"/>
    <mergeCell ref="D4:E5"/>
    <mergeCell ref="F4:G5"/>
    <mergeCell ref="H4:I5"/>
  </mergeCells>
  <pageMargins left="0.70866141732283472" right="0.17" top="0.74803149606299213" bottom="0.74803149606299213" header="0.31496062992125984" footer="0.31496062992125984"/>
  <pageSetup paperSize="9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7"/>
  <sheetViews>
    <sheetView zoomScaleNormal="100" workbookViewId="0">
      <pane ySplit="4" topLeftCell="A398" activePane="bottomLeft" state="frozen"/>
      <selection pane="bottomLeft" activeCell="J225" sqref="J225"/>
    </sheetView>
  </sheetViews>
  <sheetFormatPr defaultRowHeight="15" x14ac:dyDescent="0.25"/>
  <cols>
    <col min="1" max="1" width="13" style="1" customWidth="1"/>
    <col min="2" max="2" width="6.42578125" style="1" customWidth="1"/>
    <col min="3" max="3" width="12" style="1" customWidth="1"/>
    <col min="4" max="4" width="12.28515625" style="1" customWidth="1"/>
    <col min="5" max="5" width="14.7109375" style="2" customWidth="1"/>
    <col min="6" max="6" width="17.140625" style="12" customWidth="1"/>
    <col min="7" max="7" width="18.140625" style="1" customWidth="1"/>
    <col min="8" max="8" width="28.5703125" style="19" customWidth="1"/>
    <col min="9" max="16384" width="9.140625" style="1"/>
  </cols>
  <sheetData>
    <row r="1" spans="1:8" x14ac:dyDescent="0.25">
      <c r="H1" s="19" t="s">
        <v>19</v>
      </c>
    </row>
    <row r="2" spans="1:8" x14ac:dyDescent="0.25">
      <c r="A2" s="37" t="s">
        <v>594</v>
      </c>
      <c r="B2" s="37"/>
      <c r="C2" s="37"/>
      <c r="D2" s="37"/>
      <c r="E2" s="37"/>
      <c r="F2" s="37"/>
      <c r="G2" s="37"/>
      <c r="H2" s="37"/>
    </row>
    <row r="3" spans="1:8" ht="57.75" customHeight="1" x14ac:dyDescent="0.25">
      <c r="A3" s="20" t="s">
        <v>20</v>
      </c>
      <c r="B3" s="20" t="s">
        <v>0</v>
      </c>
      <c r="C3" s="20" t="s">
        <v>8</v>
      </c>
      <c r="D3" s="20" t="s">
        <v>9</v>
      </c>
      <c r="E3" s="20" t="s">
        <v>10</v>
      </c>
      <c r="F3" s="20" t="s">
        <v>11</v>
      </c>
      <c r="G3" s="20" t="s">
        <v>12</v>
      </c>
      <c r="H3" s="20" t="s">
        <v>13</v>
      </c>
    </row>
    <row r="4" spans="1:8" x14ac:dyDescent="0.25">
      <c r="A4" s="10"/>
      <c r="B4" s="21">
        <v>1</v>
      </c>
      <c r="C4" s="21">
        <v>2</v>
      </c>
      <c r="D4" s="21">
        <v>3</v>
      </c>
      <c r="E4" s="21">
        <v>4</v>
      </c>
      <c r="F4" s="21">
        <v>5</v>
      </c>
      <c r="G4" s="21">
        <v>6</v>
      </c>
      <c r="H4" s="22">
        <v>7</v>
      </c>
    </row>
    <row r="5" spans="1:8" ht="15" customHeight="1" x14ac:dyDescent="0.25">
      <c r="A5" s="23" t="s">
        <v>20</v>
      </c>
      <c r="B5" s="23">
        <v>1</v>
      </c>
      <c r="C5" s="24" t="s">
        <v>180</v>
      </c>
      <c r="D5" s="25">
        <v>42037</v>
      </c>
      <c r="E5" s="25" t="s">
        <v>72</v>
      </c>
      <c r="F5" s="26">
        <v>15</v>
      </c>
      <c r="G5" s="27">
        <v>466.1</v>
      </c>
      <c r="H5" s="28" t="str">
        <f>CONCATENATE('[1]Запрос к ф9 ЗаклДоговораСНапрПо'!AD2," ","кВ"," ",'[1]Запрос к ф9 ЗаклДоговораСНапрПо'!M2)</f>
        <v>110/35/10 кВ Южная</v>
      </c>
    </row>
    <row r="6" spans="1:8" ht="15" customHeight="1" x14ac:dyDescent="0.25">
      <c r="A6" s="23" t="s">
        <v>20</v>
      </c>
      <c r="B6" s="23">
        <f t="shared" ref="B6:B69" si="0">B5+1</f>
        <v>2</v>
      </c>
      <c r="C6" s="24" t="s">
        <v>181</v>
      </c>
      <c r="D6" s="25">
        <v>42044</v>
      </c>
      <c r="E6" s="25" t="s">
        <v>72</v>
      </c>
      <c r="F6" s="26">
        <v>15</v>
      </c>
      <c r="G6" s="27">
        <v>466.1</v>
      </c>
      <c r="H6" s="28" t="str">
        <f>CONCATENATE('[1]Запрос к ф9 ЗаклДоговораСНапрПо'!AD3," ","кВ"," ",'[1]Запрос к ф9 ЗаклДоговораСНапрПо'!M3)</f>
        <v>35/6 кВ Белый городок 35</v>
      </c>
    </row>
    <row r="7" spans="1:8" ht="15" customHeight="1" x14ac:dyDescent="0.25">
      <c r="A7" s="23" t="s">
        <v>20</v>
      </c>
      <c r="B7" s="23">
        <f t="shared" si="0"/>
        <v>3</v>
      </c>
      <c r="C7" s="24" t="s">
        <v>182</v>
      </c>
      <c r="D7" s="25">
        <v>42037</v>
      </c>
      <c r="E7" s="25" t="s">
        <v>71</v>
      </c>
      <c r="F7" s="26">
        <v>12</v>
      </c>
      <c r="G7" s="27">
        <v>466.1</v>
      </c>
      <c r="H7" s="28" t="str">
        <f>CONCATENATE('[1]Запрос к ф9 ЗаклДоговораСНапрПо'!AD4," ","кВ"," ",'[1]Запрос к ф9 ЗаклДоговораСНапрПо'!M4)</f>
        <v>35/10 кВ Нерль</v>
      </c>
    </row>
    <row r="8" spans="1:8" ht="15" customHeight="1" x14ac:dyDescent="0.25">
      <c r="A8" s="23" t="s">
        <v>20</v>
      </c>
      <c r="B8" s="23">
        <f t="shared" si="0"/>
        <v>4</v>
      </c>
      <c r="C8" s="24" t="s">
        <v>183</v>
      </c>
      <c r="D8" s="25">
        <v>42040</v>
      </c>
      <c r="E8" s="25" t="s">
        <v>71</v>
      </c>
      <c r="F8" s="26">
        <v>15</v>
      </c>
      <c r="G8" s="27">
        <v>466.1</v>
      </c>
      <c r="H8" s="28" t="str">
        <f>CONCATENATE('[1]Запрос к ф9 ЗаклДоговораСНапрПо'!AD5," ","кВ"," ",'[1]Запрос к ф9 ЗаклДоговораСНапрПо'!M5)</f>
        <v>35/10/6 кВ № 9</v>
      </c>
    </row>
    <row r="9" spans="1:8" ht="15" customHeight="1" x14ac:dyDescent="0.25">
      <c r="A9" s="23" t="s">
        <v>20</v>
      </c>
      <c r="B9" s="23">
        <f t="shared" si="0"/>
        <v>5</v>
      </c>
      <c r="C9" s="24" t="s">
        <v>184</v>
      </c>
      <c r="D9" s="25">
        <v>42059</v>
      </c>
      <c r="E9" s="25" t="s">
        <v>71</v>
      </c>
      <c r="F9" s="26">
        <v>10</v>
      </c>
      <c r="G9" s="27">
        <v>466.1</v>
      </c>
      <c r="H9" s="28" t="str">
        <f>CONCATENATE('[1]Запрос к ф9 ЗаклДоговораСНапрПо'!AD6," ","кВ"," ",'[1]Запрос к ф9 ЗаклДоговораСНапрПо'!M6)</f>
        <v>110/10 кВ Алунд</v>
      </c>
    </row>
    <row r="10" spans="1:8" ht="15" customHeight="1" x14ac:dyDescent="0.25">
      <c r="A10" s="23" t="s">
        <v>20</v>
      </c>
      <c r="B10" s="23">
        <f t="shared" si="0"/>
        <v>6</v>
      </c>
      <c r="C10" s="24" t="s">
        <v>185</v>
      </c>
      <c r="D10" s="25">
        <v>42048</v>
      </c>
      <c r="E10" s="25" t="s">
        <v>72</v>
      </c>
      <c r="F10" s="26">
        <v>15</v>
      </c>
      <c r="G10" s="27">
        <v>466.1</v>
      </c>
      <c r="H10" s="28" t="str">
        <f>CONCATENATE('[1]Запрос к ф9 ЗаклДоговораСНапрПо'!AD7," ","кВ"," ",'[1]Запрос к ф9 ЗаклДоговораСНапрПо'!M7)</f>
        <v>35/6 кВ Мелково</v>
      </c>
    </row>
    <row r="11" spans="1:8" ht="15" customHeight="1" x14ac:dyDescent="0.25">
      <c r="A11" s="23" t="s">
        <v>20</v>
      </c>
      <c r="B11" s="23">
        <f t="shared" si="0"/>
        <v>7</v>
      </c>
      <c r="C11" s="24" t="s">
        <v>186</v>
      </c>
      <c r="D11" s="25">
        <v>42045</v>
      </c>
      <c r="E11" s="25" t="s">
        <v>72</v>
      </c>
      <c r="F11" s="26">
        <v>5</v>
      </c>
      <c r="G11" s="27">
        <v>466.1</v>
      </c>
      <c r="H11" s="28" t="str">
        <f>CONCATENATE('[1]Запрос к ф9 ЗаклДоговораСНапрПо'!AD8," ","кВ"," ",'[1]Запрос к ф9 ЗаклДоговораСНапрПо'!M8)</f>
        <v>35/10 кВ Будово</v>
      </c>
    </row>
    <row r="12" spans="1:8" ht="15" customHeight="1" x14ac:dyDescent="0.25">
      <c r="A12" s="23" t="s">
        <v>20</v>
      </c>
      <c r="B12" s="23">
        <f t="shared" si="0"/>
        <v>8</v>
      </c>
      <c r="C12" s="24" t="s">
        <v>187</v>
      </c>
      <c r="D12" s="25">
        <v>42041</v>
      </c>
      <c r="E12" s="25" t="s">
        <v>72</v>
      </c>
      <c r="F12" s="26">
        <v>5</v>
      </c>
      <c r="G12" s="27">
        <v>4696.25</v>
      </c>
      <c r="H12" s="28" t="str">
        <f>CONCATENATE('[1]Запрос к ф9 ЗаклДоговораСНапрПо'!AD9," ","кВ"," ",'[1]Запрос к ф9 ЗаклДоговораСНапрПо'!M9)</f>
        <v>35/10 кВ Сахарово</v>
      </c>
    </row>
    <row r="13" spans="1:8" ht="15" customHeight="1" x14ac:dyDescent="0.25">
      <c r="A13" s="23" t="s">
        <v>20</v>
      </c>
      <c r="B13" s="23">
        <f t="shared" si="0"/>
        <v>9</v>
      </c>
      <c r="C13" s="24" t="s">
        <v>188</v>
      </c>
      <c r="D13" s="25">
        <v>42041</v>
      </c>
      <c r="E13" s="25" t="s">
        <v>72</v>
      </c>
      <c r="F13" s="26">
        <v>10</v>
      </c>
      <c r="G13" s="27">
        <v>466.1</v>
      </c>
      <c r="H13" s="28" t="str">
        <f>CONCATENATE('[1]Запрос к ф9 ЗаклДоговораСНапрПо'!AD10," ","кВ"," ",'[1]Запрос к ф9 ЗаклДоговораСНапрПо'!M10)</f>
        <v>110/35/10 кВ Весьегонск</v>
      </c>
    </row>
    <row r="14" spans="1:8" ht="15" customHeight="1" x14ac:dyDescent="0.25">
      <c r="A14" s="23" t="s">
        <v>20</v>
      </c>
      <c r="B14" s="23">
        <f t="shared" si="0"/>
        <v>10</v>
      </c>
      <c r="C14" s="24" t="s">
        <v>189</v>
      </c>
      <c r="D14" s="25">
        <v>42044</v>
      </c>
      <c r="E14" s="25" t="s">
        <v>72</v>
      </c>
      <c r="F14" s="26">
        <v>5</v>
      </c>
      <c r="G14" s="27">
        <v>466.1</v>
      </c>
      <c r="H14" s="28" t="str">
        <f>CONCATENATE('[1]Запрос к ф9 ЗаклДоговораСНапрПо'!AD11," ","кВ"," ",'[1]Запрос к ф9 ЗаклДоговораСНапрПо'!M11)</f>
        <v>35/10/6 кВ Микрорайонная</v>
      </c>
    </row>
    <row r="15" spans="1:8" ht="15.75" customHeight="1" x14ac:dyDescent="0.25">
      <c r="A15" s="23" t="s">
        <v>20</v>
      </c>
      <c r="B15" s="23">
        <f t="shared" si="0"/>
        <v>11</v>
      </c>
      <c r="C15" s="24" t="s">
        <v>190</v>
      </c>
      <c r="D15" s="25">
        <v>42055</v>
      </c>
      <c r="E15" s="25" t="s">
        <v>72</v>
      </c>
      <c r="F15" s="26">
        <v>10</v>
      </c>
      <c r="G15" s="27">
        <v>466.1</v>
      </c>
      <c r="H15" s="28" t="str">
        <f>CONCATENATE('[1]Запрос к ф9 ЗаклДоговораСНапрПо'!AD12," ","кВ"," ",'[1]Запрос к ф9 ЗаклДоговораСНапрПо'!M12)</f>
        <v>110/35/10 кВ Борки</v>
      </c>
    </row>
    <row r="16" spans="1:8" ht="15" customHeight="1" x14ac:dyDescent="0.25">
      <c r="A16" s="23" t="s">
        <v>20</v>
      </c>
      <c r="B16" s="23">
        <f t="shared" si="0"/>
        <v>12</v>
      </c>
      <c r="C16" s="24" t="s">
        <v>191</v>
      </c>
      <c r="D16" s="25">
        <v>42047</v>
      </c>
      <c r="E16" s="25" t="s">
        <v>72</v>
      </c>
      <c r="F16" s="26">
        <v>5</v>
      </c>
      <c r="G16" s="27">
        <v>466.1</v>
      </c>
      <c r="H16" s="28" t="str">
        <f>CONCATENATE('[1]Запрос к ф9 ЗаклДоговораСНапрПо'!AD13," ","кВ"," ",'[1]Запрос к ф9 ЗаклДоговораСНапрПо'!M13)</f>
        <v>35/10 кВ Энергетик</v>
      </c>
    </row>
    <row r="17" spans="1:8" ht="15" customHeight="1" x14ac:dyDescent="0.25">
      <c r="A17" s="23" t="s">
        <v>20</v>
      </c>
      <c r="B17" s="23">
        <f t="shared" si="0"/>
        <v>13</v>
      </c>
      <c r="C17" s="24" t="s">
        <v>192</v>
      </c>
      <c r="D17" s="25">
        <v>42051</v>
      </c>
      <c r="E17" s="25" t="s">
        <v>72</v>
      </c>
      <c r="F17" s="26">
        <v>15</v>
      </c>
      <c r="G17" s="27">
        <v>466.1</v>
      </c>
      <c r="H17" s="28" t="str">
        <f>CONCATENATE('[1]Запрос к ф9 ЗаклДоговораСНапрПо'!AD14," ","кВ"," ",'[1]Запрос к ф9 ЗаклДоговораСНапрПо'!M14)</f>
        <v>110/35/10 кВ Борки</v>
      </c>
    </row>
    <row r="18" spans="1:8" ht="15" customHeight="1" x14ac:dyDescent="0.25">
      <c r="A18" s="23" t="s">
        <v>20</v>
      </c>
      <c r="B18" s="23">
        <f t="shared" si="0"/>
        <v>14</v>
      </c>
      <c r="C18" s="24" t="s">
        <v>193</v>
      </c>
      <c r="D18" s="25">
        <v>42055</v>
      </c>
      <c r="E18" s="25" t="s">
        <v>72</v>
      </c>
      <c r="F18" s="26">
        <v>15</v>
      </c>
      <c r="G18" s="27">
        <v>466.1</v>
      </c>
      <c r="H18" s="28" t="str">
        <f>CONCATENATE('[1]Запрос к ф9 ЗаклДоговораСНапрПо'!AD15," ","кВ"," ",'[1]Запрос к ф9 ЗаклДоговораСНапрПо'!M15)</f>
        <v>110/35/10 кВ Радуга</v>
      </c>
    </row>
    <row r="19" spans="1:8" ht="15" customHeight="1" x14ac:dyDescent="0.25">
      <c r="A19" s="23" t="s">
        <v>20</v>
      </c>
      <c r="B19" s="23">
        <f t="shared" si="0"/>
        <v>15</v>
      </c>
      <c r="C19" s="24" t="s">
        <v>194</v>
      </c>
      <c r="D19" s="25">
        <v>42045</v>
      </c>
      <c r="E19" s="25" t="s">
        <v>72</v>
      </c>
      <c r="F19" s="26">
        <v>15</v>
      </c>
      <c r="G19" s="27">
        <v>466.1</v>
      </c>
      <c r="H19" s="28" t="str">
        <f>CONCATENATE('[1]Запрос к ф9 ЗаклДоговораСНапрПо'!AD16," ","кВ"," ",'[1]Запрос к ф9 ЗаклДоговораСНапрПо'!M16)</f>
        <v>110/10 кВ Мамулино</v>
      </c>
    </row>
    <row r="20" spans="1:8" ht="15" customHeight="1" x14ac:dyDescent="0.25">
      <c r="A20" s="23" t="s">
        <v>20</v>
      </c>
      <c r="B20" s="23">
        <f t="shared" si="0"/>
        <v>16</v>
      </c>
      <c r="C20" s="24" t="s">
        <v>195</v>
      </c>
      <c r="D20" s="25">
        <v>42045</v>
      </c>
      <c r="E20" s="25" t="s">
        <v>72</v>
      </c>
      <c r="F20" s="26">
        <v>15</v>
      </c>
      <c r="G20" s="27">
        <v>466.1</v>
      </c>
      <c r="H20" s="28" t="str">
        <f>CONCATENATE('[1]Запрос к ф9 ЗаклДоговораСНапрПо'!AD17," ","кВ"," ",'[1]Запрос к ф9 ЗаклДоговораСНапрПо'!M17)</f>
        <v>110/10 кВ Мамулино</v>
      </c>
    </row>
    <row r="21" spans="1:8" ht="15" customHeight="1" x14ac:dyDescent="0.25">
      <c r="A21" s="23" t="s">
        <v>20</v>
      </c>
      <c r="B21" s="23">
        <f t="shared" si="0"/>
        <v>17</v>
      </c>
      <c r="C21" s="24" t="s">
        <v>196</v>
      </c>
      <c r="D21" s="25">
        <v>42037</v>
      </c>
      <c r="E21" s="25" t="s">
        <v>71</v>
      </c>
      <c r="F21" s="26">
        <v>15</v>
      </c>
      <c r="G21" s="27">
        <v>466.1</v>
      </c>
      <c r="H21" s="28" t="str">
        <f>CONCATENATE('[1]Запрос к ф9 ЗаклДоговораСНапрПо'!AD18," ","кВ"," ",'[1]Запрос к ф9 ЗаклДоговораСНапрПо'!M18)</f>
        <v>35/10 кВ Нерль</v>
      </c>
    </row>
    <row r="22" spans="1:8" ht="15" customHeight="1" x14ac:dyDescent="0.25">
      <c r="A22" s="23" t="s">
        <v>20</v>
      </c>
      <c r="B22" s="23">
        <f t="shared" si="0"/>
        <v>18</v>
      </c>
      <c r="C22" s="24" t="s">
        <v>197</v>
      </c>
      <c r="D22" s="25">
        <v>42039</v>
      </c>
      <c r="E22" s="25" t="s">
        <v>72</v>
      </c>
      <c r="F22" s="26">
        <v>15</v>
      </c>
      <c r="G22" s="27">
        <v>466.1</v>
      </c>
      <c r="H22" s="28" t="str">
        <f>CONCATENATE('[1]Запрос к ф9 ЗаклДоговораСНапрПо'!AD19," ","кВ"," ",'[1]Запрос к ф9 ЗаклДоговораСНапрПо'!M19)</f>
        <v>35/6 кВ КФЗ</v>
      </c>
    </row>
    <row r="23" spans="1:8" ht="15" customHeight="1" x14ac:dyDescent="0.25">
      <c r="A23" s="23" t="s">
        <v>20</v>
      </c>
      <c r="B23" s="23">
        <f t="shared" si="0"/>
        <v>19</v>
      </c>
      <c r="C23" s="24" t="s">
        <v>198</v>
      </c>
      <c r="D23" s="25">
        <v>42048</v>
      </c>
      <c r="E23" s="25" t="s">
        <v>71</v>
      </c>
      <c r="F23" s="26">
        <v>5</v>
      </c>
      <c r="G23" s="27">
        <v>466.1</v>
      </c>
      <c r="H23" s="28" t="str">
        <f>CONCATENATE('[1]Запрос к ф9 ЗаклДоговораСНапрПо'!AD20," ","кВ"," ",'[1]Запрос к ф9 ЗаклДоговораСНапрПо'!M20)</f>
        <v>35/10 кВ Нерль</v>
      </c>
    </row>
    <row r="24" spans="1:8" ht="15" customHeight="1" x14ac:dyDescent="0.25">
      <c r="A24" s="23" t="s">
        <v>20</v>
      </c>
      <c r="B24" s="23">
        <f t="shared" si="0"/>
        <v>20</v>
      </c>
      <c r="C24" s="24" t="s">
        <v>199</v>
      </c>
      <c r="D24" s="25">
        <v>42045</v>
      </c>
      <c r="E24" s="25" t="s">
        <v>72</v>
      </c>
      <c r="F24" s="26">
        <v>7</v>
      </c>
      <c r="G24" s="27">
        <v>466.1</v>
      </c>
      <c r="H24" s="28" t="str">
        <f>CONCATENATE('[1]Запрос к ф9 ЗаклДоговораСНапрПо'!AD21," ","кВ"," ",'[1]Запрос к ф9 ЗаклДоговораСНапрПо'!M21)</f>
        <v>35/10 кВ Ильинское</v>
      </c>
    </row>
    <row r="25" spans="1:8" ht="15" customHeight="1" x14ac:dyDescent="0.25">
      <c r="A25" s="23" t="s">
        <v>20</v>
      </c>
      <c r="B25" s="23">
        <f t="shared" si="0"/>
        <v>21</v>
      </c>
      <c r="C25" s="24" t="s">
        <v>200</v>
      </c>
      <c r="D25" s="25">
        <v>42044</v>
      </c>
      <c r="E25" s="25" t="s">
        <v>72</v>
      </c>
      <c r="F25" s="26">
        <v>15</v>
      </c>
      <c r="G25" s="27">
        <v>466.1</v>
      </c>
      <c r="H25" s="28" t="str">
        <f>CONCATENATE('[1]Запрос к ф9 ЗаклДоговораСНапрПо'!AD22," ","кВ"," ",'[1]Запрос к ф9 ЗаклДоговораСНапрПо'!M22)</f>
        <v>35/10 кВ Ильинское</v>
      </c>
    </row>
    <row r="26" spans="1:8" ht="15" customHeight="1" x14ac:dyDescent="0.25">
      <c r="A26" s="23" t="s">
        <v>20</v>
      </c>
      <c r="B26" s="23">
        <f t="shared" si="0"/>
        <v>22</v>
      </c>
      <c r="C26" s="24" t="s">
        <v>201</v>
      </c>
      <c r="D26" s="25">
        <v>42044</v>
      </c>
      <c r="E26" s="25" t="s">
        <v>72</v>
      </c>
      <c r="F26" s="26">
        <v>15</v>
      </c>
      <c r="G26" s="27">
        <v>466.1</v>
      </c>
      <c r="H26" s="28" t="str">
        <f>CONCATENATE('[1]Запрос к ф9 ЗаклДоговораСНапрПо'!AD23," ","кВ"," ",'[1]Запрос к ф9 ЗаклДоговораСНапрПо'!M23)</f>
        <v>110/35/10 кВ Радуга</v>
      </c>
    </row>
    <row r="27" spans="1:8" ht="15" customHeight="1" x14ac:dyDescent="0.25">
      <c r="A27" s="23" t="s">
        <v>20</v>
      </c>
      <c r="B27" s="23">
        <f t="shared" si="0"/>
        <v>23</v>
      </c>
      <c r="C27" s="24" t="s">
        <v>202</v>
      </c>
      <c r="D27" s="25">
        <v>42045</v>
      </c>
      <c r="E27" s="25" t="s">
        <v>72</v>
      </c>
      <c r="F27" s="26">
        <v>15</v>
      </c>
      <c r="G27" s="27">
        <v>466.1</v>
      </c>
      <c r="H27" s="28" t="str">
        <f>CONCATENATE('[1]Запрос к ф9 ЗаклДоговораСНапрПо'!AD24," ","кВ"," ",'[1]Запрос к ф9 ЗаклДоговораСНапрПо'!M24)</f>
        <v>110/35/10 кВ Радуга</v>
      </c>
    </row>
    <row r="28" spans="1:8" ht="15" customHeight="1" x14ac:dyDescent="0.25">
      <c r="A28" s="23" t="s">
        <v>20</v>
      </c>
      <c r="B28" s="23">
        <f t="shared" si="0"/>
        <v>24</v>
      </c>
      <c r="C28" s="24" t="s">
        <v>203</v>
      </c>
      <c r="D28" s="25">
        <v>42041</v>
      </c>
      <c r="E28" s="25" t="s">
        <v>72</v>
      </c>
      <c r="F28" s="26">
        <v>10</v>
      </c>
      <c r="G28" s="27">
        <v>8279.7000000000007</v>
      </c>
      <c r="H28" s="28" t="str">
        <f>CONCATENATE('[1]Запрос к ф9 ЗаклДоговораСНапрПо'!AD25," ","кВ"," ",'[1]Запрос к ф9 ЗаклДоговораСНапрПо'!M25)</f>
        <v>35/10 кВ Куженкино</v>
      </c>
    </row>
    <row r="29" spans="1:8" ht="15" customHeight="1" x14ac:dyDescent="0.25">
      <c r="A29" s="23" t="s">
        <v>20</v>
      </c>
      <c r="B29" s="23">
        <f t="shared" si="0"/>
        <v>25</v>
      </c>
      <c r="C29" s="24" t="s">
        <v>204</v>
      </c>
      <c r="D29" s="25">
        <v>42037</v>
      </c>
      <c r="E29" s="25" t="s">
        <v>72</v>
      </c>
      <c r="F29" s="26">
        <v>15</v>
      </c>
      <c r="G29" s="27">
        <v>466.1</v>
      </c>
      <c r="H29" s="28" t="str">
        <f>CONCATENATE('[1]Запрос к ф9 ЗаклДоговораСНапрПо'!AD26," ","кВ"," ",'[1]Запрос к ф9 ЗаклДоговораСНапрПо'!M26)</f>
        <v>35/10 кВ Красногорская</v>
      </c>
    </row>
    <row r="30" spans="1:8" ht="15" customHeight="1" x14ac:dyDescent="0.25">
      <c r="A30" s="23" t="s">
        <v>20</v>
      </c>
      <c r="B30" s="23">
        <f t="shared" si="0"/>
        <v>26</v>
      </c>
      <c r="C30" s="24" t="s">
        <v>205</v>
      </c>
      <c r="D30" s="25">
        <v>42059</v>
      </c>
      <c r="E30" s="25" t="s">
        <v>72</v>
      </c>
      <c r="F30" s="26">
        <v>5</v>
      </c>
      <c r="G30" s="27">
        <v>466.1</v>
      </c>
      <c r="H30" s="28" t="str">
        <f>CONCATENATE('[1]Запрос к ф9 ЗаклДоговораСНапрПо'!AD27," ","кВ"," ",'[1]Запрос к ф9 ЗаклДоговораСНапрПо'!M27)</f>
        <v>35/10 кВ Чамерово</v>
      </c>
    </row>
    <row r="31" spans="1:8" ht="15" customHeight="1" x14ac:dyDescent="0.25">
      <c r="A31" s="23" t="s">
        <v>20</v>
      </c>
      <c r="B31" s="23">
        <f t="shared" si="0"/>
        <v>27</v>
      </c>
      <c r="C31" s="24" t="s">
        <v>206</v>
      </c>
      <c r="D31" s="25">
        <v>42039</v>
      </c>
      <c r="E31" s="25" t="s">
        <v>72</v>
      </c>
      <c r="F31" s="26">
        <v>15</v>
      </c>
      <c r="G31" s="27">
        <v>466.1</v>
      </c>
      <c r="H31" s="28" t="str">
        <f>CONCATENATE('[1]Запрос к ф9 ЗаклДоговораСНапрПо'!AD28," ","кВ"," ",'[1]Запрос к ф9 ЗаклДоговораСНапрПо'!M28)</f>
        <v>35/10 кВ Дмитрова Гора</v>
      </c>
    </row>
    <row r="32" spans="1:8" ht="15" customHeight="1" x14ac:dyDescent="0.25">
      <c r="A32" s="23" t="s">
        <v>20</v>
      </c>
      <c r="B32" s="23">
        <f t="shared" si="0"/>
        <v>28</v>
      </c>
      <c r="C32" s="24" t="s">
        <v>207</v>
      </c>
      <c r="D32" s="25">
        <v>42039</v>
      </c>
      <c r="E32" s="25" t="s">
        <v>72</v>
      </c>
      <c r="F32" s="26">
        <v>15</v>
      </c>
      <c r="G32" s="27">
        <v>9915.9</v>
      </c>
      <c r="H32" s="28" t="str">
        <f>CONCATENATE('[1]Запрос к ф9 ЗаклДоговораСНапрПо'!AD29," ","кВ"," ",'[1]Запрос к ф9 ЗаклДоговораСНапрПо'!M29)</f>
        <v>35/10 кВ Дмитрова Гора</v>
      </c>
    </row>
    <row r="33" spans="1:8" ht="15" customHeight="1" x14ac:dyDescent="0.25">
      <c r="A33" s="23" t="s">
        <v>20</v>
      </c>
      <c r="B33" s="23">
        <f t="shared" si="0"/>
        <v>29</v>
      </c>
      <c r="C33" s="24" t="s">
        <v>208</v>
      </c>
      <c r="D33" s="25">
        <v>42039</v>
      </c>
      <c r="E33" s="25" t="s">
        <v>72</v>
      </c>
      <c r="F33" s="26">
        <v>15</v>
      </c>
      <c r="G33" s="27">
        <v>9915.9</v>
      </c>
      <c r="H33" s="28" t="str">
        <f>CONCATENATE('[1]Запрос к ф9 ЗаклДоговораСНапрПо'!AD30," ","кВ"," ",'[1]Запрос к ф9 ЗаклДоговораСНапрПо'!M30)</f>
        <v>35/10 кВ Дмитрова Гора</v>
      </c>
    </row>
    <row r="34" spans="1:8" ht="15" customHeight="1" x14ac:dyDescent="0.25">
      <c r="A34" s="23" t="s">
        <v>20</v>
      </c>
      <c r="B34" s="23">
        <f t="shared" si="0"/>
        <v>30</v>
      </c>
      <c r="C34" s="24" t="s">
        <v>209</v>
      </c>
      <c r="D34" s="25">
        <v>42039</v>
      </c>
      <c r="E34" s="25" t="s">
        <v>72</v>
      </c>
      <c r="F34" s="26">
        <v>15</v>
      </c>
      <c r="G34" s="27">
        <v>9915.9</v>
      </c>
      <c r="H34" s="28" t="str">
        <f>CONCATENATE('[1]Запрос к ф9 ЗаклДоговораСНапрПо'!AD31," ","кВ"," ",'[1]Запрос к ф9 ЗаклДоговораСНапрПо'!M31)</f>
        <v>35/10 кВ Тургиново</v>
      </c>
    </row>
    <row r="35" spans="1:8" ht="15" customHeight="1" x14ac:dyDescent="0.25">
      <c r="A35" s="23" t="s">
        <v>20</v>
      </c>
      <c r="B35" s="23">
        <f t="shared" si="0"/>
        <v>31</v>
      </c>
      <c r="C35" s="24" t="s">
        <v>210</v>
      </c>
      <c r="D35" s="25">
        <v>42046</v>
      </c>
      <c r="E35" s="25" t="s">
        <v>72</v>
      </c>
      <c r="F35" s="26">
        <v>15</v>
      </c>
      <c r="G35" s="27">
        <v>466.1</v>
      </c>
      <c r="H35" s="28" t="str">
        <f>CONCATENATE('[1]Запрос к ф9 ЗаклДоговораСНапрПо'!AD32," ","кВ"," ",'[1]Запрос к ф9 ЗаклДоговораСНапрПо'!M32)</f>
        <v>35/6 кВ Даниловское</v>
      </c>
    </row>
    <row r="36" spans="1:8" ht="15" customHeight="1" x14ac:dyDescent="0.25">
      <c r="A36" s="23" t="s">
        <v>20</v>
      </c>
      <c r="B36" s="23">
        <f t="shared" si="0"/>
        <v>32</v>
      </c>
      <c r="C36" s="24" t="s">
        <v>211</v>
      </c>
      <c r="D36" s="25">
        <v>42059</v>
      </c>
      <c r="E36" s="25" t="s">
        <v>72</v>
      </c>
      <c r="F36" s="26">
        <v>15</v>
      </c>
      <c r="G36" s="27">
        <v>9915.9</v>
      </c>
      <c r="H36" s="28" t="str">
        <f>CONCATENATE('[1]Запрос к ф9 ЗаклДоговораСНапрПо'!AD33," ","кВ"," ",'[1]Запрос к ф9 ЗаклДоговораСНапрПо'!M33)</f>
        <v>35/10 кВ Вега</v>
      </c>
    </row>
    <row r="37" spans="1:8" ht="15" customHeight="1" x14ac:dyDescent="0.25">
      <c r="A37" s="23" t="s">
        <v>20</v>
      </c>
      <c r="B37" s="23">
        <f t="shared" si="0"/>
        <v>33</v>
      </c>
      <c r="C37" s="24" t="s">
        <v>212</v>
      </c>
      <c r="D37" s="25">
        <v>42046</v>
      </c>
      <c r="E37" s="25" t="s">
        <v>72</v>
      </c>
      <c r="F37" s="26">
        <v>15</v>
      </c>
      <c r="G37" s="27">
        <v>466.1</v>
      </c>
      <c r="H37" s="28" t="str">
        <f>CONCATENATE('[1]Запрос к ф9 ЗаклДоговораСНапрПо'!AD34," ","кВ"," ",'[1]Запрос к ф9 ЗаклДоговораСНапрПо'!M34)</f>
        <v>35/6 кВ Даниловское</v>
      </c>
    </row>
    <row r="38" spans="1:8" ht="15" customHeight="1" x14ac:dyDescent="0.25">
      <c r="A38" s="23" t="s">
        <v>20</v>
      </c>
      <c r="B38" s="23">
        <f t="shared" si="0"/>
        <v>34</v>
      </c>
      <c r="C38" s="24" t="s">
        <v>213</v>
      </c>
      <c r="D38" s="25">
        <v>42046</v>
      </c>
      <c r="E38" s="25" t="s">
        <v>72</v>
      </c>
      <c r="F38" s="26">
        <v>15</v>
      </c>
      <c r="G38" s="27">
        <v>466.1</v>
      </c>
      <c r="H38" s="28" t="str">
        <f>CONCATENATE('[1]Запрос к ф9 ЗаклДоговораСНапрПо'!AD35," ","кВ"," ",'[1]Запрос к ф9 ЗаклДоговораСНапрПо'!M35)</f>
        <v>35/6 кВ Даниловское</v>
      </c>
    </row>
    <row r="39" spans="1:8" ht="15" customHeight="1" x14ac:dyDescent="0.25">
      <c r="A39" s="23" t="s">
        <v>20</v>
      </c>
      <c r="B39" s="23">
        <f t="shared" si="0"/>
        <v>35</v>
      </c>
      <c r="C39" s="24" t="s">
        <v>214</v>
      </c>
      <c r="D39" s="25">
        <v>42038</v>
      </c>
      <c r="E39" s="25" t="s">
        <v>72</v>
      </c>
      <c r="F39" s="26">
        <v>15</v>
      </c>
      <c r="G39" s="27">
        <v>466.1</v>
      </c>
      <c r="H39" s="28" t="str">
        <f>CONCATENATE('[1]Запрос к ф9 ЗаклДоговораСНапрПо'!AD36," ","кВ"," ",'[1]Запрос к ф9 ЗаклДоговораСНапрПо'!M36)</f>
        <v>35/10 кВ Н.-Кузьминское</v>
      </c>
    </row>
    <row r="40" spans="1:8" ht="15" customHeight="1" x14ac:dyDescent="0.25">
      <c r="A40" s="23" t="s">
        <v>20</v>
      </c>
      <c r="B40" s="23">
        <f t="shared" si="0"/>
        <v>36</v>
      </c>
      <c r="C40" s="24" t="s">
        <v>215</v>
      </c>
      <c r="D40" s="25">
        <v>42044</v>
      </c>
      <c r="E40" s="25" t="s">
        <v>71</v>
      </c>
      <c r="F40" s="26">
        <v>10</v>
      </c>
      <c r="G40" s="27">
        <v>466.1</v>
      </c>
      <c r="H40" s="28" t="str">
        <f>CONCATENATE('[1]Запрос к ф9 ЗаклДоговораСНапрПо'!AD37," ","кВ"," ",'[1]Запрос к ф9 ЗаклДоговораСНапрПо'!M37)</f>
        <v>35/10 кВ Тургиново</v>
      </c>
    </row>
    <row r="41" spans="1:8" ht="15" customHeight="1" x14ac:dyDescent="0.25">
      <c r="A41" s="23" t="s">
        <v>20</v>
      </c>
      <c r="B41" s="23">
        <f t="shared" si="0"/>
        <v>37</v>
      </c>
      <c r="C41" s="24" t="s">
        <v>216</v>
      </c>
      <c r="D41" s="25">
        <v>42039</v>
      </c>
      <c r="E41" s="25" t="s">
        <v>71</v>
      </c>
      <c r="F41" s="26">
        <v>15</v>
      </c>
      <c r="G41" s="27">
        <v>466.1</v>
      </c>
      <c r="H41" s="28" t="str">
        <f>CONCATENATE('[1]Запрос к ф9 ЗаклДоговораСНапрПо'!AD38," ","кВ"," ",'[1]Запрос к ф9 ЗаклДоговораСНапрПо'!M38)</f>
        <v>35/10 кВ Салино</v>
      </c>
    </row>
    <row r="42" spans="1:8" ht="15" customHeight="1" x14ac:dyDescent="0.25">
      <c r="A42" s="23" t="s">
        <v>20</v>
      </c>
      <c r="B42" s="23">
        <f t="shared" si="0"/>
        <v>38</v>
      </c>
      <c r="C42" s="24" t="s">
        <v>217</v>
      </c>
      <c r="D42" s="25">
        <v>42037</v>
      </c>
      <c r="E42" s="25" t="s">
        <v>72</v>
      </c>
      <c r="F42" s="26">
        <v>7.5</v>
      </c>
      <c r="G42" s="27">
        <v>466.1</v>
      </c>
      <c r="H42" s="28" t="str">
        <f>CONCATENATE('[1]Запрос к ф9 ЗаклДоговораСНапрПо'!AD39," ","кВ"," ",'[1]Запрос к ф9 ЗаклДоговораСНапрПо'!M39)</f>
        <v>35/10 кВ Диево</v>
      </c>
    </row>
    <row r="43" spans="1:8" ht="15" customHeight="1" x14ac:dyDescent="0.25">
      <c r="A43" s="23" t="s">
        <v>20</v>
      </c>
      <c r="B43" s="23">
        <f t="shared" si="0"/>
        <v>39</v>
      </c>
      <c r="C43" s="24" t="s">
        <v>218</v>
      </c>
      <c r="D43" s="25">
        <v>42037</v>
      </c>
      <c r="E43" s="25" t="s">
        <v>72</v>
      </c>
      <c r="F43" s="26">
        <v>15</v>
      </c>
      <c r="G43" s="27">
        <v>466.1</v>
      </c>
      <c r="H43" s="28" t="str">
        <f>CONCATENATE('[1]Запрос к ф9 ЗаклДоговораСНапрПо'!AD40," ","кВ"," ",'[1]Запрос к ф9 ЗаклДоговораСНапрПо'!M40)</f>
        <v>35/10 кВ Плутково</v>
      </c>
    </row>
    <row r="44" spans="1:8" ht="15" customHeight="1" x14ac:dyDescent="0.25">
      <c r="A44" s="23" t="s">
        <v>20</v>
      </c>
      <c r="B44" s="23">
        <f t="shared" si="0"/>
        <v>40</v>
      </c>
      <c r="C44" s="24" t="s">
        <v>219</v>
      </c>
      <c r="D44" s="25">
        <v>42046</v>
      </c>
      <c r="E44" s="25" t="s">
        <v>71</v>
      </c>
      <c r="F44" s="26">
        <v>15</v>
      </c>
      <c r="G44" s="27">
        <v>466.1</v>
      </c>
      <c r="H44" s="28" t="str">
        <f>CONCATENATE('[1]Запрос к ф9 ЗаклДоговораСНапрПо'!AD41," ","кВ"," ",'[1]Запрос к ф9 ЗаклДоговораСНапрПо'!M41)</f>
        <v>35/10 кВ РМК</v>
      </c>
    </row>
    <row r="45" spans="1:8" ht="15" customHeight="1" x14ac:dyDescent="0.25">
      <c r="A45" s="23" t="s">
        <v>20</v>
      </c>
      <c r="B45" s="23">
        <f t="shared" si="0"/>
        <v>41</v>
      </c>
      <c r="C45" s="24" t="s">
        <v>220</v>
      </c>
      <c r="D45" s="25">
        <v>42052</v>
      </c>
      <c r="E45" s="25" t="s">
        <v>72</v>
      </c>
      <c r="F45" s="26">
        <v>15</v>
      </c>
      <c r="G45" s="27">
        <v>466.1</v>
      </c>
      <c r="H45" s="28" t="str">
        <f>CONCATENATE('[1]Запрос к ф9 ЗаклДоговораСНапрПо'!AD42," ","кВ"," ",'[1]Запрос к ф9 ЗаклДоговораСНапрПо'!M42)</f>
        <v>35/6 кВ Карачарово</v>
      </c>
    </row>
    <row r="46" spans="1:8" ht="15" customHeight="1" x14ac:dyDescent="0.25">
      <c r="A46" s="23" t="s">
        <v>20</v>
      </c>
      <c r="B46" s="23">
        <f t="shared" si="0"/>
        <v>42</v>
      </c>
      <c r="C46" s="24" t="s">
        <v>221</v>
      </c>
      <c r="D46" s="25">
        <v>42062</v>
      </c>
      <c r="E46" s="25" t="s">
        <v>72</v>
      </c>
      <c r="F46" s="26">
        <v>15</v>
      </c>
      <c r="G46" s="27">
        <v>466.1</v>
      </c>
      <c r="H46" s="28" t="str">
        <f>CONCATENATE('[1]Запрос к ф9 ЗаклДоговораСНапрПо'!AD43," ","кВ"," ",'[1]Запрос к ф9 ЗаклДоговораСНапрПо'!M43)</f>
        <v>110/35/10 кВ Старица</v>
      </c>
    </row>
    <row r="47" spans="1:8" ht="15" customHeight="1" x14ac:dyDescent="0.25">
      <c r="A47" s="23" t="s">
        <v>20</v>
      </c>
      <c r="B47" s="23">
        <f t="shared" si="0"/>
        <v>43</v>
      </c>
      <c r="C47" s="24" t="s">
        <v>222</v>
      </c>
      <c r="D47" s="25">
        <v>42041</v>
      </c>
      <c r="E47" s="25" t="s">
        <v>72</v>
      </c>
      <c r="F47" s="26">
        <v>15</v>
      </c>
      <c r="G47" s="27">
        <v>466.1</v>
      </c>
      <c r="H47" s="28" t="str">
        <f>CONCATENATE('[1]Запрос к ф9 ЗаклДоговораСНапрПо'!AD44," ","кВ"," ",'[1]Запрос к ф9 ЗаклДоговораСНапрПо'!M44)</f>
        <v>35/10 кВ Родня</v>
      </c>
    </row>
    <row r="48" spans="1:8" ht="15" customHeight="1" x14ac:dyDescent="0.25">
      <c r="A48" s="23" t="s">
        <v>20</v>
      </c>
      <c r="B48" s="23">
        <f t="shared" si="0"/>
        <v>44</v>
      </c>
      <c r="C48" s="24" t="s">
        <v>223</v>
      </c>
      <c r="D48" s="25">
        <v>42041</v>
      </c>
      <c r="E48" s="25" t="s">
        <v>72</v>
      </c>
      <c r="F48" s="26">
        <v>15</v>
      </c>
      <c r="G48" s="27">
        <v>466.1</v>
      </c>
      <c r="H48" s="28" t="str">
        <f>CONCATENATE('[1]Запрос к ф9 ЗаклДоговораСНапрПо'!AD45," ","кВ"," ",'[1]Запрос к ф9 ЗаклДоговораСНапрПо'!M45)</f>
        <v>110/35/10 кВ Заднее Поле</v>
      </c>
    </row>
    <row r="49" spans="1:8" ht="15" customHeight="1" x14ac:dyDescent="0.25">
      <c r="A49" s="23" t="s">
        <v>20</v>
      </c>
      <c r="B49" s="23">
        <f t="shared" si="0"/>
        <v>45</v>
      </c>
      <c r="C49" s="24" t="s">
        <v>224</v>
      </c>
      <c r="D49" s="25">
        <v>42046</v>
      </c>
      <c r="E49" s="25" t="s">
        <v>72</v>
      </c>
      <c r="F49" s="26">
        <v>15</v>
      </c>
      <c r="G49" s="27">
        <v>466.1</v>
      </c>
      <c r="H49" s="28" t="str">
        <f>CONCATENATE('[1]Запрос к ф9 ЗаклДоговораСНапрПо'!AD46," ","кВ"," ",'[1]Запрос к ф9 ЗаклДоговораСНапрПо'!M46)</f>
        <v>35/6 кВ Даниловское</v>
      </c>
    </row>
    <row r="50" spans="1:8" ht="15" customHeight="1" x14ac:dyDescent="0.25">
      <c r="A50" s="23" t="s">
        <v>20</v>
      </c>
      <c r="B50" s="23">
        <f t="shared" si="0"/>
        <v>46</v>
      </c>
      <c r="C50" s="24" t="s">
        <v>225</v>
      </c>
      <c r="D50" s="25">
        <v>42061</v>
      </c>
      <c r="E50" s="25" t="s">
        <v>71</v>
      </c>
      <c r="F50" s="26">
        <v>12</v>
      </c>
      <c r="G50" s="27">
        <v>466.1</v>
      </c>
      <c r="H50" s="28" t="str">
        <f>CONCATENATE('[1]Запрос к ф9 ЗаклДоговораСНапрПо'!AD47," ","кВ"," ",'[1]Запрос к ф9 ЗаклДоговораСНапрПо'!M47)</f>
        <v>35/10 кВ Княжьи Горы</v>
      </c>
    </row>
    <row r="51" spans="1:8" ht="15" customHeight="1" x14ac:dyDescent="0.25">
      <c r="A51" s="23" t="s">
        <v>20</v>
      </c>
      <c r="B51" s="23">
        <f t="shared" si="0"/>
        <v>47</v>
      </c>
      <c r="C51" s="24" t="s">
        <v>226</v>
      </c>
      <c r="D51" s="25">
        <v>42038</v>
      </c>
      <c r="E51" s="25" t="s">
        <v>72</v>
      </c>
      <c r="F51" s="26">
        <v>15</v>
      </c>
      <c r="G51" s="27">
        <v>466.1</v>
      </c>
      <c r="H51" s="28" t="str">
        <f>CONCATENATE('[1]Запрос к ф9 ЗаклДоговораСНапрПо'!AD48," ","кВ"," ",'[1]Запрос к ф9 ЗаклДоговораСНапрПо'!M48)</f>
        <v>35/10 кВ Ильинское</v>
      </c>
    </row>
    <row r="52" spans="1:8" ht="15" customHeight="1" x14ac:dyDescent="0.25">
      <c r="A52" s="23" t="s">
        <v>20</v>
      </c>
      <c r="B52" s="23">
        <f t="shared" si="0"/>
        <v>48</v>
      </c>
      <c r="C52" s="24" t="s">
        <v>227</v>
      </c>
      <c r="D52" s="25">
        <v>42051</v>
      </c>
      <c r="E52" s="25" t="s">
        <v>71</v>
      </c>
      <c r="F52" s="26">
        <v>12</v>
      </c>
      <c r="G52" s="27">
        <v>466.1</v>
      </c>
      <c r="H52" s="28" t="str">
        <f>CONCATENATE('[1]Запрос к ф9 ЗаклДоговораСНапрПо'!AD49," ","кВ"," ",'[1]Запрос к ф9 ЗаклДоговораСНапрПо'!M49)</f>
        <v>35/10 кВ Плутково</v>
      </c>
    </row>
    <row r="53" spans="1:8" ht="15" customHeight="1" x14ac:dyDescent="0.25">
      <c r="A53" s="23" t="s">
        <v>20</v>
      </c>
      <c r="B53" s="23">
        <f t="shared" si="0"/>
        <v>49</v>
      </c>
      <c r="C53" s="24" t="s">
        <v>228</v>
      </c>
      <c r="D53" s="25">
        <v>42037</v>
      </c>
      <c r="E53" s="25" t="s">
        <v>72</v>
      </c>
      <c r="F53" s="26">
        <v>5</v>
      </c>
      <c r="G53" s="27">
        <v>466.1</v>
      </c>
      <c r="H53" s="28" t="str">
        <f>CONCATENATE('[1]Запрос к ф9 ЗаклДоговораСНапрПо'!AD50," ","кВ"," ",'[1]Запрос к ф9 ЗаклДоговораСНапрПо'!M50)</f>
        <v>35/10 кВ Порожки</v>
      </c>
    </row>
    <row r="54" spans="1:8" ht="15" customHeight="1" x14ac:dyDescent="0.25">
      <c r="A54" s="23" t="s">
        <v>20</v>
      </c>
      <c r="B54" s="23">
        <f t="shared" si="0"/>
        <v>50</v>
      </c>
      <c r="C54" s="24" t="s">
        <v>229</v>
      </c>
      <c r="D54" s="25">
        <v>42038</v>
      </c>
      <c r="E54" s="25" t="s">
        <v>72</v>
      </c>
      <c r="F54" s="26">
        <v>15</v>
      </c>
      <c r="G54" s="27">
        <v>466.1</v>
      </c>
      <c r="H54" s="28" t="str">
        <f>CONCATENATE('[1]Запрос к ф9 ЗаклДоговораСНапрПо'!AD51," ","кВ"," ",'[1]Запрос к ф9 ЗаклДоговораСНапрПо'!M51)</f>
        <v>35/10 кВ Дмитрова Гора</v>
      </c>
    </row>
    <row r="55" spans="1:8" ht="15" customHeight="1" x14ac:dyDescent="0.25">
      <c r="A55" s="23" t="s">
        <v>20</v>
      </c>
      <c r="B55" s="23">
        <f t="shared" si="0"/>
        <v>51</v>
      </c>
      <c r="C55" s="24" t="s">
        <v>230</v>
      </c>
      <c r="D55" s="25">
        <v>42053</v>
      </c>
      <c r="E55" s="25" t="s">
        <v>72</v>
      </c>
      <c r="F55" s="26">
        <v>15</v>
      </c>
      <c r="G55" s="27">
        <v>12419.55</v>
      </c>
      <c r="H55" s="28" t="str">
        <f>CONCATENATE('[1]Запрос к ф9 ЗаклДоговораСНапрПо'!AD52," ","кВ"," ",'[1]Запрос к ф9 ЗаклДоговораСНапрПо'!M52)</f>
        <v>110/35/10 кВ Радуга</v>
      </c>
    </row>
    <row r="56" spans="1:8" ht="15" customHeight="1" x14ac:dyDescent="0.25">
      <c r="A56" s="23" t="s">
        <v>20</v>
      </c>
      <c r="B56" s="23">
        <f t="shared" si="0"/>
        <v>52</v>
      </c>
      <c r="C56" s="24" t="s">
        <v>231</v>
      </c>
      <c r="D56" s="25">
        <v>42037</v>
      </c>
      <c r="E56" s="25" t="s">
        <v>72</v>
      </c>
      <c r="F56" s="26">
        <v>8</v>
      </c>
      <c r="G56" s="27">
        <v>466.1</v>
      </c>
      <c r="H56" s="28" t="str">
        <f>CONCATENATE('[1]Запрос к ф9 ЗаклДоговораСНапрПо'!AD53," ","кВ"," ",'[1]Запрос к ф9 ЗаклДоговораСНапрПо'!M53)</f>
        <v>35/10 кВ Нерль</v>
      </c>
    </row>
    <row r="57" spans="1:8" ht="15" customHeight="1" x14ac:dyDescent="0.25">
      <c r="A57" s="23" t="s">
        <v>20</v>
      </c>
      <c r="B57" s="23">
        <f t="shared" si="0"/>
        <v>53</v>
      </c>
      <c r="C57" s="24" t="s">
        <v>232</v>
      </c>
      <c r="D57" s="25">
        <v>42060</v>
      </c>
      <c r="E57" s="25" t="s">
        <v>72</v>
      </c>
      <c r="F57" s="26">
        <v>15</v>
      </c>
      <c r="G57" s="27">
        <v>466.1</v>
      </c>
      <c r="H57" s="28" t="str">
        <f>CONCATENATE('[1]Запрос к ф9 ЗаклДоговораСНапрПо'!AD54," ","кВ"," ",'[1]Запрос к ф9 ЗаклДоговораСНапрПо'!M54)</f>
        <v>35/10 кВ Нагорское</v>
      </c>
    </row>
    <row r="58" spans="1:8" ht="15" customHeight="1" x14ac:dyDescent="0.25">
      <c r="A58" s="23" t="s">
        <v>20</v>
      </c>
      <c r="B58" s="23">
        <f t="shared" si="0"/>
        <v>54</v>
      </c>
      <c r="C58" s="24" t="s">
        <v>233</v>
      </c>
      <c r="D58" s="25">
        <v>42046</v>
      </c>
      <c r="E58" s="25" t="s">
        <v>72</v>
      </c>
      <c r="F58" s="26">
        <v>1.25</v>
      </c>
      <c r="G58" s="27">
        <v>1174.06</v>
      </c>
      <c r="H58" s="28" t="str">
        <f>CONCATENATE('[1]Запрос к ф9 ЗаклДоговораСНапрПо'!AD55," ","кВ"," ",'[1]Запрос к ф9 ЗаклДоговораСНапрПо'!M55)</f>
        <v>110/35/10 кВ Стройиндустрия</v>
      </c>
    </row>
    <row r="59" spans="1:8" ht="15" customHeight="1" x14ac:dyDescent="0.25">
      <c r="A59" s="23" t="s">
        <v>20</v>
      </c>
      <c r="B59" s="23">
        <f t="shared" si="0"/>
        <v>55</v>
      </c>
      <c r="C59" s="24" t="s">
        <v>234</v>
      </c>
      <c r="D59" s="25">
        <v>42041</v>
      </c>
      <c r="E59" s="25" t="s">
        <v>71</v>
      </c>
      <c r="F59" s="26">
        <v>15</v>
      </c>
      <c r="G59" s="27">
        <v>466.1</v>
      </c>
      <c r="H59" s="28" t="str">
        <f>CONCATENATE('[1]Запрос к ф9 ЗаклДоговораСНапрПо'!AD56," ","кВ"," ",'[1]Запрос к ф9 ЗаклДоговораСНапрПо'!M56)</f>
        <v>110/10 кВ Алунд</v>
      </c>
    </row>
    <row r="60" spans="1:8" ht="15" customHeight="1" x14ac:dyDescent="0.25">
      <c r="A60" s="23" t="s">
        <v>20</v>
      </c>
      <c r="B60" s="23">
        <f t="shared" si="0"/>
        <v>56</v>
      </c>
      <c r="C60" s="24" t="s">
        <v>235</v>
      </c>
      <c r="D60" s="25">
        <v>42051</v>
      </c>
      <c r="E60" s="25" t="s">
        <v>72</v>
      </c>
      <c r="F60" s="26">
        <v>3</v>
      </c>
      <c r="G60" s="27">
        <v>2817.75</v>
      </c>
      <c r="H60" s="28" t="str">
        <f>CONCATENATE('[1]Запрос к ф9 ЗаклДоговораСНапрПо'!AD57," ","кВ"," ",'[1]Запрос к ф9 ЗаклДоговораСНапрПо'!M57)</f>
        <v>35/10 кВ Зубцов</v>
      </c>
    </row>
    <row r="61" spans="1:8" ht="15" customHeight="1" x14ac:dyDescent="0.25">
      <c r="A61" s="23" t="s">
        <v>20</v>
      </c>
      <c r="B61" s="23">
        <f t="shared" si="0"/>
        <v>57</v>
      </c>
      <c r="C61" s="24" t="s">
        <v>236</v>
      </c>
      <c r="D61" s="25">
        <v>42060</v>
      </c>
      <c r="E61" s="25" t="s">
        <v>72</v>
      </c>
      <c r="F61" s="26">
        <v>15</v>
      </c>
      <c r="G61" s="27">
        <v>466.1</v>
      </c>
      <c r="H61" s="28" t="str">
        <f>CONCATENATE('[1]Запрос к ф9 ЗаклДоговораСНапрПо'!AD58," ","кВ"," ",'[1]Запрос к ф9 ЗаклДоговораСНапрПо'!M58)</f>
        <v>35/10 кВ Нагорское</v>
      </c>
    </row>
    <row r="62" spans="1:8" ht="15" customHeight="1" x14ac:dyDescent="0.25">
      <c r="A62" s="23" t="s">
        <v>20</v>
      </c>
      <c r="B62" s="23">
        <f t="shared" si="0"/>
        <v>58</v>
      </c>
      <c r="C62" s="24" t="s">
        <v>237</v>
      </c>
      <c r="D62" s="25">
        <v>42061</v>
      </c>
      <c r="E62" s="25" t="s">
        <v>72</v>
      </c>
      <c r="F62" s="26">
        <v>12</v>
      </c>
      <c r="G62" s="27">
        <v>466.1</v>
      </c>
      <c r="H62" s="28" t="str">
        <f>CONCATENATE('[1]Запрос к ф9 ЗаклДоговораСНапрПо'!AD59," ","кВ"," ",'[1]Запрос к ф9 ЗаклДоговораСНапрПо'!M59)</f>
        <v>35/10 кВ Зубцов</v>
      </c>
    </row>
    <row r="63" spans="1:8" ht="15" customHeight="1" x14ac:dyDescent="0.25">
      <c r="A63" s="23" t="s">
        <v>20</v>
      </c>
      <c r="B63" s="23">
        <f t="shared" si="0"/>
        <v>59</v>
      </c>
      <c r="C63" s="24" t="s">
        <v>238</v>
      </c>
      <c r="D63" s="25">
        <v>42062</v>
      </c>
      <c r="E63" s="25" t="s">
        <v>72</v>
      </c>
      <c r="F63" s="26">
        <v>15</v>
      </c>
      <c r="G63" s="27">
        <v>466.1</v>
      </c>
      <c r="H63" s="28" t="str">
        <f>CONCATENATE('[1]Запрос к ф9 ЗаклДоговораСНапрПо'!AD60," ","кВ"," ",'[1]Запрос к ф9 ЗаклДоговораСНапрПо'!M60)</f>
        <v>35/10 кВ Зубцов</v>
      </c>
    </row>
    <row r="64" spans="1:8" ht="15" customHeight="1" x14ac:dyDescent="0.25">
      <c r="A64" s="23" t="s">
        <v>20</v>
      </c>
      <c r="B64" s="23">
        <f t="shared" si="0"/>
        <v>60</v>
      </c>
      <c r="C64" s="24" t="s">
        <v>239</v>
      </c>
      <c r="D64" s="25">
        <v>42060</v>
      </c>
      <c r="E64" s="25" t="s">
        <v>72</v>
      </c>
      <c r="F64" s="26">
        <v>15</v>
      </c>
      <c r="G64" s="27">
        <v>466.1</v>
      </c>
      <c r="H64" s="28" t="str">
        <f>CONCATENATE('[1]Запрос к ф9 ЗаклДоговораСНапрПо'!AD61," ","кВ"," ",'[1]Запрос к ф9 ЗаклДоговораСНапрПо'!M61)</f>
        <v>35/10 кВ Нагорское</v>
      </c>
    </row>
    <row r="65" spans="1:8" ht="15" customHeight="1" x14ac:dyDescent="0.25">
      <c r="A65" s="23" t="s">
        <v>20</v>
      </c>
      <c r="B65" s="23">
        <f t="shared" si="0"/>
        <v>61</v>
      </c>
      <c r="C65" s="24" t="s">
        <v>240</v>
      </c>
      <c r="D65" s="25">
        <v>42054</v>
      </c>
      <c r="E65" s="25" t="s">
        <v>72</v>
      </c>
      <c r="F65" s="26">
        <v>15</v>
      </c>
      <c r="G65" s="27">
        <v>466.1</v>
      </c>
      <c r="H65" s="28" t="str">
        <f>CONCATENATE('[1]Запрос к ф9 ЗаклДоговораСНапрПо'!AD62," ","кВ"," ",'[1]Запрос к ф9 ЗаклДоговораСНапрПо'!M62)</f>
        <v>110/10 кВ Зобнино</v>
      </c>
    </row>
    <row r="66" spans="1:8" ht="15" customHeight="1" x14ac:dyDescent="0.25">
      <c r="A66" s="23" t="s">
        <v>20</v>
      </c>
      <c r="B66" s="23">
        <f t="shared" si="0"/>
        <v>62</v>
      </c>
      <c r="C66" s="24" t="s">
        <v>241</v>
      </c>
      <c r="D66" s="25">
        <v>42037</v>
      </c>
      <c r="E66" s="25" t="s">
        <v>72</v>
      </c>
      <c r="F66" s="26">
        <v>15</v>
      </c>
      <c r="G66" s="27">
        <v>466.1</v>
      </c>
      <c r="H66" s="28" t="str">
        <f>CONCATENATE('[1]Запрос к ф9 ЗаклДоговораСНапрПо'!AD63," ","кВ"," ",'[1]Запрос к ф9 ЗаклДоговораСНапрПо'!M63)</f>
        <v>35/10 кВ Кушалино</v>
      </c>
    </row>
    <row r="67" spans="1:8" ht="15" customHeight="1" x14ac:dyDescent="0.25">
      <c r="A67" s="23" t="s">
        <v>20</v>
      </c>
      <c r="B67" s="23">
        <f t="shared" si="0"/>
        <v>63</v>
      </c>
      <c r="C67" s="24" t="s">
        <v>242</v>
      </c>
      <c r="D67" s="25">
        <v>42051</v>
      </c>
      <c r="E67" s="25" t="s">
        <v>72</v>
      </c>
      <c r="F67" s="26">
        <v>15</v>
      </c>
      <c r="G67" s="27">
        <v>466.1</v>
      </c>
      <c r="H67" s="28" t="str">
        <f>CONCATENATE('[1]Запрос к ф9 ЗаклДоговораСНапрПо'!AD64," ","кВ"," ",'[1]Запрос к ф9 ЗаклДоговораСНапрПо'!M64)</f>
        <v>35/6 кВ Даниловское</v>
      </c>
    </row>
    <row r="68" spans="1:8" ht="15" customHeight="1" x14ac:dyDescent="0.25">
      <c r="A68" s="23" t="s">
        <v>20</v>
      </c>
      <c r="B68" s="23">
        <f t="shared" si="0"/>
        <v>64</v>
      </c>
      <c r="C68" s="24" t="s">
        <v>243</v>
      </c>
      <c r="D68" s="25">
        <v>42037</v>
      </c>
      <c r="E68" s="25" t="s">
        <v>72</v>
      </c>
      <c r="F68" s="26">
        <v>12</v>
      </c>
      <c r="G68" s="27">
        <v>466.1</v>
      </c>
      <c r="H68" s="28" t="str">
        <f>CONCATENATE('[1]Запрос к ф9 ЗаклДоговораСНапрПо'!AD65," ","кВ"," ",'[1]Запрос к ф9 ЗаклДоговораСНапрПо'!M65)</f>
        <v>35/10 кВ № 1</v>
      </c>
    </row>
    <row r="69" spans="1:8" ht="15" customHeight="1" x14ac:dyDescent="0.25">
      <c r="A69" s="23" t="s">
        <v>20</v>
      </c>
      <c r="B69" s="23">
        <f t="shared" si="0"/>
        <v>65</v>
      </c>
      <c r="C69" s="24" t="s">
        <v>244</v>
      </c>
      <c r="D69" s="25">
        <v>42039</v>
      </c>
      <c r="E69" s="25" t="s">
        <v>71</v>
      </c>
      <c r="F69" s="26">
        <v>15</v>
      </c>
      <c r="G69" s="27">
        <v>466.1</v>
      </c>
      <c r="H69" s="28" t="str">
        <f>CONCATENATE('[1]Запрос к ф9 ЗаклДоговораСНапрПо'!AD66," ","кВ"," ",'[1]Запрос к ф9 ЗаклДоговораСНапрПо'!M66)</f>
        <v>110/10 кВ Кулицкая</v>
      </c>
    </row>
    <row r="70" spans="1:8" ht="15" customHeight="1" x14ac:dyDescent="0.25">
      <c r="A70" s="23" t="s">
        <v>20</v>
      </c>
      <c r="B70" s="23">
        <f t="shared" ref="B70:B133" si="1">B69+1</f>
        <v>66</v>
      </c>
      <c r="C70" s="24" t="s">
        <v>245</v>
      </c>
      <c r="D70" s="25">
        <v>42045</v>
      </c>
      <c r="E70" s="25" t="s">
        <v>72</v>
      </c>
      <c r="F70" s="26">
        <v>15</v>
      </c>
      <c r="G70" s="27">
        <v>466.1</v>
      </c>
      <c r="H70" s="28" t="str">
        <f>CONCATENATE('[1]Запрос к ф9 ЗаклДоговораСНапрПо'!AD67," ","кВ"," ",'[1]Запрос к ф9 ЗаклДоговораСНапрПо'!M67)</f>
        <v>35/10 кВ Дмитрова Гора</v>
      </c>
    </row>
    <row r="71" spans="1:8" ht="15" customHeight="1" x14ac:dyDescent="0.25">
      <c r="A71" s="23" t="s">
        <v>20</v>
      </c>
      <c r="B71" s="23">
        <f t="shared" si="1"/>
        <v>67</v>
      </c>
      <c r="C71" s="24" t="s">
        <v>246</v>
      </c>
      <c r="D71" s="25">
        <v>42053</v>
      </c>
      <c r="E71" s="25" t="s">
        <v>72</v>
      </c>
      <c r="F71" s="26">
        <v>15</v>
      </c>
      <c r="G71" s="27">
        <v>466.1</v>
      </c>
      <c r="H71" s="28" t="str">
        <f>CONCATENATE('[1]Запрос к ф9 ЗаклДоговораСНапрПо'!AD68," ","кВ"," ",'[1]Запрос к ф9 ЗаклДоговораСНапрПо'!M68)</f>
        <v>35/10 кВ Сахарово</v>
      </c>
    </row>
    <row r="72" spans="1:8" ht="15" customHeight="1" x14ac:dyDescent="0.25">
      <c r="A72" s="23" t="s">
        <v>20</v>
      </c>
      <c r="B72" s="23">
        <f t="shared" si="1"/>
        <v>68</v>
      </c>
      <c r="C72" s="24" t="s">
        <v>247</v>
      </c>
      <c r="D72" s="25">
        <v>42060</v>
      </c>
      <c r="E72" s="25" t="s">
        <v>72</v>
      </c>
      <c r="F72" s="26">
        <v>15</v>
      </c>
      <c r="G72" s="27">
        <v>466.1</v>
      </c>
      <c r="H72" s="28" t="str">
        <f>CONCATENATE('[1]Запрос к ф9 ЗаклДоговораСНапрПо'!AD69," ","кВ"," ",'[1]Запрос к ф9 ЗаклДоговораСНапрПо'!M69)</f>
        <v>35/10 кВ Тургиново</v>
      </c>
    </row>
    <row r="73" spans="1:8" ht="15" customHeight="1" x14ac:dyDescent="0.25">
      <c r="A73" s="23" t="s">
        <v>20</v>
      </c>
      <c r="B73" s="23">
        <f t="shared" si="1"/>
        <v>69</v>
      </c>
      <c r="C73" s="24" t="s">
        <v>248</v>
      </c>
      <c r="D73" s="25">
        <v>42038</v>
      </c>
      <c r="E73" s="25" t="s">
        <v>72</v>
      </c>
      <c r="F73" s="26">
        <v>12</v>
      </c>
      <c r="G73" s="27">
        <v>466.1</v>
      </c>
      <c r="H73" s="28" t="str">
        <f>CONCATENATE('[1]Запрос к ф9 ЗаклДоговораСНапрПо'!AD70," ","кВ"," ",'[1]Запрос к ф9 ЗаклДоговораСНапрПо'!M70)</f>
        <v>35/10 кВ Красногорская</v>
      </c>
    </row>
    <row r="74" spans="1:8" ht="15" customHeight="1" x14ac:dyDescent="0.25">
      <c r="A74" s="23" t="s">
        <v>20</v>
      </c>
      <c r="B74" s="23">
        <f t="shared" si="1"/>
        <v>70</v>
      </c>
      <c r="C74" s="24" t="s">
        <v>249</v>
      </c>
      <c r="D74" s="25">
        <v>42037</v>
      </c>
      <c r="E74" s="25" t="s">
        <v>72</v>
      </c>
      <c r="F74" s="26">
        <v>10</v>
      </c>
      <c r="G74" s="27">
        <v>466.1</v>
      </c>
      <c r="H74" s="28" t="str">
        <f>CONCATENATE('[1]Запрос к ф9 ЗаклДоговораСНапрПо'!AD71," ","кВ"," ",'[1]Запрос к ф9 ЗаклДоговораСНапрПо'!M71)</f>
        <v>35/10 кВ Медное</v>
      </c>
    </row>
    <row r="75" spans="1:8" ht="15" customHeight="1" x14ac:dyDescent="0.25">
      <c r="A75" s="23" t="s">
        <v>20</v>
      </c>
      <c r="B75" s="23">
        <f t="shared" si="1"/>
        <v>71</v>
      </c>
      <c r="C75" s="24" t="s">
        <v>250</v>
      </c>
      <c r="D75" s="25">
        <v>42041</v>
      </c>
      <c r="E75" s="25" t="s">
        <v>71</v>
      </c>
      <c r="F75" s="26">
        <v>15</v>
      </c>
      <c r="G75" s="27">
        <v>466.1</v>
      </c>
      <c r="H75" s="28" t="str">
        <f>CONCATENATE('[1]Запрос к ф9 ЗаклДоговораСНапрПо'!AD72," ","кВ"," ",'[1]Запрос к ф9 ЗаклДоговораСНапрПо'!M72)</f>
        <v>35/10 кВ Нагорское</v>
      </c>
    </row>
    <row r="76" spans="1:8" ht="15" customHeight="1" x14ac:dyDescent="0.25">
      <c r="A76" s="23" t="s">
        <v>20</v>
      </c>
      <c r="B76" s="23">
        <f t="shared" si="1"/>
        <v>72</v>
      </c>
      <c r="C76" s="24" t="s">
        <v>251</v>
      </c>
      <c r="D76" s="25">
        <v>42037</v>
      </c>
      <c r="E76" s="25" t="s">
        <v>72</v>
      </c>
      <c r="F76" s="26">
        <v>15</v>
      </c>
      <c r="G76" s="27">
        <v>466.1</v>
      </c>
      <c r="H76" s="28" t="str">
        <f>CONCATENATE('[1]Запрос к ф9 ЗаклДоговораСНапрПо'!AD73," ","кВ"," ",'[1]Запрос к ф9 ЗаклДоговораСНапрПо'!M73)</f>
        <v>35/10 кВ Вега</v>
      </c>
    </row>
    <row r="77" spans="1:8" ht="15" customHeight="1" x14ac:dyDescent="0.25">
      <c r="A77" s="23" t="s">
        <v>20</v>
      </c>
      <c r="B77" s="23">
        <f t="shared" si="1"/>
        <v>73</v>
      </c>
      <c r="C77" s="24" t="s">
        <v>252</v>
      </c>
      <c r="D77" s="25">
        <v>42061</v>
      </c>
      <c r="E77" s="25" t="s">
        <v>72</v>
      </c>
      <c r="F77" s="26">
        <v>5</v>
      </c>
      <c r="G77" s="27">
        <v>466.1</v>
      </c>
      <c r="H77" s="28" t="str">
        <f>CONCATENATE('[1]Запрос к ф9 ЗаклДоговораСНапрПо'!AD74," ","кВ"," ",'[1]Запрос к ф9 ЗаклДоговораСНапрПо'!M74)</f>
        <v>35/10 кВ Луковниково</v>
      </c>
    </row>
    <row r="78" spans="1:8" ht="15" customHeight="1" x14ac:dyDescent="0.25">
      <c r="A78" s="23" t="s">
        <v>20</v>
      </c>
      <c r="B78" s="23">
        <f t="shared" si="1"/>
        <v>74</v>
      </c>
      <c r="C78" s="24" t="s">
        <v>253</v>
      </c>
      <c r="D78" s="25">
        <v>42061</v>
      </c>
      <c r="E78" s="25" t="s">
        <v>72</v>
      </c>
      <c r="F78" s="26">
        <v>15</v>
      </c>
      <c r="G78" s="27">
        <v>466.1</v>
      </c>
      <c r="H78" s="28" t="str">
        <f>CONCATENATE('[1]Запрос к ф9 ЗаклДоговораСНапрПо'!AD75," ","кВ"," ",'[1]Запрос к ф9 ЗаклДоговораСНапрПо'!M75)</f>
        <v>110/35/10 кВ Заднее Поле</v>
      </c>
    </row>
    <row r="79" spans="1:8" ht="15" customHeight="1" x14ac:dyDescent="0.25">
      <c r="A79" s="23" t="s">
        <v>20</v>
      </c>
      <c r="B79" s="23">
        <f t="shared" si="1"/>
        <v>75</v>
      </c>
      <c r="C79" s="24" t="s">
        <v>254</v>
      </c>
      <c r="D79" s="25">
        <v>42054</v>
      </c>
      <c r="E79" s="25" t="s">
        <v>72</v>
      </c>
      <c r="F79" s="26">
        <v>15</v>
      </c>
      <c r="G79" s="27">
        <v>9915.9</v>
      </c>
      <c r="H79" s="28" t="str">
        <f>CONCATENATE('[1]Запрос к ф9 ЗаклДоговораСНапрПо'!AD76," ","кВ"," ",'[1]Запрос к ф9 ЗаклДоговораСНапрПо'!M76)</f>
        <v>35/10 кВ Гришкино</v>
      </c>
    </row>
    <row r="80" spans="1:8" ht="15" customHeight="1" x14ac:dyDescent="0.25">
      <c r="A80" s="23" t="s">
        <v>20</v>
      </c>
      <c r="B80" s="23">
        <f t="shared" si="1"/>
        <v>76</v>
      </c>
      <c r="C80" s="24" t="s">
        <v>255</v>
      </c>
      <c r="D80" s="25">
        <v>42037</v>
      </c>
      <c r="E80" s="25" t="s">
        <v>72</v>
      </c>
      <c r="F80" s="26">
        <v>15</v>
      </c>
      <c r="G80" s="27">
        <v>466.1</v>
      </c>
      <c r="H80" s="28" t="str">
        <f>CONCATENATE('[1]Запрос к ф9 ЗаклДоговораСНапрПо'!AD77," ","кВ"," ",'[1]Запрос к ф9 ЗаклДоговораСНапрПо'!M77)</f>
        <v>35/10 кВ Плутково</v>
      </c>
    </row>
    <row r="81" spans="1:8" ht="15" customHeight="1" x14ac:dyDescent="0.25">
      <c r="A81" s="23" t="s">
        <v>20</v>
      </c>
      <c r="B81" s="23">
        <f t="shared" si="1"/>
        <v>77</v>
      </c>
      <c r="C81" s="24" t="s">
        <v>256</v>
      </c>
      <c r="D81" s="25">
        <v>42044</v>
      </c>
      <c r="E81" s="25" t="s">
        <v>72</v>
      </c>
      <c r="F81" s="26">
        <v>15</v>
      </c>
      <c r="G81" s="27">
        <v>466.1</v>
      </c>
      <c r="H81" s="28" t="str">
        <f>CONCATENATE('[1]Запрос к ф9 ЗаклДоговораСНапрПо'!AD78," ","кВ"," ",'[1]Запрос к ф9 ЗаклДоговораСНапрПо'!M78)</f>
        <v>35/10 кВ № 1</v>
      </c>
    </row>
    <row r="82" spans="1:8" ht="15" customHeight="1" x14ac:dyDescent="0.25">
      <c r="A82" s="23" t="s">
        <v>20</v>
      </c>
      <c r="B82" s="23">
        <f t="shared" si="1"/>
        <v>78</v>
      </c>
      <c r="C82" s="24" t="s">
        <v>257</v>
      </c>
      <c r="D82" s="25">
        <v>42038</v>
      </c>
      <c r="E82" s="25" t="s">
        <v>72</v>
      </c>
      <c r="F82" s="26">
        <v>10</v>
      </c>
      <c r="G82" s="27">
        <v>466.1</v>
      </c>
      <c r="H82" s="28" t="str">
        <f>CONCATENATE('[1]Запрос к ф9 ЗаклДоговораСНапрПо'!AD79," ","кВ"," ",'[1]Запрос к ф9 ЗаклДоговораСНапрПо'!M79)</f>
        <v>110/35/10 кВ Старица</v>
      </c>
    </row>
    <row r="83" spans="1:8" ht="15" customHeight="1" x14ac:dyDescent="0.25">
      <c r="A83" s="23" t="s">
        <v>20</v>
      </c>
      <c r="B83" s="23">
        <f t="shared" si="1"/>
        <v>79</v>
      </c>
      <c r="C83" s="24" t="s">
        <v>258</v>
      </c>
      <c r="D83" s="25">
        <v>42040</v>
      </c>
      <c r="E83" s="25" t="s">
        <v>72</v>
      </c>
      <c r="F83" s="26">
        <v>15</v>
      </c>
      <c r="G83" s="27">
        <v>466.1</v>
      </c>
      <c r="H83" s="28" t="str">
        <f>CONCATENATE('[1]Запрос к ф9 ЗаклДоговораСНапрПо'!AD80," ","кВ"," ",'[1]Запрос к ф9 ЗаклДоговораСНапрПо'!M80)</f>
        <v>35/10 кВ Гришкино</v>
      </c>
    </row>
    <row r="84" spans="1:8" ht="15" customHeight="1" x14ac:dyDescent="0.25">
      <c r="A84" s="23" t="s">
        <v>20</v>
      </c>
      <c r="B84" s="23">
        <f t="shared" si="1"/>
        <v>80</v>
      </c>
      <c r="C84" s="24" t="s">
        <v>259</v>
      </c>
      <c r="D84" s="25">
        <v>42037</v>
      </c>
      <c r="E84" s="25" t="s">
        <v>72</v>
      </c>
      <c r="F84" s="26">
        <v>15</v>
      </c>
      <c r="G84" s="27">
        <v>466.1</v>
      </c>
      <c r="H84" s="28" t="str">
        <f>CONCATENATE('[1]Запрос к ф9 ЗаклДоговораСНапрПо'!AD81," ","кВ"," ",'[1]Запрос к ф9 ЗаклДоговораСНапрПо'!M81)</f>
        <v>110/35/10 кВ Старица</v>
      </c>
    </row>
    <row r="85" spans="1:8" ht="15" customHeight="1" x14ac:dyDescent="0.25">
      <c r="A85" s="23" t="s">
        <v>20</v>
      </c>
      <c r="B85" s="23">
        <f t="shared" si="1"/>
        <v>81</v>
      </c>
      <c r="C85" s="24" t="s">
        <v>260</v>
      </c>
      <c r="D85" s="25">
        <v>42048</v>
      </c>
      <c r="E85" s="25" t="s">
        <v>72</v>
      </c>
      <c r="F85" s="26">
        <v>8</v>
      </c>
      <c r="G85" s="27">
        <v>466.1</v>
      </c>
      <c r="H85" s="28" t="str">
        <f>CONCATENATE('[1]Запрос к ф9 ЗаклДоговораСНапрПо'!AD82," ","кВ"," ",'[1]Запрос к ф9 ЗаклДоговораСНапрПо'!M82)</f>
        <v>35/10/6 кВ Микрорайонная</v>
      </c>
    </row>
    <row r="86" spans="1:8" ht="15" customHeight="1" x14ac:dyDescent="0.25">
      <c r="A86" s="23" t="s">
        <v>20</v>
      </c>
      <c r="B86" s="23">
        <f t="shared" si="1"/>
        <v>82</v>
      </c>
      <c r="C86" s="24" t="s">
        <v>261</v>
      </c>
      <c r="D86" s="25">
        <v>42039</v>
      </c>
      <c r="E86" s="25" t="s">
        <v>72</v>
      </c>
      <c r="F86" s="26">
        <v>15</v>
      </c>
      <c r="G86" s="27">
        <v>466.1</v>
      </c>
      <c r="H86" s="28" t="str">
        <f>CONCATENATE('[1]Запрос к ф9 ЗаклДоговораСНапрПо'!AD83," ","кВ"," ",'[1]Запрос к ф9 ЗаклДоговораСНапрПо'!M83)</f>
        <v>110/35/10 кВ Старица</v>
      </c>
    </row>
    <row r="87" spans="1:8" ht="15" customHeight="1" x14ac:dyDescent="0.25">
      <c r="A87" s="23" t="s">
        <v>20</v>
      </c>
      <c r="B87" s="23">
        <f t="shared" si="1"/>
        <v>83</v>
      </c>
      <c r="C87" s="24" t="s">
        <v>262</v>
      </c>
      <c r="D87" s="25">
        <v>42037</v>
      </c>
      <c r="E87" s="25" t="s">
        <v>71</v>
      </c>
      <c r="F87" s="26">
        <v>12</v>
      </c>
      <c r="G87" s="27">
        <v>466.1</v>
      </c>
      <c r="H87" s="28" t="str">
        <f>CONCATENATE('[1]Запрос к ф9 ЗаклДоговораСНапрПо'!AD84," ","кВ"," ",'[1]Запрос к ф9 ЗаклДоговораСНапрПо'!M84)</f>
        <v>35/6 кВ КФЗ</v>
      </c>
    </row>
    <row r="88" spans="1:8" ht="15" customHeight="1" x14ac:dyDescent="0.25">
      <c r="A88" s="23" t="s">
        <v>20</v>
      </c>
      <c r="B88" s="23">
        <f t="shared" si="1"/>
        <v>84</v>
      </c>
      <c r="C88" s="24" t="s">
        <v>263</v>
      </c>
      <c r="D88" s="25">
        <v>42051</v>
      </c>
      <c r="E88" s="25" t="s">
        <v>72</v>
      </c>
      <c r="F88" s="26">
        <v>15</v>
      </c>
      <c r="G88" s="27">
        <v>466.1</v>
      </c>
      <c r="H88" s="28" t="str">
        <f>CONCATENATE('[1]Запрос к ф9 ЗаклДоговораСНапрПо'!AD85," ","кВ"," ",'[1]Запрос к ф9 ЗаклДоговораСНапрПо'!M85)</f>
        <v>35/10 кВ РМК</v>
      </c>
    </row>
    <row r="89" spans="1:8" ht="15" customHeight="1" x14ac:dyDescent="0.25">
      <c r="A89" s="23" t="s">
        <v>20</v>
      </c>
      <c r="B89" s="23">
        <f t="shared" si="1"/>
        <v>85</v>
      </c>
      <c r="C89" s="24" t="s">
        <v>264</v>
      </c>
      <c r="D89" s="25">
        <v>42051</v>
      </c>
      <c r="E89" s="25" t="s">
        <v>72</v>
      </c>
      <c r="F89" s="26">
        <v>12</v>
      </c>
      <c r="G89" s="27">
        <v>466.1</v>
      </c>
      <c r="H89" s="28" t="str">
        <f>CONCATENATE('[1]Запрос к ф9 ЗаклДоговораСНапрПо'!AD86," ","кВ"," ",'[1]Запрос к ф9 ЗаклДоговораСНапрПо'!M86)</f>
        <v>110/35/10 кВ Борки</v>
      </c>
    </row>
    <row r="90" spans="1:8" ht="15" customHeight="1" x14ac:dyDescent="0.25">
      <c r="A90" s="23" t="s">
        <v>20</v>
      </c>
      <c r="B90" s="23">
        <f t="shared" si="1"/>
        <v>86</v>
      </c>
      <c r="C90" s="24" t="s">
        <v>265</v>
      </c>
      <c r="D90" s="25">
        <v>42046</v>
      </c>
      <c r="E90" s="25" t="s">
        <v>72</v>
      </c>
      <c r="F90" s="26">
        <v>15</v>
      </c>
      <c r="G90" s="27">
        <v>466.1</v>
      </c>
      <c r="H90" s="28" t="str">
        <f>CONCATENATE('[1]Запрос к ф9 ЗаклДоговораСНапрПо'!AD87," ","кВ"," ",'[1]Запрос к ф9 ЗаклДоговораСНапрПо'!M87)</f>
        <v>110/10 кВ Медведиха</v>
      </c>
    </row>
    <row r="91" spans="1:8" ht="15" customHeight="1" x14ac:dyDescent="0.25">
      <c r="A91" s="23" t="s">
        <v>20</v>
      </c>
      <c r="B91" s="23">
        <f t="shared" si="1"/>
        <v>87</v>
      </c>
      <c r="C91" s="24" t="s">
        <v>266</v>
      </c>
      <c r="D91" s="25">
        <v>42038</v>
      </c>
      <c r="E91" s="25" t="s">
        <v>72</v>
      </c>
      <c r="F91" s="26">
        <v>15</v>
      </c>
      <c r="G91" s="27">
        <v>466.1</v>
      </c>
      <c r="H91" s="28" t="str">
        <f>CONCATENATE('[1]Запрос к ф9 ЗаклДоговораСНапрПо'!AD88," ","кВ"," ",'[1]Запрос к ф9 ЗаклДоговораСНапрПо'!M88)</f>
        <v>35/10 кВ Светлица</v>
      </c>
    </row>
    <row r="92" spans="1:8" ht="15" customHeight="1" x14ac:dyDescent="0.25">
      <c r="A92" s="23" t="s">
        <v>20</v>
      </c>
      <c r="B92" s="23">
        <f t="shared" si="1"/>
        <v>88</v>
      </c>
      <c r="C92" s="24" t="s">
        <v>267</v>
      </c>
      <c r="D92" s="25">
        <v>42041</v>
      </c>
      <c r="E92" s="25" t="s">
        <v>72</v>
      </c>
      <c r="F92" s="26">
        <v>15</v>
      </c>
      <c r="G92" s="27">
        <v>466.1</v>
      </c>
      <c r="H92" s="28" t="str">
        <f>CONCATENATE('[1]Запрос к ф9 ЗаклДоговораСНапрПо'!AD89," ","кВ"," ",'[1]Запрос к ф9 ЗаклДоговораСНапрПо'!M89)</f>
        <v>35/10 кВ Зубцов</v>
      </c>
    </row>
    <row r="93" spans="1:8" ht="15" customHeight="1" x14ac:dyDescent="0.25">
      <c r="A93" s="23" t="s">
        <v>20</v>
      </c>
      <c r="B93" s="23">
        <f t="shared" si="1"/>
        <v>89</v>
      </c>
      <c r="C93" s="24" t="s">
        <v>268</v>
      </c>
      <c r="D93" s="25">
        <v>42045</v>
      </c>
      <c r="E93" s="25" t="s">
        <v>72</v>
      </c>
      <c r="F93" s="26">
        <v>15</v>
      </c>
      <c r="G93" s="27">
        <v>466.1</v>
      </c>
      <c r="H93" s="28" t="str">
        <f>CONCATENATE('[1]Запрос к ф9 ЗаклДоговораСНапрПо'!AD90," ","кВ"," ",'[1]Запрос к ф9 ЗаклДоговораСНапрПо'!M90)</f>
        <v>35/10 кВ Тургиново</v>
      </c>
    </row>
    <row r="94" spans="1:8" ht="15" customHeight="1" x14ac:dyDescent="0.25">
      <c r="A94" s="23" t="s">
        <v>20</v>
      </c>
      <c r="B94" s="23">
        <f t="shared" si="1"/>
        <v>90</v>
      </c>
      <c r="C94" s="24" t="s">
        <v>269</v>
      </c>
      <c r="D94" s="25">
        <v>42038</v>
      </c>
      <c r="E94" s="25" t="s">
        <v>72</v>
      </c>
      <c r="F94" s="26">
        <v>10</v>
      </c>
      <c r="G94" s="27">
        <v>466.1</v>
      </c>
      <c r="H94" s="28" t="str">
        <f>CONCATENATE('[1]Запрос к ф9 ЗаклДоговораСНапрПо'!AD91," ","кВ"," ",'[1]Запрос к ф9 ЗаклДоговораСНапрПо'!M91)</f>
        <v>35/10 кВ Тургиново</v>
      </c>
    </row>
    <row r="95" spans="1:8" ht="15" customHeight="1" x14ac:dyDescent="0.25">
      <c r="A95" s="23" t="s">
        <v>20</v>
      </c>
      <c r="B95" s="23">
        <f t="shared" si="1"/>
        <v>91</v>
      </c>
      <c r="C95" s="24" t="s">
        <v>270</v>
      </c>
      <c r="D95" s="25">
        <v>42038</v>
      </c>
      <c r="E95" s="25" t="s">
        <v>72</v>
      </c>
      <c r="F95" s="26">
        <v>12</v>
      </c>
      <c r="G95" s="27">
        <v>466.1</v>
      </c>
      <c r="H95" s="28" t="str">
        <f>CONCATENATE('[1]Запрос к ф9 ЗаклДоговораСНапрПо'!AD92," ","кВ"," ",'[1]Запрос к ф9 ЗаклДоговораСНапрПо'!M92)</f>
        <v>35/10 кВ Селигер</v>
      </c>
    </row>
    <row r="96" spans="1:8" ht="15" customHeight="1" x14ac:dyDescent="0.25">
      <c r="A96" s="23" t="s">
        <v>20</v>
      </c>
      <c r="B96" s="23">
        <f t="shared" si="1"/>
        <v>92</v>
      </c>
      <c r="C96" s="24" t="s">
        <v>271</v>
      </c>
      <c r="D96" s="25">
        <v>42041</v>
      </c>
      <c r="E96" s="25" t="s">
        <v>72</v>
      </c>
      <c r="F96" s="26">
        <v>15</v>
      </c>
      <c r="G96" s="27">
        <v>466.1</v>
      </c>
      <c r="H96" s="28" t="str">
        <f>CONCATENATE('[1]Запрос к ф9 ЗаклДоговораСНапрПо'!AD93," ","кВ"," ",'[1]Запрос к ф9 ЗаклДоговораСНапрПо'!M93)</f>
        <v>35/10 кВ Гришкино</v>
      </c>
    </row>
    <row r="97" spans="1:8" ht="15" customHeight="1" x14ac:dyDescent="0.25">
      <c r="A97" s="23" t="s">
        <v>20</v>
      </c>
      <c r="B97" s="23">
        <f t="shared" si="1"/>
        <v>93</v>
      </c>
      <c r="C97" s="24" t="s">
        <v>272</v>
      </c>
      <c r="D97" s="25">
        <v>42052</v>
      </c>
      <c r="E97" s="25" t="s">
        <v>72</v>
      </c>
      <c r="F97" s="26">
        <v>15</v>
      </c>
      <c r="G97" s="27">
        <v>466.1</v>
      </c>
      <c r="H97" s="28" t="str">
        <f>CONCATENATE('[1]Запрос к ф9 ЗаклДоговораСНапрПо'!AD94," ","кВ"," ",'[1]Запрос к ф9 ЗаклДоговораСНапрПо'!M94)</f>
        <v>110/35/10 кВ Осташков</v>
      </c>
    </row>
    <row r="98" spans="1:8" ht="15" customHeight="1" x14ac:dyDescent="0.25">
      <c r="A98" s="23" t="s">
        <v>20</v>
      </c>
      <c r="B98" s="23">
        <f t="shared" si="1"/>
        <v>94</v>
      </c>
      <c r="C98" s="24" t="s">
        <v>273</v>
      </c>
      <c r="D98" s="25">
        <v>42044</v>
      </c>
      <c r="E98" s="25" t="s">
        <v>72</v>
      </c>
      <c r="F98" s="26">
        <v>15</v>
      </c>
      <c r="G98" s="27">
        <v>466.1</v>
      </c>
      <c r="H98" s="28" t="str">
        <f>CONCATENATE('[1]Запрос к ф9 ЗаклДоговораСНапрПо'!AD95," ","кВ"," ",'[1]Запрос к ф9 ЗаклДоговораСНапрПо'!M95)</f>
        <v>110/35/10 кВ Радуга</v>
      </c>
    </row>
    <row r="99" spans="1:8" ht="15" customHeight="1" x14ac:dyDescent="0.25">
      <c r="A99" s="23" t="s">
        <v>20</v>
      </c>
      <c r="B99" s="23">
        <f t="shared" si="1"/>
        <v>95</v>
      </c>
      <c r="C99" s="24" t="s">
        <v>274</v>
      </c>
      <c r="D99" s="25">
        <v>42037</v>
      </c>
      <c r="E99" s="25" t="s">
        <v>71</v>
      </c>
      <c r="F99" s="26">
        <v>15</v>
      </c>
      <c r="G99" s="27">
        <v>466.1</v>
      </c>
      <c r="H99" s="28" t="str">
        <f>CONCATENATE('[1]Запрос к ф9 ЗаклДоговораСНапрПо'!AD96," ","кВ"," ",'[1]Запрос к ф9 ЗаклДоговораСНапрПо'!M96)</f>
        <v>35/10 кВ Гришкино</v>
      </c>
    </row>
    <row r="100" spans="1:8" ht="15" customHeight="1" x14ac:dyDescent="0.25">
      <c r="A100" s="23" t="s">
        <v>20</v>
      </c>
      <c r="B100" s="23">
        <f t="shared" si="1"/>
        <v>96</v>
      </c>
      <c r="C100" s="24" t="s">
        <v>275</v>
      </c>
      <c r="D100" s="25">
        <v>42047</v>
      </c>
      <c r="E100" s="25" t="s">
        <v>72</v>
      </c>
      <c r="F100" s="26">
        <v>15</v>
      </c>
      <c r="G100" s="27">
        <v>466.1</v>
      </c>
      <c r="H100" s="28" t="str">
        <f>CONCATENATE('[1]Запрос к ф9 ЗаклДоговораСНапрПо'!AD97," ","кВ"," ",'[1]Запрос к ф9 ЗаклДоговораСНапрПо'!M97)</f>
        <v>110/35/10 кВ Горицы</v>
      </c>
    </row>
    <row r="101" spans="1:8" ht="15" customHeight="1" x14ac:dyDescent="0.25">
      <c r="A101" s="23" t="s">
        <v>20</v>
      </c>
      <c r="B101" s="23">
        <f t="shared" si="1"/>
        <v>97</v>
      </c>
      <c r="C101" s="24" t="s">
        <v>276</v>
      </c>
      <c r="D101" s="25">
        <v>42039</v>
      </c>
      <c r="E101" s="25" t="s">
        <v>72</v>
      </c>
      <c r="F101" s="26">
        <v>15</v>
      </c>
      <c r="G101" s="27">
        <v>466.1</v>
      </c>
      <c r="H101" s="28" t="str">
        <f>CONCATENATE('[1]Запрос к ф9 ЗаклДоговораСНапрПо'!AD98," ","кВ"," ",'[1]Запрос к ф9 ЗаклДоговораСНапрПо'!M98)</f>
        <v>35/10 кВ Святое</v>
      </c>
    </row>
    <row r="102" spans="1:8" ht="15" customHeight="1" x14ac:dyDescent="0.25">
      <c r="A102" s="23" t="s">
        <v>20</v>
      </c>
      <c r="B102" s="23">
        <f t="shared" si="1"/>
        <v>98</v>
      </c>
      <c r="C102" s="24" t="s">
        <v>277</v>
      </c>
      <c r="D102" s="25">
        <v>42047</v>
      </c>
      <c r="E102" s="25" t="s">
        <v>72</v>
      </c>
      <c r="F102" s="26">
        <v>15</v>
      </c>
      <c r="G102" s="27">
        <v>466.1</v>
      </c>
      <c r="H102" s="28" t="str">
        <f>CONCATENATE('[1]Запрос к ф9 ЗаклДоговораСНапрПо'!AD99," ","кВ"," ",'[1]Запрос к ф9 ЗаклДоговораСНапрПо'!M99)</f>
        <v>110/35/10 кВ Горицы</v>
      </c>
    </row>
    <row r="103" spans="1:8" ht="15" customHeight="1" x14ac:dyDescent="0.25">
      <c r="A103" s="23" t="s">
        <v>20</v>
      </c>
      <c r="B103" s="23">
        <f t="shared" si="1"/>
        <v>99</v>
      </c>
      <c r="C103" s="24" t="s">
        <v>278</v>
      </c>
      <c r="D103" s="25">
        <v>42061</v>
      </c>
      <c r="E103" s="25" t="s">
        <v>72</v>
      </c>
      <c r="F103" s="26">
        <v>15</v>
      </c>
      <c r="G103" s="27">
        <v>466.1</v>
      </c>
      <c r="H103" s="28" t="str">
        <f>CONCATENATE('[1]Запрос к ф9 ЗаклДоговораСНапрПо'!AD100," ","кВ"," ",'[1]Запрос к ф9 ЗаклДоговораСНапрПо'!M100)</f>
        <v>35/10/6 кВ Микрорайонная</v>
      </c>
    </row>
    <row r="104" spans="1:8" ht="15" customHeight="1" x14ac:dyDescent="0.25">
      <c r="A104" s="23" t="s">
        <v>20</v>
      </c>
      <c r="B104" s="23">
        <f t="shared" si="1"/>
        <v>100</v>
      </c>
      <c r="C104" s="24" t="s">
        <v>279</v>
      </c>
      <c r="D104" s="25">
        <v>42045</v>
      </c>
      <c r="E104" s="25" t="s">
        <v>72</v>
      </c>
      <c r="F104" s="26">
        <v>15</v>
      </c>
      <c r="G104" s="27">
        <v>466.1</v>
      </c>
      <c r="H104" s="28" t="str">
        <f>CONCATENATE('[1]Запрос к ф9 ЗаклДоговораСНапрПо'!AD101," ","кВ"," ",'[1]Запрос к ф9 ЗаклДоговораСНапрПо'!M101)</f>
        <v>110/35/10 кВ Радуга</v>
      </c>
    </row>
    <row r="105" spans="1:8" ht="15" customHeight="1" x14ac:dyDescent="0.25">
      <c r="A105" s="23" t="s">
        <v>20</v>
      </c>
      <c r="B105" s="23">
        <f t="shared" si="1"/>
        <v>101</v>
      </c>
      <c r="C105" s="24" t="s">
        <v>280</v>
      </c>
      <c r="D105" s="25">
        <v>42040</v>
      </c>
      <c r="E105" s="25" t="s">
        <v>72</v>
      </c>
      <c r="F105" s="26">
        <v>15</v>
      </c>
      <c r="G105" s="27">
        <v>466.1</v>
      </c>
      <c r="H105" s="28" t="str">
        <f>CONCATENATE('[1]Запрос к ф9 ЗаклДоговораСНапрПо'!AD102," ","кВ"," ",'[1]Запрос к ф9 ЗаклДоговораСНапрПо'!M102)</f>
        <v>35/10 кВ № 1</v>
      </c>
    </row>
    <row r="106" spans="1:8" ht="15" customHeight="1" x14ac:dyDescent="0.25">
      <c r="A106" s="23" t="s">
        <v>20</v>
      </c>
      <c r="B106" s="23">
        <f t="shared" si="1"/>
        <v>102</v>
      </c>
      <c r="C106" s="24" t="s">
        <v>281</v>
      </c>
      <c r="D106" s="25">
        <v>42039</v>
      </c>
      <c r="E106" s="25" t="s">
        <v>72</v>
      </c>
      <c r="F106" s="26">
        <v>15</v>
      </c>
      <c r="G106" s="27">
        <v>466.1</v>
      </c>
      <c r="H106" s="28" t="str">
        <f>CONCATENATE('[1]Запрос к ф9 ЗаклДоговораСНапрПо'!AD103," ","кВ"," ",'[1]Запрос к ф9 ЗаклДоговораСНапрПо'!M103)</f>
        <v>35/10 кВ РМК</v>
      </c>
    </row>
    <row r="107" spans="1:8" ht="15" customHeight="1" x14ac:dyDescent="0.25">
      <c r="A107" s="23" t="s">
        <v>20</v>
      </c>
      <c r="B107" s="23">
        <f t="shared" si="1"/>
        <v>103</v>
      </c>
      <c r="C107" s="24" t="s">
        <v>282</v>
      </c>
      <c r="D107" s="25">
        <v>42040</v>
      </c>
      <c r="E107" s="25" t="s">
        <v>72</v>
      </c>
      <c r="F107" s="26">
        <v>15</v>
      </c>
      <c r="G107" s="27">
        <v>466.1</v>
      </c>
      <c r="H107" s="28" t="str">
        <f>CONCATENATE('[1]Запрос к ф9 ЗаклДоговораСНапрПо'!AD104," ","кВ"," ",'[1]Запрос к ф9 ЗаклДоговораСНапрПо'!M104)</f>
        <v>35/10 кВ Фролово</v>
      </c>
    </row>
    <row r="108" spans="1:8" ht="15" customHeight="1" x14ac:dyDescent="0.25">
      <c r="A108" s="23" t="s">
        <v>20</v>
      </c>
      <c r="B108" s="23">
        <f t="shared" si="1"/>
        <v>104</v>
      </c>
      <c r="C108" s="24" t="s">
        <v>283</v>
      </c>
      <c r="D108" s="25">
        <v>42047</v>
      </c>
      <c r="E108" s="25" t="s">
        <v>72</v>
      </c>
      <c r="F108" s="26">
        <v>15</v>
      </c>
      <c r="G108" s="27">
        <v>466.1</v>
      </c>
      <c r="H108" s="28" t="str">
        <f>CONCATENATE('[1]Запрос к ф9 ЗаклДоговораСНапрПо'!AD105," ","кВ"," ",'[1]Запрос к ф9 ЗаклДоговораСНапрПо'!M105)</f>
        <v>35/10 кВ Дмитрова Гора</v>
      </c>
    </row>
    <row r="109" spans="1:8" ht="15" customHeight="1" x14ac:dyDescent="0.25">
      <c r="A109" s="23" t="s">
        <v>20</v>
      </c>
      <c r="B109" s="23">
        <f t="shared" si="1"/>
        <v>105</v>
      </c>
      <c r="C109" s="24" t="s">
        <v>284</v>
      </c>
      <c r="D109" s="25">
        <v>42041</v>
      </c>
      <c r="E109" s="25" t="s">
        <v>72</v>
      </c>
      <c r="F109" s="26">
        <v>15</v>
      </c>
      <c r="G109" s="27">
        <v>466.1</v>
      </c>
      <c r="H109" s="28" t="str">
        <f>CONCATENATE('[1]Запрос к ф9 ЗаклДоговораСНапрПо'!AD106," ","кВ"," ",'[1]Запрос к ф9 ЗаклДоговораСНапрПо'!M106)</f>
        <v>110/35/10 кВ Луч</v>
      </c>
    </row>
    <row r="110" spans="1:8" ht="15" customHeight="1" x14ac:dyDescent="0.25">
      <c r="A110" s="23" t="s">
        <v>20</v>
      </c>
      <c r="B110" s="23">
        <f t="shared" si="1"/>
        <v>106</v>
      </c>
      <c r="C110" s="24" t="s">
        <v>285</v>
      </c>
      <c r="D110" s="25">
        <v>42052</v>
      </c>
      <c r="E110" s="25" t="s">
        <v>72</v>
      </c>
      <c r="F110" s="26">
        <v>15</v>
      </c>
      <c r="G110" s="27">
        <v>466.1</v>
      </c>
      <c r="H110" s="28" t="str">
        <f>CONCATENATE('[1]Запрос к ф9 ЗаклДоговораСНапрПо'!AD107," ","кВ"," ",'[1]Запрос к ф9 ЗаклДоговораСНапрПо'!M107)</f>
        <v>35/10 кВ № 1</v>
      </c>
    </row>
    <row r="111" spans="1:8" ht="15" customHeight="1" x14ac:dyDescent="0.25">
      <c r="A111" s="23" t="s">
        <v>20</v>
      </c>
      <c r="B111" s="23">
        <f t="shared" si="1"/>
        <v>107</v>
      </c>
      <c r="C111" s="24" t="s">
        <v>286</v>
      </c>
      <c r="D111" s="25">
        <v>42048</v>
      </c>
      <c r="E111" s="25" t="s">
        <v>72</v>
      </c>
      <c r="F111" s="26">
        <v>3</v>
      </c>
      <c r="G111" s="27">
        <v>466.1</v>
      </c>
      <c r="H111" s="28" t="str">
        <f>CONCATENATE('[1]Запрос к ф9 ЗаклДоговораСНапрПо'!AD108," ","кВ"," ",'[1]Запрос к ф9 ЗаклДоговораСНапрПо'!M108)</f>
        <v>35/10 кВ Терелесово</v>
      </c>
    </row>
    <row r="112" spans="1:8" ht="15" customHeight="1" x14ac:dyDescent="0.25">
      <c r="A112" s="23" t="s">
        <v>20</v>
      </c>
      <c r="B112" s="23">
        <f t="shared" si="1"/>
        <v>108</v>
      </c>
      <c r="C112" s="24" t="s">
        <v>287</v>
      </c>
      <c r="D112" s="25">
        <v>42039</v>
      </c>
      <c r="E112" s="25" t="s">
        <v>72</v>
      </c>
      <c r="F112" s="26">
        <v>10</v>
      </c>
      <c r="G112" s="27">
        <v>466.1</v>
      </c>
      <c r="H112" s="28" t="str">
        <f>CONCATENATE('[1]Запрос к ф9 ЗаклДоговораСНапрПо'!AD109," ","кВ"," ",'[1]Запрос к ф9 ЗаклДоговораСНапрПо'!M109)</f>
        <v>35/10 кВ Старая Торопа</v>
      </c>
    </row>
    <row r="113" spans="1:8" ht="15" customHeight="1" x14ac:dyDescent="0.25">
      <c r="A113" s="23" t="s">
        <v>20</v>
      </c>
      <c r="B113" s="23">
        <f t="shared" si="1"/>
        <v>109</v>
      </c>
      <c r="C113" s="24" t="s">
        <v>288</v>
      </c>
      <c r="D113" s="25">
        <v>42041</v>
      </c>
      <c r="E113" s="25" t="s">
        <v>72</v>
      </c>
      <c r="F113" s="26">
        <v>15</v>
      </c>
      <c r="G113" s="27">
        <v>466.1</v>
      </c>
      <c r="H113" s="28" t="str">
        <f>CONCATENATE('[1]Запрос к ф9 ЗаклДоговораСНапрПо'!AD110," ","кВ"," ",'[1]Запрос к ф9 ЗаклДоговораСНапрПо'!M110)</f>
        <v>35/10 кВ Степурино</v>
      </c>
    </row>
    <row r="114" spans="1:8" ht="15" customHeight="1" x14ac:dyDescent="0.25">
      <c r="A114" s="23" t="s">
        <v>20</v>
      </c>
      <c r="B114" s="23">
        <f t="shared" si="1"/>
        <v>110</v>
      </c>
      <c r="C114" s="24" t="s">
        <v>289</v>
      </c>
      <c r="D114" s="25">
        <v>42040</v>
      </c>
      <c r="E114" s="25" t="s">
        <v>72</v>
      </c>
      <c r="F114" s="26">
        <v>15</v>
      </c>
      <c r="G114" s="27">
        <v>466.1</v>
      </c>
      <c r="H114" s="28" t="str">
        <f>CONCATENATE('[1]Запрос к ф9 ЗаклДоговораСНапрПо'!AD111," ","кВ"," ",'[1]Запрос к ф9 ЗаклДоговораСНапрПо'!M111)</f>
        <v>110/10 кВ Медведиха</v>
      </c>
    </row>
    <row r="115" spans="1:8" ht="15" customHeight="1" x14ac:dyDescent="0.25">
      <c r="A115" s="23" t="s">
        <v>20</v>
      </c>
      <c r="B115" s="23">
        <f t="shared" si="1"/>
        <v>111</v>
      </c>
      <c r="C115" s="24" t="s">
        <v>290</v>
      </c>
      <c r="D115" s="25">
        <v>42047</v>
      </c>
      <c r="E115" s="25" t="s">
        <v>71</v>
      </c>
      <c r="F115" s="26">
        <v>12</v>
      </c>
      <c r="G115" s="27">
        <v>466.1</v>
      </c>
      <c r="H115" s="28" t="str">
        <f>CONCATENATE('[1]Запрос к ф9 ЗаклДоговораСНапрПо'!AD112," ","кВ"," ",'[1]Запрос к ф9 ЗаклДоговораСНапрПо'!M112)</f>
        <v>35/6 кВ Алексино</v>
      </c>
    </row>
    <row r="116" spans="1:8" ht="15" customHeight="1" x14ac:dyDescent="0.25">
      <c r="A116" s="23" t="s">
        <v>20</v>
      </c>
      <c r="B116" s="23">
        <f t="shared" si="1"/>
        <v>112</v>
      </c>
      <c r="C116" s="24" t="s">
        <v>291</v>
      </c>
      <c r="D116" s="25">
        <v>42047</v>
      </c>
      <c r="E116" s="25" t="s">
        <v>72</v>
      </c>
      <c r="F116" s="26">
        <v>12</v>
      </c>
      <c r="G116" s="27">
        <v>466.1</v>
      </c>
      <c r="H116" s="28" t="str">
        <f>CONCATENATE('[1]Запрос к ф9 ЗаклДоговораСНапрПо'!AD113," ","кВ"," ",'[1]Запрос к ф9 ЗаклДоговораСНапрПо'!M113)</f>
        <v>35/6 кВ Алексино</v>
      </c>
    </row>
    <row r="117" spans="1:8" ht="15" customHeight="1" x14ac:dyDescent="0.25">
      <c r="A117" s="23" t="s">
        <v>20</v>
      </c>
      <c r="B117" s="23">
        <f t="shared" si="1"/>
        <v>113</v>
      </c>
      <c r="C117" s="24" t="s">
        <v>292</v>
      </c>
      <c r="D117" s="25">
        <v>42047</v>
      </c>
      <c r="E117" s="25" t="s">
        <v>72</v>
      </c>
      <c r="F117" s="26">
        <v>12</v>
      </c>
      <c r="G117" s="27">
        <v>466.1</v>
      </c>
      <c r="H117" s="28" t="str">
        <f>CONCATENATE('[1]Запрос к ф9 ЗаклДоговораСНапрПо'!AD114," ","кВ"," ",'[1]Запрос к ф9 ЗаклДоговораСНапрПо'!M114)</f>
        <v>35/6 кВ Алексино</v>
      </c>
    </row>
    <row r="118" spans="1:8" ht="15" customHeight="1" x14ac:dyDescent="0.25">
      <c r="A118" s="23" t="s">
        <v>20</v>
      </c>
      <c r="B118" s="23">
        <f t="shared" si="1"/>
        <v>114</v>
      </c>
      <c r="C118" s="24" t="s">
        <v>293</v>
      </c>
      <c r="D118" s="25">
        <v>42051</v>
      </c>
      <c r="E118" s="25" t="s">
        <v>72</v>
      </c>
      <c r="F118" s="26">
        <v>10</v>
      </c>
      <c r="G118" s="27">
        <v>466.1</v>
      </c>
      <c r="H118" s="28" t="str">
        <f>CONCATENATE('[1]Запрос к ф9 ЗаклДоговораСНапрПо'!AD115," ","кВ"," ",'[1]Запрос к ф9 ЗаклДоговораСНапрПо'!M115)</f>
        <v>35/10 кВ Тургиново</v>
      </c>
    </row>
    <row r="119" spans="1:8" ht="15" customHeight="1" x14ac:dyDescent="0.25">
      <c r="A119" s="23" t="s">
        <v>20</v>
      </c>
      <c r="B119" s="23">
        <f t="shared" si="1"/>
        <v>115</v>
      </c>
      <c r="C119" s="24" t="s">
        <v>294</v>
      </c>
      <c r="D119" s="25">
        <v>42047</v>
      </c>
      <c r="E119" s="25" t="s">
        <v>72</v>
      </c>
      <c r="F119" s="26">
        <v>15</v>
      </c>
      <c r="G119" s="27">
        <v>466.1</v>
      </c>
      <c r="H119" s="28" t="str">
        <f>CONCATENATE('[1]Запрос к ф9 ЗаклДоговораСНапрПо'!AD116," ","кВ"," ",'[1]Запрос к ф9 ЗаклДоговораСНапрПо'!M116)</f>
        <v>35/10 кВ РМК</v>
      </c>
    </row>
    <row r="120" spans="1:8" ht="15" customHeight="1" x14ac:dyDescent="0.25">
      <c r="A120" s="23" t="s">
        <v>20</v>
      </c>
      <c r="B120" s="23">
        <f t="shared" si="1"/>
        <v>116</v>
      </c>
      <c r="C120" s="24" t="s">
        <v>295</v>
      </c>
      <c r="D120" s="25">
        <v>42051</v>
      </c>
      <c r="E120" s="25" t="s">
        <v>72</v>
      </c>
      <c r="F120" s="26">
        <v>15</v>
      </c>
      <c r="G120" s="27">
        <v>466.1</v>
      </c>
      <c r="H120" s="28" t="str">
        <f>CONCATENATE('[1]Запрос к ф9 ЗаклДоговораСНапрПо'!AD117," ","кВ"," ",'[1]Запрос к ф9 ЗаклДоговораСНапрПо'!M117)</f>
        <v>35/10 кВ ЦДТ</v>
      </c>
    </row>
    <row r="121" spans="1:8" ht="15" customHeight="1" x14ac:dyDescent="0.25">
      <c r="A121" s="23" t="s">
        <v>20</v>
      </c>
      <c r="B121" s="23">
        <f t="shared" si="1"/>
        <v>117</v>
      </c>
      <c r="C121" s="24" t="s">
        <v>296</v>
      </c>
      <c r="D121" s="25">
        <v>42040</v>
      </c>
      <c r="E121" s="25" t="s">
        <v>72</v>
      </c>
      <c r="F121" s="26">
        <v>12</v>
      </c>
      <c r="G121" s="27">
        <v>466.1</v>
      </c>
      <c r="H121" s="28" t="str">
        <f>CONCATENATE('[1]Запрос к ф9 ЗаклДоговораСНапрПо'!AD118," ","кВ"," ",'[1]Запрос к ф9 ЗаклДоговораСНапрПо'!M118)</f>
        <v>35/10 кВ Ильинское</v>
      </c>
    </row>
    <row r="122" spans="1:8" ht="15" customHeight="1" x14ac:dyDescent="0.25">
      <c r="A122" s="23" t="s">
        <v>20</v>
      </c>
      <c r="B122" s="23">
        <f t="shared" si="1"/>
        <v>118</v>
      </c>
      <c r="C122" s="24" t="s">
        <v>297</v>
      </c>
      <c r="D122" s="25">
        <v>42052</v>
      </c>
      <c r="E122" s="25" t="s">
        <v>72</v>
      </c>
      <c r="F122" s="26">
        <v>0</v>
      </c>
      <c r="G122" s="27">
        <v>466.1</v>
      </c>
      <c r="H122" s="28" t="str">
        <f>CONCATENATE('[1]Запрос к ф9 ЗаклДоговораСНапрПо'!AD119," ","кВ"," ",'[1]Запрос к ф9 ЗаклДоговораСНапрПо'!M119)</f>
        <v>35/6 кВ Жилотково</v>
      </c>
    </row>
    <row r="123" spans="1:8" ht="15" customHeight="1" x14ac:dyDescent="0.25">
      <c r="A123" s="23" t="s">
        <v>20</v>
      </c>
      <c r="B123" s="23">
        <f t="shared" si="1"/>
        <v>119</v>
      </c>
      <c r="C123" s="24" t="s">
        <v>298</v>
      </c>
      <c r="D123" s="25">
        <v>42055</v>
      </c>
      <c r="E123" s="25" t="s">
        <v>71</v>
      </c>
      <c r="F123" s="26">
        <v>8</v>
      </c>
      <c r="G123" s="27">
        <v>466.1</v>
      </c>
      <c r="H123" s="28" t="str">
        <f>CONCATENATE('[1]Запрос к ф9 ЗаклДоговораСНапрПо'!AD120," ","кВ"," ",'[1]Запрос к ф9 ЗаклДоговораСНапрПо'!M120)</f>
        <v>35/6 кВ Белый городок 35</v>
      </c>
    </row>
    <row r="124" spans="1:8" ht="15" customHeight="1" x14ac:dyDescent="0.25">
      <c r="A124" s="23" t="s">
        <v>20</v>
      </c>
      <c r="B124" s="23">
        <f t="shared" si="1"/>
        <v>120</v>
      </c>
      <c r="C124" s="24" t="s">
        <v>299</v>
      </c>
      <c r="D124" s="25">
        <v>42060</v>
      </c>
      <c r="E124" s="25" t="s">
        <v>72</v>
      </c>
      <c r="F124" s="26">
        <v>15</v>
      </c>
      <c r="G124" s="27">
        <v>466.1</v>
      </c>
      <c r="H124" s="28" t="str">
        <f>CONCATENATE('[1]Запрос к ф9 ЗаклДоговораСНапрПо'!AD121," ","кВ"," ",'[1]Запрос к ф9 ЗаклДоговораСНапрПо'!M121)</f>
        <v>110/10 кВ Мамулино</v>
      </c>
    </row>
    <row r="125" spans="1:8" ht="15" customHeight="1" x14ac:dyDescent="0.25">
      <c r="A125" s="23" t="s">
        <v>20</v>
      </c>
      <c r="B125" s="23">
        <f t="shared" si="1"/>
        <v>121</v>
      </c>
      <c r="C125" s="24" t="s">
        <v>300</v>
      </c>
      <c r="D125" s="25">
        <v>42044</v>
      </c>
      <c r="E125" s="25" t="s">
        <v>71</v>
      </c>
      <c r="F125" s="26">
        <v>15</v>
      </c>
      <c r="G125" s="27">
        <v>466.1</v>
      </c>
      <c r="H125" s="28" t="str">
        <f>CONCATENATE('[1]Запрос к ф9 ЗаклДоговораСНапрПо'!AD122," ","кВ"," ",'[1]Запрос к ф9 ЗаклДоговораСНапрПо'!M122)</f>
        <v>35/10 кВ Изоплит</v>
      </c>
    </row>
    <row r="126" spans="1:8" ht="15" customHeight="1" x14ac:dyDescent="0.25">
      <c r="A126" s="23" t="s">
        <v>20</v>
      </c>
      <c r="B126" s="23">
        <f t="shared" si="1"/>
        <v>122</v>
      </c>
      <c r="C126" s="24" t="s">
        <v>301</v>
      </c>
      <c r="D126" s="25">
        <v>42038</v>
      </c>
      <c r="E126" s="25" t="s">
        <v>72</v>
      </c>
      <c r="F126" s="26">
        <v>15</v>
      </c>
      <c r="G126" s="27">
        <v>12419.55</v>
      </c>
      <c r="H126" s="28" t="str">
        <f>CONCATENATE('[1]Запрос к ф9 ЗаклДоговораСНапрПо'!AD123," ","кВ"," ",'[1]Запрос к ф9 ЗаклДоговораСНапрПо'!M123)</f>
        <v>35/10 кВ Селигер</v>
      </c>
    </row>
    <row r="127" spans="1:8" ht="15" customHeight="1" x14ac:dyDescent="0.25">
      <c r="A127" s="23" t="s">
        <v>20</v>
      </c>
      <c r="B127" s="23">
        <f t="shared" si="1"/>
        <v>123</v>
      </c>
      <c r="C127" s="24" t="s">
        <v>302</v>
      </c>
      <c r="D127" s="25">
        <v>42038</v>
      </c>
      <c r="E127" s="25" t="s">
        <v>72</v>
      </c>
      <c r="F127" s="26">
        <v>15</v>
      </c>
      <c r="G127" s="27">
        <v>466.1</v>
      </c>
      <c r="H127" s="28" t="str">
        <f>CONCATENATE('[1]Запрос к ф9 ЗаклДоговораСНапрПо'!AD124," ","кВ"," ",'[1]Запрос к ф9 ЗаклДоговораСНапрПо'!M124)</f>
        <v>35/10 кВ Святое</v>
      </c>
    </row>
    <row r="128" spans="1:8" ht="15" customHeight="1" x14ac:dyDescent="0.25">
      <c r="A128" s="23" t="s">
        <v>20</v>
      </c>
      <c r="B128" s="23">
        <f t="shared" si="1"/>
        <v>124</v>
      </c>
      <c r="C128" s="24" t="s">
        <v>303</v>
      </c>
      <c r="D128" s="25">
        <v>42037</v>
      </c>
      <c r="E128" s="25" t="s">
        <v>72</v>
      </c>
      <c r="F128" s="26">
        <v>3</v>
      </c>
      <c r="G128" s="27">
        <v>2483.91</v>
      </c>
      <c r="H128" s="28" t="str">
        <f>CONCATENATE('[1]Запрос к ф9 ЗаклДоговораСНапрПо'!AD125," ","кВ"," ",'[1]Запрос к ф9 ЗаклДоговораСНапрПо'!M125)</f>
        <v>35/10 кВ Сахарово</v>
      </c>
    </row>
    <row r="129" spans="1:8" ht="15" customHeight="1" x14ac:dyDescent="0.25">
      <c r="A129" s="23" t="s">
        <v>20</v>
      </c>
      <c r="B129" s="23">
        <f t="shared" si="1"/>
        <v>125</v>
      </c>
      <c r="C129" s="24" t="s">
        <v>304</v>
      </c>
      <c r="D129" s="25">
        <v>42037</v>
      </c>
      <c r="E129" s="25" t="s">
        <v>72</v>
      </c>
      <c r="F129" s="26">
        <v>1</v>
      </c>
      <c r="G129" s="27">
        <v>827.97</v>
      </c>
      <c r="H129" s="28" t="str">
        <f>CONCATENATE('[1]Запрос к ф9 ЗаклДоговораСНапрПо'!AD126," ","кВ"," ",'[1]Запрос к ф9 ЗаклДоговораСНапрПо'!M126)</f>
        <v>35/10 кВ Сахарово</v>
      </c>
    </row>
    <row r="130" spans="1:8" ht="15" customHeight="1" x14ac:dyDescent="0.25">
      <c r="A130" s="23" t="s">
        <v>20</v>
      </c>
      <c r="B130" s="23">
        <f t="shared" si="1"/>
        <v>126</v>
      </c>
      <c r="C130" s="24" t="s">
        <v>305</v>
      </c>
      <c r="D130" s="25">
        <v>42048</v>
      </c>
      <c r="E130" s="25" t="s">
        <v>72</v>
      </c>
      <c r="F130" s="26">
        <v>5</v>
      </c>
      <c r="G130" s="27">
        <v>466.1</v>
      </c>
      <c r="H130" s="28" t="str">
        <f>CONCATENATE('[1]Запрос к ф9 ЗаклДоговораСНапрПо'!AD127," ","кВ"," ",'[1]Запрос к ф9 ЗаклДоговораСНапрПо'!M127)</f>
        <v>35/10/6 кВ Микрорайонная</v>
      </c>
    </row>
    <row r="131" spans="1:8" ht="15" customHeight="1" x14ac:dyDescent="0.25">
      <c r="A131" s="23" t="s">
        <v>20</v>
      </c>
      <c r="B131" s="23">
        <f t="shared" si="1"/>
        <v>127</v>
      </c>
      <c r="C131" s="24" t="s">
        <v>306</v>
      </c>
      <c r="D131" s="25">
        <v>42045</v>
      </c>
      <c r="E131" s="25" t="s">
        <v>72</v>
      </c>
      <c r="F131" s="26">
        <v>12</v>
      </c>
      <c r="G131" s="27">
        <v>466.1</v>
      </c>
      <c r="H131" s="28" t="str">
        <f>CONCATENATE('[1]Запрос к ф9 ЗаклДоговораСНапрПо'!AD128," ","кВ"," ",'[1]Запрос к ф9 ЗаклДоговораСНапрПо'!M128)</f>
        <v>35/6 кВ № 19</v>
      </c>
    </row>
    <row r="132" spans="1:8" ht="15" customHeight="1" x14ac:dyDescent="0.25">
      <c r="A132" s="23" t="s">
        <v>20</v>
      </c>
      <c r="B132" s="23">
        <f t="shared" si="1"/>
        <v>128</v>
      </c>
      <c r="C132" s="24" t="s">
        <v>307</v>
      </c>
      <c r="D132" s="25">
        <v>42037</v>
      </c>
      <c r="E132" s="25" t="s">
        <v>72</v>
      </c>
      <c r="F132" s="26">
        <v>10</v>
      </c>
      <c r="G132" s="27">
        <v>466.1</v>
      </c>
      <c r="H132" s="28" t="str">
        <f>CONCATENATE('[1]Запрос к ф9 ЗаклДоговораСНапрПо'!AD129," ","кВ"," ",'[1]Запрос к ф9 ЗаклДоговораСНапрПо'!M129)</f>
        <v>35/10 кВ Плутково</v>
      </c>
    </row>
    <row r="133" spans="1:8" ht="15" customHeight="1" x14ac:dyDescent="0.25">
      <c r="A133" s="23" t="s">
        <v>20</v>
      </c>
      <c r="B133" s="23">
        <f t="shared" si="1"/>
        <v>129</v>
      </c>
      <c r="C133" s="24" t="s">
        <v>308</v>
      </c>
      <c r="D133" s="25">
        <v>42059</v>
      </c>
      <c r="E133" s="25" t="s">
        <v>72</v>
      </c>
      <c r="F133" s="26">
        <v>25</v>
      </c>
      <c r="G133" s="27">
        <v>20699.25</v>
      </c>
      <c r="H133" s="28" t="str">
        <f>CONCATENATE('[1]Запрос к ф9 ЗаклДоговораСНапрПо'!AD130," ","кВ"," ",'[1]Запрос к ф9 ЗаклДоговораСНапрПо'!M130)</f>
        <v>110/35/10 кВ Холохоленка</v>
      </c>
    </row>
    <row r="134" spans="1:8" ht="15" customHeight="1" x14ac:dyDescent="0.25">
      <c r="A134" s="23" t="s">
        <v>20</v>
      </c>
      <c r="B134" s="23">
        <f t="shared" ref="B134:B197" si="2">B133+1</f>
        <v>130</v>
      </c>
      <c r="C134" s="24" t="s">
        <v>309</v>
      </c>
      <c r="D134" s="25">
        <v>42038</v>
      </c>
      <c r="E134" s="25" t="s">
        <v>72</v>
      </c>
      <c r="F134" s="26">
        <v>8</v>
      </c>
      <c r="G134" s="27">
        <v>466.1</v>
      </c>
      <c r="H134" s="28" t="str">
        <f>CONCATENATE('[1]Запрос к ф9 ЗаклДоговораСНапрПо'!AD131," ","кВ"," ",'[1]Запрос к ф9 ЗаклДоговораСНапрПо'!M131)</f>
        <v>110/35/10 кВ Удомля</v>
      </c>
    </row>
    <row r="135" spans="1:8" ht="15" customHeight="1" x14ac:dyDescent="0.25">
      <c r="A135" s="23" t="s">
        <v>20</v>
      </c>
      <c r="B135" s="23">
        <f t="shared" si="2"/>
        <v>131</v>
      </c>
      <c r="C135" s="24" t="s">
        <v>310</v>
      </c>
      <c r="D135" s="25">
        <v>42059</v>
      </c>
      <c r="E135" s="25" t="s">
        <v>72</v>
      </c>
      <c r="F135" s="26">
        <v>25</v>
      </c>
      <c r="G135" s="27">
        <v>20699.25</v>
      </c>
      <c r="H135" s="28" t="str">
        <f>CONCATENATE('[1]Запрос к ф9 ЗаклДоговораСНапрПо'!AD132," ","кВ"," ",'[1]Запрос к ф9 ЗаклДоговораСНапрПо'!M132)</f>
        <v>35/10/6 кВ № 16 (Суховерково)</v>
      </c>
    </row>
    <row r="136" spans="1:8" ht="15" customHeight="1" x14ac:dyDescent="0.25">
      <c r="A136" s="23" t="s">
        <v>20</v>
      </c>
      <c r="B136" s="23">
        <f t="shared" si="2"/>
        <v>132</v>
      </c>
      <c r="C136" s="24" t="s">
        <v>311</v>
      </c>
      <c r="D136" s="25">
        <v>42059</v>
      </c>
      <c r="E136" s="25" t="s">
        <v>72</v>
      </c>
      <c r="F136" s="26">
        <v>25</v>
      </c>
      <c r="G136" s="27">
        <v>20699.25</v>
      </c>
      <c r="H136" s="28" t="str">
        <f>CONCATENATE('[1]Запрос к ф9 ЗаклДоговораСНапрПо'!AD133," ","кВ"," ",'[1]Запрос к ф9 ЗаклДоговораСНапрПо'!M133)</f>
        <v>35/10/6 кВ № 16 (Суховерково)</v>
      </c>
    </row>
    <row r="137" spans="1:8" ht="15" customHeight="1" x14ac:dyDescent="0.25">
      <c r="A137" s="23" t="s">
        <v>20</v>
      </c>
      <c r="B137" s="23">
        <f t="shared" si="2"/>
        <v>133</v>
      </c>
      <c r="C137" s="24" t="s">
        <v>312</v>
      </c>
      <c r="D137" s="25">
        <v>42047</v>
      </c>
      <c r="E137" s="25" t="s">
        <v>72</v>
      </c>
      <c r="F137" s="26">
        <v>15</v>
      </c>
      <c r="G137" s="27">
        <v>466.1</v>
      </c>
      <c r="H137" s="28" t="str">
        <f>CONCATENATE('[1]Запрос к ф9 ЗаклДоговораСНапрПо'!AD134," ","кВ"," ",'[1]Запрос к ф9 ЗаклДоговораСНапрПо'!M134)</f>
        <v>35/10 кВ Плутково</v>
      </c>
    </row>
    <row r="138" spans="1:8" ht="15" customHeight="1" x14ac:dyDescent="0.25">
      <c r="A138" s="23" t="s">
        <v>20</v>
      </c>
      <c r="B138" s="23">
        <f t="shared" si="2"/>
        <v>134</v>
      </c>
      <c r="C138" s="24" t="s">
        <v>313</v>
      </c>
      <c r="D138" s="25">
        <v>42040</v>
      </c>
      <c r="E138" s="25" t="s">
        <v>72</v>
      </c>
      <c r="F138" s="26">
        <v>15</v>
      </c>
      <c r="G138" s="27">
        <v>466.1</v>
      </c>
      <c r="H138" s="28" t="str">
        <f>CONCATENATE('[1]Запрос к ф9 ЗаклДоговораСНапрПо'!AD135," ","кВ"," ",'[1]Запрос к ф9 ЗаклДоговораСНапрПо'!M135)</f>
        <v>110/35/10 кВ Заднее Поле</v>
      </c>
    </row>
    <row r="139" spans="1:8" ht="15" customHeight="1" x14ac:dyDescent="0.25">
      <c r="A139" s="23" t="s">
        <v>20</v>
      </c>
      <c r="B139" s="23">
        <f t="shared" si="2"/>
        <v>135</v>
      </c>
      <c r="C139" s="24" t="s">
        <v>314</v>
      </c>
      <c r="D139" s="25">
        <v>42040</v>
      </c>
      <c r="E139" s="25" t="s">
        <v>72</v>
      </c>
      <c r="F139" s="26">
        <v>6</v>
      </c>
      <c r="G139" s="27">
        <v>466.1</v>
      </c>
      <c r="H139" s="28" t="str">
        <f>CONCATENATE('[1]Запрос к ф9 ЗаклДоговораСНапрПо'!AD136," ","кВ"," ",'[1]Запрос к ф9 ЗаклДоговораСНапрПо'!M136)</f>
        <v>35/10 кВ Карамзино</v>
      </c>
    </row>
    <row r="140" spans="1:8" ht="15" customHeight="1" x14ac:dyDescent="0.25">
      <c r="A140" s="23" t="s">
        <v>20</v>
      </c>
      <c r="B140" s="23">
        <f t="shared" si="2"/>
        <v>136</v>
      </c>
      <c r="C140" s="24" t="s">
        <v>315</v>
      </c>
      <c r="D140" s="25">
        <v>42053</v>
      </c>
      <c r="E140" s="25" t="s">
        <v>115</v>
      </c>
      <c r="F140" s="26">
        <v>0</v>
      </c>
      <c r="G140" s="27">
        <v>153659.35999999999</v>
      </c>
      <c r="H140" s="28" t="str">
        <f>CONCATENATE('[1]Запрос к ф9 ЗаклДоговораСНапрПо'!AD137," ","кВ"," ",'[1]Запрос к ф9 ЗаклДоговораСНапрПо'!M137)</f>
        <v>110/35/10 кВ Старица</v>
      </c>
    </row>
    <row r="141" spans="1:8" ht="15" customHeight="1" x14ac:dyDescent="0.25">
      <c r="A141" s="23" t="s">
        <v>20</v>
      </c>
      <c r="B141" s="23">
        <f t="shared" si="2"/>
        <v>137</v>
      </c>
      <c r="C141" s="24" t="s">
        <v>316</v>
      </c>
      <c r="D141" s="25">
        <v>42040</v>
      </c>
      <c r="E141" s="25" t="s">
        <v>71</v>
      </c>
      <c r="F141" s="26">
        <v>12</v>
      </c>
      <c r="G141" s="27">
        <v>9935.64</v>
      </c>
      <c r="H141" s="28" t="str">
        <f>CONCATENATE('[1]Запрос к ф9 ЗаклДоговораСНапрПо'!AD138," ","кВ"," ",'[1]Запрос к ф9 ЗаклДоговораСНапрПо'!M138)</f>
        <v>35/10 кВ Салино</v>
      </c>
    </row>
    <row r="142" spans="1:8" ht="15" customHeight="1" x14ac:dyDescent="0.25">
      <c r="A142" s="23" t="s">
        <v>20</v>
      </c>
      <c r="B142" s="23">
        <f t="shared" si="2"/>
        <v>138</v>
      </c>
      <c r="C142" s="24" t="s">
        <v>317</v>
      </c>
      <c r="D142" s="25">
        <v>42040</v>
      </c>
      <c r="E142" s="25" t="s">
        <v>72</v>
      </c>
      <c r="F142" s="26">
        <v>15</v>
      </c>
      <c r="G142" s="27">
        <v>466.1</v>
      </c>
      <c r="H142" s="28" t="str">
        <f>CONCATENATE('[1]Запрос к ф9 ЗаклДоговораСНапрПо'!AD139," ","кВ"," ",'[1]Запрос к ф9 ЗаклДоговораСНапрПо'!M139)</f>
        <v>35/6 кВ Барыково</v>
      </c>
    </row>
    <row r="143" spans="1:8" ht="15" customHeight="1" x14ac:dyDescent="0.25">
      <c r="A143" s="23" t="s">
        <v>20</v>
      </c>
      <c r="B143" s="23">
        <f t="shared" si="2"/>
        <v>139</v>
      </c>
      <c r="C143" s="24" t="s">
        <v>318</v>
      </c>
      <c r="D143" s="25">
        <v>42047</v>
      </c>
      <c r="E143" s="25" t="s">
        <v>71</v>
      </c>
      <c r="F143" s="26">
        <v>15</v>
      </c>
      <c r="G143" s="27">
        <v>12419.55</v>
      </c>
      <c r="H143" s="28" t="str">
        <f>CONCATENATE('[1]Запрос к ф9 ЗаклДоговораСНапрПо'!AD140," ","кВ"," ",'[1]Запрос к ф9 ЗаклДоговораСНапрПо'!M140)</f>
        <v>110/35/10 кВ Чертолино</v>
      </c>
    </row>
    <row r="144" spans="1:8" ht="15" customHeight="1" x14ac:dyDescent="0.25">
      <c r="A144" s="23" t="s">
        <v>20</v>
      </c>
      <c r="B144" s="23">
        <f t="shared" si="2"/>
        <v>140</v>
      </c>
      <c r="C144" s="24" t="s">
        <v>319</v>
      </c>
      <c r="D144" s="25">
        <v>42037</v>
      </c>
      <c r="E144" s="25" t="s">
        <v>71</v>
      </c>
      <c r="F144" s="26">
        <v>12</v>
      </c>
      <c r="G144" s="27">
        <v>466.1</v>
      </c>
      <c r="H144" s="28" t="str">
        <f>CONCATENATE('[1]Запрос к ф9 ЗаклДоговораСНапрПо'!AD141," ","кВ"," ",'[1]Запрос к ф9 ЗаклДоговораСНапрПо'!M141)</f>
        <v>35/10 кВ Нерль</v>
      </c>
    </row>
    <row r="145" spans="1:8" ht="15" customHeight="1" x14ac:dyDescent="0.25">
      <c r="A145" s="23" t="s">
        <v>20</v>
      </c>
      <c r="B145" s="23">
        <f t="shared" si="2"/>
        <v>141</v>
      </c>
      <c r="C145" s="24" t="s">
        <v>320</v>
      </c>
      <c r="D145" s="25">
        <v>42047</v>
      </c>
      <c r="E145" s="25" t="s">
        <v>72</v>
      </c>
      <c r="F145" s="26">
        <v>10</v>
      </c>
      <c r="G145" s="27">
        <v>466.1</v>
      </c>
      <c r="H145" s="28" t="str">
        <f>CONCATENATE('[1]Запрос к ф9 ЗаклДоговораСНапрПо'!AD142," ","кВ"," ",'[1]Запрос к ф9 ЗаклДоговораСНапрПо'!M142)</f>
        <v>35/10 кВ РМК</v>
      </c>
    </row>
    <row r="146" spans="1:8" ht="15" customHeight="1" x14ac:dyDescent="0.25">
      <c r="A146" s="23" t="s">
        <v>20</v>
      </c>
      <c r="B146" s="23">
        <f t="shared" si="2"/>
        <v>142</v>
      </c>
      <c r="C146" s="24" t="s">
        <v>321</v>
      </c>
      <c r="D146" s="25">
        <v>42046</v>
      </c>
      <c r="E146" s="25" t="s">
        <v>71</v>
      </c>
      <c r="F146" s="26">
        <v>15</v>
      </c>
      <c r="G146" s="27">
        <v>466.1</v>
      </c>
      <c r="H146" s="28" t="str">
        <f>CONCATENATE('[1]Запрос к ф9 ЗаклДоговораСНапрПо'!AD143," ","кВ"," ",'[1]Запрос к ф9 ЗаклДоговораСНапрПо'!M143)</f>
        <v>110/10 кВ Медведиха</v>
      </c>
    </row>
    <row r="147" spans="1:8" ht="15" customHeight="1" x14ac:dyDescent="0.25">
      <c r="A147" s="23" t="s">
        <v>20</v>
      </c>
      <c r="B147" s="23">
        <f t="shared" si="2"/>
        <v>143</v>
      </c>
      <c r="C147" s="24" t="s">
        <v>322</v>
      </c>
      <c r="D147" s="25">
        <v>42037</v>
      </c>
      <c r="E147" s="25" t="s">
        <v>72</v>
      </c>
      <c r="F147" s="26">
        <v>100</v>
      </c>
      <c r="G147" s="27">
        <v>9322.0300000000007</v>
      </c>
      <c r="H147" s="28" t="str">
        <f>CONCATENATE('[1]Запрос к ф9 ЗаклДоговораСНапрПо'!AD144," ","кВ"," ",'[1]Запрос к ф9 ЗаклДоговораСНапрПо'!M144)</f>
        <v>35/10 кВ Калязин</v>
      </c>
    </row>
    <row r="148" spans="1:8" ht="15" customHeight="1" x14ac:dyDescent="0.25">
      <c r="A148" s="23" t="s">
        <v>20</v>
      </c>
      <c r="B148" s="23">
        <f t="shared" si="2"/>
        <v>144</v>
      </c>
      <c r="C148" s="24" t="s">
        <v>323</v>
      </c>
      <c r="D148" s="25">
        <v>42048</v>
      </c>
      <c r="E148" s="25" t="s">
        <v>71</v>
      </c>
      <c r="F148" s="26">
        <v>7</v>
      </c>
      <c r="G148" s="27">
        <v>466.1</v>
      </c>
      <c r="H148" s="28" t="str">
        <f>CONCATENATE('[1]Запрос к ф9 ЗаклДоговораСНапрПо'!AD145," ","кВ"," ",'[1]Запрос к ф9 ЗаклДоговораСНапрПо'!M145)</f>
        <v>35/10 кВ Старая Торопа</v>
      </c>
    </row>
    <row r="149" spans="1:8" ht="15" customHeight="1" x14ac:dyDescent="0.25">
      <c r="A149" s="23" t="s">
        <v>20</v>
      </c>
      <c r="B149" s="23">
        <f t="shared" si="2"/>
        <v>145</v>
      </c>
      <c r="C149" s="24" t="s">
        <v>324</v>
      </c>
      <c r="D149" s="25">
        <v>42058</v>
      </c>
      <c r="E149" s="25" t="s">
        <v>72</v>
      </c>
      <c r="F149" s="26">
        <v>5</v>
      </c>
      <c r="G149" s="27">
        <v>466.1</v>
      </c>
      <c r="H149" s="28" t="str">
        <f>CONCATENATE('[1]Запрос к ф9 ЗаклДоговораСНапрПо'!AD146," ","кВ"," ",'[1]Запрос к ф9 ЗаклДоговораСНапрПо'!M146)</f>
        <v>110/35/10 кВ Удомля</v>
      </c>
    </row>
    <row r="150" spans="1:8" ht="15" customHeight="1" x14ac:dyDescent="0.25">
      <c r="A150" s="23" t="s">
        <v>20</v>
      </c>
      <c r="B150" s="23">
        <f t="shared" si="2"/>
        <v>146</v>
      </c>
      <c r="C150" s="24" t="s">
        <v>325</v>
      </c>
      <c r="D150" s="25">
        <v>42040</v>
      </c>
      <c r="E150" s="25" t="s">
        <v>71</v>
      </c>
      <c r="F150" s="26">
        <v>15</v>
      </c>
      <c r="G150" s="27">
        <v>466.1</v>
      </c>
      <c r="H150" s="28" t="str">
        <f>CONCATENATE('[1]Запрос к ф9 ЗаклДоговораСНапрПо'!AD147," ","кВ"," ",'[1]Запрос к ф9 ЗаклДоговораСНапрПо'!M147)</f>
        <v>35/10 кВ Зубцов</v>
      </c>
    </row>
    <row r="151" spans="1:8" ht="15" customHeight="1" x14ac:dyDescent="0.25">
      <c r="A151" s="23" t="s">
        <v>20</v>
      </c>
      <c r="B151" s="23">
        <f t="shared" si="2"/>
        <v>147</v>
      </c>
      <c r="C151" s="24" t="s">
        <v>326</v>
      </c>
      <c r="D151" s="25">
        <v>42039</v>
      </c>
      <c r="E151" s="25" t="s">
        <v>71</v>
      </c>
      <c r="F151" s="26">
        <v>15</v>
      </c>
      <c r="G151" s="27">
        <v>466.1</v>
      </c>
      <c r="H151" s="28" t="str">
        <f>CONCATENATE('[1]Запрос к ф9 ЗаклДоговораСНапрПо'!AD148," ","кВ"," ",'[1]Запрос к ф9 ЗаклДоговораСНапрПо'!M148)</f>
        <v>110/35/10 кВ Верхняя Троица</v>
      </c>
    </row>
    <row r="152" spans="1:8" ht="15" customHeight="1" x14ac:dyDescent="0.25">
      <c r="A152" s="23" t="s">
        <v>20</v>
      </c>
      <c r="B152" s="23">
        <f t="shared" si="2"/>
        <v>148</v>
      </c>
      <c r="C152" s="24" t="s">
        <v>327</v>
      </c>
      <c r="D152" s="25">
        <v>42046</v>
      </c>
      <c r="E152" s="25" t="s">
        <v>72</v>
      </c>
      <c r="F152" s="26">
        <v>12</v>
      </c>
      <c r="G152" s="27">
        <v>466.1</v>
      </c>
      <c r="H152" s="28" t="str">
        <f>CONCATENATE('[1]Запрос к ф9 ЗаклДоговораСНапрПо'!AD149," ","кВ"," ",'[1]Запрос к ф9 ЗаклДоговораСНапрПо'!M149)</f>
        <v>35/6 кВ КФЗ</v>
      </c>
    </row>
    <row r="153" spans="1:8" ht="15" customHeight="1" x14ac:dyDescent="0.25">
      <c r="A153" s="23" t="s">
        <v>20</v>
      </c>
      <c r="B153" s="23">
        <f t="shared" si="2"/>
        <v>149</v>
      </c>
      <c r="C153" s="24" t="s">
        <v>328</v>
      </c>
      <c r="D153" s="25">
        <v>42037</v>
      </c>
      <c r="E153" s="25" t="s">
        <v>71</v>
      </c>
      <c r="F153" s="26">
        <v>12</v>
      </c>
      <c r="G153" s="27">
        <v>466.1</v>
      </c>
      <c r="H153" s="28" t="str">
        <f>CONCATENATE('[1]Запрос к ф9 ЗаклДоговораСНапрПо'!AD150," ","кВ"," ",'[1]Запрос к ф9 ЗаклДоговораСНапрПо'!M150)</f>
        <v>110/35/10 кВ Луч</v>
      </c>
    </row>
    <row r="154" spans="1:8" ht="15" customHeight="1" x14ac:dyDescent="0.25">
      <c r="A154" s="23" t="s">
        <v>20</v>
      </c>
      <c r="B154" s="23">
        <f t="shared" si="2"/>
        <v>150</v>
      </c>
      <c r="C154" s="24" t="s">
        <v>329</v>
      </c>
      <c r="D154" s="25">
        <v>42040</v>
      </c>
      <c r="E154" s="25" t="s">
        <v>72</v>
      </c>
      <c r="F154" s="26">
        <v>200</v>
      </c>
      <c r="G154" s="27">
        <v>1085316.56</v>
      </c>
      <c r="H154" s="28" t="str">
        <f>CONCATENATE('[1]Запрос к ф9 ЗаклДоговораСНапрПо'!AD151," ","кВ"," ",'[1]Запрос к ф9 ЗаклДоговораСНапрПо'!M151)</f>
        <v>110/35/10 кВ Южная</v>
      </c>
    </row>
    <row r="155" spans="1:8" ht="15" customHeight="1" x14ac:dyDescent="0.25">
      <c r="A155" s="23" t="s">
        <v>20</v>
      </c>
      <c r="B155" s="23">
        <f t="shared" si="2"/>
        <v>151</v>
      </c>
      <c r="C155" s="24" t="s">
        <v>330</v>
      </c>
      <c r="D155" s="25">
        <v>42039</v>
      </c>
      <c r="E155" s="25" t="s">
        <v>72</v>
      </c>
      <c r="F155" s="26">
        <v>15</v>
      </c>
      <c r="G155" s="27">
        <v>466.1</v>
      </c>
      <c r="H155" s="28" t="str">
        <f>CONCATENATE('[1]Запрос к ф9 ЗаклДоговораСНапрПо'!AD152," ","кВ"," ",'[1]Запрос к ф9 ЗаклДоговораСНапрПо'!M152)</f>
        <v>35/10 кВ Максатиха</v>
      </c>
    </row>
    <row r="156" spans="1:8" ht="15" customHeight="1" x14ac:dyDescent="0.25">
      <c r="A156" s="23" t="s">
        <v>20</v>
      </c>
      <c r="B156" s="23">
        <f t="shared" si="2"/>
        <v>152</v>
      </c>
      <c r="C156" s="24" t="s">
        <v>331</v>
      </c>
      <c r="D156" s="25">
        <v>42039</v>
      </c>
      <c r="E156" s="25" t="s">
        <v>72</v>
      </c>
      <c r="F156" s="26">
        <v>15</v>
      </c>
      <c r="G156" s="27">
        <v>466.1</v>
      </c>
      <c r="H156" s="28" t="str">
        <f>CONCATENATE('[1]Запрос к ф9 ЗаклДоговораСНапрПо'!AD153," ","кВ"," ",'[1]Запрос к ф9 ЗаклДоговораСНапрПо'!M153)</f>
        <v>110/35/10 кВ Никола Рожок</v>
      </c>
    </row>
    <row r="157" spans="1:8" ht="15" customHeight="1" x14ac:dyDescent="0.25">
      <c r="A157" s="23" t="s">
        <v>20</v>
      </c>
      <c r="B157" s="23">
        <f t="shared" si="2"/>
        <v>153</v>
      </c>
      <c r="C157" s="24" t="s">
        <v>332</v>
      </c>
      <c r="D157" s="25">
        <v>42052</v>
      </c>
      <c r="E157" s="25" t="s">
        <v>72</v>
      </c>
      <c r="F157" s="26">
        <v>10</v>
      </c>
      <c r="G157" s="27">
        <v>466.1</v>
      </c>
      <c r="H157" s="28" t="str">
        <f>CONCATENATE('[1]Запрос к ф9 ЗаклДоговораСНапрПо'!AD154," ","кВ"," ",'[1]Запрос к ф9 ЗаклДоговораСНапрПо'!M154)</f>
        <v>35/10 кВ Тургиново</v>
      </c>
    </row>
    <row r="158" spans="1:8" ht="15" customHeight="1" x14ac:dyDescent="0.25">
      <c r="A158" s="23" t="s">
        <v>20</v>
      </c>
      <c r="B158" s="23">
        <f t="shared" si="2"/>
        <v>154</v>
      </c>
      <c r="C158" s="24" t="s">
        <v>333</v>
      </c>
      <c r="D158" s="25">
        <v>42046</v>
      </c>
      <c r="E158" s="25" t="s">
        <v>72</v>
      </c>
      <c r="F158" s="26">
        <v>15</v>
      </c>
      <c r="G158" s="27">
        <v>466.1</v>
      </c>
      <c r="H158" s="28" t="str">
        <f>CONCATENATE('[1]Запрос к ф9 ЗаклДоговораСНапрПо'!AD155," ","кВ"," ",'[1]Запрос к ф9 ЗаклДоговораСНапрПо'!M155)</f>
        <v>35/6 кВ Даниловское</v>
      </c>
    </row>
    <row r="159" spans="1:8" ht="15" customHeight="1" x14ac:dyDescent="0.25">
      <c r="A159" s="23" t="s">
        <v>20</v>
      </c>
      <c r="B159" s="23">
        <f t="shared" si="2"/>
        <v>155</v>
      </c>
      <c r="C159" s="24" t="s">
        <v>334</v>
      </c>
      <c r="D159" s="25">
        <v>42039</v>
      </c>
      <c r="E159" s="25" t="s">
        <v>72</v>
      </c>
      <c r="F159" s="26">
        <v>2</v>
      </c>
      <c r="G159" s="27">
        <v>1655.94</v>
      </c>
      <c r="H159" s="28" t="str">
        <f>CONCATENATE('[1]Запрос к ф9 ЗаклДоговораСНапрПо'!AD156," ","кВ"," ",'[1]Запрос к ф9 ЗаклДоговораСНапрПо'!M156)</f>
        <v>110/10 кВ Мамулино</v>
      </c>
    </row>
    <row r="160" spans="1:8" ht="15" customHeight="1" x14ac:dyDescent="0.25">
      <c r="A160" s="23" t="s">
        <v>20</v>
      </c>
      <c r="B160" s="23">
        <f t="shared" si="2"/>
        <v>156</v>
      </c>
      <c r="C160" s="24" t="s">
        <v>335</v>
      </c>
      <c r="D160" s="25">
        <v>42046</v>
      </c>
      <c r="E160" s="25" t="s">
        <v>72</v>
      </c>
      <c r="F160" s="26">
        <v>15</v>
      </c>
      <c r="G160" s="27">
        <v>466.1</v>
      </c>
      <c r="H160" s="28" t="str">
        <f>CONCATENATE('[1]Запрос к ф9 ЗаклДоговораСНапрПо'!AD157," ","кВ"," ",'[1]Запрос к ф9 ЗаклДоговораСНапрПо'!M157)</f>
        <v>35/6 кВ Даниловское</v>
      </c>
    </row>
    <row r="161" spans="1:8" ht="15" customHeight="1" x14ac:dyDescent="0.25">
      <c r="A161" s="23" t="s">
        <v>20</v>
      </c>
      <c r="B161" s="23">
        <f t="shared" si="2"/>
        <v>157</v>
      </c>
      <c r="C161" s="24" t="s">
        <v>336</v>
      </c>
      <c r="D161" s="25">
        <v>42046</v>
      </c>
      <c r="E161" s="25" t="s">
        <v>72</v>
      </c>
      <c r="F161" s="26">
        <v>15</v>
      </c>
      <c r="G161" s="27">
        <v>466.1</v>
      </c>
      <c r="H161" s="28" t="str">
        <f>CONCATENATE('[1]Запрос к ф9 ЗаклДоговораСНапрПо'!AD158," ","кВ"," ",'[1]Запрос к ф9 ЗаклДоговораСНапрПо'!M158)</f>
        <v>35/6 кВ Даниловское</v>
      </c>
    </row>
    <row r="162" spans="1:8" ht="15" customHeight="1" x14ac:dyDescent="0.25">
      <c r="A162" s="23" t="s">
        <v>20</v>
      </c>
      <c r="B162" s="23">
        <f t="shared" si="2"/>
        <v>158</v>
      </c>
      <c r="C162" s="24" t="s">
        <v>337</v>
      </c>
      <c r="D162" s="25">
        <v>42046</v>
      </c>
      <c r="E162" s="25" t="s">
        <v>72</v>
      </c>
      <c r="F162" s="26">
        <v>15</v>
      </c>
      <c r="G162" s="27">
        <v>466.1</v>
      </c>
      <c r="H162" s="28" t="str">
        <f>CONCATENATE('[1]Запрос к ф9 ЗаклДоговораСНапрПо'!AD159," ","кВ"," ",'[1]Запрос к ф9 ЗаклДоговораСНапрПо'!M159)</f>
        <v>35/6 кВ Даниловское</v>
      </c>
    </row>
    <row r="163" spans="1:8" ht="15" customHeight="1" x14ac:dyDescent="0.25">
      <c r="A163" s="23" t="s">
        <v>20</v>
      </c>
      <c r="B163" s="23">
        <f t="shared" si="2"/>
        <v>159</v>
      </c>
      <c r="C163" s="24" t="s">
        <v>338</v>
      </c>
      <c r="D163" s="25">
        <v>42046</v>
      </c>
      <c r="E163" s="25" t="s">
        <v>72</v>
      </c>
      <c r="F163" s="26">
        <v>15</v>
      </c>
      <c r="G163" s="27">
        <v>466.1</v>
      </c>
      <c r="H163" s="28" t="str">
        <f>CONCATENATE('[1]Запрос к ф9 ЗаклДоговораСНапрПо'!AD160," ","кВ"," ",'[1]Запрос к ф9 ЗаклДоговораСНапрПо'!M160)</f>
        <v>35/6 кВ Даниловское</v>
      </c>
    </row>
    <row r="164" spans="1:8" ht="15" customHeight="1" x14ac:dyDescent="0.25">
      <c r="A164" s="23" t="s">
        <v>20</v>
      </c>
      <c r="B164" s="23">
        <f t="shared" si="2"/>
        <v>160</v>
      </c>
      <c r="C164" s="24" t="s">
        <v>339</v>
      </c>
      <c r="D164" s="25">
        <v>42046</v>
      </c>
      <c r="E164" s="25" t="s">
        <v>72</v>
      </c>
      <c r="F164" s="26">
        <v>15</v>
      </c>
      <c r="G164" s="27">
        <v>466.1</v>
      </c>
      <c r="H164" s="28" t="str">
        <f>CONCATENATE('[1]Запрос к ф9 ЗаклДоговораСНапрПо'!AD161," ","кВ"," ",'[1]Запрос к ф9 ЗаклДоговораСНапрПо'!M161)</f>
        <v>35/6 кВ Даниловское</v>
      </c>
    </row>
    <row r="165" spans="1:8" ht="15" customHeight="1" x14ac:dyDescent="0.25">
      <c r="A165" s="23" t="s">
        <v>20</v>
      </c>
      <c r="B165" s="23">
        <f t="shared" si="2"/>
        <v>161</v>
      </c>
      <c r="C165" s="24" t="s">
        <v>340</v>
      </c>
      <c r="D165" s="25">
        <v>42046</v>
      </c>
      <c r="E165" s="25" t="s">
        <v>72</v>
      </c>
      <c r="F165" s="26">
        <v>15</v>
      </c>
      <c r="G165" s="27">
        <v>466.1</v>
      </c>
      <c r="H165" s="28" t="str">
        <f>CONCATENATE('[1]Запрос к ф9 ЗаклДоговораСНапрПо'!AD162," ","кВ"," ",'[1]Запрос к ф9 ЗаклДоговораСНапрПо'!M162)</f>
        <v>35/6 кВ Даниловское</v>
      </c>
    </row>
    <row r="166" spans="1:8" ht="15" customHeight="1" x14ac:dyDescent="0.25">
      <c r="A166" s="23" t="s">
        <v>20</v>
      </c>
      <c r="B166" s="23">
        <f t="shared" si="2"/>
        <v>162</v>
      </c>
      <c r="C166" s="24" t="s">
        <v>341</v>
      </c>
      <c r="D166" s="25">
        <v>42052</v>
      </c>
      <c r="E166" s="25" t="s">
        <v>72</v>
      </c>
      <c r="F166" s="26">
        <v>2.5</v>
      </c>
      <c r="G166" s="27">
        <v>2069.9299999999998</v>
      </c>
      <c r="H166" s="28" t="str">
        <f>CONCATENATE('[1]Запрос к ф9 ЗаклДоговораСНапрПо'!AD163," ","кВ"," ",'[1]Запрос к ф9 ЗаклДоговораСНапрПо'!M163)</f>
        <v>35/10 кВ Тургиново</v>
      </c>
    </row>
    <row r="167" spans="1:8" ht="15" customHeight="1" x14ac:dyDescent="0.25">
      <c r="A167" s="23" t="s">
        <v>20</v>
      </c>
      <c r="B167" s="23">
        <f t="shared" si="2"/>
        <v>163</v>
      </c>
      <c r="C167" s="24" t="s">
        <v>342</v>
      </c>
      <c r="D167" s="25">
        <v>42046</v>
      </c>
      <c r="E167" s="25" t="s">
        <v>72</v>
      </c>
      <c r="F167" s="26">
        <v>15</v>
      </c>
      <c r="G167" s="27">
        <v>466.1</v>
      </c>
      <c r="H167" s="28" t="str">
        <f>CONCATENATE('[1]Запрос к ф9 ЗаклДоговораСНапрПо'!AD164," ","кВ"," ",'[1]Запрос к ф9 ЗаклДоговораСНапрПо'!M164)</f>
        <v>35/6 кВ Даниловское</v>
      </c>
    </row>
    <row r="168" spans="1:8" ht="15" customHeight="1" x14ac:dyDescent="0.25">
      <c r="A168" s="23" t="s">
        <v>20</v>
      </c>
      <c r="B168" s="23">
        <f t="shared" si="2"/>
        <v>164</v>
      </c>
      <c r="C168" s="24" t="s">
        <v>343</v>
      </c>
      <c r="D168" s="25">
        <v>42052</v>
      </c>
      <c r="E168" s="25" t="s">
        <v>72</v>
      </c>
      <c r="F168" s="26">
        <v>2.5</v>
      </c>
      <c r="G168" s="27">
        <v>2069.9299999999998</v>
      </c>
      <c r="H168" s="28" t="str">
        <f>CONCATENATE('[1]Запрос к ф9 ЗаклДоговораСНапрПо'!AD165," ","кВ"," ",'[1]Запрос к ф9 ЗаклДоговораСНапрПо'!M165)</f>
        <v>35/10 кВ Тургиново</v>
      </c>
    </row>
    <row r="169" spans="1:8" ht="15" customHeight="1" x14ac:dyDescent="0.25">
      <c r="A169" s="23" t="s">
        <v>20</v>
      </c>
      <c r="B169" s="23">
        <f t="shared" si="2"/>
        <v>165</v>
      </c>
      <c r="C169" s="24" t="s">
        <v>344</v>
      </c>
      <c r="D169" s="25">
        <v>42046</v>
      </c>
      <c r="E169" s="25" t="s">
        <v>72</v>
      </c>
      <c r="F169" s="26">
        <v>15</v>
      </c>
      <c r="G169" s="27">
        <v>466.1</v>
      </c>
      <c r="H169" s="28" t="str">
        <f>CONCATENATE('[1]Запрос к ф9 ЗаклДоговораСНапрПо'!AD166," ","кВ"," ",'[1]Запрос к ф9 ЗаклДоговораСНапрПо'!M166)</f>
        <v>35/6 кВ Даниловское</v>
      </c>
    </row>
    <row r="170" spans="1:8" ht="15" customHeight="1" x14ac:dyDescent="0.25">
      <c r="A170" s="23" t="s">
        <v>20</v>
      </c>
      <c r="B170" s="23">
        <f t="shared" si="2"/>
        <v>166</v>
      </c>
      <c r="C170" s="24" t="s">
        <v>345</v>
      </c>
      <c r="D170" s="25">
        <v>42046</v>
      </c>
      <c r="E170" s="25" t="s">
        <v>72</v>
      </c>
      <c r="F170" s="26">
        <v>15</v>
      </c>
      <c r="G170" s="27">
        <v>466.1</v>
      </c>
      <c r="H170" s="28" t="str">
        <f>CONCATENATE('[1]Запрос к ф9 ЗаклДоговораСНапрПо'!AD167," ","кВ"," ",'[1]Запрос к ф9 ЗаклДоговораСНапрПо'!M167)</f>
        <v>35/6 кВ Даниловское</v>
      </c>
    </row>
    <row r="171" spans="1:8" ht="15" customHeight="1" x14ac:dyDescent="0.25">
      <c r="A171" s="23" t="s">
        <v>20</v>
      </c>
      <c r="B171" s="23">
        <f t="shared" si="2"/>
        <v>167</v>
      </c>
      <c r="C171" s="24" t="s">
        <v>346</v>
      </c>
      <c r="D171" s="25">
        <v>42046</v>
      </c>
      <c r="E171" s="25" t="s">
        <v>72</v>
      </c>
      <c r="F171" s="26">
        <v>15</v>
      </c>
      <c r="G171" s="27">
        <v>466.1</v>
      </c>
      <c r="H171" s="28" t="str">
        <f>CONCATENATE('[1]Запрос к ф9 ЗаклДоговораСНапрПо'!AD168," ","кВ"," ",'[1]Запрос к ф9 ЗаклДоговораСНапрПо'!M168)</f>
        <v>35/6 кВ Даниловское</v>
      </c>
    </row>
    <row r="172" spans="1:8" ht="15" customHeight="1" x14ac:dyDescent="0.25">
      <c r="A172" s="23" t="s">
        <v>20</v>
      </c>
      <c r="B172" s="23">
        <f t="shared" si="2"/>
        <v>168</v>
      </c>
      <c r="C172" s="24" t="s">
        <v>347</v>
      </c>
      <c r="D172" s="25">
        <v>42037</v>
      </c>
      <c r="E172" s="25" t="s">
        <v>72</v>
      </c>
      <c r="F172" s="26">
        <v>5</v>
      </c>
      <c r="G172" s="27">
        <v>466.1</v>
      </c>
      <c r="H172" s="28" t="str">
        <f>CONCATENATE('[1]Запрос к ф9 ЗаклДоговораСНапрПо'!AD169," ","кВ"," ",'[1]Запрос к ф9 ЗаклДоговораСНапрПо'!M169)</f>
        <v>35/10 кВ Фралево</v>
      </c>
    </row>
    <row r="173" spans="1:8" ht="15" customHeight="1" x14ac:dyDescent="0.25">
      <c r="A173" s="23" t="s">
        <v>20</v>
      </c>
      <c r="B173" s="23">
        <f t="shared" si="2"/>
        <v>169</v>
      </c>
      <c r="C173" s="24" t="s">
        <v>348</v>
      </c>
      <c r="D173" s="25">
        <v>42046</v>
      </c>
      <c r="E173" s="25" t="s">
        <v>72</v>
      </c>
      <c r="F173" s="26">
        <v>15</v>
      </c>
      <c r="G173" s="27">
        <v>466.1</v>
      </c>
      <c r="H173" s="28" t="str">
        <f>CONCATENATE('[1]Запрос к ф9 ЗаклДоговораСНапрПо'!AD170," ","кВ"," ",'[1]Запрос к ф9 ЗаклДоговораСНапрПо'!M170)</f>
        <v>35/6 кВ Даниловское</v>
      </c>
    </row>
    <row r="174" spans="1:8" ht="15" customHeight="1" x14ac:dyDescent="0.25">
      <c r="A174" s="23" t="s">
        <v>20</v>
      </c>
      <c r="B174" s="23">
        <f t="shared" si="2"/>
        <v>170</v>
      </c>
      <c r="C174" s="24" t="s">
        <v>349</v>
      </c>
      <c r="D174" s="25">
        <v>42046</v>
      </c>
      <c r="E174" s="25" t="s">
        <v>72</v>
      </c>
      <c r="F174" s="26">
        <v>15</v>
      </c>
      <c r="G174" s="27">
        <v>466.1</v>
      </c>
      <c r="H174" s="28" t="str">
        <f>CONCATENATE('[1]Запрос к ф9 ЗаклДоговораСНапрПо'!AD171," ","кВ"," ",'[1]Запрос к ф9 ЗаклДоговораСНапрПо'!M171)</f>
        <v>35/6 кВ Даниловское</v>
      </c>
    </row>
    <row r="175" spans="1:8" ht="15" customHeight="1" x14ac:dyDescent="0.25">
      <c r="A175" s="23" t="s">
        <v>20</v>
      </c>
      <c r="B175" s="23">
        <f t="shared" si="2"/>
        <v>171</v>
      </c>
      <c r="C175" s="24" t="s">
        <v>350</v>
      </c>
      <c r="D175" s="25">
        <v>42046</v>
      </c>
      <c r="E175" s="25" t="s">
        <v>72</v>
      </c>
      <c r="F175" s="26">
        <v>15</v>
      </c>
      <c r="G175" s="27">
        <v>466.1</v>
      </c>
      <c r="H175" s="28" t="str">
        <f>CONCATENATE('[1]Запрос к ф9 ЗаклДоговораСНапрПо'!AD172," ","кВ"," ",'[1]Запрос к ф9 ЗаклДоговораСНапрПо'!M172)</f>
        <v>35/6 кВ Даниловское</v>
      </c>
    </row>
    <row r="176" spans="1:8" ht="15" customHeight="1" x14ac:dyDescent="0.25">
      <c r="A176" s="23" t="s">
        <v>20</v>
      </c>
      <c r="B176" s="23">
        <f t="shared" si="2"/>
        <v>172</v>
      </c>
      <c r="C176" s="24" t="s">
        <v>351</v>
      </c>
      <c r="D176" s="25">
        <v>42047</v>
      </c>
      <c r="E176" s="25" t="s">
        <v>72</v>
      </c>
      <c r="F176" s="26">
        <v>7.5</v>
      </c>
      <c r="G176" s="27">
        <v>466.1</v>
      </c>
      <c r="H176" s="28" t="str">
        <f>CONCATENATE('[1]Запрос к ф9 ЗаклДоговораСНапрПо'!AD173," ","кВ"," ",'[1]Запрос к ф9 ЗаклДоговораСНапрПо'!M173)</f>
        <v>35/10 кВ Ильинское</v>
      </c>
    </row>
    <row r="177" spans="1:8" ht="15" customHeight="1" x14ac:dyDescent="0.25">
      <c r="A177" s="23" t="s">
        <v>20</v>
      </c>
      <c r="B177" s="23">
        <f t="shared" si="2"/>
        <v>173</v>
      </c>
      <c r="C177" s="24" t="s">
        <v>352</v>
      </c>
      <c r="D177" s="25">
        <v>42052</v>
      </c>
      <c r="E177" s="25" t="s">
        <v>72</v>
      </c>
      <c r="F177" s="26">
        <v>10</v>
      </c>
      <c r="G177" s="27">
        <v>466.1</v>
      </c>
      <c r="H177" s="28" t="str">
        <f>CONCATENATE('[1]Запрос к ф9 ЗаклДоговораСНапрПо'!AD174," ","кВ"," ",'[1]Запрос к ф9 ЗаклДоговораСНапрПо'!M174)</f>
        <v>35/10 кВ Сахарово</v>
      </c>
    </row>
    <row r="178" spans="1:8" ht="15" customHeight="1" x14ac:dyDescent="0.25">
      <c r="A178" s="23" t="s">
        <v>20</v>
      </c>
      <c r="B178" s="23">
        <f t="shared" si="2"/>
        <v>174</v>
      </c>
      <c r="C178" s="24" t="s">
        <v>353</v>
      </c>
      <c r="D178" s="25">
        <v>42059</v>
      </c>
      <c r="E178" s="25" t="s">
        <v>72</v>
      </c>
      <c r="F178" s="26">
        <v>12</v>
      </c>
      <c r="G178" s="27">
        <v>9935.64</v>
      </c>
      <c r="H178" s="28" t="str">
        <f>CONCATENATE('[1]Запрос к ф9 ЗаклДоговораСНапрПо'!AD175," ","кВ"," ",'[1]Запрос к ф9 ЗаклДоговораСНапрПо'!M175)</f>
        <v>35/6 кВ Алексино</v>
      </c>
    </row>
    <row r="179" spans="1:8" ht="15" customHeight="1" x14ac:dyDescent="0.25">
      <c r="A179" s="23" t="s">
        <v>20</v>
      </c>
      <c r="B179" s="23">
        <f t="shared" si="2"/>
        <v>175</v>
      </c>
      <c r="C179" s="24" t="s">
        <v>354</v>
      </c>
      <c r="D179" s="25">
        <v>42055</v>
      </c>
      <c r="E179" s="25" t="s">
        <v>72</v>
      </c>
      <c r="F179" s="26">
        <v>3</v>
      </c>
      <c r="G179" s="27">
        <v>466.1</v>
      </c>
      <c r="H179" s="28" t="str">
        <f>CONCATENATE('[1]Запрос к ф9 ЗаклДоговораСНапрПо'!AD176," ","кВ"," ",'[1]Запрос к ф9 ЗаклДоговораСНапрПо'!M176)</f>
        <v>35/6 кВ Каликино</v>
      </c>
    </row>
    <row r="180" spans="1:8" ht="15" customHeight="1" x14ac:dyDescent="0.25">
      <c r="A180" s="23" t="s">
        <v>20</v>
      </c>
      <c r="B180" s="23">
        <f t="shared" si="2"/>
        <v>176</v>
      </c>
      <c r="C180" s="24" t="s">
        <v>355</v>
      </c>
      <c r="D180" s="25">
        <v>42040</v>
      </c>
      <c r="E180" s="25" t="s">
        <v>71</v>
      </c>
      <c r="F180" s="26">
        <v>12</v>
      </c>
      <c r="G180" s="27">
        <v>466.1</v>
      </c>
      <c r="H180" s="28" t="str">
        <f>CONCATENATE('[1]Запрос к ф9 ЗаклДоговораСНапрПо'!AD177," ","кВ"," ",'[1]Запрос к ф9 ЗаклДоговораСНапрПо'!M177)</f>
        <v>35/10 кВ Беле-кушаль</v>
      </c>
    </row>
    <row r="181" spans="1:8" ht="15" customHeight="1" x14ac:dyDescent="0.25">
      <c r="A181" s="23" t="s">
        <v>20</v>
      </c>
      <c r="B181" s="23">
        <f t="shared" si="2"/>
        <v>177</v>
      </c>
      <c r="C181" s="24" t="s">
        <v>356</v>
      </c>
      <c r="D181" s="25">
        <v>42048</v>
      </c>
      <c r="E181" s="25" t="s">
        <v>72</v>
      </c>
      <c r="F181" s="26">
        <v>7</v>
      </c>
      <c r="G181" s="27">
        <v>466.1</v>
      </c>
      <c r="H181" s="28" t="str">
        <f>CONCATENATE('[1]Запрос к ф9 ЗаклДоговораСНапрПо'!AD178," ","кВ"," ",'[1]Запрос к ф9 ЗаклДоговораСНапрПо'!M178)</f>
        <v>35/6 кВ Белый городок 35</v>
      </c>
    </row>
    <row r="182" spans="1:8" ht="15" customHeight="1" x14ac:dyDescent="0.25">
      <c r="A182" s="23" t="s">
        <v>20</v>
      </c>
      <c r="B182" s="23">
        <f t="shared" si="2"/>
        <v>178</v>
      </c>
      <c r="C182" s="24" t="s">
        <v>357</v>
      </c>
      <c r="D182" s="25">
        <v>42044</v>
      </c>
      <c r="E182" s="25" t="s">
        <v>71</v>
      </c>
      <c r="F182" s="26">
        <v>15</v>
      </c>
      <c r="G182" s="27">
        <v>466.1</v>
      </c>
      <c r="H182" s="28" t="str">
        <f>CONCATENATE('[1]Запрос к ф9 ЗаклДоговораСНапрПо'!AD179," ","кВ"," ",'[1]Запрос к ф9 ЗаклДоговораСНапрПо'!M179)</f>
        <v>110/10 кВ Мамулино</v>
      </c>
    </row>
    <row r="183" spans="1:8" ht="15" customHeight="1" x14ac:dyDescent="0.25">
      <c r="A183" s="23" t="s">
        <v>20</v>
      </c>
      <c r="B183" s="23">
        <f t="shared" si="2"/>
        <v>179</v>
      </c>
      <c r="C183" s="24" t="s">
        <v>358</v>
      </c>
      <c r="D183" s="25">
        <v>42046</v>
      </c>
      <c r="E183" s="25" t="s">
        <v>72</v>
      </c>
      <c r="F183" s="26">
        <v>15</v>
      </c>
      <c r="G183" s="27">
        <v>466.1</v>
      </c>
      <c r="H183" s="28" t="str">
        <f>CONCATENATE('[1]Запрос к ф9 ЗаклДоговораСНапрПо'!AD180," ","кВ"," ",'[1]Запрос к ф9 ЗаклДоговораСНапрПо'!M180)</f>
        <v>35/6 кВ Даниловское</v>
      </c>
    </row>
    <row r="184" spans="1:8" ht="15" customHeight="1" x14ac:dyDescent="0.25">
      <c r="A184" s="23" t="s">
        <v>20</v>
      </c>
      <c r="B184" s="23">
        <f t="shared" si="2"/>
        <v>180</v>
      </c>
      <c r="C184" s="24" t="s">
        <v>359</v>
      </c>
      <c r="D184" s="25">
        <v>42052</v>
      </c>
      <c r="E184" s="25" t="s">
        <v>72</v>
      </c>
      <c r="F184" s="26">
        <v>15</v>
      </c>
      <c r="G184" s="27">
        <v>466.1</v>
      </c>
      <c r="H184" s="28" t="str">
        <f>CONCATENATE('[1]Запрос к ф9 ЗаклДоговораСНапрПо'!AD181," ","кВ"," ",'[1]Запрос к ф9 ЗаклДоговораСНапрПо'!M181)</f>
        <v>35/10 кВ № 1</v>
      </c>
    </row>
    <row r="185" spans="1:8" ht="15" customHeight="1" x14ac:dyDescent="0.25">
      <c r="A185" s="23" t="s">
        <v>20</v>
      </c>
      <c r="B185" s="23">
        <f t="shared" si="2"/>
        <v>181</v>
      </c>
      <c r="C185" s="24" t="s">
        <v>360</v>
      </c>
      <c r="D185" s="25">
        <v>42039</v>
      </c>
      <c r="E185" s="25" t="s">
        <v>72</v>
      </c>
      <c r="F185" s="26">
        <v>15</v>
      </c>
      <c r="G185" s="27">
        <v>466.1</v>
      </c>
      <c r="H185" s="28" t="str">
        <f>CONCATENATE('[1]Запрос к ф9 ЗаклДоговораСНапрПо'!AD182," ","кВ"," ",'[1]Запрос к ф9 ЗаклДоговораСНапрПо'!M182)</f>
        <v>35/10 кВ Гришкино</v>
      </c>
    </row>
    <row r="186" spans="1:8" ht="15" customHeight="1" x14ac:dyDescent="0.25">
      <c r="A186" s="23" t="s">
        <v>20</v>
      </c>
      <c r="B186" s="23">
        <f t="shared" si="2"/>
        <v>182</v>
      </c>
      <c r="C186" s="24" t="s">
        <v>361</v>
      </c>
      <c r="D186" s="25">
        <v>42047</v>
      </c>
      <c r="E186" s="25" t="s">
        <v>72</v>
      </c>
      <c r="F186" s="26">
        <v>10</v>
      </c>
      <c r="G186" s="27">
        <v>466.1</v>
      </c>
      <c r="H186" s="28" t="str">
        <f>CONCATENATE('[1]Запрос к ф9 ЗаклДоговораСНапрПо'!AD183," ","кВ"," ",'[1]Запрос к ф9 ЗаклДоговораСНапрПо'!M183)</f>
        <v>35/6 кВ КФЗ</v>
      </c>
    </row>
    <row r="187" spans="1:8" ht="15" customHeight="1" x14ac:dyDescent="0.25">
      <c r="A187" s="23" t="s">
        <v>20</v>
      </c>
      <c r="B187" s="23">
        <f t="shared" si="2"/>
        <v>183</v>
      </c>
      <c r="C187" s="24" t="s">
        <v>362</v>
      </c>
      <c r="D187" s="25">
        <v>42040</v>
      </c>
      <c r="E187" s="25" t="s">
        <v>72</v>
      </c>
      <c r="F187" s="26">
        <v>15</v>
      </c>
      <c r="G187" s="27">
        <v>466.1</v>
      </c>
      <c r="H187" s="28" t="str">
        <f>CONCATENATE('[1]Запрос к ф9 ЗаклДоговораСНапрПо'!AD184," ","кВ"," ",'[1]Запрос к ф9 ЗаклДоговораСНапрПо'!M184)</f>
        <v>110/35/10 кВ Никола Рожок</v>
      </c>
    </row>
    <row r="188" spans="1:8" ht="15" customHeight="1" x14ac:dyDescent="0.25">
      <c r="A188" s="23" t="s">
        <v>20</v>
      </c>
      <c r="B188" s="23">
        <f t="shared" si="2"/>
        <v>184</v>
      </c>
      <c r="C188" s="24" t="s">
        <v>363</v>
      </c>
      <c r="D188" s="25">
        <v>42037</v>
      </c>
      <c r="E188" s="25" t="s">
        <v>72</v>
      </c>
      <c r="F188" s="26">
        <v>15</v>
      </c>
      <c r="G188" s="27">
        <v>466.1</v>
      </c>
      <c r="H188" s="28" t="str">
        <f>CONCATENATE('[1]Запрос к ф9 ЗаклДоговораСНапрПо'!AD185," ","кВ"," ",'[1]Запрос к ф9 ЗаклДоговораСНапрПо'!M185)</f>
        <v>35/10 кВ Ильинское</v>
      </c>
    </row>
    <row r="189" spans="1:8" ht="15" customHeight="1" x14ac:dyDescent="0.25">
      <c r="A189" s="23" t="s">
        <v>20</v>
      </c>
      <c r="B189" s="23">
        <f t="shared" si="2"/>
        <v>185</v>
      </c>
      <c r="C189" s="24" t="s">
        <v>364</v>
      </c>
      <c r="D189" s="25">
        <v>42037</v>
      </c>
      <c r="E189" s="25" t="s">
        <v>72</v>
      </c>
      <c r="F189" s="26">
        <v>5</v>
      </c>
      <c r="G189" s="27">
        <v>466.1</v>
      </c>
      <c r="H189" s="28" t="str">
        <f>CONCATENATE('[1]Запрос к ф9 ЗаклДоговораСНапрПо'!AD186," ","кВ"," ",'[1]Запрос к ф9 ЗаклДоговораСНапрПо'!M186)</f>
        <v>35/10 кВ Плутково</v>
      </c>
    </row>
    <row r="190" spans="1:8" ht="15" customHeight="1" x14ac:dyDescent="0.25">
      <c r="A190" s="23" t="s">
        <v>20</v>
      </c>
      <c r="B190" s="23">
        <f t="shared" si="2"/>
        <v>186</v>
      </c>
      <c r="C190" s="24" t="s">
        <v>365</v>
      </c>
      <c r="D190" s="25">
        <v>42053</v>
      </c>
      <c r="E190" s="25" t="s">
        <v>72</v>
      </c>
      <c r="F190" s="26">
        <v>15</v>
      </c>
      <c r="G190" s="27">
        <v>466.1</v>
      </c>
      <c r="H190" s="28" t="str">
        <f>CONCATENATE('[1]Запрос к ф9 ЗаклДоговораСНапрПо'!AD187," ","кВ"," ",'[1]Запрос к ф9 ЗаклДоговораСНапрПо'!M187)</f>
        <v>35/10 кВ № 15</v>
      </c>
    </row>
    <row r="191" spans="1:8" ht="15" customHeight="1" x14ac:dyDescent="0.25">
      <c r="A191" s="23" t="s">
        <v>20</v>
      </c>
      <c r="B191" s="23">
        <f t="shared" si="2"/>
        <v>187</v>
      </c>
      <c r="C191" s="24" t="s">
        <v>366</v>
      </c>
      <c r="D191" s="25">
        <v>42047</v>
      </c>
      <c r="E191" s="25" t="s">
        <v>71</v>
      </c>
      <c r="F191" s="26">
        <v>12</v>
      </c>
      <c r="G191" s="27">
        <v>466.1</v>
      </c>
      <c r="H191" s="28" t="str">
        <f>CONCATENATE('[1]Запрос к ф9 ЗаклДоговораСНапрПо'!AD188," ","кВ"," ",'[1]Запрос к ф9 ЗаклДоговораСНапрПо'!M188)</f>
        <v>110/35/10 кВ Горицы</v>
      </c>
    </row>
    <row r="192" spans="1:8" ht="15" customHeight="1" x14ac:dyDescent="0.25">
      <c r="A192" s="23" t="s">
        <v>20</v>
      </c>
      <c r="B192" s="23">
        <f t="shared" si="2"/>
        <v>188</v>
      </c>
      <c r="C192" s="24" t="s">
        <v>367</v>
      </c>
      <c r="D192" s="25">
        <v>42038</v>
      </c>
      <c r="E192" s="25" t="s">
        <v>71</v>
      </c>
      <c r="F192" s="26">
        <v>12</v>
      </c>
      <c r="G192" s="27">
        <v>466.1</v>
      </c>
      <c r="H192" s="28" t="str">
        <f>CONCATENATE('[1]Запрос к ф9 ЗаклДоговораСНапрПо'!AD189," ","кВ"," ",'[1]Запрос к ф9 ЗаклДоговораСНапрПо'!M189)</f>
        <v>35/10 кВ Крапивня</v>
      </c>
    </row>
    <row r="193" spans="1:8" ht="15" customHeight="1" x14ac:dyDescent="0.25">
      <c r="A193" s="23" t="s">
        <v>20</v>
      </c>
      <c r="B193" s="23">
        <f t="shared" si="2"/>
        <v>189</v>
      </c>
      <c r="C193" s="24" t="s">
        <v>368</v>
      </c>
      <c r="D193" s="25">
        <v>42038</v>
      </c>
      <c r="E193" s="25" t="s">
        <v>72</v>
      </c>
      <c r="F193" s="26">
        <v>7</v>
      </c>
      <c r="G193" s="27">
        <v>466.1</v>
      </c>
      <c r="H193" s="28" t="str">
        <f>CONCATENATE('[1]Запрос к ф9 ЗаклДоговораСНапрПо'!AD190," ","кВ"," ",'[1]Запрос к ф9 ЗаклДоговораСНапрПо'!M190)</f>
        <v>35/10 кВ Святое</v>
      </c>
    </row>
    <row r="194" spans="1:8" ht="15" customHeight="1" x14ac:dyDescent="0.25">
      <c r="A194" s="23" t="s">
        <v>20</v>
      </c>
      <c r="B194" s="23">
        <f t="shared" si="2"/>
        <v>190</v>
      </c>
      <c r="C194" s="24" t="s">
        <v>369</v>
      </c>
      <c r="D194" s="25">
        <v>42051</v>
      </c>
      <c r="E194" s="25" t="s">
        <v>72</v>
      </c>
      <c r="F194" s="26">
        <v>12</v>
      </c>
      <c r="G194" s="27">
        <v>466.1</v>
      </c>
      <c r="H194" s="28" t="str">
        <f>CONCATENATE('[1]Запрос к ф9 ЗаклДоговораСНапрПо'!AD191," ","кВ"," ",'[1]Запрос к ф9 ЗаклДоговораСНапрПо'!M191)</f>
        <v>35/10 кВ Стеклозавод</v>
      </c>
    </row>
    <row r="195" spans="1:8" ht="15" customHeight="1" x14ac:dyDescent="0.25">
      <c r="A195" s="23" t="s">
        <v>20</v>
      </c>
      <c r="B195" s="23">
        <f t="shared" si="2"/>
        <v>191</v>
      </c>
      <c r="C195" s="24" t="s">
        <v>370</v>
      </c>
      <c r="D195" s="25">
        <v>42046</v>
      </c>
      <c r="E195" s="25" t="s">
        <v>72</v>
      </c>
      <c r="F195" s="26">
        <v>15</v>
      </c>
      <c r="G195" s="27">
        <v>466.1</v>
      </c>
      <c r="H195" s="28" t="str">
        <f>CONCATENATE('[1]Запрос к ф9 ЗаклДоговораСНапрПо'!AD192," ","кВ"," ",'[1]Запрос к ф9 ЗаклДоговораСНапрПо'!M192)</f>
        <v>35/6 кВ Даниловское</v>
      </c>
    </row>
    <row r="196" spans="1:8" ht="15" customHeight="1" x14ac:dyDescent="0.25">
      <c r="A196" s="23" t="s">
        <v>20</v>
      </c>
      <c r="B196" s="23">
        <f t="shared" si="2"/>
        <v>192</v>
      </c>
      <c r="C196" s="24" t="s">
        <v>371</v>
      </c>
      <c r="D196" s="25">
        <v>42047</v>
      </c>
      <c r="E196" s="25" t="s">
        <v>72</v>
      </c>
      <c r="F196" s="26">
        <v>65</v>
      </c>
      <c r="G196" s="27">
        <v>383930.95</v>
      </c>
      <c r="H196" s="28" t="str">
        <f>CONCATENATE('[1]Запрос к ф9 ЗаклДоговораСНапрПо'!AD193," ","кВ"," ",'[1]Запрос к ф9 ЗаклДоговораСНапрПо'!M193)</f>
        <v>35/6 кВ Каликино</v>
      </c>
    </row>
    <row r="197" spans="1:8" ht="15" customHeight="1" x14ac:dyDescent="0.25">
      <c r="A197" s="23" t="s">
        <v>20</v>
      </c>
      <c r="B197" s="23">
        <f t="shared" si="2"/>
        <v>193</v>
      </c>
      <c r="C197" s="24" t="s">
        <v>372</v>
      </c>
      <c r="D197" s="25">
        <v>42039</v>
      </c>
      <c r="E197" s="25" t="s">
        <v>72</v>
      </c>
      <c r="F197" s="26">
        <v>12</v>
      </c>
      <c r="G197" s="27">
        <v>466.1</v>
      </c>
      <c r="H197" s="28" t="str">
        <f>CONCATENATE('[1]Запрос к ф9 ЗаклДоговораСНапрПо'!AD194," ","кВ"," ",'[1]Запрос к ф9 ЗаклДоговораСНапрПо'!M194)</f>
        <v>110/35/10 кВ Осташков</v>
      </c>
    </row>
    <row r="198" spans="1:8" ht="15" customHeight="1" x14ac:dyDescent="0.25">
      <c r="A198" s="23" t="s">
        <v>20</v>
      </c>
      <c r="B198" s="23">
        <f t="shared" ref="B198:B262" si="3">B197+1</f>
        <v>194</v>
      </c>
      <c r="C198" s="24" t="s">
        <v>373</v>
      </c>
      <c r="D198" s="25">
        <v>42037</v>
      </c>
      <c r="E198" s="25" t="s">
        <v>72</v>
      </c>
      <c r="F198" s="26">
        <v>15</v>
      </c>
      <c r="G198" s="27">
        <v>466.1</v>
      </c>
      <c r="H198" s="28" t="str">
        <f>CONCATENATE('[1]Запрос к ф9 ЗаклДоговораСНапрПо'!AD195," ","кВ"," ",'[1]Запрос к ф9 ЗаклДоговораСНапрПо'!M195)</f>
        <v>35/10 кВ ЦДТ</v>
      </c>
    </row>
    <row r="199" spans="1:8" ht="15" customHeight="1" x14ac:dyDescent="0.25">
      <c r="A199" s="23" t="s">
        <v>20</v>
      </c>
      <c r="B199" s="23">
        <f t="shared" si="3"/>
        <v>195</v>
      </c>
      <c r="C199" s="24" t="s">
        <v>374</v>
      </c>
      <c r="D199" s="25">
        <v>42040</v>
      </c>
      <c r="E199" s="25" t="s">
        <v>72</v>
      </c>
      <c r="F199" s="26">
        <v>10</v>
      </c>
      <c r="G199" s="27">
        <v>466.1</v>
      </c>
      <c r="H199" s="28" t="str">
        <f>CONCATENATE('[1]Запрос к ф9 ЗаклДоговораСНапрПо'!AD196," ","кВ"," ",'[1]Запрос к ф9 ЗаклДоговораСНапрПо'!M196)</f>
        <v>110/35/10 кВ Чертолино</v>
      </c>
    </row>
    <row r="200" spans="1:8" ht="15" customHeight="1" x14ac:dyDescent="0.25">
      <c r="A200" s="23" t="s">
        <v>20</v>
      </c>
      <c r="B200" s="23">
        <f t="shared" si="3"/>
        <v>196</v>
      </c>
      <c r="C200" s="24" t="s">
        <v>375</v>
      </c>
      <c r="D200" s="25">
        <v>42045</v>
      </c>
      <c r="E200" s="25" t="s">
        <v>71</v>
      </c>
      <c r="F200" s="26">
        <v>15</v>
      </c>
      <c r="G200" s="27">
        <v>466.1</v>
      </c>
      <c r="H200" s="28" t="str">
        <f>CONCATENATE('[1]Запрос к ф9 ЗаклДоговораСНапрПо'!AD197," ","кВ"," ",'[1]Запрос к ф9 ЗаклДоговораСНапрПо'!M197)</f>
        <v>35/10 кВ Зубцов</v>
      </c>
    </row>
    <row r="201" spans="1:8" ht="15" customHeight="1" x14ac:dyDescent="0.25">
      <c r="A201" s="23" t="s">
        <v>20</v>
      </c>
      <c r="B201" s="23">
        <f t="shared" si="3"/>
        <v>197</v>
      </c>
      <c r="C201" s="24" t="s">
        <v>376</v>
      </c>
      <c r="D201" s="25">
        <v>42059</v>
      </c>
      <c r="E201" s="25" t="s">
        <v>72</v>
      </c>
      <c r="F201" s="26">
        <v>15</v>
      </c>
      <c r="G201" s="27">
        <v>466.1</v>
      </c>
      <c r="H201" s="28" t="str">
        <f>CONCATENATE('[1]Запрос к ф9 ЗаклДоговораСНапрПо'!AD198," ","кВ"," ",'[1]Запрос к ф9 ЗаклДоговораСНапрПо'!M198)</f>
        <v>35/6 кВ Карачарово</v>
      </c>
    </row>
    <row r="202" spans="1:8" ht="15" customHeight="1" x14ac:dyDescent="0.25">
      <c r="A202" s="23" t="s">
        <v>20</v>
      </c>
      <c r="B202" s="23">
        <f t="shared" si="3"/>
        <v>198</v>
      </c>
      <c r="C202" s="24" t="s">
        <v>377</v>
      </c>
      <c r="D202" s="25">
        <v>42053</v>
      </c>
      <c r="E202" s="25" t="s">
        <v>72</v>
      </c>
      <c r="F202" s="26">
        <v>5</v>
      </c>
      <c r="G202" s="27">
        <v>466.1</v>
      </c>
      <c r="H202" s="28" t="str">
        <f>CONCATENATE('[1]Запрос к ф9 ЗаклДоговораСНапрПо'!AD199," ","кВ"," ",'[1]Запрос к ф9 ЗаклДоговораСНапрПо'!M199)</f>
        <v>35/10 кВ Квакшино</v>
      </c>
    </row>
    <row r="203" spans="1:8" ht="15" customHeight="1" x14ac:dyDescent="0.25">
      <c r="A203" s="23" t="s">
        <v>20</v>
      </c>
      <c r="B203" s="23">
        <f t="shared" si="3"/>
        <v>199</v>
      </c>
      <c r="C203" s="24" t="s">
        <v>378</v>
      </c>
      <c r="D203" s="25">
        <v>42037</v>
      </c>
      <c r="E203" s="25" t="s">
        <v>72</v>
      </c>
      <c r="F203" s="26">
        <v>12</v>
      </c>
      <c r="G203" s="27">
        <v>466.1</v>
      </c>
      <c r="H203" s="28" t="str">
        <f>CONCATENATE('[1]Запрос к ф9 ЗаклДоговораСНапрПо'!AD200," ","кВ"," ",'[1]Запрос к ф9 ЗаклДоговораСНапрПо'!M200)</f>
        <v>35/10 кВ Тургиново</v>
      </c>
    </row>
    <row r="204" spans="1:8" ht="15" customHeight="1" x14ac:dyDescent="0.25">
      <c r="A204" s="23" t="s">
        <v>20</v>
      </c>
      <c r="B204" s="23">
        <f t="shared" si="3"/>
        <v>200</v>
      </c>
      <c r="C204" s="24" t="s">
        <v>379</v>
      </c>
      <c r="D204" s="25">
        <v>42037</v>
      </c>
      <c r="E204" s="25" t="s">
        <v>72</v>
      </c>
      <c r="F204" s="26">
        <v>15</v>
      </c>
      <c r="G204" s="27">
        <v>466.1</v>
      </c>
      <c r="H204" s="28" t="str">
        <f>CONCATENATE('[1]Запрос к ф9 ЗаклДоговораСНапрПо'!AD201," ","кВ"," ",'[1]Запрос к ф9 ЗаклДоговораСНапрПо'!M201)</f>
        <v>35/6 кВ Даниловское</v>
      </c>
    </row>
    <row r="205" spans="1:8" ht="15" customHeight="1" x14ac:dyDescent="0.25">
      <c r="A205" s="23" t="s">
        <v>20</v>
      </c>
      <c r="B205" s="23">
        <f t="shared" si="3"/>
        <v>201</v>
      </c>
      <c r="C205" s="24" t="s">
        <v>380</v>
      </c>
      <c r="D205" s="25">
        <v>42046</v>
      </c>
      <c r="E205" s="25" t="s">
        <v>72</v>
      </c>
      <c r="F205" s="26">
        <v>15</v>
      </c>
      <c r="G205" s="27">
        <v>466.1</v>
      </c>
      <c r="H205" s="28" t="str">
        <f>CONCATENATE('[1]Запрос к ф9 ЗаклДоговораСНапрПо'!AD202," ","кВ"," ",'[1]Запрос к ф9 ЗаклДоговораСНапрПо'!M202)</f>
        <v>35/6 кВ Даниловское</v>
      </c>
    </row>
    <row r="206" spans="1:8" ht="15" customHeight="1" x14ac:dyDescent="0.25">
      <c r="A206" s="23" t="s">
        <v>20</v>
      </c>
      <c r="B206" s="23">
        <f t="shared" si="3"/>
        <v>202</v>
      </c>
      <c r="C206" s="24" t="s">
        <v>381</v>
      </c>
      <c r="D206" s="25">
        <v>42061</v>
      </c>
      <c r="E206" s="25" t="s">
        <v>72</v>
      </c>
      <c r="F206" s="26">
        <v>15</v>
      </c>
      <c r="G206" s="27">
        <v>466.1</v>
      </c>
      <c r="H206" s="28" t="str">
        <f>CONCATENATE('[1]Запрос к ф9 ЗаклДоговораСНапрПо'!AD203," ","кВ"," ",'[1]Запрос к ф9 ЗаклДоговораСНапрПо'!M203)</f>
        <v>35/6 кВ Даниловское</v>
      </c>
    </row>
    <row r="207" spans="1:8" ht="15" customHeight="1" x14ac:dyDescent="0.25">
      <c r="A207" s="23" t="s">
        <v>20</v>
      </c>
      <c r="B207" s="23">
        <f t="shared" si="3"/>
        <v>203</v>
      </c>
      <c r="C207" s="24" t="s">
        <v>382</v>
      </c>
      <c r="D207" s="25">
        <v>42046</v>
      </c>
      <c r="E207" s="25" t="s">
        <v>72</v>
      </c>
      <c r="F207" s="26">
        <v>15</v>
      </c>
      <c r="G207" s="27">
        <v>466.1</v>
      </c>
      <c r="H207" s="28" t="str">
        <f>CONCATENATE('[1]Запрос к ф9 ЗаклДоговораСНапрПо'!AD204," ","кВ"," ",'[1]Запрос к ф9 ЗаклДоговораСНапрПо'!M204)</f>
        <v>35/6 кВ Даниловское</v>
      </c>
    </row>
    <row r="208" spans="1:8" ht="15" customHeight="1" x14ac:dyDescent="0.25">
      <c r="A208" s="23" t="s">
        <v>20</v>
      </c>
      <c r="B208" s="23">
        <f t="shared" si="3"/>
        <v>204</v>
      </c>
      <c r="C208" s="24" t="s">
        <v>383</v>
      </c>
      <c r="D208" s="25">
        <v>42046</v>
      </c>
      <c r="E208" s="25" t="s">
        <v>72</v>
      </c>
      <c r="F208" s="26">
        <v>15</v>
      </c>
      <c r="G208" s="27">
        <v>466.1</v>
      </c>
      <c r="H208" s="28" t="str">
        <f>CONCATENATE('[1]Запрос к ф9 ЗаклДоговораСНапрПо'!AD205," ","кВ"," ",'[1]Запрос к ф9 ЗаклДоговораСНапрПо'!M205)</f>
        <v>35/6 кВ Даниловское</v>
      </c>
    </row>
    <row r="209" spans="1:8" ht="15" customHeight="1" x14ac:dyDescent="0.25">
      <c r="A209" s="23" t="s">
        <v>20</v>
      </c>
      <c r="B209" s="23">
        <f t="shared" si="3"/>
        <v>205</v>
      </c>
      <c r="C209" s="24" t="s">
        <v>384</v>
      </c>
      <c r="D209" s="25">
        <v>42055</v>
      </c>
      <c r="E209" s="25" t="s">
        <v>72</v>
      </c>
      <c r="F209" s="26">
        <v>12</v>
      </c>
      <c r="G209" s="27">
        <v>466.1</v>
      </c>
      <c r="H209" s="28" t="str">
        <f>CONCATENATE('[1]Запрос к ф9 ЗаклДоговораСНапрПо'!AD206," ","кВ"," ",'[1]Запрос к ф9 ЗаклДоговораСНапрПо'!M206)</f>
        <v>35/10/6 кВ № 16 (Суховерково)</v>
      </c>
    </row>
    <row r="210" spans="1:8" ht="15.75" customHeight="1" x14ac:dyDescent="0.25">
      <c r="A210" s="23" t="s">
        <v>20</v>
      </c>
      <c r="B210" s="23">
        <f t="shared" si="3"/>
        <v>206</v>
      </c>
      <c r="C210" s="24" t="s">
        <v>385</v>
      </c>
      <c r="D210" s="25">
        <v>42046</v>
      </c>
      <c r="E210" s="25" t="s">
        <v>72</v>
      </c>
      <c r="F210" s="26">
        <v>0.75</v>
      </c>
      <c r="G210" s="27">
        <v>704.44</v>
      </c>
      <c r="H210" s="28" t="str">
        <f>CONCATENATE('[1]Запрос к ф9 ЗаклДоговораСНапрПо'!AD207," ","кВ"," ",'[1]Запрос к ф9 ЗаклДоговораСНапрПо'!M207)</f>
        <v>110/10 кВ Селихово 110/10</v>
      </c>
    </row>
    <row r="211" spans="1:8" ht="15" customHeight="1" x14ac:dyDescent="0.25">
      <c r="A211" s="23" t="s">
        <v>20</v>
      </c>
      <c r="B211" s="23">
        <f t="shared" si="3"/>
        <v>207</v>
      </c>
      <c r="C211" s="24" t="s">
        <v>386</v>
      </c>
      <c r="D211" s="25">
        <v>42048</v>
      </c>
      <c r="E211" s="25" t="s">
        <v>72</v>
      </c>
      <c r="F211" s="26">
        <v>6</v>
      </c>
      <c r="G211" s="27">
        <v>466.1</v>
      </c>
      <c r="H211" s="28" t="str">
        <f>CONCATENATE('[1]Запрос к ф9 ЗаклДоговораСНапрПо'!AD208," ","кВ"," ",'[1]Запрос к ф9 ЗаклДоговораСНапрПо'!M208)</f>
        <v>110/10 кВ Кладово</v>
      </c>
    </row>
    <row r="212" spans="1:8" ht="15" customHeight="1" x14ac:dyDescent="0.25">
      <c r="A212" s="23" t="s">
        <v>20</v>
      </c>
      <c r="B212" s="23">
        <f t="shared" si="3"/>
        <v>208</v>
      </c>
      <c r="C212" s="24" t="s">
        <v>387</v>
      </c>
      <c r="D212" s="25">
        <v>42060</v>
      </c>
      <c r="E212" s="25" t="s">
        <v>72</v>
      </c>
      <c r="F212" s="26">
        <v>15</v>
      </c>
      <c r="G212" s="27">
        <v>466.1</v>
      </c>
      <c r="H212" s="28" t="str">
        <f>CONCATENATE('[1]Запрос к ф9 ЗаклДоговораСНапрПо'!AD209," ","кВ"," ",'[1]Запрос к ф9 ЗаклДоговораСНапрПо'!M209)</f>
        <v>35/10 кВ Уланово</v>
      </c>
    </row>
    <row r="213" spans="1:8" ht="15" customHeight="1" x14ac:dyDescent="0.25">
      <c r="A213" s="23" t="s">
        <v>20</v>
      </c>
      <c r="B213" s="23">
        <f t="shared" si="3"/>
        <v>209</v>
      </c>
      <c r="C213" s="24" t="s">
        <v>388</v>
      </c>
      <c r="D213" s="25">
        <v>42041</v>
      </c>
      <c r="E213" s="25" t="s">
        <v>72</v>
      </c>
      <c r="F213" s="26">
        <v>5</v>
      </c>
      <c r="G213" s="27">
        <v>466.1</v>
      </c>
      <c r="H213" s="28" t="str">
        <f>CONCATENATE('[1]Запрос к ф9 ЗаклДоговораСНапрПо'!AD210," ","кВ"," ",'[1]Запрос к ф9 ЗаклДоговораСНапрПо'!M210)</f>
        <v>35/10 кВ Селище</v>
      </c>
    </row>
    <row r="214" spans="1:8" ht="15" customHeight="1" x14ac:dyDescent="0.25">
      <c r="A214" s="23" t="s">
        <v>20</v>
      </c>
      <c r="B214" s="23">
        <f t="shared" si="3"/>
        <v>210</v>
      </c>
      <c r="C214" s="24" t="s">
        <v>389</v>
      </c>
      <c r="D214" s="25">
        <v>42040</v>
      </c>
      <c r="E214" s="25" t="s">
        <v>72</v>
      </c>
      <c r="F214" s="26">
        <v>5</v>
      </c>
      <c r="G214" s="27">
        <v>466.1</v>
      </c>
      <c r="H214" s="28" t="str">
        <f>CONCATENATE('[1]Запрос к ф9 ЗаклДоговораСНапрПо'!AD211," ","кВ"," ",'[1]Запрос к ф9 ЗаклДоговораСНапрПо'!M211)</f>
        <v>35/10 кВ Максатиха</v>
      </c>
    </row>
    <row r="215" spans="1:8" ht="15" customHeight="1" x14ac:dyDescent="0.25">
      <c r="A215" s="23" t="s">
        <v>20</v>
      </c>
      <c r="B215" s="23">
        <f t="shared" si="3"/>
        <v>211</v>
      </c>
      <c r="C215" s="24" t="s">
        <v>390</v>
      </c>
      <c r="D215" s="25">
        <v>42048</v>
      </c>
      <c r="E215" s="25" t="s">
        <v>72</v>
      </c>
      <c r="F215" s="26">
        <v>10</v>
      </c>
      <c r="G215" s="27">
        <v>466.1</v>
      </c>
      <c r="H215" s="28" t="str">
        <f>CONCATENATE('[1]Запрос к ф9 ЗаклДоговораСНапрПо'!AD212," ","кВ"," ",'[1]Запрос к ф9 ЗаклДоговораСНапрПо'!M212)</f>
        <v>35/6 кВ Фирово</v>
      </c>
    </row>
    <row r="216" spans="1:8" ht="15" customHeight="1" x14ac:dyDescent="0.25">
      <c r="A216" s="23" t="s">
        <v>20</v>
      </c>
      <c r="B216" s="23">
        <f t="shared" si="3"/>
        <v>212</v>
      </c>
      <c r="C216" s="24" t="s">
        <v>391</v>
      </c>
      <c r="D216" s="25">
        <v>42044</v>
      </c>
      <c r="E216" s="25" t="s">
        <v>72</v>
      </c>
      <c r="F216" s="26">
        <v>15</v>
      </c>
      <c r="G216" s="27">
        <v>466.1</v>
      </c>
      <c r="H216" s="28" t="str">
        <f>CONCATENATE('[1]Запрос к ф9 ЗаклДоговораСНапрПо'!AD213," ","кВ"," ",'[1]Запрос к ф9 ЗаклДоговораСНапрПо'!M213)</f>
        <v>35/10 кВ Ельцы</v>
      </c>
    </row>
    <row r="217" spans="1:8" ht="15" customHeight="1" x14ac:dyDescent="0.25">
      <c r="A217" s="23" t="s">
        <v>20</v>
      </c>
      <c r="B217" s="23">
        <f t="shared" si="3"/>
        <v>213</v>
      </c>
      <c r="C217" s="24" t="s">
        <v>392</v>
      </c>
      <c r="D217" s="25">
        <v>42053</v>
      </c>
      <c r="E217" s="25" t="s">
        <v>72</v>
      </c>
      <c r="F217" s="26">
        <v>15</v>
      </c>
      <c r="G217" s="27">
        <v>466.1</v>
      </c>
      <c r="H217" s="28" t="str">
        <f>CONCATENATE('[1]Запрос к ф9 ЗаклДоговораСНапрПо'!AD214," ","кВ"," ",'[1]Запрос к ф9 ЗаклДоговораСНапрПо'!M214)</f>
        <v>110/10 кВ Медведиха</v>
      </c>
    </row>
    <row r="218" spans="1:8" ht="15" customHeight="1" x14ac:dyDescent="0.25">
      <c r="A218" s="23" t="s">
        <v>20</v>
      </c>
      <c r="B218" s="23">
        <f t="shared" si="3"/>
        <v>214</v>
      </c>
      <c r="C218" s="24" t="s">
        <v>393</v>
      </c>
      <c r="D218" s="25">
        <v>42040</v>
      </c>
      <c r="E218" s="25" t="s">
        <v>72</v>
      </c>
      <c r="F218" s="26">
        <v>10</v>
      </c>
      <c r="G218" s="27">
        <v>466.1</v>
      </c>
      <c r="H218" s="28" t="str">
        <f>CONCATENATE('[1]Запрос к ф9 ЗаклДоговораСНапрПо'!AD215," ","кВ"," ",'[1]Запрос к ф9 ЗаклДоговораСНапрПо'!M215)</f>
        <v>35/10 кВ Пень</v>
      </c>
    </row>
    <row r="219" spans="1:8" ht="15" customHeight="1" x14ac:dyDescent="0.25">
      <c r="A219" s="23" t="s">
        <v>20</v>
      </c>
      <c r="B219" s="23">
        <f t="shared" si="3"/>
        <v>215</v>
      </c>
      <c r="C219" s="24" t="s">
        <v>394</v>
      </c>
      <c r="D219" s="25">
        <v>42048</v>
      </c>
      <c r="E219" s="25" t="s">
        <v>72</v>
      </c>
      <c r="F219" s="26">
        <v>15</v>
      </c>
      <c r="G219" s="27">
        <v>466.1</v>
      </c>
      <c r="H219" s="28" t="str">
        <f>CONCATENATE('[1]Запрос к ф9 ЗаклДоговораСНапрПо'!AD216," ","кВ"," ",'[1]Запрос к ф9 ЗаклДоговораСНапрПо'!M216)</f>
        <v>35/10 кВ Рязаново</v>
      </c>
    </row>
    <row r="220" spans="1:8" ht="15" customHeight="1" x14ac:dyDescent="0.25">
      <c r="A220" s="23" t="s">
        <v>20</v>
      </c>
      <c r="B220" s="23">
        <f t="shared" si="3"/>
        <v>216</v>
      </c>
      <c r="C220" s="24" t="s">
        <v>395</v>
      </c>
      <c r="D220" s="25">
        <v>42053</v>
      </c>
      <c r="E220" s="25" t="s">
        <v>72</v>
      </c>
      <c r="F220" s="26">
        <v>15</v>
      </c>
      <c r="G220" s="27">
        <v>466.1</v>
      </c>
      <c r="H220" s="28" t="str">
        <f>CONCATENATE('[1]Запрос к ф9 ЗаклДоговораСНапрПо'!AD217," ","кВ"," ",'[1]Запрос к ф9 ЗаклДоговораСНапрПо'!M217)</f>
        <v>110/35/10 кВ Б-4</v>
      </c>
    </row>
    <row r="221" spans="1:8" ht="15" customHeight="1" x14ac:dyDescent="0.25">
      <c r="A221" s="23" t="s">
        <v>20</v>
      </c>
      <c r="B221" s="23">
        <f t="shared" si="3"/>
        <v>217</v>
      </c>
      <c r="C221" s="24" t="s">
        <v>396</v>
      </c>
      <c r="D221" s="25">
        <v>42048</v>
      </c>
      <c r="E221" s="25" t="s">
        <v>72</v>
      </c>
      <c r="F221" s="26">
        <v>15</v>
      </c>
      <c r="G221" s="27">
        <v>466.1</v>
      </c>
      <c r="H221" s="28" t="str">
        <f>CONCATENATE('[1]Запрос к ф9 ЗаклДоговораСНапрПо'!AD218," ","кВ"," ",'[1]Запрос к ф9 ЗаклДоговораСНапрПо'!M218)</f>
        <v>35/10 кВ Мокшино</v>
      </c>
    </row>
    <row r="222" spans="1:8" ht="15" customHeight="1" x14ac:dyDescent="0.25">
      <c r="A222" s="23" t="s">
        <v>20</v>
      </c>
      <c r="B222" s="23">
        <f t="shared" si="3"/>
        <v>218</v>
      </c>
      <c r="C222" s="24" t="s">
        <v>397</v>
      </c>
      <c r="D222" s="25">
        <v>42044</v>
      </c>
      <c r="E222" s="25" t="s">
        <v>72</v>
      </c>
      <c r="F222" s="26">
        <v>15</v>
      </c>
      <c r="G222" s="27">
        <v>466.1</v>
      </c>
      <c r="H222" s="28" t="str">
        <f>CONCATENATE('[1]Запрос к ф9 ЗаклДоговораСНапрПо'!AD219," ","кВ"," ",'[1]Запрос к ф9 ЗаклДоговораСНапрПо'!M219)</f>
        <v>35/6 кВ Белый городок 35</v>
      </c>
    </row>
    <row r="223" spans="1:8" ht="14.25" customHeight="1" x14ac:dyDescent="0.25">
      <c r="A223" s="23" t="s">
        <v>20</v>
      </c>
      <c r="B223" s="23">
        <f t="shared" si="3"/>
        <v>219</v>
      </c>
      <c r="C223" s="24" t="s">
        <v>398</v>
      </c>
      <c r="D223" s="25">
        <v>42047</v>
      </c>
      <c r="E223" s="25" t="s">
        <v>72</v>
      </c>
      <c r="F223" s="26">
        <v>15</v>
      </c>
      <c r="G223" s="27">
        <v>466.1</v>
      </c>
      <c r="H223" s="28" t="str">
        <f>CONCATENATE('[1]Запрос к ф9 ЗаклДоговораСНапрПо'!AD220," ","кВ"," ",'[1]Запрос к ф9 ЗаклДоговораСНапрПо'!M220)</f>
        <v>35/10 кВ Эммаус</v>
      </c>
    </row>
    <row r="224" spans="1:8" ht="15" customHeight="1" x14ac:dyDescent="0.25">
      <c r="A224" s="23" t="s">
        <v>20</v>
      </c>
      <c r="B224" s="23">
        <f t="shared" si="3"/>
        <v>220</v>
      </c>
      <c r="C224" s="24" t="s">
        <v>399</v>
      </c>
      <c r="D224" s="25">
        <v>42046</v>
      </c>
      <c r="E224" s="25" t="s">
        <v>72</v>
      </c>
      <c r="F224" s="26">
        <v>1</v>
      </c>
      <c r="G224" s="27">
        <v>939.25</v>
      </c>
      <c r="H224" s="28" t="str">
        <f>CONCATENATE('[1]Запрос к ф9 ЗаклДоговораСНапрПо'!AD221," ","кВ"," ",'[1]Запрос к ф9 ЗаклДоговораСНапрПо'!M221)</f>
        <v>110/10 кВ Селихово 110/10</v>
      </c>
    </row>
    <row r="225" spans="1:8" ht="15" customHeight="1" x14ac:dyDescent="0.25">
      <c r="A225" s="23" t="s">
        <v>20</v>
      </c>
      <c r="B225" s="23">
        <f t="shared" si="3"/>
        <v>221</v>
      </c>
      <c r="C225" s="24" t="s">
        <v>400</v>
      </c>
      <c r="D225" s="25">
        <v>42054</v>
      </c>
      <c r="E225" s="25" t="s">
        <v>72</v>
      </c>
      <c r="F225" s="26">
        <v>5</v>
      </c>
      <c r="G225" s="27">
        <v>466.1</v>
      </c>
      <c r="H225" s="28" t="str">
        <f>CONCATENATE('[1]Запрос к ф9 ЗаклДоговораСНапрПо'!AD222," ","кВ"," ",'[1]Запрос к ф9 ЗаклДоговораСНапрПо'!M222)</f>
        <v>35/10/6 кВ Микрорайонная</v>
      </c>
    </row>
    <row r="226" spans="1:8" ht="15" customHeight="1" x14ac:dyDescent="0.25">
      <c r="A226" s="23" t="s">
        <v>20</v>
      </c>
      <c r="B226" s="23">
        <f t="shared" si="3"/>
        <v>222</v>
      </c>
      <c r="C226" s="24" t="s">
        <v>401</v>
      </c>
      <c r="D226" s="25">
        <v>42046</v>
      </c>
      <c r="E226" s="25" t="s">
        <v>72</v>
      </c>
      <c r="F226" s="26">
        <v>0.25</v>
      </c>
      <c r="G226" s="27">
        <v>234.81</v>
      </c>
      <c r="H226" s="28" t="str">
        <f>CONCATENATE('[1]Запрос к ф9 ЗаклДоговораСНапрПо'!AD223," ","кВ"," ",'[1]Запрос к ф9 ЗаклДоговораСНапрПо'!M223)</f>
        <v>110/10 кВ Селихово 110/10</v>
      </c>
    </row>
    <row r="227" spans="1:8" ht="15" customHeight="1" x14ac:dyDescent="0.25">
      <c r="A227" s="23" t="s">
        <v>20</v>
      </c>
      <c r="B227" s="23">
        <f t="shared" si="3"/>
        <v>223</v>
      </c>
      <c r="C227" s="24" t="s">
        <v>402</v>
      </c>
      <c r="D227" s="25">
        <v>42054</v>
      </c>
      <c r="E227" s="25" t="s">
        <v>72</v>
      </c>
      <c r="F227" s="26">
        <v>10</v>
      </c>
      <c r="G227" s="27">
        <v>466.1</v>
      </c>
      <c r="H227" s="28" t="str">
        <f>CONCATENATE('[1]Запрос к ф9 ЗаклДоговораСНапрПо'!AD224," ","кВ"," ",'[1]Запрос к ф9 ЗаклДоговораСНапрПо'!M224)</f>
        <v>35/10 кВ Медное</v>
      </c>
    </row>
    <row r="228" spans="1:8" ht="15" customHeight="1" x14ac:dyDescent="0.25">
      <c r="A228" s="23" t="s">
        <v>20</v>
      </c>
      <c r="B228" s="23">
        <f t="shared" si="3"/>
        <v>224</v>
      </c>
      <c r="C228" s="24" t="s">
        <v>403</v>
      </c>
      <c r="D228" s="25">
        <v>42051</v>
      </c>
      <c r="E228" s="25" t="s">
        <v>72</v>
      </c>
      <c r="F228" s="26">
        <v>15</v>
      </c>
      <c r="G228" s="27">
        <v>466.1</v>
      </c>
      <c r="H228" s="28" t="str">
        <f>CONCATENATE('[1]Запрос к ф9 ЗаклДоговораСНапрПо'!AD225," ","кВ"," ",'[1]Запрос к ф9 ЗаклДоговораСНапрПо'!M225)</f>
        <v>35/10 кВ Гришкино</v>
      </c>
    </row>
    <row r="229" spans="1:8" ht="15" customHeight="1" x14ac:dyDescent="0.25">
      <c r="A229" s="23" t="s">
        <v>20</v>
      </c>
      <c r="B229" s="23">
        <f t="shared" si="3"/>
        <v>225</v>
      </c>
      <c r="C229" s="24" t="s">
        <v>404</v>
      </c>
      <c r="D229" s="25">
        <v>42046</v>
      </c>
      <c r="E229" s="25" t="s">
        <v>72</v>
      </c>
      <c r="F229" s="26">
        <v>0.25</v>
      </c>
      <c r="G229" s="27">
        <v>234.81</v>
      </c>
      <c r="H229" s="28" t="str">
        <f>CONCATENATE('[1]Запрос к ф9 ЗаклДоговораСНапрПо'!AD226," ","кВ"," ",'[1]Запрос к ф9 ЗаклДоговораСНапрПо'!M226)</f>
        <v>110/10 кВ Селихово 110/10</v>
      </c>
    </row>
    <row r="230" spans="1:8" ht="15" customHeight="1" x14ac:dyDescent="0.25">
      <c r="A230" s="23" t="s">
        <v>20</v>
      </c>
      <c r="B230" s="23">
        <f t="shared" si="3"/>
        <v>226</v>
      </c>
      <c r="C230" s="24" t="s">
        <v>405</v>
      </c>
      <c r="D230" s="25">
        <v>42060</v>
      </c>
      <c r="E230" s="25" t="s">
        <v>72</v>
      </c>
      <c r="F230" s="26">
        <v>3</v>
      </c>
      <c r="G230" s="27">
        <v>2817.75</v>
      </c>
      <c r="H230" s="28" t="str">
        <f>CONCATENATE('[1]Запрос к ф9 ЗаклДоговораСНапрПо'!AD227," ","кВ"," ",'[1]Запрос к ф9 ЗаклДоговораСНапрПо'!M227)</f>
        <v>110/10 кВ Глазково</v>
      </c>
    </row>
    <row r="231" spans="1:8" ht="15" customHeight="1" x14ac:dyDescent="0.25">
      <c r="A231" s="23" t="s">
        <v>20</v>
      </c>
      <c r="B231" s="23">
        <f t="shared" si="3"/>
        <v>227</v>
      </c>
      <c r="C231" s="24" t="s">
        <v>406</v>
      </c>
      <c r="D231" s="25">
        <v>42046</v>
      </c>
      <c r="E231" s="25" t="s">
        <v>72</v>
      </c>
      <c r="F231" s="26">
        <v>15</v>
      </c>
      <c r="G231" s="27">
        <v>466.1</v>
      </c>
      <c r="H231" s="28" t="str">
        <f>CONCATENATE('[1]Запрос к ф9 ЗаклДоговораСНапрПо'!AD228," ","кВ"," ",'[1]Запрос к ф9 ЗаклДоговораСНапрПо'!M228)</f>
        <v>35/6 кВ Барыково</v>
      </c>
    </row>
    <row r="232" spans="1:8" ht="15" customHeight="1" x14ac:dyDescent="0.25">
      <c r="A232" s="23" t="s">
        <v>20</v>
      </c>
      <c r="B232" s="23">
        <f t="shared" si="3"/>
        <v>228</v>
      </c>
      <c r="C232" s="24" t="s">
        <v>407</v>
      </c>
      <c r="D232" s="25">
        <v>42046</v>
      </c>
      <c r="E232" s="25" t="s">
        <v>72</v>
      </c>
      <c r="F232" s="26">
        <v>0.75</v>
      </c>
      <c r="G232" s="27">
        <v>704.44</v>
      </c>
      <c r="H232" s="28" t="str">
        <f>CONCATENATE('[1]Запрос к ф9 ЗаклДоговораСНапрПо'!AD229," ","кВ"," ",'[1]Запрос к ф9 ЗаклДоговораСНапрПо'!M229)</f>
        <v>110/10 кВ Селихово 110/10</v>
      </c>
    </row>
    <row r="233" spans="1:8" ht="15" customHeight="1" x14ac:dyDescent="0.25">
      <c r="A233" s="23" t="s">
        <v>20</v>
      </c>
      <c r="B233" s="23">
        <f t="shared" si="3"/>
        <v>229</v>
      </c>
      <c r="C233" s="24" t="s">
        <v>408</v>
      </c>
      <c r="D233" s="25">
        <v>42048</v>
      </c>
      <c r="E233" s="25" t="s">
        <v>72</v>
      </c>
      <c r="F233" s="26">
        <v>5</v>
      </c>
      <c r="G233" s="27">
        <v>466.1</v>
      </c>
      <c r="H233" s="28" t="str">
        <f>CONCATENATE('[1]Запрос к ф9 ЗаклДоговораСНапрПо'!AD230," ","кВ"," ",'[1]Запрос к ф9 ЗаклДоговораСНапрПо'!M230)</f>
        <v>35/10 кВ Максатиха</v>
      </c>
    </row>
    <row r="234" spans="1:8" ht="15" customHeight="1" x14ac:dyDescent="0.25">
      <c r="A234" s="23" t="s">
        <v>20</v>
      </c>
      <c r="B234" s="23">
        <f t="shared" si="3"/>
        <v>230</v>
      </c>
      <c r="C234" s="24" t="s">
        <v>409</v>
      </c>
      <c r="D234" s="25">
        <v>42047</v>
      </c>
      <c r="E234" s="25" t="s">
        <v>72</v>
      </c>
      <c r="F234" s="26">
        <v>15</v>
      </c>
      <c r="G234" s="27">
        <v>466.1</v>
      </c>
      <c r="H234" s="28" t="str">
        <f>CONCATENATE('[1]Запрос к ф9 ЗаклДоговораСНапрПо'!AD231," ","кВ"," ",'[1]Запрос к ф9 ЗаклДоговораСНапрПо'!M231)</f>
        <v>35/10 кВ Воскресенское</v>
      </c>
    </row>
    <row r="235" spans="1:8" ht="15" customHeight="1" x14ac:dyDescent="0.25">
      <c r="A235" s="23" t="s">
        <v>20</v>
      </c>
      <c r="B235" s="23">
        <f t="shared" si="3"/>
        <v>231</v>
      </c>
      <c r="C235" s="24" t="s">
        <v>410</v>
      </c>
      <c r="D235" s="25">
        <v>42061</v>
      </c>
      <c r="E235" s="25" t="s">
        <v>72</v>
      </c>
      <c r="F235" s="26">
        <v>10</v>
      </c>
      <c r="G235" s="27">
        <v>466.1</v>
      </c>
      <c r="H235" s="28" t="str">
        <f>CONCATENATE('[1]Запрос к ф9 ЗаклДоговораСНапрПо'!AD232," ","кВ"," ",'[1]Запрос к ф9 ЗаклДоговораСНапрПо'!M232)</f>
        <v>35/10 кВ Городня</v>
      </c>
    </row>
    <row r="236" spans="1:8" ht="15" customHeight="1" x14ac:dyDescent="0.25">
      <c r="A236" s="23" t="s">
        <v>20</v>
      </c>
      <c r="B236" s="23">
        <f t="shared" si="3"/>
        <v>232</v>
      </c>
      <c r="C236" s="24" t="s">
        <v>411</v>
      </c>
      <c r="D236" s="25">
        <v>42054</v>
      </c>
      <c r="E236" s="25" t="s">
        <v>72</v>
      </c>
      <c r="F236" s="26">
        <v>15</v>
      </c>
      <c r="G236" s="27">
        <v>9915.9</v>
      </c>
      <c r="H236" s="28" t="str">
        <f>CONCATENATE('[1]Запрос к ф9 ЗаклДоговораСНапрПо'!AD233," ","кВ"," ",'[1]Запрос к ф9 ЗаклДоговораСНапрПо'!M233)</f>
        <v>35/10 кВ Гришкино</v>
      </c>
    </row>
    <row r="237" spans="1:8" ht="15" customHeight="1" x14ac:dyDescent="0.25">
      <c r="A237" s="23" t="s">
        <v>20</v>
      </c>
      <c r="B237" s="23">
        <f t="shared" si="3"/>
        <v>233</v>
      </c>
      <c r="C237" s="24" t="s">
        <v>412</v>
      </c>
      <c r="D237" s="25">
        <v>42039</v>
      </c>
      <c r="E237" s="25" t="s">
        <v>72</v>
      </c>
      <c r="F237" s="26">
        <v>15</v>
      </c>
      <c r="G237" s="27">
        <v>466.1</v>
      </c>
      <c r="H237" s="28" t="str">
        <f>CONCATENATE('[1]Запрос к ф9 ЗаклДоговораСНапрПо'!AD234," ","кВ"," ",'[1]Запрос к ф9 ЗаклДоговораСНапрПо'!M234)</f>
        <v>35/10 кВ Гришкино</v>
      </c>
    </row>
    <row r="238" spans="1:8" ht="15" customHeight="1" x14ac:dyDescent="0.25">
      <c r="A238" s="23" t="s">
        <v>20</v>
      </c>
      <c r="B238" s="23">
        <f t="shared" si="3"/>
        <v>234</v>
      </c>
      <c r="C238" s="24" t="s">
        <v>413</v>
      </c>
      <c r="D238" s="25">
        <v>42044</v>
      </c>
      <c r="E238" s="25" t="s">
        <v>72</v>
      </c>
      <c r="F238" s="26">
        <v>15</v>
      </c>
      <c r="G238" s="27">
        <v>466.1</v>
      </c>
      <c r="H238" s="28" t="str">
        <f>CONCATENATE('[1]Запрос к ф9 ЗаклДоговораСНапрПо'!AD235," ","кВ"," ",'[1]Запрос к ф9 ЗаклДоговораСНапрПо'!M235)</f>
        <v>35/10 кВ Селигер</v>
      </c>
    </row>
    <row r="239" spans="1:8" ht="15" customHeight="1" x14ac:dyDescent="0.25">
      <c r="A239" s="23" t="s">
        <v>20</v>
      </c>
      <c r="B239" s="23">
        <f t="shared" si="3"/>
        <v>235</v>
      </c>
      <c r="C239" s="24" t="s">
        <v>414</v>
      </c>
      <c r="D239" s="25">
        <v>42046</v>
      </c>
      <c r="E239" s="25" t="s">
        <v>71</v>
      </c>
      <c r="F239" s="26">
        <v>13.4</v>
      </c>
      <c r="G239" s="27">
        <v>466.1</v>
      </c>
      <c r="H239" s="28" t="str">
        <f>CONCATENATE('[1]Запрос к ф9 ЗаклДоговораСНапрПо'!AD236," ","кВ"," ",'[1]Запрос к ф9 ЗаклДоговораСНапрПо'!M236)</f>
        <v>110/10 кВ Пено</v>
      </c>
    </row>
    <row r="240" spans="1:8" ht="15" customHeight="1" x14ac:dyDescent="0.25">
      <c r="A240" s="23" t="s">
        <v>20</v>
      </c>
      <c r="B240" s="23">
        <f t="shared" si="3"/>
        <v>236</v>
      </c>
      <c r="C240" s="24" t="s">
        <v>415</v>
      </c>
      <c r="D240" s="25">
        <v>42045</v>
      </c>
      <c r="E240" s="25" t="s">
        <v>72</v>
      </c>
      <c r="F240" s="26">
        <v>10</v>
      </c>
      <c r="G240" s="27">
        <v>466.1</v>
      </c>
      <c r="H240" s="28" t="str">
        <f>CONCATENATE('[1]Запрос к ф9 ЗаклДоговораСНапрПо'!AD237," ","кВ"," ",'[1]Запрос к ф9 ЗаклДоговораСНапрПо'!M237)</f>
        <v>35/10 кВ Будово</v>
      </c>
    </row>
    <row r="241" spans="1:8" ht="15" customHeight="1" x14ac:dyDescent="0.25">
      <c r="A241" s="23" t="s">
        <v>20</v>
      </c>
      <c r="B241" s="23">
        <f t="shared" si="3"/>
        <v>237</v>
      </c>
      <c r="C241" s="24" t="s">
        <v>416</v>
      </c>
      <c r="D241" s="25">
        <v>42044</v>
      </c>
      <c r="E241" s="25" t="s">
        <v>72</v>
      </c>
      <c r="F241" s="26">
        <v>15</v>
      </c>
      <c r="G241" s="27">
        <v>466.1</v>
      </c>
      <c r="H241" s="28" t="str">
        <f>CONCATENATE('[1]Запрос к ф9 ЗаклДоговораСНапрПо'!AD238," ","кВ"," ",'[1]Запрос к ф9 ЗаклДоговораСНапрПо'!M238)</f>
        <v>35/10 кВ № 1</v>
      </c>
    </row>
    <row r="242" spans="1:8" ht="15" customHeight="1" x14ac:dyDescent="0.25">
      <c r="A242" s="23" t="s">
        <v>20</v>
      </c>
      <c r="B242" s="23">
        <f t="shared" si="3"/>
        <v>238</v>
      </c>
      <c r="C242" s="24" t="s">
        <v>417</v>
      </c>
      <c r="D242" s="25">
        <v>42044</v>
      </c>
      <c r="E242" s="25" t="s">
        <v>71</v>
      </c>
      <c r="F242" s="26">
        <v>12</v>
      </c>
      <c r="G242" s="27">
        <v>466.1</v>
      </c>
      <c r="H242" s="28" t="str">
        <f>CONCATENATE('[1]Запрос к ф9 ЗаклДоговораСНапрПо'!AD239," ","кВ"," ",'[1]Запрос к ф9 ЗаклДоговораСНапрПо'!M239)</f>
        <v>35/10 кВ Красногорская</v>
      </c>
    </row>
    <row r="243" spans="1:8" ht="15" customHeight="1" x14ac:dyDescent="0.25">
      <c r="A243" s="23" t="s">
        <v>20</v>
      </c>
      <c r="B243" s="23">
        <f t="shared" si="3"/>
        <v>239</v>
      </c>
      <c r="C243" s="24" t="s">
        <v>418</v>
      </c>
      <c r="D243" s="25">
        <v>42038</v>
      </c>
      <c r="E243" s="25" t="s">
        <v>72</v>
      </c>
      <c r="F243" s="26">
        <v>7</v>
      </c>
      <c r="G243" s="27">
        <v>466.1</v>
      </c>
      <c r="H243" s="28" t="str">
        <f>CONCATENATE('[1]Запрос к ф9 ЗаклДоговораСНапрПо'!AD240," ","кВ"," ",'[1]Запрос к ф9 ЗаклДоговораСНапрПо'!M240)</f>
        <v>110/35/10 кВ Осташков</v>
      </c>
    </row>
    <row r="244" spans="1:8" ht="15" customHeight="1" x14ac:dyDescent="0.25">
      <c r="A244" s="23" t="s">
        <v>20</v>
      </c>
      <c r="B244" s="23">
        <f t="shared" si="3"/>
        <v>240</v>
      </c>
      <c r="C244" s="24" t="s">
        <v>419</v>
      </c>
      <c r="D244" s="25">
        <v>42039</v>
      </c>
      <c r="E244" s="25" t="s">
        <v>72</v>
      </c>
      <c r="F244" s="26">
        <v>15</v>
      </c>
      <c r="G244" s="27">
        <v>466.1</v>
      </c>
      <c r="H244" s="28" t="str">
        <f>CONCATENATE('[1]Запрос к ф9 ЗаклДоговораСНапрПо'!AD241," ","кВ"," ",'[1]Запрос к ф9 ЗаклДоговораСНапрПо'!M241)</f>
        <v>35/10 кВ Красногорская</v>
      </c>
    </row>
    <row r="245" spans="1:8" ht="15" customHeight="1" x14ac:dyDescent="0.25">
      <c r="A245" s="23" t="s">
        <v>20</v>
      </c>
      <c r="B245" s="23">
        <f t="shared" si="3"/>
        <v>241</v>
      </c>
      <c r="C245" s="24" t="s">
        <v>420</v>
      </c>
      <c r="D245" s="25">
        <v>42040</v>
      </c>
      <c r="E245" s="25" t="s">
        <v>72</v>
      </c>
      <c r="F245" s="26">
        <v>10</v>
      </c>
      <c r="G245" s="27">
        <v>466.1</v>
      </c>
      <c r="H245" s="28" t="str">
        <f>CONCATENATE('[1]Запрос к ф9 ЗаклДоговораСНапрПо'!AD242," ","кВ"," ",'[1]Запрос к ф9 ЗаклДоговораСНапрПо'!M242)</f>
        <v>35/6 кВ Каликино</v>
      </c>
    </row>
    <row r="246" spans="1:8" ht="15" customHeight="1" x14ac:dyDescent="0.25">
      <c r="A246" s="23" t="s">
        <v>20</v>
      </c>
      <c r="B246" s="23">
        <f t="shared" si="3"/>
        <v>242</v>
      </c>
      <c r="C246" s="24" t="s">
        <v>421</v>
      </c>
      <c r="D246" s="25">
        <v>42054</v>
      </c>
      <c r="E246" s="25" t="s">
        <v>72</v>
      </c>
      <c r="F246" s="26">
        <v>15</v>
      </c>
      <c r="G246" s="27">
        <v>466.1</v>
      </c>
      <c r="H246" s="28" t="str">
        <f>CONCATENATE('[1]Запрос к ф9 ЗаклДоговораСНапрПо'!AD243," ","кВ"," ",'[1]Запрос к ф9 ЗаклДоговораСНапрПо'!M243)</f>
        <v>35/10 кВ Гришкино</v>
      </c>
    </row>
    <row r="247" spans="1:8" ht="15" customHeight="1" x14ac:dyDescent="0.25">
      <c r="A247" s="23" t="s">
        <v>20</v>
      </c>
      <c r="B247" s="23">
        <f t="shared" si="3"/>
        <v>243</v>
      </c>
      <c r="C247" s="24" t="s">
        <v>422</v>
      </c>
      <c r="D247" s="25">
        <v>42038</v>
      </c>
      <c r="E247" s="25" t="s">
        <v>72</v>
      </c>
      <c r="F247" s="26">
        <v>5</v>
      </c>
      <c r="G247" s="27">
        <v>466.1</v>
      </c>
      <c r="H247" s="28" t="str">
        <f>CONCATENATE('[1]Запрос к ф9 ЗаклДоговораСНапрПо'!AD244," ","кВ"," ",'[1]Запрос к ф9 ЗаклДоговораСНапрПо'!M244)</f>
        <v>35/10 кВ Фенево</v>
      </c>
    </row>
    <row r="248" spans="1:8" ht="15" customHeight="1" x14ac:dyDescent="0.25">
      <c r="A248" s="23" t="s">
        <v>20</v>
      </c>
      <c r="B248" s="23">
        <f t="shared" si="3"/>
        <v>244</v>
      </c>
      <c r="C248" s="24" t="s">
        <v>423</v>
      </c>
      <c r="D248" s="25">
        <v>42047</v>
      </c>
      <c r="E248" s="25" t="s">
        <v>72</v>
      </c>
      <c r="F248" s="26">
        <v>15</v>
      </c>
      <c r="G248" s="27">
        <v>466.1</v>
      </c>
      <c r="H248" s="28" t="str">
        <f>CONCATENATE('[1]Запрос к ф9 ЗаклДоговораСНапрПо'!AD245," ","кВ"," ",'[1]Запрос к ф9 ЗаклДоговораСНапрПо'!M245)</f>
        <v>35/10 кВ Сонково</v>
      </c>
    </row>
    <row r="249" spans="1:8" ht="15" customHeight="1" x14ac:dyDescent="0.25">
      <c r="A249" s="23" t="s">
        <v>20</v>
      </c>
      <c r="B249" s="23">
        <f t="shared" si="3"/>
        <v>245</v>
      </c>
      <c r="C249" s="24" t="s">
        <v>424</v>
      </c>
      <c r="D249" s="25">
        <v>42046</v>
      </c>
      <c r="E249" s="25" t="s">
        <v>72</v>
      </c>
      <c r="F249" s="26">
        <v>5</v>
      </c>
      <c r="G249" s="27">
        <v>466.1</v>
      </c>
      <c r="H249" s="28" t="str">
        <f>CONCATENATE('[1]Запрос к ф9 ЗаклДоговораСНапрПо'!AD246," ","кВ"," ",'[1]Запрос к ф9 ЗаклДоговораСНапрПо'!M246)</f>
        <v>35/10 кВ Максатиха</v>
      </c>
    </row>
    <row r="250" spans="1:8" ht="15" customHeight="1" x14ac:dyDescent="0.25">
      <c r="A250" s="23" t="s">
        <v>20</v>
      </c>
      <c r="B250" s="23">
        <f t="shared" si="3"/>
        <v>246</v>
      </c>
      <c r="C250" s="24" t="s">
        <v>425</v>
      </c>
      <c r="D250" s="25">
        <v>42044</v>
      </c>
      <c r="E250" s="25" t="s">
        <v>72</v>
      </c>
      <c r="F250" s="26">
        <v>12</v>
      </c>
      <c r="G250" s="27">
        <v>466.1</v>
      </c>
      <c r="H250" s="28" t="str">
        <f>CONCATENATE('[1]Запрос к ф9 ЗаклДоговораСНапрПо'!AD247," ","кВ"," ",'[1]Запрос к ф9 ЗаклДоговораСНапрПо'!M247)</f>
        <v>110/10 кВ Зобнино</v>
      </c>
    </row>
    <row r="251" spans="1:8" ht="15" customHeight="1" x14ac:dyDescent="0.25">
      <c r="A251" s="23" t="s">
        <v>20</v>
      </c>
      <c r="B251" s="23">
        <f t="shared" si="3"/>
        <v>247</v>
      </c>
      <c r="C251" s="24" t="s">
        <v>426</v>
      </c>
      <c r="D251" s="25">
        <v>42059</v>
      </c>
      <c r="E251" s="25" t="s">
        <v>72</v>
      </c>
      <c r="F251" s="26">
        <v>15</v>
      </c>
      <c r="G251" s="27">
        <v>466.1</v>
      </c>
      <c r="H251" s="28" t="str">
        <f>CONCATENATE('[1]Запрос к ф9 ЗаклДоговораСНапрПо'!AD248," ","кВ"," ",'[1]Запрос к ф9 ЗаклДоговораСНапрПо'!M248)</f>
        <v>35/6 кВ Барыково</v>
      </c>
    </row>
    <row r="252" spans="1:8" ht="15" customHeight="1" x14ac:dyDescent="0.25">
      <c r="A252" s="23" t="s">
        <v>20</v>
      </c>
      <c r="B252" s="23">
        <f t="shared" si="3"/>
        <v>248</v>
      </c>
      <c r="C252" s="24" t="s">
        <v>427</v>
      </c>
      <c r="D252" s="25">
        <v>42046</v>
      </c>
      <c r="E252" s="25" t="s">
        <v>72</v>
      </c>
      <c r="F252" s="26">
        <v>10</v>
      </c>
      <c r="G252" s="27">
        <v>466.1</v>
      </c>
      <c r="H252" s="28" t="str">
        <f>CONCATENATE('[1]Запрос к ф9 ЗаклДоговораСНапрПо'!AD249," ","кВ"," ",'[1]Запрос к ф9 ЗаклДоговораСНапрПо'!M249)</f>
        <v>35/10 кВ № 1</v>
      </c>
    </row>
    <row r="253" spans="1:8" ht="15" customHeight="1" x14ac:dyDescent="0.25">
      <c r="A253" s="23" t="s">
        <v>20</v>
      </c>
      <c r="B253" s="23">
        <f t="shared" si="3"/>
        <v>249</v>
      </c>
      <c r="C253" s="24" t="s">
        <v>428</v>
      </c>
      <c r="D253" s="25">
        <v>42039</v>
      </c>
      <c r="E253" s="25" t="s">
        <v>71</v>
      </c>
      <c r="F253" s="26">
        <v>15</v>
      </c>
      <c r="G253" s="27">
        <v>466.1</v>
      </c>
      <c r="H253" s="28" t="str">
        <f>CONCATENATE('[1]Запрос к ф9 ЗаклДоговораСНапрПо'!AD250," ","кВ"," ",'[1]Запрос к ф9 ЗаклДоговораСНапрПо'!M250)</f>
        <v>35/10 кВ Тургиново</v>
      </c>
    </row>
    <row r="254" spans="1:8" ht="15" customHeight="1" x14ac:dyDescent="0.25">
      <c r="A254" s="23" t="s">
        <v>20</v>
      </c>
      <c r="B254" s="23">
        <f t="shared" si="3"/>
        <v>250</v>
      </c>
      <c r="C254" s="24" t="s">
        <v>429</v>
      </c>
      <c r="D254" s="25">
        <v>42059</v>
      </c>
      <c r="E254" s="25" t="s">
        <v>72</v>
      </c>
      <c r="F254" s="26">
        <v>15</v>
      </c>
      <c r="G254" s="27">
        <v>466.1</v>
      </c>
      <c r="H254" s="28" t="str">
        <f>CONCATENATE('[1]Запрос к ф9 ЗаклДоговораСНапрПо'!AD251," ","кВ"," ",'[1]Запрос к ф9 ЗаклДоговораСНапрПо'!M251)</f>
        <v>35/6 кВ Барыково</v>
      </c>
    </row>
    <row r="255" spans="1:8" ht="15" customHeight="1" x14ac:dyDescent="0.25">
      <c r="A255" s="23" t="s">
        <v>20</v>
      </c>
      <c r="B255" s="23">
        <f t="shared" si="3"/>
        <v>251</v>
      </c>
      <c r="C255" s="24" t="s">
        <v>430</v>
      </c>
      <c r="D255" s="25">
        <v>42052</v>
      </c>
      <c r="E255" s="25" t="s">
        <v>72</v>
      </c>
      <c r="F255" s="26">
        <v>7.5</v>
      </c>
      <c r="G255" s="27">
        <v>466.1</v>
      </c>
      <c r="H255" s="28" t="str">
        <f>CONCATENATE('[1]Запрос к ф9 ЗаклДоговораСНапрПо'!AD252," ","кВ"," ",'[1]Запрос к ф9 ЗаклДоговораСНапрПо'!M252)</f>
        <v>110/35/10 кВ Рамешки</v>
      </c>
    </row>
    <row r="256" spans="1:8" ht="15" customHeight="1" x14ac:dyDescent="0.25">
      <c r="A256" s="23" t="s">
        <v>20</v>
      </c>
      <c r="B256" s="23">
        <f t="shared" si="3"/>
        <v>252</v>
      </c>
      <c r="C256" s="24" t="s">
        <v>431</v>
      </c>
      <c r="D256" s="25">
        <v>42041</v>
      </c>
      <c r="E256" s="25" t="s">
        <v>72</v>
      </c>
      <c r="F256" s="26">
        <v>15</v>
      </c>
      <c r="G256" s="27">
        <v>466.1</v>
      </c>
      <c r="H256" s="28" t="str">
        <f>CONCATENATE('[1]Запрос к ф9 ЗаклДоговораСНапрПо'!AD253," ","кВ"," ",'[1]Запрос к ф9 ЗаклДоговораСНапрПо'!M253)</f>
        <v>35/10 кВ № 1</v>
      </c>
    </row>
    <row r="257" spans="1:8" ht="15" customHeight="1" x14ac:dyDescent="0.25">
      <c r="A257" s="23" t="s">
        <v>20</v>
      </c>
      <c r="B257" s="23">
        <f t="shared" si="3"/>
        <v>253</v>
      </c>
      <c r="C257" s="24" t="s">
        <v>432</v>
      </c>
      <c r="D257" s="25">
        <v>42053</v>
      </c>
      <c r="E257" s="25" t="s">
        <v>72</v>
      </c>
      <c r="F257" s="26">
        <v>3</v>
      </c>
      <c r="G257" s="27">
        <v>2817.75</v>
      </c>
      <c r="H257" s="28" t="str">
        <f>CONCATENATE('[1]Запрос к ф9 ЗаклДоговораСНапрПо'!AD254," ","кВ"," ",'[1]Запрос к ф9 ЗаклДоговораСНапрПо'!M254)</f>
        <v>110/35/10 кВ Торжок</v>
      </c>
    </row>
    <row r="258" spans="1:8" ht="15" customHeight="1" x14ac:dyDescent="0.25">
      <c r="A258" s="23" t="s">
        <v>20</v>
      </c>
      <c r="B258" s="23">
        <f t="shared" si="3"/>
        <v>254</v>
      </c>
      <c r="C258" s="24" t="s">
        <v>433</v>
      </c>
      <c r="D258" s="25">
        <v>42047</v>
      </c>
      <c r="E258" s="25" t="s">
        <v>72</v>
      </c>
      <c r="F258" s="26">
        <v>15</v>
      </c>
      <c r="G258" s="27">
        <v>466.1</v>
      </c>
      <c r="H258" s="28" t="str">
        <f>CONCATENATE('[1]Запрос к ф9 ЗаклДоговораСНапрПо'!AD255," ","кВ"," ",'[1]Запрос к ф9 ЗаклДоговораСНапрПо'!M255)</f>
        <v>35/10 кВ № 15</v>
      </c>
    </row>
    <row r="259" spans="1:8" ht="15" customHeight="1" x14ac:dyDescent="0.25">
      <c r="A259" s="23" t="s">
        <v>20</v>
      </c>
      <c r="B259" s="23">
        <f t="shared" si="3"/>
        <v>255</v>
      </c>
      <c r="C259" s="24" t="s">
        <v>434</v>
      </c>
      <c r="D259" s="25">
        <v>42046</v>
      </c>
      <c r="E259" s="25" t="s">
        <v>72</v>
      </c>
      <c r="F259" s="26">
        <v>0.5</v>
      </c>
      <c r="G259" s="27">
        <v>469.63</v>
      </c>
      <c r="H259" s="28" t="str">
        <f>CONCATENATE('[1]Запрос к ф9 ЗаклДоговораСНапрПо'!AD256," ","кВ"," ",'[1]Запрос к ф9 ЗаклДоговораСНапрПо'!M256)</f>
        <v>110/10 кВ Селихово 110/10</v>
      </c>
    </row>
    <row r="260" spans="1:8" ht="15" customHeight="1" x14ac:dyDescent="0.25">
      <c r="A260" s="23" t="s">
        <v>20</v>
      </c>
      <c r="B260" s="23">
        <f t="shared" si="3"/>
        <v>256</v>
      </c>
      <c r="C260" s="24" t="s">
        <v>435</v>
      </c>
      <c r="D260" s="25">
        <v>42041</v>
      </c>
      <c r="E260" s="25" t="s">
        <v>72</v>
      </c>
      <c r="F260" s="26">
        <v>1.5</v>
      </c>
      <c r="G260" s="27">
        <v>466.1</v>
      </c>
      <c r="H260" s="28" t="str">
        <f>CONCATENATE('[1]Запрос к ф9 ЗаклДоговораСНапрПо'!AD257," ","кВ"," ",'[1]Запрос к ф9 ЗаклДоговораСНапрПо'!M257)</f>
        <v>35/6 кВ Лисицкий бор</v>
      </c>
    </row>
    <row r="261" spans="1:8" ht="13.5" customHeight="1" x14ac:dyDescent="0.25">
      <c r="A261" s="23" t="s">
        <v>20</v>
      </c>
      <c r="B261" s="23">
        <f t="shared" si="3"/>
        <v>257</v>
      </c>
      <c r="C261" s="24" t="s">
        <v>436</v>
      </c>
      <c r="D261" s="25">
        <v>42053</v>
      </c>
      <c r="E261" s="25" t="s">
        <v>72</v>
      </c>
      <c r="F261" s="26">
        <v>5</v>
      </c>
      <c r="G261" s="27">
        <v>466.1</v>
      </c>
      <c r="H261" s="28" t="str">
        <f>CONCATENATE('[1]Запрос к ф9 ЗаклДоговораСНапрПо'!AD258," ","кВ"," ",'[1]Запрос к ф9 ЗаклДоговораСНапрПо'!M258)</f>
        <v>35/10 кВ Копачево</v>
      </c>
    </row>
    <row r="262" spans="1:8" ht="13.5" customHeight="1" x14ac:dyDescent="0.25">
      <c r="A262" s="23" t="s">
        <v>20</v>
      </c>
      <c r="B262" s="23">
        <f t="shared" si="3"/>
        <v>258</v>
      </c>
      <c r="C262" s="24" t="s">
        <v>437</v>
      </c>
      <c r="D262" s="25">
        <v>42046</v>
      </c>
      <c r="E262" s="25" t="s">
        <v>72</v>
      </c>
      <c r="F262" s="26">
        <v>15</v>
      </c>
      <c r="G262" s="27">
        <v>466.1</v>
      </c>
      <c r="H262" s="28" t="str">
        <f>CONCATENATE('[1]Запрос к ф9 ЗаклДоговораСНапрПо'!AD259," ","кВ"," ",'[1]Запрос к ф9 ЗаклДоговораСНапрПо'!M259)</f>
        <v>35/6 кВ Барыково</v>
      </c>
    </row>
    <row r="263" spans="1:8" ht="13.5" customHeight="1" x14ac:dyDescent="0.25">
      <c r="A263" s="23" t="s">
        <v>20</v>
      </c>
      <c r="B263" s="23">
        <f t="shared" ref="B263:B326" si="4">B262+1</f>
        <v>259</v>
      </c>
      <c r="C263" s="24" t="s">
        <v>438</v>
      </c>
      <c r="D263" s="25">
        <v>42046</v>
      </c>
      <c r="E263" s="25" t="s">
        <v>72</v>
      </c>
      <c r="F263" s="26">
        <v>15</v>
      </c>
      <c r="G263" s="27">
        <v>466.1</v>
      </c>
      <c r="H263" s="28" t="str">
        <f>CONCATENATE('[1]Запрос к ф9 ЗаклДоговораСНапрПо'!AD260," ","кВ"," ",'[1]Запрос к ф9 ЗаклДоговораСНапрПо'!M260)</f>
        <v>35/6 кВ Даниловское</v>
      </c>
    </row>
    <row r="264" spans="1:8" ht="13.5" customHeight="1" x14ac:dyDescent="0.25">
      <c r="A264" s="23" t="s">
        <v>20</v>
      </c>
      <c r="B264" s="23">
        <f t="shared" si="4"/>
        <v>260</v>
      </c>
      <c r="C264" s="24" t="s">
        <v>439</v>
      </c>
      <c r="D264" s="25">
        <v>42052</v>
      </c>
      <c r="E264" s="25" t="s">
        <v>72</v>
      </c>
      <c r="F264" s="26">
        <v>15</v>
      </c>
      <c r="G264" s="27">
        <v>466.1</v>
      </c>
      <c r="H264" s="28" t="str">
        <f>CONCATENATE('[1]Запрос к ф9 ЗаклДоговораСНапрПо'!AD261," ","кВ"," ",'[1]Запрос к ф9 ЗаклДоговораСНапрПо'!M261)</f>
        <v>35/10 кВ Неклюдово</v>
      </c>
    </row>
    <row r="265" spans="1:8" ht="13.5" customHeight="1" x14ac:dyDescent="0.25">
      <c r="A265" s="23" t="s">
        <v>20</v>
      </c>
      <c r="B265" s="23">
        <f t="shared" si="4"/>
        <v>261</v>
      </c>
      <c r="C265" s="24" t="s">
        <v>440</v>
      </c>
      <c r="D265" s="25">
        <v>42053</v>
      </c>
      <c r="E265" s="25" t="s">
        <v>72</v>
      </c>
      <c r="F265" s="26">
        <v>15</v>
      </c>
      <c r="G265" s="27">
        <v>466.1</v>
      </c>
      <c r="H265" s="28" t="str">
        <f>CONCATENATE('[1]Запрос к ф9 ЗаклДоговораСНапрПо'!AD262," ","кВ"," ",'[1]Запрос к ф9 ЗаклДоговораСНапрПо'!M262)</f>
        <v>35/10/6 кВ № 16 (Суховерково)</v>
      </c>
    </row>
    <row r="266" spans="1:8" ht="13.5" customHeight="1" x14ac:dyDescent="0.25">
      <c r="A266" s="23" t="s">
        <v>20</v>
      </c>
      <c r="B266" s="23">
        <f t="shared" si="4"/>
        <v>262</v>
      </c>
      <c r="C266" s="24" t="s">
        <v>441</v>
      </c>
      <c r="D266" s="25">
        <v>42048</v>
      </c>
      <c r="E266" s="25" t="s">
        <v>72</v>
      </c>
      <c r="F266" s="26">
        <v>5</v>
      </c>
      <c r="G266" s="27">
        <v>466.1</v>
      </c>
      <c r="H266" s="28" t="str">
        <f>CONCATENATE('[1]Запрос к ф9 ЗаклДоговораСНапрПо'!AD263," ","кВ"," ",'[1]Запрос к ф9 ЗаклДоговораСНапрПо'!M263)</f>
        <v>35/10 кВ Ельцы</v>
      </c>
    </row>
    <row r="267" spans="1:8" ht="13.5" customHeight="1" x14ac:dyDescent="0.25">
      <c r="A267" s="23" t="s">
        <v>20</v>
      </c>
      <c r="B267" s="23">
        <f t="shared" si="4"/>
        <v>263</v>
      </c>
      <c r="C267" s="24" t="s">
        <v>442</v>
      </c>
      <c r="D267" s="25">
        <v>42059</v>
      </c>
      <c r="E267" s="25" t="s">
        <v>72</v>
      </c>
      <c r="F267" s="26">
        <v>15</v>
      </c>
      <c r="G267" s="27">
        <v>466.1</v>
      </c>
      <c r="H267" s="28" t="str">
        <f>CONCATENATE('[1]Запрос к ф9 ЗаклДоговораСНапрПо'!AD264," ","кВ"," ",'[1]Запрос к ф9 ЗаклДоговораСНапрПо'!M264)</f>
        <v>35/10 кВ Селигер</v>
      </c>
    </row>
    <row r="268" spans="1:8" ht="13.5" customHeight="1" x14ac:dyDescent="0.25">
      <c r="A268" s="23" t="s">
        <v>20</v>
      </c>
      <c r="B268" s="23">
        <f t="shared" si="4"/>
        <v>264</v>
      </c>
      <c r="C268" s="24" t="s">
        <v>443</v>
      </c>
      <c r="D268" s="25">
        <v>42046</v>
      </c>
      <c r="E268" s="25" t="s">
        <v>72</v>
      </c>
      <c r="F268" s="26">
        <v>12</v>
      </c>
      <c r="G268" s="27">
        <v>466.1</v>
      </c>
      <c r="H268" s="28" t="str">
        <f>CONCATENATE('[1]Запрос к ф9 ЗаклДоговораСНапрПо'!AD265," ","кВ"," ",'[1]Запрос к ф9 ЗаклДоговораСНапрПо'!M265)</f>
        <v>110/35/10 кВ Никола Рожок</v>
      </c>
    </row>
    <row r="269" spans="1:8" ht="13.5" customHeight="1" x14ac:dyDescent="0.25">
      <c r="A269" s="23" t="s">
        <v>20</v>
      </c>
      <c r="B269" s="23">
        <f t="shared" si="4"/>
        <v>265</v>
      </c>
      <c r="C269" s="24" t="s">
        <v>444</v>
      </c>
      <c r="D269" s="25">
        <v>42054</v>
      </c>
      <c r="E269" s="25" t="s">
        <v>72</v>
      </c>
      <c r="F269" s="26">
        <v>15</v>
      </c>
      <c r="G269" s="27">
        <v>466.1</v>
      </c>
      <c r="H269" s="28" t="str">
        <f>CONCATENATE('[1]Запрос к ф9 ЗаклДоговораСНапрПо'!AD266," ","кВ"," ",'[1]Запрос к ф9 ЗаклДоговораСНапрПо'!M266)</f>
        <v>110/35/10 кВ Никола Рожок</v>
      </c>
    </row>
    <row r="270" spans="1:8" ht="13.5" customHeight="1" x14ac:dyDescent="0.25">
      <c r="A270" s="23" t="s">
        <v>20</v>
      </c>
      <c r="B270" s="23">
        <f t="shared" si="4"/>
        <v>266</v>
      </c>
      <c r="C270" s="24" t="s">
        <v>445</v>
      </c>
      <c r="D270" s="25">
        <v>42054</v>
      </c>
      <c r="E270" s="25" t="s">
        <v>71</v>
      </c>
      <c r="F270" s="26">
        <v>15</v>
      </c>
      <c r="G270" s="27">
        <v>466.1</v>
      </c>
      <c r="H270" s="28" t="str">
        <f>CONCATENATE('[1]Запрос к ф9 ЗаклДоговораСНапрПо'!AD267," ","кВ"," ",'[1]Запрос к ф9 ЗаклДоговораСНапрПо'!M267)</f>
        <v>35/10 кВ Копачево</v>
      </c>
    </row>
    <row r="271" spans="1:8" ht="13.5" customHeight="1" x14ac:dyDescent="0.25">
      <c r="A271" s="23" t="s">
        <v>20</v>
      </c>
      <c r="B271" s="23">
        <f t="shared" si="4"/>
        <v>267</v>
      </c>
      <c r="C271" s="24" t="s">
        <v>446</v>
      </c>
      <c r="D271" s="25">
        <v>42047</v>
      </c>
      <c r="E271" s="25" t="s">
        <v>72</v>
      </c>
      <c r="F271" s="26">
        <v>3</v>
      </c>
      <c r="G271" s="27">
        <v>466.1</v>
      </c>
      <c r="H271" s="28" t="str">
        <f>CONCATENATE('[1]Запрос к ф9 ЗаклДоговораСНапрПо'!AD268," ","кВ"," ",'[1]Запрос к ф9 ЗаклДоговораСНапрПо'!M268)</f>
        <v>35/10 кВ Бубеньево</v>
      </c>
    </row>
    <row r="272" spans="1:8" ht="13.5" customHeight="1" x14ac:dyDescent="0.25">
      <c r="A272" s="23" t="s">
        <v>20</v>
      </c>
      <c r="B272" s="23">
        <f t="shared" si="4"/>
        <v>268</v>
      </c>
      <c r="C272" s="24" t="s">
        <v>447</v>
      </c>
      <c r="D272" s="25">
        <v>42059</v>
      </c>
      <c r="E272" s="25" t="s">
        <v>71</v>
      </c>
      <c r="F272" s="26">
        <v>15</v>
      </c>
      <c r="G272" s="27">
        <v>466.1</v>
      </c>
      <c r="H272" s="28" t="str">
        <f>CONCATENATE('[1]Запрос к ф9 ЗаклДоговораСНапрПо'!AD269," ","кВ"," ",'[1]Запрос к ф9 ЗаклДоговораСНапрПо'!M269)</f>
        <v>110/10 кВ Мамулино</v>
      </c>
    </row>
    <row r="273" spans="1:8" ht="13.5" customHeight="1" x14ac:dyDescent="0.25">
      <c r="A273" s="23" t="s">
        <v>20</v>
      </c>
      <c r="B273" s="23">
        <f t="shared" si="4"/>
        <v>269</v>
      </c>
      <c r="C273" s="24" t="s">
        <v>448</v>
      </c>
      <c r="D273" s="25">
        <v>42052</v>
      </c>
      <c r="E273" s="25" t="s">
        <v>72</v>
      </c>
      <c r="F273" s="26">
        <v>15</v>
      </c>
      <c r="G273" s="27">
        <v>466.1</v>
      </c>
      <c r="H273" s="28" t="str">
        <f>CONCATENATE('[1]Запрос к ф9 ЗаклДоговораСНапрПо'!AD270," ","кВ"," ",'[1]Запрос к ф9 ЗаклДоговораСНапрПо'!M270)</f>
        <v>110/35/10 кВ Радуга</v>
      </c>
    </row>
    <row r="274" spans="1:8" ht="13.5" customHeight="1" x14ac:dyDescent="0.25">
      <c r="A274" s="23" t="s">
        <v>20</v>
      </c>
      <c r="B274" s="23">
        <f t="shared" si="4"/>
        <v>270</v>
      </c>
      <c r="C274" s="24" t="s">
        <v>449</v>
      </c>
      <c r="D274" s="25">
        <v>42055</v>
      </c>
      <c r="E274" s="25" t="s">
        <v>71</v>
      </c>
      <c r="F274" s="26">
        <v>15</v>
      </c>
      <c r="G274" s="27">
        <v>466.1</v>
      </c>
      <c r="H274" s="28" t="str">
        <f>CONCATENATE('[1]Запрос к ф9 ЗаклДоговораСНапрПо'!AD271," ","кВ"," ",'[1]Запрос к ф9 ЗаклДоговораСНапрПо'!M271)</f>
        <v>35/10 кВ Уланово</v>
      </c>
    </row>
    <row r="275" spans="1:8" ht="13.5" customHeight="1" x14ac:dyDescent="0.25">
      <c r="A275" s="23" t="s">
        <v>20</v>
      </c>
      <c r="B275" s="23">
        <f t="shared" si="4"/>
        <v>271</v>
      </c>
      <c r="C275" s="24" t="s">
        <v>450</v>
      </c>
      <c r="D275" s="25">
        <v>42055</v>
      </c>
      <c r="E275" s="25" t="s">
        <v>72</v>
      </c>
      <c r="F275" s="26">
        <v>15</v>
      </c>
      <c r="G275" s="27">
        <v>466.1</v>
      </c>
      <c r="H275" s="28" t="str">
        <f>CONCATENATE('[1]Запрос к ф9 ЗаклДоговораСНапрПо'!AD272," ","кВ"," ",'[1]Запрос к ф9 ЗаклДоговораСНапрПо'!M272)</f>
        <v>35/10/6 кВ Микрорайонная</v>
      </c>
    </row>
    <row r="276" spans="1:8" ht="13.5" customHeight="1" x14ac:dyDescent="0.25">
      <c r="A276" s="23" t="s">
        <v>20</v>
      </c>
      <c r="B276" s="23">
        <f t="shared" si="4"/>
        <v>272</v>
      </c>
      <c r="C276" s="24" t="s">
        <v>451</v>
      </c>
      <c r="D276" s="25">
        <v>42062</v>
      </c>
      <c r="E276" s="25" t="s">
        <v>72</v>
      </c>
      <c r="F276" s="26">
        <v>0.5</v>
      </c>
      <c r="G276" s="27">
        <v>469.69</v>
      </c>
      <c r="H276" s="28" t="str">
        <f>CONCATENATE('[1]Запрос к ф9 ЗаклДоговораСНапрПо'!AD273," ","кВ"," ",'[1]Запрос к ф9 ЗаклДоговораСНапрПо'!M273)</f>
        <v>110/10 кВ Малышево</v>
      </c>
    </row>
    <row r="277" spans="1:8" ht="13.5" customHeight="1" x14ac:dyDescent="0.25">
      <c r="A277" s="23" t="s">
        <v>20</v>
      </c>
      <c r="B277" s="23">
        <f t="shared" si="4"/>
        <v>273</v>
      </c>
      <c r="C277" s="24" t="s">
        <v>452</v>
      </c>
      <c r="D277" s="25">
        <v>42053</v>
      </c>
      <c r="E277" s="25" t="s">
        <v>72</v>
      </c>
      <c r="F277" s="26">
        <v>15</v>
      </c>
      <c r="G277" s="27">
        <v>466.1</v>
      </c>
      <c r="H277" s="28" t="str">
        <f>CONCATENATE('[1]Запрос к ф9 ЗаклДоговораСНапрПо'!AD274," ","кВ"," ",'[1]Запрос к ф9 ЗаклДоговораСНапрПо'!M274)</f>
        <v>110/10 кВ Зобнино</v>
      </c>
    </row>
    <row r="278" spans="1:8" ht="13.5" customHeight="1" x14ac:dyDescent="0.25">
      <c r="A278" s="23" t="s">
        <v>20</v>
      </c>
      <c r="B278" s="23">
        <f t="shared" si="4"/>
        <v>274</v>
      </c>
      <c r="C278" s="24" t="s">
        <v>453</v>
      </c>
      <c r="D278" s="25">
        <v>42055</v>
      </c>
      <c r="E278" s="25" t="s">
        <v>72</v>
      </c>
      <c r="F278" s="26">
        <v>15</v>
      </c>
      <c r="G278" s="27">
        <v>466.1</v>
      </c>
      <c r="H278" s="28" t="str">
        <f>CONCATENATE('[1]Запрос к ф9 ЗаклДоговораСНапрПо'!AD275," ","кВ"," ",'[1]Запрос к ф9 ЗаклДоговораСНапрПо'!M275)</f>
        <v>110/10 кВ Зобнино</v>
      </c>
    </row>
    <row r="279" spans="1:8" ht="13.5" customHeight="1" x14ac:dyDescent="0.25">
      <c r="A279" s="23" t="s">
        <v>20</v>
      </c>
      <c r="B279" s="23">
        <f t="shared" si="4"/>
        <v>275</v>
      </c>
      <c r="C279" s="24" t="s">
        <v>454</v>
      </c>
      <c r="D279" s="25">
        <v>42052</v>
      </c>
      <c r="E279" s="25" t="s">
        <v>72</v>
      </c>
      <c r="F279" s="26">
        <v>10</v>
      </c>
      <c r="G279" s="27">
        <v>466.1</v>
      </c>
      <c r="H279" s="28" t="str">
        <f>CONCATENATE('[1]Запрос к ф9 ЗаклДоговораСНапрПо'!AD276," ","кВ"," ",'[1]Запрос к ф9 ЗаклДоговораСНапрПо'!M276)</f>
        <v>35/6 кВ КФЗ</v>
      </c>
    </row>
    <row r="280" spans="1:8" ht="13.5" customHeight="1" x14ac:dyDescent="0.25">
      <c r="A280" s="23" t="s">
        <v>20</v>
      </c>
      <c r="B280" s="23">
        <f t="shared" si="4"/>
        <v>276</v>
      </c>
      <c r="C280" s="24" t="s">
        <v>455</v>
      </c>
      <c r="D280" s="25">
        <v>42054</v>
      </c>
      <c r="E280" s="25" t="s">
        <v>71</v>
      </c>
      <c r="F280" s="26">
        <v>15</v>
      </c>
      <c r="G280" s="27">
        <v>466.1</v>
      </c>
      <c r="H280" s="28" t="str">
        <f>CONCATENATE('[1]Запрос к ф9 ЗаклДоговораСНапрПо'!AD277," ","кВ"," ",'[1]Запрос к ф9 ЗаклДоговораСНапрПо'!M277)</f>
        <v>35/10/6 кВ Микрорайонная</v>
      </c>
    </row>
    <row r="281" spans="1:8" ht="13.5" customHeight="1" x14ac:dyDescent="0.25">
      <c r="A281" s="23" t="s">
        <v>20</v>
      </c>
      <c r="B281" s="23">
        <f t="shared" si="4"/>
        <v>277</v>
      </c>
      <c r="C281" s="24" t="s">
        <v>456</v>
      </c>
      <c r="D281" s="25">
        <v>42060</v>
      </c>
      <c r="E281" s="25" t="s">
        <v>72</v>
      </c>
      <c r="F281" s="26">
        <v>15</v>
      </c>
      <c r="G281" s="27">
        <v>466.1</v>
      </c>
      <c r="H281" s="28" t="str">
        <f>CONCATENATE('[1]Запрос к ф9 ЗаклДоговораСНапрПо'!AD278," ","кВ"," ",'[1]Запрос к ф9 ЗаклДоговораСНапрПо'!M278)</f>
        <v>35/10 кВ Н.-Кузьминское</v>
      </c>
    </row>
    <row r="282" spans="1:8" ht="13.5" customHeight="1" x14ac:dyDescent="0.25">
      <c r="A282" s="23" t="s">
        <v>20</v>
      </c>
      <c r="B282" s="23">
        <f t="shared" si="4"/>
        <v>278</v>
      </c>
      <c r="C282" s="24" t="s">
        <v>457</v>
      </c>
      <c r="D282" s="25">
        <v>42048</v>
      </c>
      <c r="E282" s="25" t="s">
        <v>72</v>
      </c>
      <c r="F282" s="26">
        <v>10</v>
      </c>
      <c r="G282" s="27">
        <v>466.1</v>
      </c>
      <c r="H282" s="28" t="str">
        <f>CONCATENATE('[1]Запрос к ф9 ЗаклДоговораСНапрПо'!AD279," ","кВ"," ",'[1]Запрос к ф9 ЗаклДоговораСНапрПо'!M279)</f>
        <v>35/10 кВ Вега</v>
      </c>
    </row>
    <row r="283" spans="1:8" ht="13.5" customHeight="1" x14ac:dyDescent="0.25">
      <c r="A283" s="23" t="s">
        <v>20</v>
      </c>
      <c r="B283" s="23">
        <f t="shared" si="4"/>
        <v>279</v>
      </c>
      <c r="C283" s="24" t="s">
        <v>458</v>
      </c>
      <c r="D283" s="25">
        <v>42061</v>
      </c>
      <c r="E283" s="25" t="s">
        <v>72</v>
      </c>
      <c r="F283" s="26">
        <v>15</v>
      </c>
      <c r="G283" s="27">
        <v>466.1</v>
      </c>
      <c r="H283" s="28" t="str">
        <f>CONCATENATE('[1]Запрос к ф9 ЗаклДоговораСНапрПо'!AD280," ","кВ"," ",'[1]Запрос к ф9 ЗаклДоговораСНапрПо'!M280)</f>
        <v>110/10 кВ Глазково</v>
      </c>
    </row>
    <row r="284" spans="1:8" ht="13.5" customHeight="1" x14ac:dyDescent="0.25">
      <c r="A284" s="23" t="s">
        <v>20</v>
      </c>
      <c r="B284" s="23">
        <f t="shared" si="4"/>
        <v>280</v>
      </c>
      <c r="C284" s="24" t="s">
        <v>459</v>
      </c>
      <c r="D284" s="25">
        <v>42048</v>
      </c>
      <c r="E284" s="25" t="s">
        <v>72</v>
      </c>
      <c r="F284" s="26">
        <v>12</v>
      </c>
      <c r="G284" s="27">
        <v>466.1</v>
      </c>
      <c r="H284" s="28" t="str">
        <f>CONCATENATE('[1]Запрос к ф9 ЗаклДоговораСНапрПо'!AD281," ","кВ"," ",'[1]Запрос к ф9 ЗаклДоговораСНапрПо'!M281)</f>
        <v>110/35/10 кВ Осташков</v>
      </c>
    </row>
    <row r="285" spans="1:8" ht="13.5" customHeight="1" x14ac:dyDescent="0.25">
      <c r="A285" s="23" t="s">
        <v>20</v>
      </c>
      <c r="B285" s="23">
        <f t="shared" si="4"/>
        <v>281</v>
      </c>
      <c r="C285" s="24" t="s">
        <v>460</v>
      </c>
      <c r="D285" s="25">
        <v>42037</v>
      </c>
      <c r="E285" s="25" t="s">
        <v>72</v>
      </c>
      <c r="F285" s="26">
        <v>15</v>
      </c>
      <c r="G285" s="27">
        <v>466.1</v>
      </c>
      <c r="H285" s="28" t="str">
        <f>CONCATENATE('[1]Запрос к ф9 ЗаклДоговораСНапрПо'!AD282," ","кВ"," ",'[1]Запрос к ф9 ЗаклДоговораСНапрПо'!M282)</f>
        <v>35/10 кВ Савватьево</v>
      </c>
    </row>
    <row r="286" spans="1:8" ht="13.5" customHeight="1" x14ac:dyDescent="0.25">
      <c r="A286" s="23" t="s">
        <v>20</v>
      </c>
      <c r="B286" s="23">
        <f t="shared" si="4"/>
        <v>282</v>
      </c>
      <c r="C286" s="24" t="s">
        <v>461</v>
      </c>
      <c r="D286" s="25">
        <v>42055</v>
      </c>
      <c r="E286" s="25" t="s">
        <v>72</v>
      </c>
      <c r="F286" s="26">
        <v>7</v>
      </c>
      <c r="G286" s="27">
        <v>466.1</v>
      </c>
      <c r="H286" s="28" t="str">
        <f>CONCATENATE('[1]Запрос к ф9 ЗаклДоговораСНапрПо'!AD283," ","кВ"," ",'[1]Запрос к ф9 ЗаклДоговораСНапрПо'!M283)</f>
        <v>110/35/10 кВ Горицы</v>
      </c>
    </row>
    <row r="287" spans="1:8" ht="13.5" customHeight="1" x14ac:dyDescent="0.25">
      <c r="A287" s="23" t="s">
        <v>20</v>
      </c>
      <c r="B287" s="23">
        <f t="shared" si="4"/>
        <v>283</v>
      </c>
      <c r="C287" s="24" t="s">
        <v>462</v>
      </c>
      <c r="D287" s="25">
        <v>42048</v>
      </c>
      <c r="E287" s="25" t="s">
        <v>72</v>
      </c>
      <c r="F287" s="26">
        <v>10</v>
      </c>
      <c r="G287" s="27">
        <v>466.1</v>
      </c>
      <c r="H287" s="28" t="str">
        <f>CONCATENATE('[1]Запрос к ф9 ЗаклДоговораСНапрПо'!AD284," ","кВ"," ",'[1]Запрос к ф9 ЗаклДоговораСНапрПо'!M284)</f>
        <v>35/10 кВ Клешнево</v>
      </c>
    </row>
    <row r="288" spans="1:8" ht="13.5" customHeight="1" x14ac:dyDescent="0.25">
      <c r="A288" s="23" t="s">
        <v>20</v>
      </c>
      <c r="B288" s="23">
        <f t="shared" si="4"/>
        <v>284</v>
      </c>
      <c r="C288" s="24" t="s">
        <v>463</v>
      </c>
      <c r="D288" s="25">
        <v>42048</v>
      </c>
      <c r="E288" s="25" t="s">
        <v>72</v>
      </c>
      <c r="F288" s="26">
        <v>15</v>
      </c>
      <c r="G288" s="27">
        <v>466.1</v>
      </c>
      <c r="H288" s="28" t="str">
        <f>CONCATENATE('[1]Запрос к ф9 ЗаклДоговораСНапрПо'!AD285," ","кВ"," ",'[1]Запрос к ф9 ЗаклДоговораСНапрПо'!M285)</f>
        <v>35/6 кВ № 10</v>
      </c>
    </row>
    <row r="289" spans="1:8" ht="13.5" customHeight="1" x14ac:dyDescent="0.25">
      <c r="A289" s="23" t="s">
        <v>20</v>
      </c>
      <c r="B289" s="23">
        <f t="shared" si="4"/>
        <v>285</v>
      </c>
      <c r="C289" s="24" t="s">
        <v>464</v>
      </c>
      <c r="D289" s="25">
        <v>42040</v>
      </c>
      <c r="E289" s="25" t="s">
        <v>72</v>
      </c>
      <c r="F289" s="26">
        <v>10</v>
      </c>
      <c r="G289" s="27">
        <v>466.1</v>
      </c>
      <c r="H289" s="28" t="str">
        <f>CONCATENATE('[1]Запрос к ф9 ЗаклДоговораСНапрПо'!AD286," ","кВ"," ",'[1]Запрос к ф9 ЗаклДоговораСНапрПо'!M286)</f>
        <v>110/35/10 кВ Осташков</v>
      </c>
    </row>
    <row r="290" spans="1:8" ht="13.5" customHeight="1" x14ac:dyDescent="0.25">
      <c r="A290" s="23" t="s">
        <v>20</v>
      </c>
      <c r="B290" s="23">
        <f t="shared" si="4"/>
        <v>286</v>
      </c>
      <c r="C290" s="24" t="s">
        <v>465</v>
      </c>
      <c r="D290" s="25">
        <v>42061</v>
      </c>
      <c r="E290" s="25" t="s">
        <v>71</v>
      </c>
      <c r="F290" s="26">
        <v>10</v>
      </c>
      <c r="G290" s="27">
        <v>466.1</v>
      </c>
      <c r="H290" s="28" t="str">
        <f>CONCATENATE('[1]Запрос к ф9 ЗаклДоговораСНапрПо'!AD287," ","кВ"," ",'[1]Запрос к ф9 ЗаклДоговораСНапрПо'!M287)</f>
        <v>110/10 кВ Мамулино</v>
      </c>
    </row>
    <row r="291" spans="1:8" ht="13.5" customHeight="1" x14ac:dyDescent="0.25">
      <c r="A291" s="23" t="s">
        <v>20</v>
      </c>
      <c r="B291" s="23">
        <f t="shared" si="4"/>
        <v>287</v>
      </c>
      <c r="C291" s="24" t="s">
        <v>466</v>
      </c>
      <c r="D291" s="25">
        <v>42048</v>
      </c>
      <c r="E291" s="25" t="s">
        <v>72</v>
      </c>
      <c r="F291" s="26">
        <v>15</v>
      </c>
      <c r="G291" s="27">
        <v>466.1</v>
      </c>
      <c r="H291" s="28" t="str">
        <f>CONCATENATE('[1]Запрос к ф9 ЗаклДоговораСНапрПо'!AD288," ","кВ"," ",'[1]Запрос к ф9 ЗаклДоговораСНапрПо'!M288)</f>
        <v>35/10 кВ Порожки</v>
      </c>
    </row>
    <row r="292" spans="1:8" ht="13.5" customHeight="1" x14ac:dyDescent="0.25">
      <c r="A292" s="23" t="s">
        <v>20</v>
      </c>
      <c r="B292" s="23">
        <f t="shared" si="4"/>
        <v>288</v>
      </c>
      <c r="C292" s="24" t="s">
        <v>467</v>
      </c>
      <c r="D292" s="25">
        <v>42055</v>
      </c>
      <c r="E292" s="25" t="s">
        <v>72</v>
      </c>
      <c r="F292" s="26">
        <v>12</v>
      </c>
      <c r="G292" s="27">
        <v>466.1</v>
      </c>
      <c r="H292" s="28" t="str">
        <f>CONCATENATE('[1]Запрос к ф9 ЗаклДоговораСНапрПо'!AD289," ","кВ"," ",'[1]Запрос к ф9 ЗаклДоговораСНапрПо'!M289)</f>
        <v>110/35/10 кВ Радуга</v>
      </c>
    </row>
    <row r="293" spans="1:8" ht="13.5" customHeight="1" x14ac:dyDescent="0.25">
      <c r="A293" s="23" t="s">
        <v>20</v>
      </c>
      <c r="B293" s="23">
        <f t="shared" si="4"/>
        <v>289</v>
      </c>
      <c r="C293" s="24" t="s">
        <v>468</v>
      </c>
      <c r="D293" s="25">
        <v>42051</v>
      </c>
      <c r="E293" s="25" t="s">
        <v>71</v>
      </c>
      <c r="F293" s="26">
        <v>15</v>
      </c>
      <c r="G293" s="27">
        <v>466.1</v>
      </c>
      <c r="H293" s="28" t="str">
        <f>CONCATENATE('[1]Запрос к ф9 ЗаклДоговораСНапрПо'!AD290," ","кВ"," ",'[1]Запрос к ф9 ЗаклДоговораСНапрПо'!M290)</f>
        <v>35/10 кВ Медное</v>
      </c>
    </row>
    <row r="294" spans="1:8" ht="13.5" customHeight="1" x14ac:dyDescent="0.25">
      <c r="A294" s="23" t="s">
        <v>20</v>
      </c>
      <c r="B294" s="23">
        <f t="shared" si="4"/>
        <v>290</v>
      </c>
      <c r="C294" s="24" t="s">
        <v>469</v>
      </c>
      <c r="D294" s="25">
        <v>42046</v>
      </c>
      <c r="E294" s="25" t="s">
        <v>72</v>
      </c>
      <c r="F294" s="26">
        <v>15</v>
      </c>
      <c r="G294" s="27">
        <v>466.1</v>
      </c>
      <c r="H294" s="28" t="str">
        <f>CONCATENATE('[1]Запрос к ф9 ЗаклДоговораСНапрПо'!AD291," ","кВ"," ",'[1]Запрос к ф9 ЗаклДоговораСНапрПо'!M291)</f>
        <v>35/6 кВ Барыково</v>
      </c>
    </row>
    <row r="295" spans="1:8" ht="13.5" customHeight="1" x14ac:dyDescent="0.25">
      <c r="A295" s="23" t="s">
        <v>20</v>
      </c>
      <c r="B295" s="23">
        <f t="shared" si="4"/>
        <v>291</v>
      </c>
      <c r="C295" s="24" t="s">
        <v>470</v>
      </c>
      <c r="D295" s="25">
        <v>42052</v>
      </c>
      <c r="E295" s="25" t="s">
        <v>72</v>
      </c>
      <c r="F295" s="26">
        <v>10</v>
      </c>
      <c r="G295" s="27">
        <v>466.1</v>
      </c>
      <c r="H295" s="28" t="str">
        <f>CONCATENATE('[1]Запрос к ф9 ЗаклДоговораСНапрПо'!AD292," ","кВ"," ",'[1]Запрос к ф9 ЗаклДоговораСНапрПо'!M292)</f>
        <v>35/10 кВ РМК</v>
      </c>
    </row>
    <row r="296" spans="1:8" ht="13.5" customHeight="1" x14ac:dyDescent="0.25">
      <c r="A296" s="23" t="s">
        <v>20</v>
      </c>
      <c r="B296" s="23">
        <f t="shared" si="4"/>
        <v>292</v>
      </c>
      <c r="C296" s="24" t="s">
        <v>471</v>
      </c>
      <c r="D296" s="25">
        <v>42045</v>
      </c>
      <c r="E296" s="25" t="s">
        <v>72</v>
      </c>
      <c r="F296" s="26">
        <v>10</v>
      </c>
      <c r="G296" s="27">
        <v>466.1</v>
      </c>
      <c r="H296" s="28" t="str">
        <f>CONCATENATE('[1]Запрос к ф9 ЗаклДоговораСНапрПо'!AD293," ","кВ"," ",'[1]Запрос к ф9 ЗаклДоговораСНапрПо'!M293)</f>
        <v>35/10 кВ Слаутино</v>
      </c>
    </row>
    <row r="297" spans="1:8" ht="13.5" customHeight="1" x14ac:dyDescent="0.25">
      <c r="A297" s="23" t="s">
        <v>20</v>
      </c>
      <c r="B297" s="23">
        <f t="shared" si="4"/>
        <v>293</v>
      </c>
      <c r="C297" s="24" t="s">
        <v>472</v>
      </c>
      <c r="D297" s="25">
        <v>42044</v>
      </c>
      <c r="E297" s="25" t="s">
        <v>72</v>
      </c>
      <c r="F297" s="26">
        <v>15</v>
      </c>
      <c r="G297" s="27">
        <v>466.1</v>
      </c>
      <c r="H297" s="28" t="str">
        <f>CONCATENATE('[1]Запрос к ф9 ЗаклДоговораСНапрПо'!AD294," ","кВ"," ",'[1]Запрос к ф9 ЗаклДоговораСНапрПо'!M294)</f>
        <v>110/10 кВ Пено</v>
      </c>
    </row>
    <row r="298" spans="1:8" ht="13.5" customHeight="1" x14ac:dyDescent="0.25">
      <c r="A298" s="23" t="s">
        <v>20</v>
      </c>
      <c r="B298" s="23">
        <f t="shared" si="4"/>
        <v>294</v>
      </c>
      <c r="C298" s="24" t="s">
        <v>473</v>
      </c>
      <c r="D298" s="25">
        <v>42044</v>
      </c>
      <c r="E298" s="25" t="s">
        <v>72</v>
      </c>
      <c r="F298" s="26">
        <v>5</v>
      </c>
      <c r="G298" s="27">
        <v>466.1</v>
      </c>
      <c r="H298" s="28" t="str">
        <f>CONCATENATE('[1]Запрос к ф9 ЗаклДоговораСНапрПо'!AD295," ","кВ"," ",'[1]Запрос к ф9 ЗаклДоговораСНапрПо'!M295)</f>
        <v>35/10 кВ Бубеньево</v>
      </c>
    </row>
    <row r="299" spans="1:8" ht="13.5" customHeight="1" x14ac:dyDescent="0.25">
      <c r="A299" s="23" t="s">
        <v>20</v>
      </c>
      <c r="B299" s="23">
        <f t="shared" si="4"/>
        <v>295</v>
      </c>
      <c r="C299" s="24" t="s">
        <v>474</v>
      </c>
      <c r="D299" s="25">
        <v>42045</v>
      </c>
      <c r="E299" s="25" t="s">
        <v>71</v>
      </c>
      <c r="F299" s="26">
        <v>10</v>
      </c>
      <c r="G299" s="27">
        <v>466.1</v>
      </c>
      <c r="H299" s="28" t="str">
        <f>CONCATENATE('[1]Запрос к ф9 ЗаклДоговораСНапрПо'!AD296," ","кВ"," ",'[1]Запрос к ф9 ЗаклДоговораСНапрПо'!M296)</f>
        <v>110/10 кВ Пено</v>
      </c>
    </row>
    <row r="300" spans="1:8" ht="13.5" customHeight="1" x14ac:dyDescent="0.25">
      <c r="A300" s="23" t="s">
        <v>20</v>
      </c>
      <c r="B300" s="23">
        <f t="shared" si="4"/>
        <v>296</v>
      </c>
      <c r="C300" s="24" t="s">
        <v>475</v>
      </c>
      <c r="D300" s="25">
        <v>42061</v>
      </c>
      <c r="E300" s="25" t="s">
        <v>72</v>
      </c>
      <c r="F300" s="26">
        <v>15</v>
      </c>
      <c r="G300" s="27">
        <v>466.1</v>
      </c>
      <c r="H300" s="28" t="str">
        <f>CONCATENATE('[1]Запрос к ф9 ЗаклДоговораСНапрПо'!AD297," ","кВ"," ",'[1]Запрос к ф9 ЗаклДоговораСНапрПо'!M297)</f>
        <v>35/10 кВ Энергетик</v>
      </c>
    </row>
    <row r="301" spans="1:8" ht="13.5" customHeight="1" x14ac:dyDescent="0.25">
      <c r="A301" s="23" t="s">
        <v>20</v>
      </c>
      <c r="B301" s="23">
        <f t="shared" si="4"/>
        <v>297</v>
      </c>
      <c r="C301" s="24" t="s">
        <v>476</v>
      </c>
      <c r="D301" s="25">
        <v>42051</v>
      </c>
      <c r="E301" s="25" t="s">
        <v>72</v>
      </c>
      <c r="F301" s="26">
        <v>10</v>
      </c>
      <c r="G301" s="27">
        <v>466.1</v>
      </c>
      <c r="H301" s="28" t="str">
        <f>CONCATENATE('[1]Запрос к ф9 ЗаклДоговораСНапрПо'!AD298," ","кВ"," ",'[1]Запрос к ф9 ЗаклДоговораСНапрПо'!M298)</f>
        <v>35/10 кВ Клешнево</v>
      </c>
    </row>
    <row r="302" spans="1:8" ht="13.5" customHeight="1" x14ac:dyDescent="0.25">
      <c r="A302" s="23" t="s">
        <v>20</v>
      </c>
      <c r="B302" s="23">
        <f t="shared" si="4"/>
        <v>298</v>
      </c>
      <c r="C302" s="24" t="s">
        <v>477</v>
      </c>
      <c r="D302" s="25">
        <v>42051</v>
      </c>
      <c r="E302" s="25" t="s">
        <v>72</v>
      </c>
      <c r="F302" s="26">
        <v>10</v>
      </c>
      <c r="G302" s="27">
        <v>466.1</v>
      </c>
      <c r="H302" s="28" t="str">
        <f>CONCATENATE('[1]Запрос к ф9 ЗаклДоговораСНапрПо'!AD299," ","кВ"," ",'[1]Запрос к ф9 ЗаклДоговораСНапрПо'!M299)</f>
        <v>35/10 кВ Клешнево</v>
      </c>
    </row>
    <row r="303" spans="1:8" ht="13.5" customHeight="1" x14ac:dyDescent="0.25">
      <c r="A303" s="23" t="s">
        <v>20</v>
      </c>
      <c r="B303" s="23">
        <f t="shared" si="4"/>
        <v>299</v>
      </c>
      <c r="C303" s="24" t="s">
        <v>478</v>
      </c>
      <c r="D303" s="25">
        <v>42046</v>
      </c>
      <c r="E303" s="25" t="s">
        <v>72</v>
      </c>
      <c r="F303" s="26">
        <v>12</v>
      </c>
      <c r="G303" s="27">
        <v>466.1</v>
      </c>
      <c r="H303" s="28" t="str">
        <f>CONCATENATE('[1]Запрос к ф9 ЗаклДоговораСНапрПо'!AD300," ","кВ"," ",'[1]Запрос к ф9 ЗаклДоговораСНапрПо'!M300)</f>
        <v>35/10 кВ Бубеньево</v>
      </c>
    </row>
    <row r="304" spans="1:8" ht="13.5" customHeight="1" x14ac:dyDescent="0.25">
      <c r="A304" s="23" t="s">
        <v>20</v>
      </c>
      <c r="B304" s="23">
        <f t="shared" si="4"/>
        <v>300</v>
      </c>
      <c r="C304" s="24" t="s">
        <v>479</v>
      </c>
      <c r="D304" s="25">
        <v>42046</v>
      </c>
      <c r="E304" s="25" t="s">
        <v>72</v>
      </c>
      <c r="F304" s="26">
        <v>10</v>
      </c>
      <c r="G304" s="27">
        <v>9915.9</v>
      </c>
      <c r="H304" s="28" t="str">
        <f>CONCATENATE('[1]Запрос к ф9 ЗаклДоговораСНапрПо'!AD301," ","кВ"," ",'[1]Запрос к ф9 ЗаклДоговораСНапрПо'!M301)</f>
        <v>35/10 кВ Селигер</v>
      </c>
    </row>
    <row r="305" spans="1:8" ht="13.5" customHeight="1" x14ac:dyDescent="0.25">
      <c r="A305" s="23" t="s">
        <v>20</v>
      </c>
      <c r="B305" s="23">
        <f t="shared" si="4"/>
        <v>301</v>
      </c>
      <c r="C305" s="24" t="s">
        <v>480</v>
      </c>
      <c r="D305" s="25">
        <v>42052</v>
      </c>
      <c r="E305" s="25" t="s">
        <v>71</v>
      </c>
      <c r="F305" s="26">
        <v>10</v>
      </c>
      <c r="G305" s="27">
        <v>466.1</v>
      </c>
      <c r="H305" s="28" t="str">
        <f>CONCATENATE('[1]Запрос к ф9 ЗаклДоговораСНапрПо'!AD302," ","кВ"," ",'[1]Запрос к ф9 ЗаклДоговораСНапрПо'!M302)</f>
        <v>35/10 кВ Селигер</v>
      </c>
    </row>
    <row r="306" spans="1:8" ht="13.5" customHeight="1" x14ac:dyDescent="0.25">
      <c r="A306" s="23" t="s">
        <v>20</v>
      </c>
      <c r="B306" s="23">
        <f t="shared" si="4"/>
        <v>302</v>
      </c>
      <c r="C306" s="24" t="s">
        <v>481</v>
      </c>
      <c r="D306" s="25">
        <v>42053</v>
      </c>
      <c r="E306" s="25" t="s">
        <v>72</v>
      </c>
      <c r="F306" s="26">
        <v>15</v>
      </c>
      <c r="G306" s="27">
        <v>466.1</v>
      </c>
      <c r="H306" s="28" t="str">
        <f>CONCATENATE('[1]Запрос к ф9 ЗаклДоговораСНапрПо'!AD303," ","кВ"," ",'[1]Запрос к ф9 ЗаклДоговораСНапрПо'!M303)</f>
        <v>110/35/10 кВ Верхняя Троица</v>
      </c>
    </row>
    <row r="307" spans="1:8" ht="13.5" customHeight="1" x14ac:dyDescent="0.25">
      <c r="A307" s="23" t="s">
        <v>20</v>
      </c>
      <c r="B307" s="23">
        <f t="shared" si="4"/>
        <v>303</v>
      </c>
      <c r="C307" s="24" t="s">
        <v>482</v>
      </c>
      <c r="D307" s="25">
        <v>42052</v>
      </c>
      <c r="E307" s="25" t="s">
        <v>71</v>
      </c>
      <c r="F307" s="26">
        <v>15</v>
      </c>
      <c r="G307" s="27">
        <v>466.1</v>
      </c>
      <c r="H307" s="28" t="str">
        <f>CONCATENATE('[1]Запрос к ф9 ЗаклДоговораСНапрПо'!AD304," ","кВ"," ",'[1]Запрос к ф9 ЗаклДоговораСНапрПо'!M304)</f>
        <v>35/10 кВ Дмитрова Гора</v>
      </c>
    </row>
    <row r="308" spans="1:8" ht="13.5" customHeight="1" x14ac:dyDescent="0.25">
      <c r="A308" s="23" t="s">
        <v>20</v>
      </c>
      <c r="B308" s="23">
        <f t="shared" si="4"/>
        <v>304</v>
      </c>
      <c r="C308" s="24" t="s">
        <v>483</v>
      </c>
      <c r="D308" s="25">
        <v>42044</v>
      </c>
      <c r="E308" s="25" t="s">
        <v>72</v>
      </c>
      <c r="F308" s="26">
        <v>15</v>
      </c>
      <c r="G308" s="27">
        <v>466.1</v>
      </c>
      <c r="H308" s="28" t="str">
        <f>CONCATENATE('[1]Запрос к ф9 ЗаклДоговораСНапрПо'!AD305," ","кВ"," ",'[1]Запрос к ф9 ЗаклДоговораСНапрПо'!M305)</f>
        <v>110/35/10 кВ Торопец</v>
      </c>
    </row>
    <row r="309" spans="1:8" ht="13.5" customHeight="1" x14ac:dyDescent="0.25">
      <c r="A309" s="23" t="s">
        <v>20</v>
      </c>
      <c r="B309" s="23">
        <f t="shared" si="4"/>
        <v>305</v>
      </c>
      <c r="C309" s="24" t="s">
        <v>484</v>
      </c>
      <c r="D309" s="25">
        <v>42051</v>
      </c>
      <c r="E309" s="25" t="s">
        <v>72</v>
      </c>
      <c r="F309" s="26">
        <v>15</v>
      </c>
      <c r="G309" s="27">
        <v>466.1</v>
      </c>
      <c r="H309" s="28" t="str">
        <f>CONCATENATE('[1]Запрос к ф9 ЗаклДоговораСНапрПо'!AD306," ","кВ"," ",'[1]Запрос к ф9 ЗаклДоговораСНапрПо'!M306)</f>
        <v>35/10 кВ Сахарово</v>
      </c>
    </row>
    <row r="310" spans="1:8" ht="13.5" customHeight="1" x14ac:dyDescent="0.25">
      <c r="A310" s="23" t="s">
        <v>20</v>
      </c>
      <c r="B310" s="23">
        <f t="shared" si="4"/>
        <v>306</v>
      </c>
      <c r="C310" s="24" t="s">
        <v>485</v>
      </c>
      <c r="D310" s="25">
        <v>42047</v>
      </c>
      <c r="E310" s="25" t="s">
        <v>72</v>
      </c>
      <c r="F310" s="26">
        <v>15</v>
      </c>
      <c r="G310" s="27">
        <v>466.1</v>
      </c>
      <c r="H310" s="28" t="str">
        <f>CONCATENATE('[1]Запрос к ф9 ЗаклДоговораСНапрПо'!AD307," ","кВ"," ",'[1]Запрос к ф9 ЗаклДоговораСНапрПо'!M307)</f>
        <v>35/10 кВ Гришкино</v>
      </c>
    </row>
    <row r="311" spans="1:8" ht="13.5" customHeight="1" x14ac:dyDescent="0.25">
      <c r="A311" s="23" t="s">
        <v>20</v>
      </c>
      <c r="B311" s="23">
        <f t="shared" si="4"/>
        <v>307</v>
      </c>
      <c r="C311" s="24" t="s">
        <v>486</v>
      </c>
      <c r="D311" s="25">
        <v>42048</v>
      </c>
      <c r="E311" s="25" t="s">
        <v>72</v>
      </c>
      <c r="F311" s="26">
        <v>3</v>
      </c>
      <c r="G311" s="27">
        <v>466.1</v>
      </c>
      <c r="H311" s="28" t="str">
        <f>CONCATENATE('[1]Запрос к ф9 ЗаклДоговораСНапрПо'!AD308," ","кВ"," ",'[1]Запрос к ф9 ЗаклДоговораСНапрПо'!M308)</f>
        <v>110/10 кВ Мамулино</v>
      </c>
    </row>
    <row r="312" spans="1:8" ht="13.5" customHeight="1" x14ac:dyDescent="0.25">
      <c r="A312" s="23" t="s">
        <v>20</v>
      </c>
      <c r="B312" s="23">
        <f t="shared" si="4"/>
        <v>308</v>
      </c>
      <c r="C312" s="24" t="s">
        <v>487</v>
      </c>
      <c r="D312" s="25">
        <v>42055</v>
      </c>
      <c r="E312" s="25" t="s">
        <v>71</v>
      </c>
      <c r="F312" s="26">
        <v>15</v>
      </c>
      <c r="G312" s="27">
        <v>466.1</v>
      </c>
      <c r="H312" s="28" t="str">
        <f>CONCATENATE('[1]Запрос к ф9 ЗаклДоговораСНапрПо'!AD309," ","кВ"," ",'[1]Запрос к ф9 ЗаклДоговораСНапрПо'!M309)</f>
        <v>35/10 кВ Нерль</v>
      </c>
    </row>
    <row r="313" spans="1:8" ht="13.5" customHeight="1" x14ac:dyDescent="0.25">
      <c r="A313" s="23" t="s">
        <v>20</v>
      </c>
      <c r="B313" s="23">
        <f t="shared" si="4"/>
        <v>309</v>
      </c>
      <c r="C313" s="24" t="s">
        <v>488</v>
      </c>
      <c r="D313" s="25">
        <v>42054</v>
      </c>
      <c r="E313" s="25" t="s">
        <v>72</v>
      </c>
      <c r="F313" s="26">
        <v>7</v>
      </c>
      <c r="G313" s="27">
        <v>466.1</v>
      </c>
      <c r="H313" s="28" t="str">
        <f>CONCATENATE('[1]Запрос к ф9 ЗаклДоговораСНапрПо'!AD310," ","кВ"," ",'[1]Запрос к ф9 ЗаклДоговораСНапрПо'!M310)</f>
        <v>35/10 кВ Большое Вишенье</v>
      </c>
    </row>
    <row r="314" spans="1:8" ht="13.5" customHeight="1" x14ac:dyDescent="0.25">
      <c r="A314" s="23" t="s">
        <v>20</v>
      </c>
      <c r="B314" s="23">
        <f t="shared" si="4"/>
        <v>310</v>
      </c>
      <c r="C314" s="24" t="s">
        <v>489</v>
      </c>
      <c r="D314" s="25">
        <v>42060</v>
      </c>
      <c r="E314" s="25" t="s">
        <v>72</v>
      </c>
      <c r="F314" s="26">
        <v>7.5</v>
      </c>
      <c r="G314" s="27">
        <v>466.1</v>
      </c>
      <c r="H314" s="28" t="str">
        <f>CONCATENATE('[1]Запрос к ф9 ЗаклДоговораСНапрПо'!AD311," ","кВ"," ",'[1]Запрос к ф9 ЗаклДоговораСНапрПо'!M311)</f>
        <v>35/10 кВ Ривзавод</v>
      </c>
    </row>
    <row r="315" spans="1:8" ht="13.5" customHeight="1" x14ac:dyDescent="0.25">
      <c r="A315" s="23" t="s">
        <v>20</v>
      </c>
      <c r="B315" s="23">
        <f t="shared" si="4"/>
        <v>311</v>
      </c>
      <c r="C315" s="24" t="s">
        <v>490</v>
      </c>
      <c r="D315" s="25">
        <v>42055</v>
      </c>
      <c r="E315" s="25" t="s">
        <v>72</v>
      </c>
      <c r="F315" s="26">
        <v>10</v>
      </c>
      <c r="G315" s="27">
        <v>466.1</v>
      </c>
      <c r="H315" s="28" t="str">
        <f>CONCATENATE('[1]Запрос к ф9 ЗаклДоговораСНапрПо'!AD312," ","кВ"," ",'[1]Запрос к ф9 ЗаклДоговораСНапрПо'!M312)</f>
        <v>35/10/6 кВ Микрорайонная</v>
      </c>
    </row>
    <row r="316" spans="1:8" ht="13.5" customHeight="1" x14ac:dyDescent="0.25">
      <c r="A316" s="23" t="s">
        <v>20</v>
      </c>
      <c r="B316" s="23">
        <f t="shared" si="4"/>
        <v>312</v>
      </c>
      <c r="C316" s="24" t="s">
        <v>491</v>
      </c>
      <c r="D316" s="25">
        <v>42051</v>
      </c>
      <c r="E316" s="25" t="s">
        <v>72</v>
      </c>
      <c r="F316" s="26">
        <v>12</v>
      </c>
      <c r="G316" s="27">
        <v>466.1</v>
      </c>
      <c r="H316" s="28" t="str">
        <f>CONCATENATE('[1]Запрос к ф9 ЗаклДоговораСНапрПо'!AD313," ","кВ"," ",'[1]Запрос к ф9 ЗаклДоговораСНапрПо'!M313)</f>
        <v>35/10 кВ Фролово</v>
      </c>
    </row>
    <row r="317" spans="1:8" ht="13.5" customHeight="1" x14ac:dyDescent="0.25">
      <c r="A317" s="23" t="s">
        <v>20</v>
      </c>
      <c r="B317" s="23">
        <f t="shared" si="4"/>
        <v>313</v>
      </c>
      <c r="C317" s="24" t="s">
        <v>492</v>
      </c>
      <c r="D317" s="25">
        <v>42061</v>
      </c>
      <c r="E317" s="25" t="s">
        <v>72</v>
      </c>
      <c r="F317" s="26">
        <v>5</v>
      </c>
      <c r="G317" s="27">
        <v>466.1</v>
      </c>
      <c r="H317" s="28" t="str">
        <f>CONCATENATE('[1]Запрос к ф9 ЗаклДоговораСНапрПо'!AD314," ","кВ"," ",'[1]Запрос к ф9 ЗаклДоговораСНапрПо'!M314)</f>
        <v>35/10 кВ Лесное</v>
      </c>
    </row>
    <row r="318" spans="1:8" ht="13.5" customHeight="1" x14ac:dyDescent="0.25">
      <c r="A318" s="23" t="s">
        <v>20</v>
      </c>
      <c r="B318" s="23">
        <f t="shared" si="4"/>
        <v>314</v>
      </c>
      <c r="C318" s="24" t="s">
        <v>493</v>
      </c>
      <c r="D318" s="25">
        <v>42053</v>
      </c>
      <c r="E318" s="25" t="s">
        <v>72</v>
      </c>
      <c r="F318" s="26">
        <v>7</v>
      </c>
      <c r="G318" s="27">
        <v>466.1</v>
      </c>
      <c r="H318" s="28" t="str">
        <f>CONCATENATE('[1]Запрос к ф9 ЗаклДоговораСНапрПо'!AD315," ","кВ"," ",'[1]Запрос к ф9 ЗаклДоговораСНапрПо'!M315)</f>
        <v>110/35/10 кВ Борки</v>
      </c>
    </row>
    <row r="319" spans="1:8" ht="13.5" customHeight="1" x14ac:dyDescent="0.25">
      <c r="A319" s="23" t="s">
        <v>20</v>
      </c>
      <c r="B319" s="23">
        <f t="shared" si="4"/>
        <v>315</v>
      </c>
      <c r="C319" s="24" t="s">
        <v>494</v>
      </c>
      <c r="D319" s="25">
        <v>42061</v>
      </c>
      <c r="E319" s="25" t="s">
        <v>72</v>
      </c>
      <c r="F319" s="26">
        <v>15</v>
      </c>
      <c r="G319" s="27">
        <v>9915.9</v>
      </c>
      <c r="H319" s="28" t="str">
        <f>CONCATENATE('[1]Запрос к ф9 ЗаклДоговораСНапрПо'!AD316," ","кВ"," ",'[1]Запрос к ф9 ЗаклДоговораСНапрПо'!M316)</f>
        <v>35/6 кВ Афанасово</v>
      </c>
    </row>
    <row r="320" spans="1:8" ht="13.5" customHeight="1" x14ac:dyDescent="0.25">
      <c r="A320" s="23" t="s">
        <v>20</v>
      </c>
      <c r="B320" s="23">
        <f t="shared" si="4"/>
        <v>316</v>
      </c>
      <c r="C320" s="24" t="s">
        <v>495</v>
      </c>
      <c r="D320" s="25">
        <v>42052</v>
      </c>
      <c r="E320" s="25" t="s">
        <v>72</v>
      </c>
      <c r="F320" s="26">
        <v>5</v>
      </c>
      <c r="G320" s="27">
        <v>466.1</v>
      </c>
      <c r="H320" s="28" t="str">
        <f>CONCATENATE('[1]Запрос к ф9 ЗаклДоговораСНапрПо'!AD317," ","кВ"," ",'[1]Запрос к ф9 ЗаклДоговораСНапрПо'!M317)</f>
        <v>110/35/10 кВ Торопец</v>
      </c>
    </row>
    <row r="321" spans="1:8" ht="13.5" customHeight="1" x14ac:dyDescent="0.25">
      <c r="A321" s="23" t="s">
        <v>20</v>
      </c>
      <c r="B321" s="23">
        <f t="shared" si="4"/>
        <v>317</v>
      </c>
      <c r="C321" s="24" t="s">
        <v>496</v>
      </c>
      <c r="D321" s="25">
        <v>42054</v>
      </c>
      <c r="E321" s="25" t="s">
        <v>71</v>
      </c>
      <c r="F321" s="26">
        <v>11</v>
      </c>
      <c r="G321" s="27">
        <v>466.1</v>
      </c>
      <c r="H321" s="28" t="str">
        <f>CONCATENATE('[1]Запрос к ф9 ЗаклДоговораСНапрПо'!AD318," ","кВ"," ",'[1]Запрос к ф9 ЗаклДоговораСНапрПо'!M318)</f>
        <v>35/6 кВ Белый городок 35</v>
      </c>
    </row>
    <row r="322" spans="1:8" ht="13.5" customHeight="1" x14ac:dyDescent="0.25">
      <c r="A322" s="23" t="s">
        <v>20</v>
      </c>
      <c r="B322" s="23">
        <f t="shared" si="4"/>
        <v>318</v>
      </c>
      <c r="C322" s="24" t="s">
        <v>497</v>
      </c>
      <c r="D322" s="25">
        <v>42053</v>
      </c>
      <c r="E322" s="25" t="s">
        <v>72</v>
      </c>
      <c r="F322" s="26">
        <v>13</v>
      </c>
      <c r="G322" s="27">
        <v>466.1</v>
      </c>
      <c r="H322" s="28" t="str">
        <f>CONCATENATE('[1]Запрос к ф9 ЗаклДоговораСНапрПо'!AD319," ","кВ"," ",'[1]Запрос к ф9 ЗаклДоговораСНапрПо'!M319)</f>
        <v>110/35/10 кВ Борки</v>
      </c>
    </row>
    <row r="323" spans="1:8" ht="13.5" customHeight="1" x14ac:dyDescent="0.25">
      <c r="A323" s="23" t="s">
        <v>20</v>
      </c>
      <c r="B323" s="23">
        <f t="shared" si="4"/>
        <v>319</v>
      </c>
      <c r="C323" s="24" t="s">
        <v>498</v>
      </c>
      <c r="D323" s="25">
        <v>42059</v>
      </c>
      <c r="E323" s="25" t="s">
        <v>71</v>
      </c>
      <c r="F323" s="26">
        <v>10</v>
      </c>
      <c r="G323" s="27">
        <v>466.1</v>
      </c>
      <c r="H323" s="28" t="str">
        <f>CONCATENATE('[1]Запрос к ф9 ЗаклДоговораСНапрПо'!AD320," ","кВ"," ",'[1]Запрос к ф9 ЗаклДоговораСНапрПо'!M320)</f>
        <v>110/10 кВ Лаптиха</v>
      </c>
    </row>
    <row r="324" spans="1:8" ht="13.5" customHeight="1" x14ac:dyDescent="0.25">
      <c r="A324" s="23" t="s">
        <v>20</v>
      </c>
      <c r="B324" s="23">
        <f t="shared" si="4"/>
        <v>320</v>
      </c>
      <c r="C324" s="24" t="s">
        <v>499</v>
      </c>
      <c r="D324" s="25">
        <v>42039</v>
      </c>
      <c r="E324" s="25" t="s">
        <v>72</v>
      </c>
      <c r="F324" s="26">
        <v>10</v>
      </c>
      <c r="G324" s="27">
        <v>466.1</v>
      </c>
      <c r="H324" s="28" t="str">
        <f>CONCATENATE('[1]Запрос к ф9 ЗаклДоговораСНапрПо'!AD321," ","кВ"," ",'[1]Запрос к ф9 ЗаклДоговораСНапрПо'!M321)</f>
        <v>110/35/10 кВ Торжок</v>
      </c>
    </row>
    <row r="325" spans="1:8" ht="13.5" customHeight="1" x14ac:dyDescent="0.25">
      <c r="A325" s="23" t="s">
        <v>20</v>
      </c>
      <c r="B325" s="23">
        <f t="shared" si="4"/>
        <v>321</v>
      </c>
      <c r="C325" s="24" t="s">
        <v>500</v>
      </c>
      <c r="D325" s="25">
        <v>42060</v>
      </c>
      <c r="E325" s="25" t="s">
        <v>72</v>
      </c>
      <c r="F325" s="26">
        <v>15</v>
      </c>
      <c r="G325" s="27">
        <v>466.1</v>
      </c>
      <c r="H325" s="28" t="str">
        <f>CONCATENATE('[1]Запрос к ф9 ЗаклДоговораСНапрПо'!AD322," ","кВ"," ",'[1]Запрос к ф9 ЗаклДоговораСНапрПо'!M322)</f>
        <v>35/10 кВ Максатиха</v>
      </c>
    </row>
    <row r="326" spans="1:8" ht="13.5" customHeight="1" x14ac:dyDescent="0.25">
      <c r="A326" s="23" t="s">
        <v>20</v>
      </c>
      <c r="B326" s="23">
        <f t="shared" si="4"/>
        <v>322</v>
      </c>
      <c r="C326" s="24" t="s">
        <v>501</v>
      </c>
      <c r="D326" s="25">
        <v>42052</v>
      </c>
      <c r="E326" s="25" t="s">
        <v>72</v>
      </c>
      <c r="F326" s="26">
        <v>7.5</v>
      </c>
      <c r="G326" s="27">
        <v>466.1</v>
      </c>
      <c r="H326" s="28" t="str">
        <f>CONCATENATE('[1]Запрос к ф9 ЗаклДоговораСНапрПо'!AD323," ","кВ"," ",'[1]Запрос к ф9 ЗаклДоговораСНапрПо'!M323)</f>
        <v>35/10 кВ Максатиха</v>
      </c>
    </row>
    <row r="327" spans="1:8" ht="13.5" customHeight="1" x14ac:dyDescent="0.25">
      <c r="A327" s="23" t="s">
        <v>20</v>
      </c>
      <c r="B327" s="23">
        <f t="shared" ref="B327:B390" si="5">B326+1</f>
        <v>323</v>
      </c>
      <c r="C327" s="24" t="s">
        <v>502</v>
      </c>
      <c r="D327" s="25">
        <v>42060</v>
      </c>
      <c r="E327" s="25" t="s">
        <v>72</v>
      </c>
      <c r="F327" s="26">
        <v>15</v>
      </c>
      <c r="G327" s="27">
        <v>466.1</v>
      </c>
      <c r="H327" s="28" t="str">
        <f>CONCATENATE('[1]Запрос к ф9 ЗаклДоговораСНапрПо'!AD324," ","кВ"," ",'[1]Запрос к ф9 ЗаклДоговораСНапрПо'!M324)</f>
        <v>110/10 кВ Пено</v>
      </c>
    </row>
    <row r="328" spans="1:8" ht="13.5" customHeight="1" x14ac:dyDescent="0.25">
      <c r="A328" s="23" t="s">
        <v>20</v>
      </c>
      <c r="B328" s="23">
        <f t="shared" si="5"/>
        <v>324</v>
      </c>
      <c r="C328" s="24" t="s">
        <v>503</v>
      </c>
      <c r="D328" s="25">
        <v>42062</v>
      </c>
      <c r="E328" s="25" t="s">
        <v>72</v>
      </c>
      <c r="F328" s="26">
        <v>6</v>
      </c>
      <c r="G328" s="27">
        <v>466.1</v>
      </c>
      <c r="H328" s="28" t="str">
        <f>CONCATENATE('[1]Запрос к ф9 ЗаклДоговораСНапрПо'!AD325," ","кВ"," ",'[1]Запрос к ф9 ЗаклДоговораСНапрПо'!M325)</f>
        <v>110/35/10 кВ ДВП</v>
      </c>
    </row>
    <row r="329" spans="1:8" ht="13.5" customHeight="1" x14ac:dyDescent="0.25">
      <c r="A329" s="23" t="s">
        <v>20</v>
      </c>
      <c r="B329" s="23">
        <f t="shared" si="5"/>
        <v>325</v>
      </c>
      <c r="C329" s="24" t="s">
        <v>504</v>
      </c>
      <c r="D329" s="25">
        <v>42060</v>
      </c>
      <c r="E329" s="25" t="s">
        <v>72</v>
      </c>
      <c r="F329" s="26">
        <v>7</v>
      </c>
      <c r="G329" s="27">
        <v>466.1</v>
      </c>
      <c r="H329" s="28" t="str">
        <f>CONCATENATE('[1]Запрос к ф9 ЗаклДоговораСНапрПо'!AD326," ","кВ"," ",'[1]Запрос к ф9 ЗаклДоговораСНапрПо'!M326)</f>
        <v>35/10 кВ Слаутино</v>
      </c>
    </row>
    <row r="330" spans="1:8" ht="13.5" customHeight="1" x14ac:dyDescent="0.25">
      <c r="A330" s="23" t="s">
        <v>20</v>
      </c>
      <c r="B330" s="23">
        <f t="shared" si="5"/>
        <v>326</v>
      </c>
      <c r="C330" s="24" t="s">
        <v>505</v>
      </c>
      <c r="D330" s="25">
        <v>42053</v>
      </c>
      <c r="E330" s="25" t="s">
        <v>72</v>
      </c>
      <c r="F330" s="26">
        <v>15</v>
      </c>
      <c r="G330" s="27">
        <v>466.1</v>
      </c>
      <c r="H330" s="28" t="str">
        <f>CONCATENATE('[1]Запрос к ф9 ЗаклДоговораСНапрПо'!AD327," ","кВ"," ",'[1]Запрос к ф9 ЗаклДоговораСНапрПо'!M327)</f>
        <v>35/10 кВ Мошки</v>
      </c>
    </row>
    <row r="331" spans="1:8" ht="13.5" customHeight="1" x14ac:dyDescent="0.25">
      <c r="A331" s="23" t="s">
        <v>20</v>
      </c>
      <c r="B331" s="23">
        <f t="shared" si="5"/>
        <v>327</v>
      </c>
      <c r="C331" s="24" t="s">
        <v>506</v>
      </c>
      <c r="D331" s="25">
        <v>42054</v>
      </c>
      <c r="E331" s="25" t="s">
        <v>72</v>
      </c>
      <c r="F331" s="26">
        <v>4</v>
      </c>
      <c r="G331" s="27">
        <v>466.1</v>
      </c>
      <c r="H331" s="28" t="str">
        <f>CONCATENATE('[1]Запрос к ф9 ЗаклДоговораСНапрПо'!AD328," ","кВ"," ",'[1]Запрос к ф9 ЗаклДоговораСНапрПо'!M328)</f>
        <v>110/35/10 кВ Удомля</v>
      </c>
    </row>
    <row r="332" spans="1:8" ht="13.5" customHeight="1" x14ac:dyDescent="0.25">
      <c r="A332" s="23" t="s">
        <v>20</v>
      </c>
      <c r="B332" s="23">
        <f t="shared" si="5"/>
        <v>328</v>
      </c>
      <c r="C332" s="24" t="s">
        <v>507</v>
      </c>
      <c r="D332" s="25">
        <v>42054</v>
      </c>
      <c r="E332" s="25" t="s">
        <v>72</v>
      </c>
      <c r="F332" s="26">
        <v>3</v>
      </c>
      <c r="G332" s="27">
        <v>466.1</v>
      </c>
      <c r="H332" s="28" t="str">
        <f>CONCATENATE('[1]Запрос к ф9 ЗаклДоговораСНапрПо'!AD329," ","кВ"," ",'[1]Запрос к ф9 ЗаклДоговораСНапрПо'!M329)</f>
        <v>110/35/10 кВ Удомля</v>
      </c>
    </row>
    <row r="333" spans="1:8" ht="13.5" customHeight="1" x14ac:dyDescent="0.25">
      <c r="A333" s="23" t="s">
        <v>20</v>
      </c>
      <c r="B333" s="23">
        <f t="shared" si="5"/>
        <v>329</v>
      </c>
      <c r="C333" s="24" t="s">
        <v>508</v>
      </c>
      <c r="D333" s="25">
        <v>42055</v>
      </c>
      <c r="E333" s="25" t="s">
        <v>72</v>
      </c>
      <c r="F333" s="26">
        <v>15</v>
      </c>
      <c r="G333" s="27">
        <v>466.1</v>
      </c>
      <c r="H333" s="28" t="str">
        <f>CONCATENATE('[1]Запрос к ф9 ЗаклДоговораСНапрПо'!AD330," ","кВ"," ",'[1]Запрос к ф9 ЗаклДоговораСНапрПо'!M330)</f>
        <v>110/35/10 кВ Радуга</v>
      </c>
    </row>
    <row r="334" spans="1:8" ht="13.5" customHeight="1" x14ac:dyDescent="0.25">
      <c r="A334" s="23" t="s">
        <v>20</v>
      </c>
      <c r="B334" s="23">
        <f t="shared" si="5"/>
        <v>330</v>
      </c>
      <c r="C334" s="24" t="s">
        <v>509</v>
      </c>
      <c r="D334" s="25">
        <v>42060</v>
      </c>
      <c r="E334" s="25" t="s">
        <v>72</v>
      </c>
      <c r="F334" s="26">
        <v>15</v>
      </c>
      <c r="G334" s="27">
        <v>466.1</v>
      </c>
      <c r="H334" s="28" t="str">
        <f>CONCATENATE('[1]Запрос к ф9 ЗаклДоговораСНапрПо'!AD331," ","кВ"," ",'[1]Запрос к ф9 ЗаклДоговораСНапрПо'!M331)</f>
        <v>35/10 кВ Фролово</v>
      </c>
    </row>
    <row r="335" spans="1:8" ht="13.5" customHeight="1" x14ac:dyDescent="0.25">
      <c r="A335" s="23" t="s">
        <v>20</v>
      </c>
      <c r="B335" s="23">
        <f t="shared" si="5"/>
        <v>331</v>
      </c>
      <c r="C335" s="24" t="s">
        <v>510</v>
      </c>
      <c r="D335" s="25">
        <v>42061</v>
      </c>
      <c r="E335" s="25" t="s">
        <v>72</v>
      </c>
      <c r="F335" s="26">
        <v>15</v>
      </c>
      <c r="G335" s="27">
        <v>466.1</v>
      </c>
      <c r="H335" s="28" t="str">
        <f>CONCATENATE('[1]Запрос к ф9 ЗаклДоговораСНапрПо'!AD332," ","кВ"," ",'[1]Запрос к ф9 ЗаклДоговораСНапрПо'!M332)</f>
        <v>110/35/10 кВ Радуга</v>
      </c>
    </row>
    <row r="336" spans="1:8" ht="13.5" customHeight="1" x14ac:dyDescent="0.25">
      <c r="A336" s="23" t="s">
        <v>20</v>
      </c>
      <c r="B336" s="23">
        <f t="shared" si="5"/>
        <v>332</v>
      </c>
      <c r="C336" s="24" t="s">
        <v>511</v>
      </c>
      <c r="D336" s="25">
        <v>42062</v>
      </c>
      <c r="E336" s="25" t="s">
        <v>72</v>
      </c>
      <c r="F336" s="26">
        <v>5</v>
      </c>
      <c r="G336" s="27">
        <v>466.1</v>
      </c>
      <c r="H336" s="28" t="str">
        <f>CONCATENATE('[1]Запрос к ф9 ЗаклДоговораСНапрПо'!AD333," ","кВ"," ",'[1]Запрос к ф9 ЗаклДоговораСНапрПо'!M333)</f>
        <v>110/35/10 кВ Торопец</v>
      </c>
    </row>
    <row r="337" spans="1:8" ht="13.5" customHeight="1" x14ac:dyDescent="0.25">
      <c r="A337" s="23" t="s">
        <v>20</v>
      </c>
      <c r="B337" s="23">
        <f t="shared" si="5"/>
        <v>333</v>
      </c>
      <c r="C337" s="24" t="s">
        <v>512</v>
      </c>
      <c r="D337" s="25">
        <v>42059</v>
      </c>
      <c r="E337" s="25" t="s">
        <v>72</v>
      </c>
      <c r="F337" s="26">
        <v>10</v>
      </c>
      <c r="G337" s="27">
        <v>466.1</v>
      </c>
      <c r="H337" s="28" t="str">
        <f>CONCATENATE('[1]Запрос к ф9 ЗаклДоговораСНапрПо'!AD334," ","кВ"," ",'[1]Запрос к ф9 ЗаклДоговораСНапрПо'!M334)</f>
        <v>110/35/10 кВ Горицы</v>
      </c>
    </row>
    <row r="338" spans="1:8" ht="13.5" customHeight="1" x14ac:dyDescent="0.25">
      <c r="A338" s="23" t="s">
        <v>20</v>
      </c>
      <c r="B338" s="23">
        <f t="shared" si="5"/>
        <v>334</v>
      </c>
      <c r="C338" s="24" t="s">
        <v>513</v>
      </c>
      <c r="D338" s="25">
        <v>42061</v>
      </c>
      <c r="E338" s="25" t="s">
        <v>71</v>
      </c>
      <c r="F338" s="26">
        <v>15</v>
      </c>
      <c r="G338" s="27">
        <v>466.1</v>
      </c>
      <c r="H338" s="28" t="str">
        <f>CONCATENATE('[1]Запрос к ф9 ЗаклДоговораСНапрПо'!AD335," ","кВ"," ",'[1]Запрос к ф9 ЗаклДоговораСНапрПо'!M335)</f>
        <v>110/10 кВ Мамулино</v>
      </c>
    </row>
    <row r="339" spans="1:8" ht="13.5" customHeight="1" x14ac:dyDescent="0.25">
      <c r="A339" s="23" t="s">
        <v>20</v>
      </c>
      <c r="B339" s="23">
        <f t="shared" si="5"/>
        <v>335</v>
      </c>
      <c r="C339" s="24" t="s">
        <v>514</v>
      </c>
      <c r="D339" s="25">
        <v>42044</v>
      </c>
      <c r="E339" s="25" t="s">
        <v>72</v>
      </c>
      <c r="F339" s="26">
        <v>15</v>
      </c>
      <c r="G339" s="27">
        <v>466.1</v>
      </c>
      <c r="H339" s="28" t="str">
        <f>CONCATENATE('[1]Запрос к ф9 ЗаклДоговораСНапрПо'!AD336," ","кВ"," ",'[1]Запрос к ф9 ЗаклДоговораСНапрПо'!M336)</f>
        <v>35/10 кВ РМК</v>
      </c>
    </row>
    <row r="340" spans="1:8" ht="13.5" customHeight="1" x14ac:dyDescent="0.25">
      <c r="A340" s="23" t="s">
        <v>20</v>
      </c>
      <c r="B340" s="23">
        <f t="shared" si="5"/>
        <v>336</v>
      </c>
      <c r="C340" s="24" t="s">
        <v>515</v>
      </c>
      <c r="D340" s="25">
        <v>42038</v>
      </c>
      <c r="E340" s="25" t="s">
        <v>72</v>
      </c>
      <c r="F340" s="26">
        <v>12</v>
      </c>
      <c r="G340" s="27">
        <v>466.1</v>
      </c>
      <c r="H340" s="28" t="str">
        <f>CONCATENATE('[1]Запрос к ф9 ЗаклДоговораСНапрПо'!AD337," ","кВ"," ",'[1]Запрос к ф9 ЗаклДоговораСНапрПо'!M337)</f>
        <v>110/35/10 кВ Южная</v>
      </c>
    </row>
    <row r="341" spans="1:8" ht="13.5" customHeight="1" x14ac:dyDescent="0.25">
      <c r="A341" s="23" t="s">
        <v>20</v>
      </c>
      <c r="B341" s="23">
        <f t="shared" si="5"/>
        <v>337</v>
      </c>
      <c r="C341" s="24" t="s">
        <v>516</v>
      </c>
      <c r="D341" s="25">
        <v>42040</v>
      </c>
      <c r="E341" s="25" t="s">
        <v>72</v>
      </c>
      <c r="F341" s="26">
        <v>15</v>
      </c>
      <c r="G341" s="27">
        <v>466.1</v>
      </c>
      <c r="H341" s="28" t="str">
        <f>CONCATENATE('[1]Запрос к ф9 ЗаклДоговораСНапрПо'!AD338," ","кВ"," ",'[1]Запрос к ф9 ЗаклДоговораСНапрПо'!M338)</f>
        <v>35/10 кВ № 1</v>
      </c>
    </row>
    <row r="342" spans="1:8" ht="13.5" customHeight="1" x14ac:dyDescent="0.25">
      <c r="A342" s="23" t="s">
        <v>20</v>
      </c>
      <c r="B342" s="23">
        <f t="shared" si="5"/>
        <v>338</v>
      </c>
      <c r="C342" s="24" t="s">
        <v>517</v>
      </c>
      <c r="D342" s="25">
        <v>42038</v>
      </c>
      <c r="E342" s="25" t="s">
        <v>72</v>
      </c>
      <c r="F342" s="26">
        <v>5</v>
      </c>
      <c r="G342" s="27">
        <v>466.1</v>
      </c>
      <c r="H342" s="28" t="str">
        <f>CONCATENATE('[1]Запрос к ф9 ЗаклДоговораСНапрПо'!AD339," ","кВ"," ",'[1]Запрос к ф9 ЗаклДоговораСНапрПо'!M339)</f>
        <v>35/10 кВ Будово</v>
      </c>
    </row>
    <row r="343" spans="1:8" ht="13.5" customHeight="1" x14ac:dyDescent="0.25">
      <c r="A343" s="23" t="s">
        <v>20</v>
      </c>
      <c r="B343" s="23">
        <f t="shared" si="5"/>
        <v>339</v>
      </c>
      <c r="C343" s="24" t="s">
        <v>518</v>
      </c>
      <c r="D343" s="25">
        <v>42041</v>
      </c>
      <c r="E343" s="25" t="s">
        <v>72</v>
      </c>
      <c r="F343" s="26">
        <v>15</v>
      </c>
      <c r="G343" s="27">
        <v>466.1</v>
      </c>
      <c r="H343" s="28" t="str">
        <f>CONCATENATE('[1]Запрос к ф9 ЗаклДоговораСНапрПо'!AD340," ","кВ"," ",'[1]Запрос к ф9 ЗаклДоговораСНапрПо'!M340)</f>
        <v>35/10 кВ Уланово</v>
      </c>
    </row>
    <row r="344" spans="1:8" ht="13.5" customHeight="1" x14ac:dyDescent="0.25">
      <c r="A344" s="23" t="s">
        <v>20</v>
      </c>
      <c r="B344" s="23">
        <f t="shared" si="5"/>
        <v>340</v>
      </c>
      <c r="C344" s="24" t="s">
        <v>519</v>
      </c>
      <c r="D344" s="25">
        <v>42055</v>
      </c>
      <c r="E344" s="25" t="s">
        <v>71</v>
      </c>
      <c r="F344" s="26">
        <v>15</v>
      </c>
      <c r="G344" s="27">
        <v>466.1</v>
      </c>
      <c r="H344" s="28" t="str">
        <f>CONCATENATE('[1]Запрос к ф9 ЗаклДоговораСНапрПо'!AD341," ","кВ"," ",'[1]Запрос к ф9 ЗаклДоговораСНапрПо'!M341)</f>
        <v>110/10 кВ Мамулино</v>
      </c>
    </row>
    <row r="345" spans="1:8" ht="13.5" customHeight="1" x14ac:dyDescent="0.25">
      <c r="A345" s="23" t="s">
        <v>20</v>
      </c>
      <c r="B345" s="23">
        <f t="shared" si="5"/>
        <v>341</v>
      </c>
      <c r="C345" s="24" t="s">
        <v>520</v>
      </c>
      <c r="D345" s="25">
        <v>42045</v>
      </c>
      <c r="E345" s="25" t="s">
        <v>72</v>
      </c>
      <c r="F345" s="26">
        <v>15</v>
      </c>
      <c r="G345" s="27">
        <v>466.1</v>
      </c>
      <c r="H345" s="28" t="str">
        <f>CONCATENATE('[1]Запрос к ф9 ЗаклДоговораСНапрПо'!AD342," ","кВ"," ",'[1]Запрос к ф9 ЗаклДоговораСНапрПо'!M342)</f>
        <v>35/10 кВ Красногорская</v>
      </c>
    </row>
    <row r="346" spans="1:8" ht="13.5" customHeight="1" x14ac:dyDescent="0.25">
      <c r="A346" s="23" t="s">
        <v>20</v>
      </c>
      <c r="B346" s="23">
        <f t="shared" si="5"/>
        <v>342</v>
      </c>
      <c r="C346" s="24" t="s">
        <v>521</v>
      </c>
      <c r="D346" s="25">
        <v>42038</v>
      </c>
      <c r="E346" s="25" t="s">
        <v>72</v>
      </c>
      <c r="F346" s="26">
        <v>15</v>
      </c>
      <c r="G346" s="27">
        <v>466.1</v>
      </c>
      <c r="H346" s="28" t="str">
        <f>CONCATENATE('[1]Запрос к ф9 ЗаклДоговораСНапрПо'!AD343," ","кВ"," ",'[1]Запрос к ф9 ЗаклДоговораСНапрПо'!M343)</f>
        <v>35/10 кВ Красногорская</v>
      </c>
    </row>
    <row r="347" spans="1:8" ht="13.5" customHeight="1" x14ac:dyDescent="0.25">
      <c r="A347" s="23" t="s">
        <v>20</v>
      </c>
      <c r="B347" s="23">
        <f t="shared" si="5"/>
        <v>343</v>
      </c>
      <c r="C347" s="24" t="s">
        <v>522</v>
      </c>
      <c r="D347" s="25">
        <v>42055</v>
      </c>
      <c r="E347" s="25" t="s">
        <v>72</v>
      </c>
      <c r="F347" s="26">
        <v>7.5</v>
      </c>
      <c r="G347" s="27">
        <v>466.1</v>
      </c>
      <c r="H347" s="28" t="str">
        <f>CONCATENATE('[1]Запрос к ф9 ЗаклДоговораСНапрПо'!AD344," ","кВ"," ",'[1]Запрос к ф9 ЗаклДоговораСНапрПо'!M344)</f>
        <v>110/35/10 кВ Рамешки</v>
      </c>
    </row>
    <row r="348" spans="1:8" ht="13.5" customHeight="1" x14ac:dyDescent="0.25">
      <c r="A348" s="23" t="s">
        <v>20</v>
      </c>
      <c r="B348" s="23">
        <f t="shared" si="5"/>
        <v>344</v>
      </c>
      <c r="C348" s="24" t="s">
        <v>523</v>
      </c>
      <c r="D348" s="25">
        <v>42038</v>
      </c>
      <c r="E348" s="25" t="s">
        <v>72</v>
      </c>
      <c r="F348" s="26">
        <v>15</v>
      </c>
      <c r="G348" s="27">
        <v>466.1</v>
      </c>
      <c r="H348" s="28" t="str">
        <f>CONCATENATE('[1]Запрос к ф9 ЗаклДоговораСНапрПо'!AD345," ","кВ"," ",'[1]Запрос к ф9 ЗаклДоговораСНапрПо'!M345)</f>
        <v>35/10 кВ Максатиха</v>
      </c>
    </row>
    <row r="349" spans="1:8" ht="13.5" customHeight="1" x14ac:dyDescent="0.25">
      <c r="A349" s="23" t="s">
        <v>20</v>
      </c>
      <c r="B349" s="23">
        <f t="shared" si="5"/>
        <v>345</v>
      </c>
      <c r="C349" s="24" t="s">
        <v>524</v>
      </c>
      <c r="D349" s="25">
        <v>42060</v>
      </c>
      <c r="E349" s="25" t="s">
        <v>71</v>
      </c>
      <c r="F349" s="26">
        <v>10</v>
      </c>
      <c r="G349" s="27">
        <v>466.1</v>
      </c>
      <c r="H349" s="28" t="str">
        <f>CONCATENATE('[1]Запрос к ф9 ЗаклДоговораСНапрПо'!AD346," ","кВ"," ",'[1]Запрос к ф9 ЗаклДоговораСНапрПо'!M346)</f>
        <v>35/6 кВ Барыково</v>
      </c>
    </row>
    <row r="350" spans="1:8" ht="13.5" customHeight="1" x14ac:dyDescent="0.25">
      <c r="A350" s="23" t="s">
        <v>20</v>
      </c>
      <c r="B350" s="23">
        <f t="shared" si="5"/>
        <v>346</v>
      </c>
      <c r="C350" s="24" t="s">
        <v>525</v>
      </c>
      <c r="D350" s="25">
        <v>42037</v>
      </c>
      <c r="E350" s="25" t="s">
        <v>72</v>
      </c>
      <c r="F350" s="26">
        <v>15</v>
      </c>
      <c r="G350" s="27">
        <v>466.1</v>
      </c>
      <c r="H350" s="28" t="str">
        <f>CONCATENATE('[1]Запрос к ф9 ЗаклДоговораСНапрПо'!AD347," ","кВ"," ",'[1]Запрос к ф9 ЗаклДоговораСНапрПо'!M347)</f>
        <v>35/10/6 кВ № 16 (Суховерково)</v>
      </c>
    </row>
    <row r="351" spans="1:8" ht="13.5" customHeight="1" x14ac:dyDescent="0.25">
      <c r="A351" s="23" t="s">
        <v>20</v>
      </c>
      <c r="B351" s="23">
        <f t="shared" si="5"/>
        <v>347</v>
      </c>
      <c r="C351" s="24" t="s">
        <v>526</v>
      </c>
      <c r="D351" s="25">
        <v>42062</v>
      </c>
      <c r="E351" s="25" t="s">
        <v>72</v>
      </c>
      <c r="F351" s="26">
        <v>10</v>
      </c>
      <c r="G351" s="27">
        <v>466.1</v>
      </c>
      <c r="H351" s="28" t="str">
        <f>CONCATENATE('[1]Запрос к ф9 ЗаклДоговораСНапрПо'!AD348," ","кВ"," ",'[1]Запрос к ф9 ЗаклДоговораСНапрПо'!M348)</f>
        <v>35/10 кВ Мининские Дворы</v>
      </c>
    </row>
    <row r="352" spans="1:8" ht="13.5" customHeight="1" x14ac:dyDescent="0.25">
      <c r="A352" s="23" t="s">
        <v>20</v>
      </c>
      <c r="B352" s="23">
        <f t="shared" si="5"/>
        <v>348</v>
      </c>
      <c r="C352" s="24" t="s">
        <v>527</v>
      </c>
      <c r="D352" s="25">
        <v>42038</v>
      </c>
      <c r="E352" s="25" t="s">
        <v>72</v>
      </c>
      <c r="F352" s="26">
        <v>10</v>
      </c>
      <c r="G352" s="27">
        <v>466.1</v>
      </c>
      <c r="H352" s="28" t="str">
        <f>CONCATENATE('[1]Запрос к ф9 ЗаклДоговораСНапрПо'!AD349," ","кВ"," ",'[1]Запрос к ф9 ЗаклДоговораСНапрПо'!M349)</f>
        <v>110/10 кВ Глазково</v>
      </c>
    </row>
    <row r="353" spans="1:8" ht="13.5" customHeight="1" x14ac:dyDescent="0.25">
      <c r="A353" s="23" t="s">
        <v>20</v>
      </c>
      <c r="B353" s="23">
        <f t="shared" si="5"/>
        <v>349</v>
      </c>
      <c r="C353" s="24" t="s">
        <v>528</v>
      </c>
      <c r="D353" s="25">
        <v>42038</v>
      </c>
      <c r="E353" s="25" t="s">
        <v>72</v>
      </c>
      <c r="F353" s="26">
        <v>10</v>
      </c>
      <c r="G353" s="27">
        <v>466.1</v>
      </c>
      <c r="H353" s="28" t="str">
        <f>CONCATENATE('[1]Запрос к ф9 ЗаклДоговораСНапрПо'!AD350," ","кВ"," ",'[1]Запрос к ф9 ЗаклДоговораСНапрПо'!M350)</f>
        <v>110/10 кВ Глазково</v>
      </c>
    </row>
    <row r="354" spans="1:8" ht="13.5" customHeight="1" x14ac:dyDescent="0.25">
      <c r="A354" s="23" t="s">
        <v>20</v>
      </c>
      <c r="B354" s="23">
        <f t="shared" si="5"/>
        <v>350</v>
      </c>
      <c r="C354" s="24" t="s">
        <v>529</v>
      </c>
      <c r="D354" s="25">
        <v>42039</v>
      </c>
      <c r="E354" s="25" t="s">
        <v>72</v>
      </c>
      <c r="F354" s="26">
        <v>8</v>
      </c>
      <c r="G354" s="27">
        <v>466.1</v>
      </c>
      <c r="H354" s="28" t="str">
        <f>CONCATENATE('[1]Запрос к ф9 ЗаклДоговораСНапрПо'!AD351," ","кВ"," ",'[1]Запрос к ф9 ЗаклДоговораСНапрПо'!M351)</f>
        <v>35/6 кВ Великий Октябрь</v>
      </c>
    </row>
    <row r="355" spans="1:8" ht="13.5" customHeight="1" x14ac:dyDescent="0.25">
      <c r="A355" s="23" t="s">
        <v>20</v>
      </c>
      <c r="B355" s="23">
        <f t="shared" si="5"/>
        <v>351</v>
      </c>
      <c r="C355" s="24" t="s">
        <v>530</v>
      </c>
      <c r="D355" s="25">
        <v>42051</v>
      </c>
      <c r="E355" s="25" t="s">
        <v>72</v>
      </c>
      <c r="F355" s="26">
        <v>12</v>
      </c>
      <c r="G355" s="27">
        <v>466.1</v>
      </c>
      <c r="H355" s="28" t="str">
        <f>CONCATENATE('[1]Запрос к ф9 ЗаклДоговораСНапрПо'!AD352," ","кВ"," ",'[1]Запрос к ф9 ЗаклДоговораСНапрПо'!M352)</f>
        <v>35/10 кВ Тургиново</v>
      </c>
    </row>
    <row r="356" spans="1:8" ht="13.5" customHeight="1" x14ac:dyDescent="0.25">
      <c r="A356" s="23" t="s">
        <v>20</v>
      </c>
      <c r="B356" s="23">
        <f t="shared" si="5"/>
        <v>352</v>
      </c>
      <c r="C356" s="24" t="s">
        <v>531</v>
      </c>
      <c r="D356" s="25">
        <v>42054</v>
      </c>
      <c r="E356" s="25" t="s">
        <v>72</v>
      </c>
      <c r="F356" s="26">
        <v>15</v>
      </c>
      <c r="G356" s="27">
        <v>466.1</v>
      </c>
      <c r="H356" s="28" t="str">
        <f>CONCATENATE('[1]Запрос к ф9 ЗаклДоговораСНапрПо'!AD353," ","кВ"," ",'[1]Запрос к ф9 ЗаклДоговораСНапрПо'!M353)</f>
        <v>110/35/10 кВ Роща</v>
      </c>
    </row>
    <row r="357" spans="1:8" ht="13.5" customHeight="1" x14ac:dyDescent="0.25">
      <c r="A357" s="23" t="s">
        <v>20</v>
      </c>
      <c r="B357" s="23">
        <f t="shared" si="5"/>
        <v>353</v>
      </c>
      <c r="C357" s="24" t="s">
        <v>532</v>
      </c>
      <c r="D357" s="25">
        <v>42060</v>
      </c>
      <c r="E357" s="25" t="s">
        <v>72</v>
      </c>
      <c r="F357" s="26">
        <v>12</v>
      </c>
      <c r="G357" s="27">
        <v>466.1</v>
      </c>
      <c r="H357" s="28" t="str">
        <f>CONCATENATE('[1]Запрос к ф9 ЗаклДоговораСНапрПо'!AD354," ","кВ"," ",'[1]Запрос к ф9 ЗаклДоговораСНапрПо'!M354)</f>
        <v>35/10 кВ Головино</v>
      </c>
    </row>
    <row r="358" spans="1:8" ht="13.5" customHeight="1" x14ac:dyDescent="0.25">
      <c r="A358" s="23" t="s">
        <v>20</v>
      </c>
      <c r="B358" s="23">
        <f t="shared" si="5"/>
        <v>354</v>
      </c>
      <c r="C358" s="24" t="s">
        <v>533</v>
      </c>
      <c r="D358" s="25">
        <v>42051</v>
      </c>
      <c r="E358" s="25" t="s">
        <v>72</v>
      </c>
      <c r="F358" s="26">
        <v>5</v>
      </c>
      <c r="G358" s="27">
        <v>466.1</v>
      </c>
      <c r="H358" s="28" t="str">
        <f>CONCATENATE('[1]Запрос к ф9 ЗаклДоговораСНапрПо'!AD355," ","кВ"," ",'[1]Запрос к ф9 ЗаклДоговораСНапрПо'!M355)</f>
        <v>110/35/10 кВ Торопец</v>
      </c>
    </row>
    <row r="359" spans="1:8" ht="13.5" customHeight="1" x14ac:dyDescent="0.25">
      <c r="A359" s="23" t="s">
        <v>20</v>
      </c>
      <c r="B359" s="23">
        <f t="shared" si="5"/>
        <v>355</v>
      </c>
      <c r="C359" s="24" t="s">
        <v>534</v>
      </c>
      <c r="D359" s="25">
        <v>42051</v>
      </c>
      <c r="E359" s="25" t="s">
        <v>71</v>
      </c>
      <c r="F359" s="26">
        <v>12</v>
      </c>
      <c r="G359" s="27">
        <v>466.1</v>
      </c>
      <c r="H359" s="28" t="str">
        <f>CONCATENATE('[1]Запрос к ф9 ЗаклДоговораСНапрПо'!AD356," ","кВ"," ",'[1]Запрос к ф9 ЗаклДоговораСНапрПо'!M356)</f>
        <v>110/35/10 кВ Осташков</v>
      </c>
    </row>
    <row r="360" spans="1:8" ht="13.5" customHeight="1" x14ac:dyDescent="0.25">
      <c r="A360" s="23" t="s">
        <v>20</v>
      </c>
      <c r="B360" s="23">
        <f t="shared" si="5"/>
        <v>356</v>
      </c>
      <c r="C360" s="24" t="s">
        <v>535</v>
      </c>
      <c r="D360" s="25">
        <v>42053</v>
      </c>
      <c r="E360" s="25" t="s">
        <v>72</v>
      </c>
      <c r="F360" s="26">
        <v>10</v>
      </c>
      <c r="G360" s="27">
        <v>466.1</v>
      </c>
      <c r="H360" s="28" t="str">
        <f>CONCATENATE('[1]Запрос к ф9 ЗаклДоговораСНапрПо'!AD357," ","кВ"," ",'[1]Запрос к ф9 ЗаклДоговораСНапрПо'!M357)</f>
        <v>35/6 кВ Белый городок 35</v>
      </c>
    </row>
    <row r="361" spans="1:8" ht="13.5" customHeight="1" x14ac:dyDescent="0.25">
      <c r="A361" s="23" t="s">
        <v>20</v>
      </c>
      <c r="B361" s="23">
        <f t="shared" si="5"/>
        <v>357</v>
      </c>
      <c r="C361" s="24" t="s">
        <v>536</v>
      </c>
      <c r="D361" s="25">
        <v>42055</v>
      </c>
      <c r="E361" s="25" t="s">
        <v>71</v>
      </c>
      <c r="F361" s="26">
        <v>12</v>
      </c>
      <c r="G361" s="27">
        <v>466.1</v>
      </c>
      <c r="H361" s="28" t="str">
        <f>CONCATENATE('[1]Запрос к ф9 ЗаклДоговораСНапрПо'!AD358," ","кВ"," ",'[1]Запрос к ф9 ЗаклДоговораСНапрПо'!M358)</f>
        <v>35/10/6 кВ № 9</v>
      </c>
    </row>
    <row r="362" spans="1:8" ht="13.5" customHeight="1" x14ac:dyDescent="0.25">
      <c r="A362" s="23" t="s">
        <v>20</v>
      </c>
      <c r="B362" s="23">
        <f t="shared" si="5"/>
        <v>358</v>
      </c>
      <c r="C362" s="24" t="s">
        <v>537</v>
      </c>
      <c r="D362" s="25">
        <v>42055</v>
      </c>
      <c r="E362" s="25" t="s">
        <v>72</v>
      </c>
      <c r="F362" s="26">
        <v>12</v>
      </c>
      <c r="G362" s="27">
        <v>466.1</v>
      </c>
      <c r="H362" s="28" t="str">
        <f>CONCATENATE('[1]Запрос к ф9 ЗаклДоговораСНапрПо'!AD359," ","кВ"," ",'[1]Запрос к ф9 ЗаклДоговораСНапрПо'!M359)</f>
        <v>35/10 кВ Нерль</v>
      </c>
    </row>
    <row r="363" spans="1:8" ht="13.5" customHeight="1" x14ac:dyDescent="0.25">
      <c r="A363" s="23" t="s">
        <v>20</v>
      </c>
      <c r="B363" s="23">
        <f t="shared" si="5"/>
        <v>359</v>
      </c>
      <c r="C363" s="24" t="s">
        <v>538</v>
      </c>
      <c r="D363" s="25">
        <v>42041</v>
      </c>
      <c r="E363" s="25" t="s">
        <v>72</v>
      </c>
      <c r="F363" s="26">
        <v>10</v>
      </c>
      <c r="G363" s="27">
        <v>9392.5</v>
      </c>
      <c r="H363" s="28" t="str">
        <f>CONCATENATE('[1]Запрос к ф9 ЗаклДоговораСНапрПо'!AD360," ","кВ"," ",'[1]Запрос к ф9 ЗаклДоговораСНапрПо'!M360)</f>
        <v>35/10 кВ Сахарово</v>
      </c>
    </row>
    <row r="364" spans="1:8" ht="13.5" customHeight="1" x14ac:dyDescent="0.25">
      <c r="A364" s="23" t="s">
        <v>20</v>
      </c>
      <c r="B364" s="23">
        <f t="shared" si="5"/>
        <v>360</v>
      </c>
      <c r="C364" s="24" t="s">
        <v>539</v>
      </c>
      <c r="D364" s="25">
        <v>42047</v>
      </c>
      <c r="E364" s="25" t="s">
        <v>71</v>
      </c>
      <c r="F364" s="26">
        <v>12</v>
      </c>
      <c r="G364" s="27">
        <v>466.1</v>
      </c>
      <c r="H364" s="28" t="str">
        <f>CONCATENATE('[1]Запрос к ф9 ЗаклДоговораСНапрПо'!AD361," ","кВ"," ",'[1]Запрос к ф9 ЗаклДоговораСНапрПо'!M361)</f>
        <v>35/10 кВ Нагорское</v>
      </c>
    </row>
    <row r="365" spans="1:8" ht="13.5" customHeight="1" x14ac:dyDescent="0.25">
      <c r="A365" s="23" t="s">
        <v>20</v>
      </c>
      <c r="B365" s="23">
        <f t="shared" si="5"/>
        <v>361</v>
      </c>
      <c r="C365" s="24" t="s">
        <v>540</v>
      </c>
      <c r="D365" s="25">
        <v>42062</v>
      </c>
      <c r="E365" s="25" t="s">
        <v>72</v>
      </c>
      <c r="F365" s="26">
        <v>8</v>
      </c>
      <c r="G365" s="27">
        <v>466.1</v>
      </c>
      <c r="H365" s="28" t="str">
        <f>CONCATENATE('[1]Запрос к ф9 ЗаклДоговораСНапрПо'!AD362," ","кВ"," ",'[1]Запрос к ф9 ЗаклДоговораСНапрПо'!M362)</f>
        <v>110/35/10 кВ Андреаполь 110/35/10</v>
      </c>
    </row>
    <row r="366" spans="1:8" ht="13.5" customHeight="1" x14ac:dyDescent="0.25">
      <c r="A366" s="23" t="s">
        <v>20</v>
      </c>
      <c r="B366" s="23">
        <f t="shared" si="5"/>
        <v>362</v>
      </c>
      <c r="C366" s="24" t="s">
        <v>541</v>
      </c>
      <c r="D366" s="25">
        <v>42045</v>
      </c>
      <c r="E366" s="25" t="s">
        <v>72</v>
      </c>
      <c r="F366" s="26">
        <v>15</v>
      </c>
      <c r="G366" s="27">
        <v>466.1</v>
      </c>
      <c r="H366" s="28" t="str">
        <f>CONCATENATE('[1]Запрос к ф9 ЗаклДоговораСНапрПо'!AD363," ","кВ"," ",'[1]Запрос к ф9 ЗаклДоговораСНапрПо'!M363)</f>
        <v>35/10 кВ медное</v>
      </c>
    </row>
    <row r="367" spans="1:8" ht="13.5" customHeight="1" x14ac:dyDescent="0.25">
      <c r="A367" s="23" t="s">
        <v>20</v>
      </c>
      <c r="B367" s="23">
        <f t="shared" si="5"/>
        <v>363</v>
      </c>
      <c r="C367" s="24" t="s">
        <v>542</v>
      </c>
      <c r="D367" s="25">
        <v>42044</v>
      </c>
      <c r="E367" s="25" t="s">
        <v>72</v>
      </c>
      <c r="F367" s="26">
        <v>12</v>
      </c>
      <c r="G367" s="27">
        <v>466.1</v>
      </c>
      <c r="H367" s="28" t="str">
        <f>CONCATENATE('[1]Запрос к ф9 ЗаклДоговораСНапрПо'!AD364," ","кВ"," ",'[1]Запрос к ф9 ЗаклДоговораСНапрПо'!M364)</f>
        <v>35/10/6 кВ № 9</v>
      </c>
    </row>
    <row r="368" spans="1:8" ht="13.5" customHeight="1" x14ac:dyDescent="0.25">
      <c r="A368" s="23" t="s">
        <v>20</v>
      </c>
      <c r="B368" s="23">
        <f t="shared" si="5"/>
        <v>364</v>
      </c>
      <c r="C368" s="24" t="s">
        <v>543</v>
      </c>
      <c r="D368" s="25">
        <v>42047</v>
      </c>
      <c r="E368" s="25" t="s">
        <v>72</v>
      </c>
      <c r="F368" s="26">
        <v>15</v>
      </c>
      <c r="G368" s="27">
        <v>466.1</v>
      </c>
      <c r="H368" s="28" t="str">
        <f>CONCATENATE('[1]Запрос к ф9 ЗаклДоговораСНапрПо'!AD365," ","кВ"," ",'[1]Запрос к ф9 ЗаклДоговораСНапрПо'!M365)</f>
        <v>35/10 кВ Медное</v>
      </c>
    </row>
    <row r="369" spans="1:8" ht="13.5" customHeight="1" x14ac:dyDescent="0.25">
      <c r="A369" s="23" t="s">
        <v>20</v>
      </c>
      <c r="B369" s="23">
        <f t="shared" si="5"/>
        <v>365</v>
      </c>
      <c r="C369" s="24" t="s">
        <v>544</v>
      </c>
      <c r="D369" s="25">
        <v>42040</v>
      </c>
      <c r="E369" s="25" t="s">
        <v>72</v>
      </c>
      <c r="F369" s="26">
        <v>15</v>
      </c>
      <c r="G369" s="27">
        <v>466.1</v>
      </c>
      <c r="H369" s="28" t="str">
        <f>CONCATENATE('[1]Запрос к ф9 ЗаклДоговораСНапрПо'!AD366," ","кВ"," ",'[1]Запрос к ф9 ЗаклДоговораСНапрПо'!M366)</f>
        <v>35/10 кВ Фролово</v>
      </c>
    </row>
    <row r="370" spans="1:8" ht="13.5" customHeight="1" x14ac:dyDescent="0.25">
      <c r="A370" s="23" t="s">
        <v>20</v>
      </c>
      <c r="B370" s="23">
        <f t="shared" si="5"/>
        <v>366</v>
      </c>
      <c r="C370" s="24" t="s">
        <v>545</v>
      </c>
      <c r="D370" s="25">
        <v>42038</v>
      </c>
      <c r="E370" s="25" t="s">
        <v>72</v>
      </c>
      <c r="F370" s="26">
        <v>12</v>
      </c>
      <c r="G370" s="27">
        <v>466.1</v>
      </c>
      <c r="H370" s="28" t="str">
        <f>CONCATENATE('[1]Запрос к ф9 ЗаклДоговораСНапрПо'!AD367," ","кВ"," ",'[1]Запрос к ф9 ЗаклДоговораСНапрПо'!M367)</f>
        <v>35/10 кВ Фролово</v>
      </c>
    </row>
    <row r="371" spans="1:8" ht="13.5" customHeight="1" x14ac:dyDescent="0.25">
      <c r="A371" s="23" t="s">
        <v>20</v>
      </c>
      <c r="B371" s="23">
        <f t="shared" si="5"/>
        <v>367</v>
      </c>
      <c r="C371" s="24" t="s">
        <v>546</v>
      </c>
      <c r="D371" s="25">
        <v>42038</v>
      </c>
      <c r="E371" s="25" t="s">
        <v>71</v>
      </c>
      <c r="F371" s="26">
        <v>15</v>
      </c>
      <c r="G371" s="27">
        <v>466.1</v>
      </c>
      <c r="H371" s="28" t="str">
        <f>CONCATENATE('[1]Запрос к ф9 ЗаклДоговораСНапрПо'!AD368," ","кВ"," ",'[1]Запрос к ф9 ЗаклДоговораСНапрПо'!M368)</f>
        <v>35/10 кВ Гришкино</v>
      </c>
    </row>
    <row r="372" spans="1:8" ht="13.5" customHeight="1" x14ac:dyDescent="0.25">
      <c r="A372" s="23" t="s">
        <v>20</v>
      </c>
      <c r="B372" s="23">
        <f t="shared" si="5"/>
        <v>368</v>
      </c>
      <c r="C372" s="24" t="s">
        <v>547</v>
      </c>
      <c r="D372" s="25">
        <v>42047</v>
      </c>
      <c r="E372" s="25" t="s">
        <v>72</v>
      </c>
      <c r="F372" s="26">
        <v>15</v>
      </c>
      <c r="G372" s="27">
        <v>466.1</v>
      </c>
      <c r="H372" s="28" t="str">
        <f>CONCATENATE('[1]Запрос к ф9 ЗаклДоговораСНапрПо'!AD369," ","кВ"," ",'[1]Запрос к ф9 ЗаклДоговораСНапрПо'!M369)</f>
        <v>35/10 кВ Дмитрова Гора</v>
      </c>
    </row>
    <row r="373" spans="1:8" ht="13.5" customHeight="1" x14ac:dyDescent="0.25">
      <c r="A373" s="23" t="s">
        <v>20</v>
      </c>
      <c r="B373" s="23">
        <f t="shared" si="5"/>
        <v>369</v>
      </c>
      <c r="C373" s="24" t="s">
        <v>548</v>
      </c>
      <c r="D373" s="25">
        <v>42052</v>
      </c>
      <c r="E373" s="25" t="s">
        <v>72</v>
      </c>
      <c r="F373" s="26">
        <v>15</v>
      </c>
      <c r="G373" s="27">
        <v>466.1</v>
      </c>
      <c r="H373" s="28" t="str">
        <f>CONCATENATE('[1]Запрос к ф9 ЗаклДоговораСНапрПо'!AD370," ","кВ"," ",'[1]Запрос к ф9 ЗаклДоговораСНапрПо'!M370)</f>
        <v>35/10 кВ Зубцов</v>
      </c>
    </row>
    <row r="374" spans="1:8" ht="13.5" customHeight="1" x14ac:dyDescent="0.25">
      <c r="A374" s="23" t="s">
        <v>20</v>
      </c>
      <c r="B374" s="23">
        <f t="shared" si="5"/>
        <v>370</v>
      </c>
      <c r="C374" s="24" t="s">
        <v>549</v>
      </c>
      <c r="D374" s="25">
        <v>42061</v>
      </c>
      <c r="E374" s="25" t="s">
        <v>72</v>
      </c>
      <c r="F374" s="26">
        <v>15</v>
      </c>
      <c r="G374" s="27">
        <v>466.1</v>
      </c>
      <c r="H374" s="28" t="str">
        <f>CONCATENATE('[1]Запрос к ф9 ЗаклДоговораСНапрПо'!AD371," ","кВ"," ",'[1]Запрос к ф9 ЗаклДоговораСНапрПо'!M371)</f>
        <v>35/10 кВ РМК</v>
      </c>
    </row>
    <row r="375" spans="1:8" ht="13.5" customHeight="1" x14ac:dyDescent="0.25">
      <c r="A375" s="23" t="s">
        <v>20</v>
      </c>
      <c r="B375" s="23">
        <f t="shared" si="5"/>
        <v>371</v>
      </c>
      <c r="C375" s="24" t="s">
        <v>550</v>
      </c>
      <c r="D375" s="25">
        <v>42037</v>
      </c>
      <c r="E375" s="25" t="s">
        <v>72</v>
      </c>
      <c r="F375" s="26">
        <v>15</v>
      </c>
      <c r="G375" s="27">
        <v>466.1</v>
      </c>
      <c r="H375" s="28" t="str">
        <f>CONCATENATE('[1]Запрос к ф9 ЗаклДоговораСНапрПо'!AD372," ","кВ"," ",'[1]Запрос к ф9 ЗаклДоговораСНапрПо'!M372)</f>
        <v>110/10 кВ Глазково</v>
      </c>
    </row>
    <row r="376" spans="1:8" ht="13.5" customHeight="1" x14ac:dyDescent="0.25">
      <c r="A376" s="23" t="s">
        <v>20</v>
      </c>
      <c r="B376" s="23">
        <f t="shared" si="5"/>
        <v>372</v>
      </c>
      <c r="C376" s="24" t="s">
        <v>551</v>
      </c>
      <c r="D376" s="25">
        <v>42045</v>
      </c>
      <c r="E376" s="25" t="s">
        <v>72</v>
      </c>
      <c r="F376" s="26">
        <v>7</v>
      </c>
      <c r="G376" s="27">
        <v>466.1</v>
      </c>
      <c r="H376" s="28" t="str">
        <f>CONCATENATE('[1]Запрос к ф9 ЗаклДоговораСНапрПо'!AD373," ","кВ"," ",'[1]Запрос к ф9 ЗаклДоговораСНапрПо'!M373)</f>
        <v>110/35/10 кВ Б-4</v>
      </c>
    </row>
    <row r="377" spans="1:8" ht="13.5" customHeight="1" x14ac:dyDescent="0.25">
      <c r="A377" s="23" t="s">
        <v>20</v>
      </c>
      <c r="B377" s="23">
        <f t="shared" si="5"/>
        <v>373</v>
      </c>
      <c r="C377" s="24" t="s">
        <v>552</v>
      </c>
      <c r="D377" s="25">
        <v>42037</v>
      </c>
      <c r="E377" s="25" t="s">
        <v>72</v>
      </c>
      <c r="F377" s="26">
        <v>15</v>
      </c>
      <c r="G377" s="27">
        <v>466.1</v>
      </c>
      <c r="H377" s="28" t="str">
        <f>CONCATENATE('[1]Запрос к ф9 ЗаклДоговораСНапрПо'!AD374," ","кВ"," ",'[1]Запрос к ф9 ЗаклДоговораСНапрПо'!M374)</f>
        <v>35/6 кВ Лисицкий бор</v>
      </c>
    </row>
    <row r="378" spans="1:8" ht="13.5" customHeight="1" x14ac:dyDescent="0.25">
      <c r="A378" s="23" t="s">
        <v>20</v>
      </c>
      <c r="B378" s="23">
        <f t="shared" si="5"/>
        <v>374</v>
      </c>
      <c r="C378" s="24" t="s">
        <v>553</v>
      </c>
      <c r="D378" s="25">
        <v>42051</v>
      </c>
      <c r="E378" s="25" t="s">
        <v>72</v>
      </c>
      <c r="F378" s="26">
        <v>15</v>
      </c>
      <c r="G378" s="27">
        <v>466.1</v>
      </c>
      <c r="H378" s="28" t="str">
        <f>CONCATENATE('[1]Запрос к ф9 ЗаклДоговораСНапрПо'!AD375," ","кВ"," ",'[1]Запрос к ф9 ЗаклДоговораСНапрПо'!M375)</f>
        <v>110/35/6 кВ Нелидово 110/35/6</v>
      </c>
    </row>
    <row r="379" spans="1:8" ht="13.5" customHeight="1" x14ac:dyDescent="0.25">
      <c r="A379" s="23" t="s">
        <v>20</v>
      </c>
      <c r="B379" s="23">
        <f t="shared" si="5"/>
        <v>375</v>
      </c>
      <c r="C379" s="24" t="s">
        <v>554</v>
      </c>
      <c r="D379" s="25">
        <v>42061</v>
      </c>
      <c r="E379" s="25" t="s">
        <v>72</v>
      </c>
      <c r="F379" s="26">
        <v>15</v>
      </c>
      <c r="G379" s="27">
        <v>466.1</v>
      </c>
      <c r="H379" s="28" t="str">
        <f>CONCATENATE('[1]Запрос к ф9 ЗаклДоговораСНапрПо'!AD376," ","кВ"," ",'[1]Запрос к ф9 ЗаклДоговораСНапрПо'!M376)</f>
        <v>35/10 кВ Погорелое Городище</v>
      </c>
    </row>
    <row r="380" spans="1:8" ht="13.5" customHeight="1" x14ac:dyDescent="0.25">
      <c r="A380" s="23" t="s">
        <v>20</v>
      </c>
      <c r="B380" s="23">
        <f t="shared" si="5"/>
        <v>376</v>
      </c>
      <c r="C380" s="24" t="s">
        <v>555</v>
      </c>
      <c r="D380" s="25">
        <v>42062</v>
      </c>
      <c r="E380" s="25" t="s">
        <v>72</v>
      </c>
      <c r="F380" s="26">
        <v>12</v>
      </c>
      <c r="G380" s="27">
        <v>466.1</v>
      </c>
      <c r="H380" s="28" t="str">
        <f>CONCATENATE('[1]Запрос к ф9 ЗаклДоговораСНапрПо'!AD377," ","кВ"," ",'[1]Запрос к ф9 ЗаклДоговораСНапрПо'!M377)</f>
        <v>35/10 кВ Зубцов</v>
      </c>
    </row>
    <row r="381" spans="1:8" ht="13.5" customHeight="1" x14ac:dyDescent="0.25">
      <c r="A381" s="23" t="s">
        <v>20</v>
      </c>
      <c r="B381" s="23">
        <f t="shared" si="5"/>
        <v>377</v>
      </c>
      <c r="C381" s="24" t="s">
        <v>556</v>
      </c>
      <c r="D381" s="25">
        <v>42059</v>
      </c>
      <c r="E381" s="25" t="s">
        <v>71</v>
      </c>
      <c r="F381" s="26">
        <v>13.4</v>
      </c>
      <c r="G381" s="27">
        <v>466.1</v>
      </c>
      <c r="H381" s="28" t="str">
        <f>CONCATENATE('[1]Запрос к ф9 ЗаклДоговораСНапрПо'!AD378," ","кВ"," ",'[1]Запрос к ф9 ЗаклДоговораСНапрПо'!M378)</f>
        <v>110/10 кВ Пено</v>
      </c>
    </row>
    <row r="382" spans="1:8" ht="13.5" customHeight="1" x14ac:dyDescent="0.25">
      <c r="A382" s="23" t="s">
        <v>20</v>
      </c>
      <c r="B382" s="23">
        <f t="shared" si="5"/>
        <v>378</v>
      </c>
      <c r="C382" s="24" t="s">
        <v>557</v>
      </c>
      <c r="D382" s="25">
        <v>42059</v>
      </c>
      <c r="E382" s="25" t="s">
        <v>71</v>
      </c>
      <c r="F382" s="26">
        <v>13.4</v>
      </c>
      <c r="G382" s="27">
        <v>466.1</v>
      </c>
      <c r="H382" s="28" t="str">
        <f>CONCATENATE('[1]Запрос к ф9 ЗаклДоговораСНапрПо'!AD379," ","кВ"," ",'[1]Запрос к ф9 ЗаклДоговораСНапрПо'!M379)</f>
        <v>110/10 кВ Пено</v>
      </c>
    </row>
    <row r="383" spans="1:8" ht="13.5" customHeight="1" x14ac:dyDescent="0.25">
      <c r="A383" s="23" t="s">
        <v>20</v>
      </c>
      <c r="B383" s="23">
        <f t="shared" si="5"/>
        <v>379</v>
      </c>
      <c r="C383" s="24" t="s">
        <v>558</v>
      </c>
      <c r="D383" s="25">
        <v>42046</v>
      </c>
      <c r="E383" s="25" t="s">
        <v>72</v>
      </c>
      <c r="F383" s="26">
        <v>12</v>
      </c>
      <c r="G383" s="27">
        <v>466.1</v>
      </c>
      <c r="H383" s="28" t="str">
        <f>CONCATENATE('[1]Запрос к ф9 ЗаклДоговораСНапрПо'!AD380," ","кВ"," ",'[1]Запрос к ф9 ЗаклДоговораСНапрПо'!M380)</f>
        <v>110/35/10 кВ Никола Рожок</v>
      </c>
    </row>
    <row r="384" spans="1:8" ht="13.5" customHeight="1" x14ac:dyDescent="0.25">
      <c r="A384" s="23" t="s">
        <v>20</v>
      </c>
      <c r="B384" s="23">
        <f t="shared" si="5"/>
        <v>380</v>
      </c>
      <c r="C384" s="24" t="s">
        <v>559</v>
      </c>
      <c r="D384" s="25">
        <v>42059</v>
      </c>
      <c r="E384" s="25" t="s">
        <v>71</v>
      </c>
      <c r="F384" s="26">
        <v>13.4</v>
      </c>
      <c r="G384" s="27">
        <v>466.1</v>
      </c>
      <c r="H384" s="28" t="str">
        <f>CONCATENATE('[1]Запрос к ф9 ЗаклДоговораСНапрПо'!AD381," ","кВ"," ",'[1]Запрос к ф9 ЗаклДоговораСНапрПо'!M381)</f>
        <v>110/10 кВ пено</v>
      </c>
    </row>
    <row r="385" spans="1:8" ht="13.5" customHeight="1" x14ac:dyDescent="0.25">
      <c r="A385" s="23" t="s">
        <v>20</v>
      </c>
      <c r="B385" s="23">
        <f t="shared" si="5"/>
        <v>381</v>
      </c>
      <c r="C385" s="24" t="s">
        <v>560</v>
      </c>
      <c r="D385" s="25">
        <v>42038</v>
      </c>
      <c r="E385" s="25" t="s">
        <v>72</v>
      </c>
      <c r="F385" s="26">
        <v>6</v>
      </c>
      <c r="G385" s="27">
        <v>466.1</v>
      </c>
      <c r="H385" s="28" t="str">
        <f>CONCATENATE('[1]Запрос к ф9 ЗаклДоговораСНапрПо'!AD382," ","кВ"," ",'[1]Запрос к ф9 ЗаклДоговораСНапрПо'!M382)</f>
        <v>35/10 кВ Селигер</v>
      </c>
    </row>
    <row r="386" spans="1:8" ht="13.5" customHeight="1" x14ac:dyDescent="0.25">
      <c r="A386" s="23" t="s">
        <v>20</v>
      </c>
      <c r="B386" s="23">
        <f t="shared" si="5"/>
        <v>382</v>
      </c>
      <c r="C386" s="24" t="s">
        <v>561</v>
      </c>
      <c r="D386" s="25">
        <v>42039</v>
      </c>
      <c r="E386" s="25" t="s">
        <v>72</v>
      </c>
      <c r="F386" s="26">
        <v>15</v>
      </c>
      <c r="G386" s="27">
        <v>466.1</v>
      </c>
      <c r="H386" s="28" t="str">
        <f>CONCATENATE('[1]Запрос к ф9 ЗаклДоговораСНапрПо'!AD383," ","кВ"," ",'[1]Запрос к ф9 ЗаклДоговораСНапрПо'!M383)</f>
        <v>110/35/10 кВ Осташков</v>
      </c>
    </row>
    <row r="387" spans="1:8" ht="13.5" customHeight="1" x14ac:dyDescent="0.25">
      <c r="A387" s="23" t="s">
        <v>20</v>
      </c>
      <c r="B387" s="23">
        <f t="shared" si="5"/>
        <v>383</v>
      </c>
      <c r="C387" s="24" t="s">
        <v>562</v>
      </c>
      <c r="D387" s="25">
        <v>42052</v>
      </c>
      <c r="E387" s="25" t="s">
        <v>72</v>
      </c>
      <c r="F387" s="26">
        <v>12</v>
      </c>
      <c r="G387" s="27">
        <v>11271</v>
      </c>
      <c r="H387" s="28" t="str">
        <f>CONCATENATE('[1]Запрос к ф9 ЗаклДоговораСНапрПо'!AD384," ","кВ"," ",'[1]Запрос к ф9 ЗаклДоговораСНапрПо'!M384)</f>
        <v>35/10 кВ Княжьи Горы</v>
      </c>
    </row>
    <row r="388" spans="1:8" ht="13.5" customHeight="1" x14ac:dyDescent="0.25">
      <c r="A388" s="23" t="s">
        <v>20</v>
      </c>
      <c r="B388" s="23">
        <f t="shared" si="5"/>
        <v>384</v>
      </c>
      <c r="C388" s="24" t="s">
        <v>563</v>
      </c>
      <c r="D388" s="25">
        <v>42039</v>
      </c>
      <c r="E388" s="25" t="s">
        <v>72</v>
      </c>
      <c r="F388" s="26">
        <v>15</v>
      </c>
      <c r="G388" s="27">
        <v>466.1</v>
      </c>
      <c r="H388" s="28" t="str">
        <f>CONCATENATE('[1]Запрос к ф9 ЗаклДоговораСНапрПо'!AD385," ","кВ"," ",'[1]Запрос к ф9 ЗаклДоговораСНапрПо'!M385)</f>
        <v>35/10 кВ Куженкино</v>
      </c>
    </row>
    <row r="389" spans="1:8" ht="13.5" customHeight="1" x14ac:dyDescent="0.25">
      <c r="A389" s="23" t="s">
        <v>20</v>
      </c>
      <c r="B389" s="23">
        <f t="shared" si="5"/>
        <v>385</v>
      </c>
      <c r="C389" s="24" t="s">
        <v>564</v>
      </c>
      <c r="D389" s="25">
        <v>42044</v>
      </c>
      <c r="E389" s="25" t="s">
        <v>72</v>
      </c>
      <c r="F389" s="26">
        <v>15</v>
      </c>
      <c r="G389" s="27">
        <v>466.1</v>
      </c>
      <c r="H389" s="28" t="str">
        <f>CONCATENATE('[1]Запрос к ф9 ЗаклДоговораСНапрПо'!AD386," ","кВ"," ",'[1]Запрос к ф9 ЗаклДоговораСНапрПо'!M386)</f>
        <v>110/10 кВ Зобнино</v>
      </c>
    </row>
    <row r="390" spans="1:8" ht="13.5" customHeight="1" x14ac:dyDescent="0.25">
      <c r="A390" s="23" t="s">
        <v>20</v>
      </c>
      <c r="B390" s="23">
        <f t="shared" si="5"/>
        <v>386</v>
      </c>
      <c r="C390" s="24" t="s">
        <v>565</v>
      </c>
      <c r="D390" s="25">
        <v>42054</v>
      </c>
      <c r="E390" s="25" t="s">
        <v>71</v>
      </c>
      <c r="F390" s="26">
        <v>15</v>
      </c>
      <c r="G390" s="27">
        <v>466.1</v>
      </c>
      <c r="H390" s="28" t="str">
        <f>CONCATENATE('[1]Запрос к ф9 ЗаклДоговораСНапрПо'!AD387," ","кВ"," ",'[1]Запрос к ф9 ЗаклДоговораСНапрПо'!M387)</f>
        <v>35/10 кВ Дмитрова Гора</v>
      </c>
    </row>
    <row r="391" spans="1:8" ht="13.5" customHeight="1" x14ac:dyDescent="0.25">
      <c r="A391" s="23" t="s">
        <v>20</v>
      </c>
      <c r="B391" s="23">
        <f t="shared" ref="B391:B415" si="6">B390+1</f>
        <v>387</v>
      </c>
      <c r="C391" s="24" t="s">
        <v>566</v>
      </c>
      <c r="D391" s="25">
        <v>42037</v>
      </c>
      <c r="E391" s="25" t="s">
        <v>72</v>
      </c>
      <c r="F391" s="26">
        <v>15</v>
      </c>
      <c r="G391" s="27">
        <v>466.1</v>
      </c>
      <c r="H391" s="28" t="str">
        <f>CONCATENATE('[1]Запрос к ф9 ЗаклДоговораСНапрПо'!AD388," ","кВ"," ",'[1]Запрос к ф9 ЗаклДоговораСНапрПо'!M388)</f>
        <v>35/10 кВ Гришкино</v>
      </c>
    </row>
    <row r="392" spans="1:8" ht="13.5" customHeight="1" x14ac:dyDescent="0.25">
      <c r="A392" s="23" t="s">
        <v>20</v>
      </c>
      <c r="B392" s="23">
        <f t="shared" si="6"/>
        <v>388</v>
      </c>
      <c r="C392" s="24" t="s">
        <v>567</v>
      </c>
      <c r="D392" s="25">
        <v>42047</v>
      </c>
      <c r="E392" s="25" t="s">
        <v>72</v>
      </c>
      <c r="F392" s="26">
        <v>12</v>
      </c>
      <c r="G392" s="27">
        <v>466.1</v>
      </c>
      <c r="H392" s="28" t="str">
        <f>CONCATENATE('[1]Запрос к ф9 ЗаклДоговораСНапрПо'!AD389," ","кВ"," ",'[1]Запрос к ф9 ЗаклДоговораСНапрПо'!M389)</f>
        <v>35/10 кВ Нерль</v>
      </c>
    </row>
    <row r="393" spans="1:8" ht="13.5" customHeight="1" x14ac:dyDescent="0.25">
      <c r="A393" s="23" t="s">
        <v>20</v>
      </c>
      <c r="B393" s="23">
        <f t="shared" si="6"/>
        <v>389</v>
      </c>
      <c r="C393" s="24" t="s">
        <v>568</v>
      </c>
      <c r="D393" s="25">
        <v>42060</v>
      </c>
      <c r="E393" s="25" t="s">
        <v>72</v>
      </c>
      <c r="F393" s="26">
        <v>3</v>
      </c>
      <c r="G393" s="27">
        <v>2817.75</v>
      </c>
      <c r="H393" s="28" t="str">
        <f>CONCATENATE('[1]Запрос к ф9 ЗаклДоговораСНапрПо'!AD390," ","кВ"," ",'[1]Запрос к ф9 ЗаклДоговораСНапрПо'!M390)</f>
        <v>110/10 кВ Глазково</v>
      </c>
    </row>
    <row r="394" spans="1:8" ht="13.5" customHeight="1" x14ac:dyDescent="0.25">
      <c r="A394" s="23" t="s">
        <v>20</v>
      </c>
      <c r="B394" s="23">
        <f t="shared" si="6"/>
        <v>390</v>
      </c>
      <c r="C394" s="24" t="s">
        <v>569</v>
      </c>
      <c r="D394" s="25">
        <v>42039</v>
      </c>
      <c r="E394" s="25" t="s">
        <v>72</v>
      </c>
      <c r="F394" s="26">
        <v>10</v>
      </c>
      <c r="G394" s="27">
        <v>466.1</v>
      </c>
      <c r="H394" s="28" t="str">
        <f>CONCATENATE('[1]Запрос к ф9 ЗаклДоговораСНапрПо'!AD391," ","кВ"," ",'[1]Запрос к ф9 ЗаклДоговораСНапрПо'!M391)</f>
        <v>35/10/6 кВ № 16 (Суховерково)</v>
      </c>
    </row>
    <row r="395" spans="1:8" ht="13.5" customHeight="1" x14ac:dyDescent="0.25">
      <c r="A395" s="23" t="s">
        <v>20</v>
      </c>
      <c r="B395" s="23">
        <f t="shared" si="6"/>
        <v>391</v>
      </c>
      <c r="C395" s="24" t="s">
        <v>570</v>
      </c>
      <c r="D395" s="25">
        <v>42041</v>
      </c>
      <c r="E395" s="25" t="s">
        <v>71</v>
      </c>
      <c r="F395" s="26">
        <v>10</v>
      </c>
      <c r="G395" s="27">
        <v>466.1</v>
      </c>
      <c r="H395" s="28" t="str">
        <f>CONCATENATE('[1]Запрос к ф9 ЗаклДоговораСНапрПо'!AD392," ","кВ"," ",'[1]Запрос к ф9 ЗаклДоговораСНапрПо'!M392)</f>
        <v>110/35/10 кВ Весьегонск</v>
      </c>
    </row>
    <row r="396" spans="1:8" ht="13.5" customHeight="1" x14ac:dyDescent="0.25">
      <c r="A396" s="23" t="s">
        <v>20</v>
      </c>
      <c r="B396" s="23">
        <f t="shared" si="6"/>
        <v>392</v>
      </c>
      <c r="C396" s="24" t="s">
        <v>571</v>
      </c>
      <c r="D396" s="25">
        <v>42041</v>
      </c>
      <c r="E396" s="25" t="s">
        <v>72</v>
      </c>
      <c r="F396" s="26">
        <v>10</v>
      </c>
      <c r="G396" s="27">
        <v>466.1</v>
      </c>
      <c r="H396" s="28" t="str">
        <f>CONCATENATE('[1]Запрос к ф9 ЗаклДоговораСНапрПо'!AD393," ","кВ"," ",'[1]Запрос к ф9 ЗаклДоговораСНапрПо'!M393)</f>
        <v>35/10 кВ Городня</v>
      </c>
    </row>
    <row r="397" spans="1:8" ht="13.5" customHeight="1" x14ac:dyDescent="0.25">
      <c r="A397" s="23" t="s">
        <v>20</v>
      </c>
      <c r="B397" s="23">
        <f t="shared" si="6"/>
        <v>393</v>
      </c>
      <c r="C397" s="24" t="s">
        <v>572</v>
      </c>
      <c r="D397" s="25">
        <v>42041</v>
      </c>
      <c r="E397" s="25" t="s">
        <v>72</v>
      </c>
      <c r="F397" s="26">
        <v>10</v>
      </c>
      <c r="G397" s="27">
        <v>466.1</v>
      </c>
      <c r="H397" s="28" t="str">
        <f>CONCATENATE('[1]Запрос к ф9 ЗаклДоговораСНапрПо'!AD394," ","кВ"," ",'[1]Запрос к ф9 ЗаклДоговораСНапрПо'!M394)</f>
        <v>35/6 кВ Выдропужск</v>
      </c>
    </row>
    <row r="398" spans="1:8" ht="13.5" customHeight="1" x14ac:dyDescent="0.25">
      <c r="A398" s="23" t="s">
        <v>20</v>
      </c>
      <c r="B398" s="23">
        <f t="shared" si="6"/>
        <v>394</v>
      </c>
      <c r="C398" s="24" t="s">
        <v>573</v>
      </c>
      <c r="D398" s="25">
        <v>42047</v>
      </c>
      <c r="E398" s="25" t="s">
        <v>72</v>
      </c>
      <c r="F398" s="26">
        <v>6</v>
      </c>
      <c r="G398" s="27">
        <v>466.1</v>
      </c>
      <c r="H398" s="28" t="str">
        <f>CONCATENATE('[1]Запрос к ф9 ЗаклДоговораСНапрПо'!AD395," ","кВ"," ",'[1]Запрос к ф9 ЗаклДоговораСНапрПо'!M395)</f>
        <v>110/35/10 кВ Б-4</v>
      </c>
    </row>
    <row r="399" spans="1:8" ht="13.5" customHeight="1" x14ac:dyDescent="0.25">
      <c r="A399" s="23" t="s">
        <v>20</v>
      </c>
      <c r="B399" s="23">
        <f t="shared" si="6"/>
        <v>395</v>
      </c>
      <c r="C399" s="24" t="s">
        <v>574</v>
      </c>
      <c r="D399" s="25">
        <v>42046</v>
      </c>
      <c r="E399" s="25" t="s">
        <v>72</v>
      </c>
      <c r="F399" s="26">
        <v>5</v>
      </c>
      <c r="G399" s="27">
        <v>466.1</v>
      </c>
      <c r="H399" s="28" t="str">
        <f>CONCATENATE('[1]Запрос к ф9 ЗаклДоговораСНапрПо'!AD396," ","кВ"," ",'[1]Запрос к ф9 ЗаклДоговораСНапрПо'!M396)</f>
        <v>110/35/10 кВ Поплавинец</v>
      </c>
    </row>
    <row r="400" spans="1:8" ht="13.5" customHeight="1" x14ac:dyDescent="0.25">
      <c r="A400" s="23" t="s">
        <v>20</v>
      </c>
      <c r="B400" s="23">
        <f t="shared" si="6"/>
        <v>396</v>
      </c>
      <c r="C400" s="24" t="s">
        <v>575</v>
      </c>
      <c r="D400" s="25">
        <v>42044</v>
      </c>
      <c r="E400" s="25" t="s">
        <v>72</v>
      </c>
      <c r="F400" s="26">
        <v>15</v>
      </c>
      <c r="G400" s="27">
        <v>466.1</v>
      </c>
      <c r="H400" s="28" t="str">
        <f>CONCATENATE('[1]Запрос к ф9 ЗаклДоговораСНапрПо'!AD397," ","кВ"," ",'[1]Запрос к ф9 ЗаклДоговораСНапрПо'!M397)</f>
        <v>35/10/6 кВ № 9</v>
      </c>
    </row>
    <row r="401" spans="1:8" ht="13.5" customHeight="1" x14ac:dyDescent="0.25">
      <c r="A401" s="23" t="s">
        <v>20</v>
      </c>
      <c r="B401" s="23">
        <f t="shared" si="6"/>
        <v>397</v>
      </c>
      <c r="C401" s="24" t="s">
        <v>576</v>
      </c>
      <c r="D401" s="25">
        <v>42048</v>
      </c>
      <c r="E401" s="25" t="s">
        <v>72</v>
      </c>
      <c r="F401" s="26">
        <v>15</v>
      </c>
      <c r="G401" s="27">
        <v>466.1</v>
      </c>
      <c r="H401" s="28" t="str">
        <f>CONCATENATE('[1]Запрос к ф9 ЗаклДоговораСНапрПо'!AD398," ","кВ"," ",'[1]Запрос к ф9 ЗаклДоговораСНапрПо'!M398)</f>
        <v>35/10 кВ Кавельщино</v>
      </c>
    </row>
    <row r="402" spans="1:8" ht="13.5" customHeight="1" x14ac:dyDescent="0.25">
      <c r="A402" s="23" t="s">
        <v>20</v>
      </c>
      <c r="B402" s="23">
        <f t="shared" si="6"/>
        <v>398</v>
      </c>
      <c r="C402" s="24" t="s">
        <v>577</v>
      </c>
      <c r="D402" s="25">
        <v>42038</v>
      </c>
      <c r="E402" s="25" t="s">
        <v>72</v>
      </c>
      <c r="F402" s="26">
        <v>15</v>
      </c>
      <c r="G402" s="27">
        <v>466.1</v>
      </c>
      <c r="H402" s="28" t="str">
        <f>CONCATENATE('[1]Запрос к ф9 ЗаклДоговораСНапрПо'!AD399," ","кВ"," ",'[1]Запрос к ф9 ЗаклДоговораСНапрПо'!M399)</f>
        <v>35/10 кВ Сахарово</v>
      </c>
    </row>
    <row r="403" spans="1:8" ht="13.5" customHeight="1" x14ac:dyDescent="0.25">
      <c r="A403" s="23" t="s">
        <v>20</v>
      </c>
      <c r="B403" s="23">
        <f t="shared" si="6"/>
        <v>399</v>
      </c>
      <c r="C403" s="24" t="s">
        <v>578</v>
      </c>
      <c r="D403" s="25">
        <v>42045</v>
      </c>
      <c r="E403" s="25" t="s">
        <v>71</v>
      </c>
      <c r="F403" s="26">
        <v>15</v>
      </c>
      <c r="G403" s="27">
        <v>466.1</v>
      </c>
      <c r="H403" s="28" t="str">
        <f>CONCATENATE('[1]Запрос к ф9 ЗаклДоговораСНапрПо'!AD400," ","кВ"," ",'[1]Запрос к ф9 ЗаклДоговораСНапрПо'!M400)</f>
        <v>35/10 кВ Зубцов</v>
      </c>
    </row>
    <row r="404" spans="1:8" ht="13.5" customHeight="1" x14ac:dyDescent="0.25">
      <c r="A404" s="23" t="s">
        <v>20</v>
      </c>
      <c r="B404" s="23">
        <f t="shared" si="6"/>
        <v>400</v>
      </c>
      <c r="C404" s="24" t="s">
        <v>579</v>
      </c>
      <c r="D404" s="25">
        <v>42037</v>
      </c>
      <c r="E404" s="25" t="s">
        <v>71</v>
      </c>
      <c r="F404" s="26">
        <v>15</v>
      </c>
      <c r="G404" s="27">
        <v>466.1</v>
      </c>
      <c r="H404" s="28" t="str">
        <f>CONCATENATE('[1]Запрос к ф9 ЗаклДоговораСНапрПо'!AD401," ","кВ"," ",'[1]Запрос к ф9 ЗаклДоговораСНапрПо'!M401)</f>
        <v>35/10 кВ Калязин</v>
      </c>
    </row>
    <row r="405" spans="1:8" ht="13.5" customHeight="1" x14ac:dyDescent="0.25">
      <c r="A405" s="23" t="s">
        <v>20</v>
      </c>
      <c r="B405" s="23">
        <f t="shared" si="6"/>
        <v>401</v>
      </c>
      <c r="C405" s="24" t="s">
        <v>580</v>
      </c>
      <c r="D405" s="25">
        <v>42048</v>
      </c>
      <c r="E405" s="25" t="s">
        <v>71</v>
      </c>
      <c r="F405" s="26">
        <v>15</v>
      </c>
      <c r="G405" s="27">
        <v>466.1</v>
      </c>
      <c r="H405" s="28" t="str">
        <f>CONCATENATE('[1]Запрос к ф9 ЗаклДоговораСНапрПо'!AD402," ","кВ"," ",'[1]Запрос к ф9 ЗаклДоговораСНапрПо'!M402)</f>
        <v>35/10 кВ Плутково</v>
      </c>
    </row>
    <row r="406" spans="1:8" ht="13.5" customHeight="1" x14ac:dyDescent="0.25">
      <c r="A406" s="23" t="s">
        <v>20</v>
      </c>
      <c r="B406" s="23">
        <f t="shared" si="6"/>
        <v>402</v>
      </c>
      <c r="C406" s="24" t="s">
        <v>581</v>
      </c>
      <c r="D406" s="25">
        <v>42048</v>
      </c>
      <c r="E406" s="25" t="s">
        <v>72</v>
      </c>
      <c r="F406" s="26">
        <v>0.11</v>
      </c>
      <c r="G406" s="27">
        <v>103.32</v>
      </c>
      <c r="H406" s="28" t="str">
        <f>CONCATENATE('[1]Запрос к ф9 ЗаклДоговораСНапрПо'!AD403," ","кВ"," ",'[1]Запрос к ф9 ЗаклДоговораСНапрПо'!M403)</f>
        <v>110/35/10 кВ Верхняя Троица</v>
      </c>
    </row>
    <row r="407" spans="1:8" ht="13.5" customHeight="1" x14ac:dyDescent="0.25">
      <c r="A407" s="23" t="s">
        <v>20</v>
      </c>
      <c r="B407" s="23">
        <f t="shared" si="6"/>
        <v>403</v>
      </c>
      <c r="C407" s="24" t="s">
        <v>582</v>
      </c>
      <c r="D407" s="25">
        <v>42038</v>
      </c>
      <c r="E407" s="25" t="s">
        <v>72</v>
      </c>
      <c r="F407" s="26">
        <v>15</v>
      </c>
      <c r="G407" s="27">
        <v>466.1</v>
      </c>
      <c r="H407" s="28" t="str">
        <f>CONCATENATE('[1]Запрос к ф9 ЗаклДоговораСНапрПо'!AD404," ","кВ"," ",'[1]Запрос к ф9 ЗаклДоговораСНапрПо'!M404)</f>
        <v>35/10 кВ Неклюдово</v>
      </c>
    </row>
    <row r="408" spans="1:8" ht="13.5" customHeight="1" x14ac:dyDescent="0.25">
      <c r="A408" s="23" t="s">
        <v>20</v>
      </c>
      <c r="B408" s="23">
        <f t="shared" si="6"/>
        <v>404</v>
      </c>
      <c r="C408" s="24" t="s">
        <v>583</v>
      </c>
      <c r="D408" s="25">
        <v>42045</v>
      </c>
      <c r="E408" s="25" t="s">
        <v>72</v>
      </c>
      <c r="F408" s="26">
        <v>15</v>
      </c>
      <c r="G408" s="27">
        <v>466.1</v>
      </c>
      <c r="H408" s="28" t="str">
        <f>CONCATENATE('[1]Запрос к ф9 ЗаклДоговораСНапрПо'!AD405," ","кВ"," ",'[1]Запрос к ф9 ЗаклДоговораСНапрПо'!M405)</f>
        <v>35/10 кВ Зубцов</v>
      </c>
    </row>
    <row r="409" spans="1:8" ht="13.5" customHeight="1" x14ac:dyDescent="0.25">
      <c r="A409" s="23" t="s">
        <v>20</v>
      </c>
      <c r="B409" s="23">
        <f t="shared" si="6"/>
        <v>405</v>
      </c>
      <c r="C409" s="24" t="s">
        <v>584</v>
      </c>
      <c r="D409" s="25">
        <v>42041</v>
      </c>
      <c r="E409" s="25" t="s">
        <v>72</v>
      </c>
      <c r="F409" s="26">
        <v>15</v>
      </c>
      <c r="G409" s="27">
        <v>466.1</v>
      </c>
      <c r="H409" s="28" t="str">
        <f>CONCATENATE('[1]Запрос к ф9 ЗаклДоговораСНапрПо'!AD406," ","кВ"," ",'[1]Запрос к ф9 ЗаклДоговораСНапрПо'!M406)</f>
        <v>35/10 кВ Квакшино</v>
      </c>
    </row>
    <row r="410" spans="1:8" ht="13.5" customHeight="1" x14ac:dyDescent="0.25">
      <c r="A410" s="23" t="s">
        <v>20</v>
      </c>
      <c r="B410" s="23">
        <f t="shared" si="6"/>
        <v>406</v>
      </c>
      <c r="C410" s="24" t="s">
        <v>585</v>
      </c>
      <c r="D410" s="25">
        <v>42039</v>
      </c>
      <c r="E410" s="25" t="s">
        <v>72</v>
      </c>
      <c r="F410" s="26">
        <v>8</v>
      </c>
      <c r="G410" s="27">
        <v>466.1</v>
      </c>
      <c r="H410" s="28" t="str">
        <f>CONCATENATE('[1]Запрос к ф9 ЗаклДоговораСНапрПо'!AD407," ","кВ"," ",'[1]Запрос к ф9 ЗаклДоговораСНапрПо'!M407)</f>
        <v>110/10 кВ Малышево</v>
      </c>
    </row>
    <row r="411" spans="1:8" ht="13.5" customHeight="1" x14ac:dyDescent="0.25">
      <c r="A411" s="23" t="s">
        <v>20</v>
      </c>
      <c r="B411" s="23">
        <f t="shared" si="6"/>
        <v>407</v>
      </c>
      <c r="C411" s="24" t="s">
        <v>586</v>
      </c>
      <c r="D411" s="25">
        <v>42044</v>
      </c>
      <c r="E411" s="25" t="s">
        <v>72</v>
      </c>
      <c r="F411" s="26">
        <v>15</v>
      </c>
      <c r="G411" s="27">
        <v>466.1</v>
      </c>
      <c r="H411" s="28" t="str">
        <f>CONCATENATE('[1]Запрос к ф9 ЗаклДоговораСНапрПо'!AD408," ","кВ"," ",'[1]Запрос к ф9 ЗаклДоговораСНапрПо'!M408)</f>
        <v>35/10 кВ Гришкино</v>
      </c>
    </row>
    <row r="412" spans="1:8" ht="13.5" customHeight="1" x14ac:dyDescent="0.25">
      <c r="A412" s="23" t="s">
        <v>20</v>
      </c>
      <c r="B412" s="23">
        <f t="shared" si="6"/>
        <v>408</v>
      </c>
      <c r="C412" s="24" t="s">
        <v>587</v>
      </c>
      <c r="D412" s="25">
        <v>42038</v>
      </c>
      <c r="E412" s="25" t="s">
        <v>72</v>
      </c>
      <c r="F412" s="26">
        <v>15</v>
      </c>
      <c r="G412" s="27">
        <v>466.1</v>
      </c>
      <c r="H412" s="28" t="str">
        <f>CONCATENATE('[1]Запрос к ф9 ЗаклДоговораСНапрПо'!AD409," ","кВ"," ",'[1]Запрос к ф9 ЗаклДоговораСНапрПо'!M409)</f>
        <v>35/10 кВ Зубцов</v>
      </c>
    </row>
    <row r="413" spans="1:8" ht="13.5" customHeight="1" x14ac:dyDescent="0.25">
      <c r="A413" s="23" t="s">
        <v>20</v>
      </c>
      <c r="B413" s="23">
        <f t="shared" si="6"/>
        <v>409</v>
      </c>
      <c r="C413" s="24" t="s">
        <v>588</v>
      </c>
      <c r="D413" s="25">
        <v>42051</v>
      </c>
      <c r="E413" s="25" t="s">
        <v>72</v>
      </c>
      <c r="F413" s="26">
        <v>15</v>
      </c>
      <c r="G413" s="27">
        <v>466.1</v>
      </c>
      <c r="H413" s="28" t="str">
        <f>CONCATENATE('[1]Запрос к ф9 ЗаклДоговораСНапрПо'!AD410," ","кВ"," ",'[1]Запрос к ф9 ЗаклДоговораСНапрПо'!M410)</f>
        <v>35/10 кВ Мокшино</v>
      </c>
    </row>
    <row r="414" spans="1:8" ht="13.5" customHeight="1" x14ac:dyDescent="0.25">
      <c r="A414" s="23" t="s">
        <v>20</v>
      </c>
      <c r="B414" s="23">
        <f t="shared" si="6"/>
        <v>410</v>
      </c>
      <c r="C414" s="24" t="s">
        <v>589</v>
      </c>
      <c r="D414" s="25">
        <v>42038</v>
      </c>
      <c r="E414" s="25" t="s">
        <v>72</v>
      </c>
      <c r="F414" s="26">
        <v>15</v>
      </c>
      <c r="G414" s="27">
        <v>466.1</v>
      </c>
      <c r="H414" s="28" t="str">
        <f>CONCATENATE('[1]Запрос к ф9 ЗаклДоговораСНапрПо'!AD411," ","кВ"," ",'[1]Запрос к ф9 ЗаклДоговораСНапрПо'!M411)</f>
        <v>35/10 кВ Гришкино</v>
      </c>
    </row>
    <row r="415" spans="1:8" ht="13.5" customHeight="1" x14ac:dyDescent="0.25">
      <c r="A415" s="23" t="s">
        <v>20</v>
      </c>
      <c r="B415" s="23">
        <f t="shared" si="6"/>
        <v>411</v>
      </c>
      <c r="C415" s="24" t="s">
        <v>590</v>
      </c>
      <c r="D415" s="25">
        <v>42038</v>
      </c>
      <c r="E415" s="25" t="s">
        <v>71</v>
      </c>
      <c r="F415" s="26">
        <v>12</v>
      </c>
      <c r="G415" s="27">
        <v>466.1</v>
      </c>
      <c r="H415" s="28" t="str">
        <f>CONCATENATE('[1]Запрос к ф9 ЗаклДоговораСНапрПо'!AD412," ","кВ"," ",'[1]Запрос к ф9 ЗаклДоговораСНапрПо'!M412)</f>
        <v>110/10 кВ Медведиха</v>
      </c>
    </row>
    <row r="416" spans="1:8" x14ac:dyDescent="0.25">
      <c r="G416" s="29"/>
    </row>
    <row r="417" spans="7:7" x14ac:dyDescent="0.25">
      <c r="G417" s="29"/>
    </row>
    <row r="418" spans="7:7" x14ac:dyDescent="0.25">
      <c r="G418" s="29"/>
    </row>
    <row r="419" spans="7:7" x14ac:dyDescent="0.25">
      <c r="G419" s="29"/>
    </row>
    <row r="420" spans="7:7" x14ac:dyDescent="0.25">
      <c r="G420" s="29"/>
    </row>
    <row r="421" spans="7:7" x14ac:dyDescent="0.25">
      <c r="G421" s="29"/>
    </row>
    <row r="422" spans="7:7" x14ac:dyDescent="0.25">
      <c r="G422" s="29"/>
    </row>
    <row r="423" spans="7:7" x14ac:dyDescent="0.25">
      <c r="G423" s="29"/>
    </row>
    <row r="424" spans="7:7" x14ac:dyDescent="0.25">
      <c r="G424" s="29"/>
    </row>
    <row r="425" spans="7:7" x14ac:dyDescent="0.25">
      <c r="G425" s="29"/>
    </row>
    <row r="426" spans="7:7" x14ac:dyDescent="0.25">
      <c r="G426" s="29"/>
    </row>
    <row r="427" spans="7:7" x14ac:dyDescent="0.25">
      <c r="G427" s="29"/>
    </row>
    <row r="428" spans="7:7" x14ac:dyDescent="0.25">
      <c r="G428" s="29"/>
    </row>
    <row r="429" spans="7:7" x14ac:dyDescent="0.25">
      <c r="G429" s="29"/>
    </row>
    <row r="430" spans="7:7" x14ac:dyDescent="0.25">
      <c r="G430" s="29"/>
    </row>
    <row r="431" spans="7:7" x14ac:dyDescent="0.25">
      <c r="G431" s="29"/>
    </row>
    <row r="432" spans="7:7" x14ac:dyDescent="0.25">
      <c r="G432" s="29"/>
    </row>
    <row r="433" spans="7:7" x14ac:dyDescent="0.25">
      <c r="G433" s="29"/>
    </row>
    <row r="434" spans="7:7" x14ac:dyDescent="0.25">
      <c r="G434" s="29"/>
    </row>
    <row r="435" spans="7:7" x14ac:dyDescent="0.25">
      <c r="G435" s="29"/>
    </row>
    <row r="436" spans="7:7" x14ac:dyDescent="0.25">
      <c r="G436" s="29"/>
    </row>
    <row r="437" spans="7:7" x14ac:dyDescent="0.25">
      <c r="G437" s="29"/>
    </row>
    <row r="438" spans="7:7" x14ac:dyDescent="0.25">
      <c r="G438" s="29"/>
    </row>
    <row r="439" spans="7:7" x14ac:dyDescent="0.25">
      <c r="G439" s="29"/>
    </row>
    <row r="440" spans="7:7" x14ac:dyDescent="0.25">
      <c r="G440" s="29"/>
    </row>
    <row r="441" spans="7:7" x14ac:dyDescent="0.25">
      <c r="G441" s="29"/>
    </row>
    <row r="442" spans="7:7" x14ac:dyDescent="0.25">
      <c r="G442" s="29"/>
    </row>
    <row r="443" spans="7:7" x14ac:dyDescent="0.25">
      <c r="G443" s="29"/>
    </row>
    <row r="444" spans="7:7" x14ac:dyDescent="0.25">
      <c r="G444" s="29"/>
    </row>
    <row r="445" spans="7:7" x14ac:dyDescent="0.25">
      <c r="G445" s="29"/>
    </row>
    <row r="446" spans="7:7" x14ac:dyDescent="0.25">
      <c r="G446" s="29"/>
    </row>
    <row r="447" spans="7:7" x14ac:dyDescent="0.25">
      <c r="G447" s="29"/>
    </row>
    <row r="448" spans="7:7" x14ac:dyDescent="0.25">
      <c r="G448" s="29"/>
    </row>
    <row r="449" spans="7:7" x14ac:dyDescent="0.25">
      <c r="G449" s="29"/>
    </row>
    <row r="450" spans="7:7" x14ac:dyDescent="0.25">
      <c r="G450" s="29"/>
    </row>
    <row r="451" spans="7:7" x14ac:dyDescent="0.25">
      <c r="G451" s="29"/>
    </row>
    <row r="452" spans="7:7" x14ac:dyDescent="0.25">
      <c r="G452" s="29"/>
    </row>
    <row r="453" spans="7:7" x14ac:dyDescent="0.25">
      <c r="G453" s="29"/>
    </row>
    <row r="454" spans="7:7" x14ac:dyDescent="0.25">
      <c r="G454" s="29"/>
    </row>
    <row r="455" spans="7:7" x14ac:dyDescent="0.25">
      <c r="G455" s="29"/>
    </row>
    <row r="456" spans="7:7" x14ac:dyDescent="0.25">
      <c r="G456" s="29"/>
    </row>
    <row r="457" spans="7:7" x14ac:dyDescent="0.25">
      <c r="G457" s="29"/>
    </row>
    <row r="458" spans="7:7" x14ac:dyDescent="0.25">
      <c r="G458" s="29"/>
    </row>
    <row r="459" spans="7:7" x14ac:dyDescent="0.25">
      <c r="G459" s="29"/>
    </row>
    <row r="460" spans="7:7" x14ac:dyDescent="0.25">
      <c r="G460" s="29"/>
    </row>
    <row r="461" spans="7:7" x14ac:dyDescent="0.25">
      <c r="G461" s="29"/>
    </row>
    <row r="462" spans="7:7" x14ac:dyDescent="0.25">
      <c r="G462" s="29"/>
    </row>
    <row r="463" spans="7:7" x14ac:dyDescent="0.25">
      <c r="G463" s="29"/>
    </row>
    <row r="464" spans="7:7" x14ac:dyDescent="0.25">
      <c r="G464" s="29"/>
    </row>
    <row r="465" spans="7:7" x14ac:dyDescent="0.25">
      <c r="G465" s="29"/>
    </row>
    <row r="466" spans="7:7" x14ac:dyDescent="0.25">
      <c r="G466" s="29"/>
    </row>
    <row r="467" spans="7:7" x14ac:dyDescent="0.25">
      <c r="G467" s="29"/>
    </row>
    <row r="468" spans="7:7" x14ac:dyDescent="0.25">
      <c r="G468" s="29"/>
    </row>
    <row r="469" spans="7:7" x14ac:dyDescent="0.25">
      <c r="G469" s="29"/>
    </row>
    <row r="470" spans="7:7" x14ac:dyDescent="0.25">
      <c r="G470" s="29"/>
    </row>
    <row r="471" spans="7:7" x14ac:dyDescent="0.25">
      <c r="G471" s="29"/>
    </row>
    <row r="472" spans="7:7" x14ac:dyDescent="0.25">
      <c r="G472" s="29"/>
    </row>
    <row r="473" spans="7:7" x14ac:dyDescent="0.25">
      <c r="G473" s="29"/>
    </row>
    <row r="474" spans="7:7" x14ac:dyDescent="0.25">
      <c r="G474" s="29"/>
    </row>
    <row r="475" spans="7:7" x14ac:dyDescent="0.25">
      <c r="G475" s="29"/>
    </row>
    <row r="476" spans="7:7" x14ac:dyDescent="0.25">
      <c r="G476" s="29"/>
    </row>
    <row r="477" spans="7:7" x14ac:dyDescent="0.25">
      <c r="G477" s="29"/>
    </row>
    <row r="478" spans="7:7" x14ac:dyDescent="0.25">
      <c r="G478" s="29"/>
    </row>
    <row r="479" spans="7:7" x14ac:dyDescent="0.25">
      <c r="G479" s="29"/>
    </row>
    <row r="480" spans="7:7" x14ac:dyDescent="0.25">
      <c r="G480" s="29"/>
    </row>
    <row r="481" spans="7:7" x14ac:dyDescent="0.25">
      <c r="G481" s="29"/>
    </row>
    <row r="482" spans="7:7" x14ac:dyDescent="0.25">
      <c r="G482" s="29"/>
    </row>
    <row r="483" spans="7:7" x14ac:dyDescent="0.25">
      <c r="G483" s="29"/>
    </row>
    <row r="484" spans="7:7" x14ac:dyDescent="0.25">
      <c r="G484" s="29"/>
    </row>
    <row r="485" spans="7:7" x14ac:dyDescent="0.25">
      <c r="G485" s="29"/>
    </row>
    <row r="486" spans="7:7" x14ac:dyDescent="0.25">
      <c r="G486" s="29"/>
    </row>
    <row r="487" spans="7:7" x14ac:dyDescent="0.25">
      <c r="G487" s="29"/>
    </row>
    <row r="488" spans="7:7" x14ac:dyDescent="0.25">
      <c r="G488" s="29"/>
    </row>
    <row r="489" spans="7:7" x14ac:dyDescent="0.25">
      <c r="G489" s="29"/>
    </row>
    <row r="490" spans="7:7" x14ac:dyDescent="0.25">
      <c r="G490" s="30"/>
    </row>
    <row r="491" spans="7:7" x14ac:dyDescent="0.25">
      <c r="G491" s="29"/>
    </row>
    <row r="492" spans="7:7" x14ac:dyDescent="0.25">
      <c r="G492" s="29"/>
    </row>
    <row r="493" spans="7:7" x14ac:dyDescent="0.25">
      <c r="G493" s="29"/>
    </row>
    <row r="494" spans="7:7" x14ac:dyDescent="0.25">
      <c r="G494" s="29"/>
    </row>
    <row r="495" spans="7:7" x14ac:dyDescent="0.25">
      <c r="G495" s="29"/>
    </row>
    <row r="496" spans="7:7" x14ac:dyDescent="0.25">
      <c r="G496" s="29"/>
    </row>
    <row r="497" spans="7:7" x14ac:dyDescent="0.25">
      <c r="G497" s="29"/>
    </row>
    <row r="498" spans="7:7" x14ac:dyDescent="0.25">
      <c r="G498" s="29"/>
    </row>
    <row r="499" spans="7:7" x14ac:dyDescent="0.25">
      <c r="G499" s="29"/>
    </row>
    <row r="500" spans="7:7" x14ac:dyDescent="0.25">
      <c r="G500" s="29"/>
    </row>
    <row r="501" spans="7:7" x14ac:dyDescent="0.25">
      <c r="G501" s="29"/>
    </row>
    <row r="502" spans="7:7" x14ac:dyDescent="0.25">
      <c r="G502" s="29"/>
    </row>
    <row r="503" spans="7:7" x14ac:dyDescent="0.25">
      <c r="G503" s="29"/>
    </row>
    <row r="504" spans="7:7" x14ac:dyDescent="0.25">
      <c r="G504" s="29"/>
    </row>
    <row r="505" spans="7:7" x14ac:dyDescent="0.25">
      <c r="G505" s="29"/>
    </row>
    <row r="506" spans="7:7" x14ac:dyDescent="0.25">
      <c r="G506" s="29"/>
    </row>
    <row r="507" spans="7:7" x14ac:dyDescent="0.25">
      <c r="G507" s="29"/>
    </row>
    <row r="508" spans="7:7" x14ac:dyDescent="0.25">
      <c r="G508" s="29"/>
    </row>
    <row r="509" spans="7:7" x14ac:dyDescent="0.25">
      <c r="G509" s="29"/>
    </row>
    <row r="510" spans="7:7" x14ac:dyDescent="0.25">
      <c r="G510" s="29"/>
    </row>
    <row r="511" spans="7:7" x14ac:dyDescent="0.25">
      <c r="G511" s="29"/>
    </row>
    <row r="512" spans="7:7" x14ac:dyDescent="0.25">
      <c r="G512" s="29"/>
    </row>
    <row r="513" spans="7:7" x14ac:dyDescent="0.25">
      <c r="G513" s="29"/>
    </row>
    <row r="514" spans="7:7" x14ac:dyDescent="0.25">
      <c r="G514" s="29"/>
    </row>
    <row r="515" spans="7:7" x14ac:dyDescent="0.25">
      <c r="G515" s="29"/>
    </row>
    <row r="516" spans="7:7" x14ac:dyDescent="0.25">
      <c r="G516" s="29"/>
    </row>
    <row r="517" spans="7:7" x14ac:dyDescent="0.25">
      <c r="G517" s="29"/>
    </row>
    <row r="518" spans="7:7" x14ac:dyDescent="0.25">
      <c r="G518" s="29"/>
    </row>
    <row r="519" spans="7:7" x14ac:dyDescent="0.25">
      <c r="G519" s="29"/>
    </row>
    <row r="520" spans="7:7" x14ac:dyDescent="0.25">
      <c r="G520" s="29"/>
    </row>
    <row r="521" spans="7:7" x14ac:dyDescent="0.25">
      <c r="G521" s="29"/>
    </row>
    <row r="522" spans="7:7" x14ac:dyDescent="0.25">
      <c r="G522" s="29"/>
    </row>
    <row r="523" spans="7:7" x14ac:dyDescent="0.25">
      <c r="G523" s="29"/>
    </row>
    <row r="524" spans="7:7" x14ac:dyDescent="0.25">
      <c r="G524" s="29"/>
    </row>
    <row r="525" spans="7:7" x14ac:dyDescent="0.25">
      <c r="G525" s="29"/>
    </row>
    <row r="526" spans="7:7" x14ac:dyDescent="0.25">
      <c r="G526" s="29"/>
    </row>
    <row r="527" spans="7:7" x14ac:dyDescent="0.25">
      <c r="G527" s="29"/>
    </row>
    <row r="528" spans="7:7" x14ac:dyDescent="0.25">
      <c r="G528" s="29"/>
    </row>
    <row r="529" spans="7:7" x14ac:dyDescent="0.25">
      <c r="G529" s="29"/>
    </row>
    <row r="530" spans="7:7" x14ac:dyDescent="0.25">
      <c r="G530" s="29"/>
    </row>
    <row r="531" spans="7:7" x14ac:dyDescent="0.25">
      <c r="G531" s="29"/>
    </row>
    <row r="532" spans="7:7" x14ac:dyDescent="0.25">
      <c r="G532" s="29"/>
    </row>
    <row r="533" spans="7:7" x14ac:dyDescent="0.25">
      <c r="G533" s="29"/>
    </row>
    <row r="534" spans="7:7" x14ac:dyDescent="0.25">
      <c r="G534" s="29"/>
    </row>
    <row r="535" spans="7:7" x14ac:dyDescent="0.25">
      <c r="G535" s="29"/>
    </row>
    <row r="536" spans="7:7" x14ac:dyDescent="0.25">
      <c r="G536" s="29"/>
    </row>
    <row r="537" spans="7:7" x14ac:dyDescent="0.25">
      <c r="G537" s="29"/>
    </row>
    <row r="538" spans="7:7" x14ac:dyDescent="0.25">
      <c r="G538" s="29"/>
    </row>
    <row r="539" spans="7:7" x14ac:dyDescent="0.25">
      <c r="G539" s="29"/>
    </row>
    <row r="540" spans="7:7" x14ac:dyDescent="0.25">
      <c r="G540" s="29"/>
    </row>
    <row r="541" spans="7:7" x14ac:dyDescent="0.25">
      <c r="G541" s="29"/>
    </row>
    <row r="542" spans="7:7" x14ac:dyDescent="0.25">
      <c r="G542" s="29"/>
    </row>
    <row r="543" spans="7:7" x14ac:dyDescent="0.25">
      <c r="G543" s="29"/>
    </row>
    <row r="544" spans="7:7" x14ac:dyDescent="0.25">
      <c r="G544" s="29"/>
    </row>
    <row r="545" spans="7:7" x14ac:dyDescent="0.25">
      <c r="G545" s="29"/>
    </row>
    <row r="546" spans="7:7" x14ac:dyDescent="0.25">
      <c r="G546" s="29"/>
    </row>
    <row r="547" spans="7:7" x14ac:dyDescent="0.25">
      <c r="G547" s="29"/>
    </row>
    <row r="548" spans="7:7" x14ac:dyDescent="0.25">
      <c r="G548" s="29"/>
    </row>
    <row r="549" spans="7:7" x14ac:dyDescent="0.25">
      <c r="G549" s="29"/>
    </row>
    <row r="550" spans="7:7" x14ac:dyDescent="0.25">
      <c r="G550" s="29"/>
    </row>
    <row r="551" spans="7:7" x14ac:dyDescent="0.25">
      <c r="G551" s="29"/>
    </row>
    <row r="552" spans="7:7" x14ac:dyDescent="0.25">
      <c r="G552" s="29"/>
    </row>
    <row r="553" spans="7:7" x14ac:dyDescent="0.25">
      <c r="G553" s="29"/>
    </row>
    <row r="554" spans="7:7" x14ac:dyDescent="0.25">
      <c r="G554" s="29"/>
    </row>
    <row r="555" spans="7:7" x14ac:dyDescent="0.25">
      <c r="G555" s="29"/>
    </row>
    <row r="556" spans="7:7" x14ac:dyDescent="0.25">
      <c r="G556" s="29"/>
    </row>
    <row r="557" spans="7:7" x14ac:dyDescent="0.25">
      <c r="G557" s="29"/>
    </row>
    <row r="558" spans="7:7" x14ac:dyDescent="0.25">
      <c r="G558" s="29"/>
    </row>
    <row r="559" spans="7:7" x14ac:dyDescent="0.25">
      <c r="G559" s="29"/>
    </row>
    <row r="560" spans="7:7" x14ac:dyDescent="0.25">
      <c r="G560" s="29"/>
    </row>
    <row r="561" spans="7:7" x14ac:dyDescent="0.25">
      <c r="G561" s="29"/>
    </row>
    <row r="562" spans="7:7" x14ac:dyDescent="0.25">
      <c r="G562" s="29"/>
    </row>
    <row r="563" spans="7:7" x14ac:dyDescent="0.25">
      <c r="G563" s="29"/>
    </row>
    <row r="564" spans="7:7" x14ac:dyDescent="0.25">
      <c r="G564" s="29"/>
    </row>
    <row r="565" spans="7:7" x14ac:dyDescent="0.25">
      <c r="G565" s="29"/>
    </row>
    <row r="566" spans="7:7" x14ac:dyDescent="0.25">
      <c r="G566" s="29"/>
    </row>
    <row r="567" spans="7:7" x14ac:dyDescent="0.25">
      <c r="G567" s="29"/>
    </row>
    <row r="568" spans="7:7" x14ac:dyDescent="0.25">
      <c r="G568" s="29"/>
    </row>
    <row r="569" spans="7:7" x14ac:dyDescent="0.25">
      <c r="G569" s="29"/>
    </row>
    <row r="570" spans="7:7" x14ac:dyDescent="0.25">
      <c r="G570" s="29"/>
    </row>
    <row r="571" spans="7:7" x14ac:dyDescent="0.25">
      <c r="G571" s="29"/>
    </row>
    <row r="572" spans="7:7" x14ac:dyDescent="0.25">
      <c r="G572" s="29"/>
    </row>
    <row r="573" spans="7:7" x14ac:dyDescent="0.25">
      <c r="G573" s="29"/>
    </row>
    <row r="574" spans="7:7" x14ac:dyDescent="0.25">
      <c r="G574" s="29"/>
    </row>
    <row r="575" spans="7:7" x14ac:dyDescent="0.25">
      <c r="G575" s="29"/>
    </row>
    <row r="576" spans="7:7" x14ac:dyDescent="0.25">
      <c r="G576" s="29"/>
    </row>
    <row r="577" spans="7:7" x14ac:dyDescent="0.25">
      <c r="G577" s="29"/>
    </row>
    <row r="578" spans="7:7" x14ac:dyDescent="0.25">
      <c r="G578" s="29"/>
    </row>
    <row r="579" spans="7:7" x14ac:dyDescent="0.25">
      <c r="G579" s="29"/>
    </row>
    <row r="580" spans="7:7" x14ac:dyDescent="0.25">
      <c r="G580" s="29"/>
    </row>
    <row r="581" spans="7:7" x14ac:dyDescent="0.25">
      <c r="G581" s="29"/>
    </row>
    <row r="582" spans="7:7" x14ac:dyDescent="0.25">
      <c r="G582" s="29"/>
    </row>
    <row r="583" spans="7:7" x14ac:dyDescent="0.25">
      <c r="G583" s="29"/>
    </row>
    <row r="584" spans="7:7" x14ac:dyDescent="0.25">
      <c r="G584" s="29"/>
    </row>
    <row r="585" spans="7:7" x14ac:dyDescent="0.25">
      <c r="G585" s="29"/>
    </row>
    <row r="586" spans="7:7" x14ac:dyDescent="0.25">
      <c r="G586" s="29"/>
    </row>
    <row r="587" spans="7:7" x14ac:dyDescent="0.25">
      <c r="G587" s="29"/>
    </row>
    <row r="588" spans="7:7" x14ac:dyDescent="0.25">
      <c r="G588" s="29"/>
    </row>
    <row r="589" spans="7:7" x14ac:dyDescent="0.25">
      <c r="G589" s="29"/>
    </row>
    <row r="590" spans="7:7" x14ac:dyDescent="0.25">
      <c r="G590" s="29"/>
    </row>
    <row r="591" spans="7:7" x14ac:dyDescent="0.25">
      <c r="G591" s="29"/>
    </row>
    <row r="592" spans="7:7" x14ac:dyDescent="0.25">
      <c r="G592" s="29"/>
    </row>
    <row r="593" spans="7:7" x14ac:dyDescent="0.25">
      <c r="G593" s="29"/>
    </row>
    <row r="594" spans="7:7" x14ac:dyDescent="0.25">
      <c r="G594" s="29"/>
    </row>
    <row r="595" spans="7:7" x14ac:dyDescent="0.25">
      <c r="G595" s="29"/>
    </row>
    <row r="596" spans="7:7" x14ac:dyDescent="0.25">
      <c r="G596" s="29"/>
    </row>
    <row r="597" spans="7:7" x14ac:dyDescent="0.25">
      <c r="G597" s="29"/>
    </row>
    <row r="598" spans="7:7" x14ac:dyDescent="0.25">
      <c r="G598" s="29"/>
    </row>
    <row r="599" spans="7:7" x14ac:dyDescent="0.25">
      <c r="G599" s="29"/>
    </row>
    <row r="600" spans="7:7" x14ac:dyDescent="0.25">
      <c r="G600" s="30"/>
    </row>
    <row r="601" spans="7:7" x14ac:dyDescent="0.25">
      <c r="G601" s="30"/>
    </row>
    <row r="602" spans="7:7" x14ac:dyDescent="0.25">
      <c r="G602" s="30"/>
    </row>
    <row r="603" spans="7:7" x14ac:dyDescent="0.25">
      <c r="G603" s="30"/>
    </row>
    <row r="604" spans="7:7" x14ac:dyDescent="0.25">
      <c r="G604" s="30"/>
    </row>
    <row r="605" spans="7:7" x14ac:dyDescent="0.25">
      <c r="G605" s="30"/>
    </row>
    <row r="606" spans="7:7" x14ac:dyDescent="0.25">
      <c r="G606" s="30"/>
    </row>
    <row r="607" spans="7:7" x14ac:dyDescent="0.25">
      <c r="G607" s="29"/>
    </row>
    <row r="608" spans="7:7" x14ac:dyDescent="0.25">
      <c r="G608" s="29"/>
    </row>
    <row r="609" spans="7:7" x14ac:dyDescent="0.25">
      <c r="G609" s="29"/>
    </row>
    <row r="610" spans="7:7" x14ac:dyDescent="0.25">
      <c r="G610" s="29"/>
    </row>
    <row r="611" spans="7:7" x14ac:dyDescent="0.25">
      <c r="G611" s="29"/>
    </row>
    <row r="612" spans="7:7" x14ac:dyDescent="0.25">
      <c r="G612" s="29"/>
    </row>
    <row r="613" spans="7:7" x14ac:dyDescent="0.25">
      <c r="G613" s="29"/>
    </row>
    <row r="614" spans="7:7" x14ac:dyDescent="0.25">
      <c r="G614" s="29"/>
    </row>
    <row r="615" spans="7:7" x14ac:dyDescent="0.25">
      <c r="G615" s="29"/>
    </row>
    <row r="616" spans="7:7" x14ac:dyDescent="0.25">
      <c r="G616" s="29"/>
    </row>
    <row r="617" spans="7:7" x14ac:dyDescent="0.25">
      <c r="G617" s="29"/>
    </row>
    <row r="618" spans="7:7" x14ac:dyDescent="0.25">
      <c r="G618" s="29"/>
    </row>
    <row r="619" spans="7:7" x14ac:dyDescent="0.25">
      <c r="G619" s="29"/>
    </row>
    <row r="620" spans="7:7" x14ac:dyDescent="0.25">
      <c r="G620" s="29"/>
    </row>
    <row r="621" spans="7:7" x14ac:dyDescent="0.25">
      <c r="G621" s="29"/>
    </row>
    <row r="622" spans="7:7" x14ac:dyDescent="0.25">
      <c r="G622" s="30"/>
    </row>
    <row r="623" spans="7:7" x14ac:dyDescent="0.25">
      <c r="G623" s="29"/>
    </row>
    <row r="624" spans="7:7" x14ac:dyDescent="0.25">
      <c r="G624" s="29"/>
    </row>
    <row r="625" spans="7:7" x14ac:dyDescent="0.25">
      <c r="G625" s="29"/>
    </row>
    <row r="626" spans="7:7" x14ac:dyDescent="0.25">
      <c r="G626" s="29"/>
    </row>
    <row r="627" spans="7:7" x14ac:dyDescent="0.25">
      <c r="G627" s="30"/>
    </row>
  </sheetData>
  <autoFilter ref="A4:H415"/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Курзина Юлия Евгеньевна</cp:lastModifiedBy>
  <cp:lastPrinted>2011-01-31T07:42:17Z</cp:lastPrinted>
  <dcterms:created xsi:type="dcterms:W3CDTF">2010-04-23T14:29:34Z</dcterms:created>
  <dcterms:modified xsi:type="dcterms:W3CDTF">2015-03-31T12:44:18Z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