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25" windowWidth="25440" windowHeight="12105" activeTab="1"/>
  </bookViews>
  <sheets>
    <sheet name="Инд. тарифы 2.14" sheetId="1" r:id="rId1"/>
    <sheet name="ЕКТ 2019 2.15" sheetId="3" r:id="rId2"/>
  </sheets>
  <externalReferences>
    <externalReference r:id="rId3"/>
    <externalReference r:id="rId4"/>
    <externalReference r:id="rId5"/>
    <externalReference r:id="rId6"/>
  </externalReferences>
  <definedNames>
    <definedName name="Кв" localSheetId="1">#REF!</definedName>
    <definedName name="Кв">#REF!</definedName>
    <definedName name="Кн">#REF!</definedName>
    <definedName name="_xlnm.Print_Area" localSheetId="1">'ЕКТ 2019 2.15'!$A$1:$I$61</definedName>
    <definedName name="_xlnm.Print_Area" localSheetId="0">'Инд. тарифы 2.14'!$A$1:$J$283</definedName>
    <definedName name="Рсрi" localSheetId="1">#REF!</definedName>
    <definedName name="Рсрi">#REF!</definedName>
  </definedNames>
  <calcPr calcId="145621"/>
</workbook>
</file>

<file path=xl/calcChain.xml><?xml version="1.0" encoding="utf-8"?>
<calcChain xmlns="http://schemas.openxmlformats.org/spreadsheetml/2006/main">
  <c r="I28" i="1" l="1"/>
  <c r="I27" i="1"/>
  <c r="A245" i="1" l="1"/>
  <c r="A247" i="1" s="1"/>
  <c r="A249" i="1" s="1"/>
  <c r="A251" i="1" s="1"/>
  <c r="A253" i="1" s="1"/>
  <c r="A255" i="1" s="1"/>
  <c r="A257" i="1" s="1"/>
  <c r="A259" i="1" s="1"/>
  <c r="A261" i="1" s="1"/>
  <c r="A263" i="1" s="1"/>
  <c r="A265" i="1" s="1"/>
  <c r="A267" i="1" s="1"/>
  <c r="A269" i="1" s="1"/>
  <c r="A271" i="1" s="1"/>
  <c r="A273" i="1" s="1"/>
  <c r="A275" i="1" s="1"/>
  <c r="A222" i="1" l="1"/>
  <c r="A224" i="1" s="1"/>
  <c r="A226" i="1" s="1"/>
  <c r="A228" i="1" s="1"/>
  <c r="A230" i="1" s="1"/>
  <c r="A232" i="1" s="1"/>
  <c r="A234" i="1" s="1"/>
  <c r="A236" i="1" s="1"/>
  <c r="A238" i="1" s="1"/>
  <c r="A240" i="1" s="1"/>
  <c r="A210" i="1"/>
  <c r="A185" i="1"/>
  <c r="A170" i="1"/>
  <c r="A145" i="1"/>
  <c r="A126" i="1"/>
  <c r="A118" i="1"/>
  <c r="A43" i="1"/>
  <c r="A29" i="1"/>
  <c r="A213" i="1" l="1"/>
  <c r="A215" i="1" s="1"/>
  <c r="A217" i="1" s="1"/>
  <c r="A188" i="1"/>
  <c r="A190" i="1" s="1"/>
  <c r="A192" i="1" s="1"/>
  <c r="A194" i="1" s="1"/>
  <c r="A196" i="1" s="1"/>
  <c r="A198" i="1" s="1"/>
  <c r="A200" i="1" s="1"/>
  <c r="A202" i="1" s="1"/>
  <c r="A204" i="1" s="1"/>
  <c r="A206" i="1" s="1"/>
  <c r="A208" i="1" s="1"/>
  <c r="A173" i="1" l="1"/>
  <c r="A175" i="1" s="1"/>
  <c r="A177" i="1" s="1"/>
  <c r="A179" i="1" s="1"/>
  <c r="A181" i="1" s="1"/>
  <c r="A183" i="1" s="1"/>
  <c r="A148" i="1"/>
  <c r="A150" i="1" s="1"/>
  <c r="A152" i="1" s="1"/>
  <c r="A154" i="1" s="1"/>
  <c r="A156" i="1" s="1"/>
  <c r="A158" i="1" s="1"/>
  <c r="A160" i="1" s="1"/>
  <c r="A162" i="1" s="1"/>
  <c r="A164" i="1" s="1"/>
  <c r="A166" i="1" s="1"/>
  <c r="A168" i="1" s="1"/>
  <c r="A129" i="1"/>
  <c r="A131" i="1" s="1"/>
  <c r="A133" i="1" s="1"/>
  <c r="A135" i="1" s="1"/>
  <c r="A137" i="1" s="1"/>
  <c r="A139" i="1" s="1"/>
  <c r="A141" i="1" s="1"/>
  <c r="A46" i="1" l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84" i="1" s="1"/>
  <c r="A86" i="1" s="1"/>
  <c r="A88" i="1" s="1"/>
  <c r="A90" i="1" s="1"/>
  <c r="A92" i="1" s="1"/>
  <c r="A94" i="1" s="1"/>
  <c r="A96" i="1" s="1"/>
  <c r="A98" i="1" s="1"/>
  <c r="A100" i="1" s="1"/>
  <c r="A102" i="1" s="1"/>
  <c r="A104" i="1" s="1"/>
  <c r="A106" i="1" s="1"/>
  <c r="A108" i="1" s="1"/>
  <c r="A110" i="1" s="1"/>
  <c r="A112" i="1" s="1"/>
  <c r="A114" i="1" s="1"/>
  <c r="A116" i="1" s="1"/>
  <c r="A7" i="1"/>
  <c r="A9" i="1" s="1"/>
  <c r="A11" i="1" s="1"/>
  <c r="A13" i="1" s="1"/>
  <c r="A15" i="1" s="1"/>
  <c r="A17" i="1" s="1"/>
  <c r="A19" i="1" s="1"/>
  <c r="A21" i="1" s="1"/>
  <c r="A23" i="1" s="1"/>
  <c r="A25" i="1" s="1"/>
  <c r="I76" i="3" l="1"/>
  <c r="I75" i="3"/>
  <c r="I74" i="3"/>
  <c r="I73" i="3"/>
  <c r="H76" i="3"/>
  <c r="H75" i="3"/>
  <c r="H74" i="3"/>
  <c r="H73" i="3"/>
  <c r="G76" i="3"/>
  <c r="G75" i="3"/>
  <c r="G74" i="3"/>
  <c r="G73" i="3"/>
  <c r="I65" i="3"/>
  <c r="I64" i="3"/>
  <c r="I63" i="3"/>
  <c r="I62" i="3"/>
  <c r="H65" i="3"/>
  <c r="H64" i="3"/>
  <c r="H63" i="3"/>
  <c r="H62" i="3"/>
  <c r="G65" i="3"/>
  <c r="G64" i="3"/>
  <c r="G63" i="3"/>
  <c r="G62" i="3"/>
  <c r="F177" i="3"/>
  <c r="F183" i="3" s="1"/>
  <c r="F166" i="3"/>
  <c r="F178" i="3" s="1"/>
  <c r="F184" i="3" s="1"/>
  <c r="F165" i="3"/>
  <c r="I271" i="3" l="1"/>
  <c r="I272" i="3"/>
  <c r="I273" i="3"/>
  <c r="I274" i="3"/>
  <c r="I275" i="3"/>
  <c r="I276" i="3"/>
  <c r="I270" i="3"/>
  <c r="G266" i="3"/>
  <c r="H266" i="3"/>
  <c r="I266" i="3"/>
  <c r="G267" i="3"/>
  <c r="H267" i="3"/>
  <c r="I267" i="3"/>
  <c r="G268" i="3"/>
  <c r="H268" i="3"/>
  <c r="I268" i="3"/>
  <c r="H265" i="3"/>
  <c r="I265" i="3"/>
  <c r="G265" i="3"/>
  <c r="I258" i="3"/>
  <c r="I259" i="3"/>
  <c r="I260" i="3"/>
  <c r="I261" i="3"/>
  <c r="I262" i="3"/>
  <c r="I263" i="3"/>
  <c r="I257" i="3"/>
  <c r="G253" i="3"/>
  <c r="H253" i="3"/>
  <c r="I253" i="3"/>
  <c r="G254" i="3"/>
  <c r="H254" i="3"/>
  <c r="I254" i="3"/>
  <c r="G255" i="3"/>
  <c r="H255" i="3"/>
  <c r="I255" i="3"/>
  <c r="H252" i="3"/>
  <c r="I252" i="3"/>
  <c r="G252" i="3"/>
  <c r="I24" i="3" l="1"/>
  <c r="I23" i="3"/>
  <c r="I22" i="3"/>
  <c r="I21" i="3"/>
  <c r="H24" i="3"/>
  <c r="H23" i="3"/>
  <c r="H22" i="3"/>
  <c r="H21" i="3"/>
  <c r="G24" i="3"/>
  <c r="G23" i="3"/>
  <c r="G22" i="3"/>
  <c r="G21" i="3"/>
  <c r="I11" i="3"/>
  <c r="I10" i="3"/>
  <c r="I9" i="3"/>
  <c r="I8" i="3"/>
  <c r="H11" i="3"/>
  <c r="H10" i="3"/>
  <c r="H9" i="3"/>
  <c r="H8" i="3"/>
  <c r="G11" i="3"/>
  <c r="G10" i="3"/>
  <c r="G9" i="3"/>
  <c r="G8" i="3"/>
  <c r="I59" i="3" l="1"/>
  <c r="F241" i="3" l="1"/>
  <c r="F210" i="3"/>
  <c r="F209" i="3"/>
  <c r="F208" i="3"/>
  <c r="F207" i="3"/>
  <c r="F206" i="3"/>
  <c r="F239" i="3" s="1"/>
  <c r="F249" i="3" s="1"/>
  <c r="F205" i="3"/>
  <c r="F238" i="3" s="1"/>
  <c r="F248" i="3" s="1"/>
  <c r="F204" i="3"/>
  <c r="F237" i="3" s="1"/>
  <c r="F247" i="3" s="1"/>
  <c r="F203" i="3"/>
  <c r="F236" i="3" s="1"/>
  <c r="F246" i="3" s="1"/>
  <c r="F172" i="3"/>
  <c r="F167" i="3"/>
  <c r="F185" i="3" s="1"/>
  <c r="E138" i="3"/>
  <c r="F137" i="3"/>
  <c r="E127" i="3"/>
</calcChain>
</file>

<file path=xl/sharedStrings.xml><?xml version="1.0" encoding="utf-8"?>
<sst xmlns="http://schemas.openxmlformats.org/spreadsheetml/2006/main" count="829" uniqueCount="353">
  <si>
    <t>№ тарифного решения</t>
  </si>
  <si>
    <t>Дата тарифного решения</t>
  </si>
  <si>
    <t>Наименование организации</t>
  </si>
  <si>
    <t>Срок действия тарифов</t>
  </si>
  <si>
    <t>Ставка за содержание эл. сетей (руб./МВт. Мес.)</t>
  </si>
  <si>
    <t>Ставка за оплату потерь э/э  в сетях (руб./МВт*ч)</t>
  </si>
  <si>
    <t>Одноставочный тариф (руб./МВт*ч)</t>
  </si>
  <si>
    <t>№ п/п</t>
  </si>
  <si>
    <t>База для расчета тарифов*</t>
  </si>
  <si>
    <t>*заявленная мощность, фактическая мощность, полезный отпуск, сальдо-переток электрической энергии и др.</t>
  </si>
  <si>
    <t>Форма № 2.14</t>
  </si>
  <si>
    <t>Тарифное меню - услуги по передаче электроэнергии</t>
  </si>
  <si>
    <t>Форма № 2.15</t>
  </si>
  <si>
    <t>Дата принятия тарифного решения</t>
  </si>
  <si>
    <t>Дата ввода тарифного решения</t>
  </si>
  <si>
    <t>Группа потребителей</t>
  </si>
  <si>
    <t>Двуставочный тариф</t>
  </si>
  <si>
    <t>Ставка за содержание электрических сетей (руб./МВт.Мес.)</t>
  </si>
  <si>
    <t>ПАО "МРСК Центра"</t>
  </si>
  <si>
    <t xml:space="preserve">Тарифы для взаиморасчетов между сетевыми организациями в 2019 году </t>
  </si>
  <si>
    <t>Наименование Филиала</t>
  </si>
  <si>
    <t>Филиал "Белгородэнерго"</t>
  </si>
  <si>
    <t xml:space="preserve">1. Прочие потребители, в т.ч. </t>
  </si>
  <si>
    <t>ВН</t>
  </si>
  <si>
    <t xml:space="preserve">СН1 </t>
  </si>
  <si>
    <t>СН2</t>
  </si>
  <si>
    <t xml:space="preserve">НН </t>
  </si>
  <si>
    <t xml:space="preserve">2. Население и приравненные к нему категории, в т.ч. </t>
  </si>
  <si>
    <t>2.1.  Население и приравненные к нему категории потребителей, за исключением указанного в пунктах 2.2 и 2.3</t>
  </si>
  <si>
    <t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</t>
  </si>
  <si>
    <t>2.3. Население, проживающее в сельских населенных пунктах</t>
  </si>
  <si>
    <t>2.4.1. Садоводческие, огороднические или дачные некоммерческие объединения граждан</t>
  </si>
  <si>
    <t>2.4.2. Юридические лица, приобретающие электрическую энергию (мощность) в целях потребления осужденными в помещениях для их содержания</t>
  </si>
  <si>
    <t xml:space="preserve">2.4.3. Содержащиеся за счет прихожан религиозные организации.
</t>
  </si>
  <si>
    <t>2.4.4. Приобретающие электрическую энергию (мощность) для использования в принадлежащих им хозяйственных постройках (погреба, сараи, гаражи)</t>
  </si>
  <si>
    <t>Филиал "Брянскэнерго"</t>
  </si>
  <si>
    <t>СН-1</t>
  </si>
  <si>
    <t>СН-2</t>
  </si>
  <si>
    <t>НН</t>
  </si>
  <si>
    <t>2. Население и приравненные к нему категории</t>
  </si>
  <si>
    <t>Филиал "Воронежэнерго"</t>
  </si>
  <si>
    <t>2. Население и приравненные к нему категории в т.ч.</t>
  </si>
  <si>
    <t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приравненые к ним</t>
  </si>
  <si>
    <t>2.3. Население, проживающее в сельских населенных пунктах и приравненые к ним</t>
  </si>
  <si>
    <t xml:space="preserve">2.4. Садоводческие, огороднические или дачные некоммерческие объединения граждан; </t>
  </si>
  <si>
    <t>2.5. Юр. лица, приобретающие электрическую энергию (мощность) в целях потребления осужденными в помещениях для их содержания; Содержащиеся за счет прихожан религиозные организации;  Приобретающие электрическую энергию (мощность) для использования в принадлежащих им хозяйственных постройках (погреба, сараи, гаражи)</t>
  </si>
  <si>
    <t>Филиал"Костромаэнерго"</t>
  </si>
  <si>
    <t>СН1</t>
  </si>
  <si>
    <t>2. Население и приравненные к нему категории потребителей</t>
  </si>
  <si>
    <t>2.1. население и приравненные к нему категории потребителей, за исключением указанного в пунктах 2.2 и 2.3:</t>
  </si>
  <si>
    <t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</t>
  </si>
  <si>
    <t>2.3. население, проживающее в сельских населенных пунктах и приравненные к ним</t>
  </si>
  <si>
    <t>2.4. приравненные к населению категории потребителей, за исключением указанных в пункте 71(1) Основ ценообразования</t>
  </si>
  <si>
    <t>2.4.1. 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</si>
  <si>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Филиал"Курскэнерго"</t>
  </si>
  <si>
    <t>2.4. Садоводческие, огороднические или дачные некоммерческие объединения граждан; Юр. лица, приобретающие электрическую энергию (мощность) в целях потребления осужденными в помещениях для их содержания;  Приобретающие электрическую энергию (мощность) для использования в принадлежащих им хозяйственных постройках (погреба, сараи, гаражи)</t>
  </si>
  <si>
    <t xml:space="preserve">2.5. Содержащиеся за счет прихожан религиозные организации; </t>
  </si>
  <si>
    <t>2.5. Содержащиеся за счет прихожан религиозные организации;</t>
  </si>
  <si>
    <t>Филиал"Липецкэнерго"</t>
  </si>
  <si>
    <t>СН-I</t>
  </si>
  <si>
    <t>СН-II</t>
  </si>
  <si>
    <t>2.4. Садоводческие, огороднические или дачные некоммерческие объединения граждан; Юр. лица, приобретающие электрическую энергию (мощность) в целях потребления осужденными в помещениях для их содержания; Содержащиеся за счет прихожан религиозные организации;  Приобретающие электрическую энергию (мощность) для использования в принадлежащих им хозяйственных постройках (погреба, сараи, гаражи)</t>
  </si>
  <si>
    <t>2.4.Садоводческие, огороднические или дачные некоммерческие объединения граждан</t>
  </si>
  <si>
    <t>Филиал"Орелэнерго"</t>
  </si>
  <si>
    <t xml:space="preserve">СН2 </t>
  </si>
  <si>
    <t>2.1.В пределах социальной нормы потребления</t>
  </si>
  <si>
    <t>2.1.1.население и приравненные к нему категории потребителей, за исключением указанного в пунктах 2.1.2 и 2.1.3.:</t>
  </si>
  <si>
    <t>2.1.2.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</t>
  </si>
  <si>
    <t>2.1.3. население, проживающее в сельских населенных пунктах и приравненные к ним</t>
  </si>
  <si>
    <t>2.2.Сверх социальной нормы потребления</t>
  </si>
  <si>
    <t xml:space="preserve">ВН </t>
  </si>
  <si>
    <t>Филиал"Смоленскэнерго"</t>
  </si>
  <si>
    <t>2.4. Садоводческие, огороднические или дачные некоммерческие объединения граждан</t>
  </si>
  <si>
    <t>2.5.  Юр. лица, приобретающие электрическую энергию (мощность) в целях потребления осужденными в помещениях для их содержания;</t>
  </si>
  <si>
    <t xml:space="preserve">2.6. Содержащиеся за счет прихожан религиозные организации; </t>
  </si>
  <si>
    <t>2.7. Приобретающие электрическую энергию (мощность) для использования в принадлежащих им хозяйственных постройках (погреба, сараи, гаражи)</t>
  </si>
  <si>
    <t>Филиал "Тамбовэнерго"</t>
  </si>
  <si>
    <t>1. Прочие потребители</t>
  </si>
  <si>
    <t>Филиал"Тверьэнерго"</t>
  </si>
  <si>
    <t>Филиал "Ярэнерго"</t>
  </si>
  <si>
    <t>2.5 Юридические лица, приобретающие электрическую энергию ( мощность) в целях потребления осужденнымив помещениях для их содержания при условии наличия раздельного учета электрической энергии для указанных помещений</t>
  </si>
  <si>
    <t>2.6 Содержащиеся за счет прихожан религиозные организации</t>
  </si>
  <si>
    <t>2.7.Приобретающие электрическую энергию (мощность) для использования в принадлежащих им хозяйственных постройках (погреба, сараи, гаражи)</t>
  </si>
  <si>
    <t>Единые (котловые) тарифы на услуги по передаче э/э в 2019 году</t>
  </si>
  <si>
    <t>с 01.01.2019</t>
  </si>
  <si>
    <t>с 01.07.2019</t>
  </si>
  <si>
    <t xml:space="preserve"> с 01.01.2019</t>
  </si>
  <si>
    <t xml:space="preserve"> с 01.07.2019</t>
  </si>
  <si>
    <t>№ 85</t>
  </si>
  <si>
    <t>№ 55/8</t>
  </si>
  <si>
    <t>№ 38/11-э</t>
  </si>
  <si>
    <t>№ 18/642</t>
  </si>
  <si>
    <t>2.4. Садоводческие, огороднические или дачные некоммерческие объединения граждан, Юр. лица, приобретающие электрическую энергию (мощность) в целях потребления осужденными в помещениях для их содержания;  Приобретающие электрическую энергию (мощность) для использования в принадлежащих им хозяйственных постройках (погреба, сараи, гаражи)</t>
  </si>
  <si>
    <t>№ 664-т</t>
  </si>
  <si>
    <t xml:space="preserve">2.1.4 Граждане - потребители, ведущие садоводство и огородничество для собственных нужд.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 
</t>
  </si>
  <si>
    <t xml:space="preserve"> 2.1.5 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пункте, Содержащиеся за счет прихожан религиозные организации.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пункте,
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
</t>
  </si>
  <si>
    <t>№ 58/2</t>
  </si>
  <si>
    <t>21.12.2018</t>
  </si>
  <si>
    <t>№ 467-п/ээ</t>
  </si>
  <si>
    <t>1</t>
  </si>
  <si>
    <t>№ 38/6-э</t>
  </si>
  <si>
    <t>Московская дирекция по энергообеспечению Трансэнерго филиала ОАО "РЖД"</t>
  </si>
  <si>
    <t>с 01.01.2019 по 31.12.2019</t>
  </si>
  <si>
    <t>2</t>
  </si>
  <si>
    <t>ОАО "Жилкомхоз"</t>
  </si>
  <si>
    <t>3</t>
  </si>
  <si>
    <t>АО "Брянский химический завод им. 50-летия СССР"</t>
  </si>
  <si>
    <t>4</t>
  </si>
  <si>
    <t>АО "Брянский Автомобильный Завод"</t>
  </si>
  <si>
    <t>5</t>
  </si>
  <si>
    <t xml:space="preserve">АО "Брянский Электромеханический Завод" </t>
  </si>
  <si>
    <t>6</t>
  </si>
  <si>
    <t>ЗАО "Группа Кремний Эл"</t>
  </si>
  <si>
    <t>7</t>
  </si>
  <si>
    <t>АО "Оборонэнерго"</t>
  </si>
  <si>
    <t>8</t>
  </si>
  <si>
    <t>ООО "Нефтяная компания "Русснефть-Брянск"</t>
  </si>
  <si>
    <t>9</t>
  </si>
  <si>
    <t>№ 38/5-э</t>
  </si>
  <si>
    <t>ООО "Современный город - ЭСО"</t>
  </si>
  <si>
    <t>10</t>
  </si>
  <si>
    <t>№ 38/3-э</t>
  </si>
  <si>
    <t>ООО "БРЭСК"</t>
  </si>
  <si>
    <t>11</t>
  </si>
  <si>
    <t>№ 38/4-э</t>
  </si>
  <si>
    <t>ООО "ЭлТранс"</t>
  </si>
  <si>
    <t>12</t>
  </si>
  <si>
    <t>ООО "НПО "ГКМП"</t>
  </si>
  <si>
    <t>13</t>
  </si>
  <si>
    <t>№ 38/9-э</t>
  </si>
  <si>
    <t>ООО "БрянскЭлектро"</t>
  </si>
  <si>
    <t>28.12.2018</t>
  </si>
  <si>
    <t>ОАО "Оборонэнерго" на территории Костромской области</t>
  </si>
  <si>
    <t>ОАО «Российские железные дороги» на территории Костромской области</t>
  </si>
  <si>
    <t>ОАО «Российские железные дороги» на территории Костромской области (в отношении транзита)</t>
  </si>
  <si>
    <t>ООО «Энергосервис»</t>
  </si>
  <si>
    <t>ООО "КФК Энерго"</t>
  </si>
  <si>
    <t>ООО "Промэнерго Сети"</t>
  </si>
  <si>
    <t>АО "Костромаэлектросеть"</t>
  </si>
  <si>
    <t>ОАО "Российские железные дороги" филиал Трансэнерго Юго-Восточная дирекция по энергообеспечению в границах электрических сетей Юго-Восточной железной дороги</t>
  </si>
  <si>
    <t>АО "Лебединский ГОК"
(г.Губкин)</t>
  </si>
  <si>
    <t>ЗАО " Белгородский цемент"</t>
  </si>
  <si>
    <t>ЗАО "Спецэнерго"
(г.Старый Оскол)</t>
  </si>
  <si>
    <t>ООО "Биохим-Сервис"
(г.Шебекино)</t>
  </si>
  <si>
    <t>АО "КМАпроектжилстрой"
(г.Ст.Оскол)</t>
  </si>
  <si>
    <t>ОАО "Комбинат КМАруда"
(г.Губкин)</t>
  </si>
  <si>
    <t>ЗАО "Строительный центр"
(г.Старый Оскол)</t>
  </si>
  <si>
    <t>ОАО "Стойленский горно-обогатительный комбинат" (г.Старый Оскол)*</t>
  </si>
  <si>
    <t>ПАО "Оскольский завод металлургического машиностроения" (г.Ст.Оскол)</t>
  </si>
  <si>
    <t>ООО "Подстанция Белгород-2"</t>
  </si>
  <si>
    <t>АО "Воронежская горэлектросеть"</t>
  </si>
  <si>
    <t>Юго-Восточная дирекция по энергообеспечению - структурное подразделение Трансэнерго - филиала ОАО "РЖД"</t>
  </si>
  <si>
    <t>МУП "Борисоглебская горэлектросеть"</t>
  </si>
  <si>
    <t>МУП г.Россошь "ГЭС"</t>
  </si>
  <si>
    <t>МУП "Лискинская горэлектросеть"</t>
  </si>
  <si>
    <t>МУП "Острогожская горэлектросеть"</t>
  </si>
  <si>
    <t>МУП "Городские электрические сети"</t>
  </si>
  <si>
    <t>МУП "Бобровская горэлектросеть"</t>
  </si>
  <si>
    <t>АО "БЭСК"</t>
  </si>
  <si>
    <t>Павловское МУПП "Энергетик"</t>
  </si>
  <si>
    <t>ООО "СК Подгорное-2"</t>
  </si>
  <si>
    <t>ООО "Энергия"</t>
  </si>
  <si>
    <t>ЗАО "ВКЗ"</t>
  </si>
  <si>
    <t>ООО "ЭСК "Шилово"</t>
  </si>
  <si>
    <t>АО "КБХА"</t>
  </si>
  <si>
    <t>МКП МТК "Воронежпассажиртранс"</t>
  </si>
  <si>
    <t>ООО "ЭСК"</t>
  </si>
  <si>
    <t>ООО "ДЭК"</t>
  </si>
  <si>
    <t>ООО "Актив-менеджмент"</t>
  </si>
  <si>
    <t>АО "Воронежсинтезкаучук"</t>
  </si>
  <si>
    <t>ООО ПКФ "ЭКВАТОР"</t>
  </si>
  <si>
    <t>АО "Минудобрения"</t>
  </si>
  <si>
    <t>ООО Специализированный застройщик "ВМУ-2"</t>
  </si>
  <si>
    <t>ОАО "Электросигнал"</t>
  </si>
  <si>
    <t>ОАО "Павловск Неруд"</t>
  </si>
  <si>
    <t>ООО "Талар"</t>
  </si>
  <si>
    <t>ООО "ГЭСК"</t>
  </si>
  <si>
    <t>ООО "ГОРЭЛЕКТРОСЕТЬ - ВОРОНЕЖ"</t>
  </si>
  <si>
    <t>ООО "Квартал"</t>
  </si>
  <si>
    <t>ООО "Газпром энерго"</t>
  </si>
  <si>
    <t>ООО "КРОНА"</t>
  </si>
  <si>
    <t>АО "ВИНКО"</t>
  </si>
  <si>
    <t>ООО "Энерговид"</t>
  </si>
  <si>
    <t>ООО "РЭК"</t>
  </si>
  <si>
    <t>ООО "РСК"</t>
  </si>
  <si>
    <t>ООО "ЭПК"</t>
  </si>
  <si>
    <t xml:space="preserve">c 01.01.2019 по 30.06.2019 </t>
  </si>
  <si>
    <t>с 01.07.2019 по 31.12.2019</t>
  </si>
  <si>
    <t>№56/14</t>
  </si>
  <si>
    <t>№56/15</t>
  </si>
  <si>
    <t>№56/16</t>
  </si>
  <si>
    <t>№56/17</t>
  </si>
  <si>
    <t>ООО "Железногорская Сетевая Компания"</t>
  </si>
  <si>
    <t>ОАО "Российские Железные дороги" в границах Московской Железной дороги на территории Курской области</t>
  </si>
  <si>
    <t>ОАО "Российские Железные дороги" в границах Юго-Восточной Железной дороги на территории Курской области</t>
  </si>
  <si>
    <t>ООО "СЕВЕРЭНЕРГО"</t>
  </si>
  <si>
    <t>ООО "Электроснабжение"</t>
  </si>
  <si>
    <t>МУП "Горэлектросети" муниципального образования "Город Железногорск"</t>
  </si>
  <si>
    <t>АО "Курские  электрические сети"</t>
  </si>
  <si>
    <t xml:space="preserve">№76 </t>
  </si>
  <si>
    <t xml:space="preserve">№77 </t>
  </si>
  <si>
    <t xml:space="preserve">№78 </t>
  </si>
  <si>
    <t xml:space="preserve">№79 </t>
  </si>
  <si>
    <t>№80</t>
  </si>
  <si>
    <t xml:space="preserve">№81 </t>
  </si>
  <si>
    <t xml:space="preserve">№82 </t>
  </si>
  <si>
    <t>№83</t>
  </si>
  <si>
    <t>№55/8</t>
  </si>
  <si>
    <t>АО «Липецкая городская энергетическая компания»</t>
  </si>
  <si>
    <t>ПАО «НЛМК»</t>
  </si>
  <si>
    <t>ОАО «Завод Железобетон»</t>
  </si>
  <si>
    <t>ООО «Техноинжиниринг»</t>
  </si>
  <si>
    <t>ООО «Липецкий силикатный завод»</t>
  </si>
  <si>
    <t>ОАО «Липецкое торгово-промышленное объединение»</t>
  </si>
  <si>
    <t xml:space="preserve">Юго-Восточная дирекция по энергообеспечению-структурное подразделение «Трансэнерго» - филиала открытого акционерного общества «Российские железные дороги» </t>
  </si>
  <si>
    <t>ООО «Лонгричбизнес»</t>
  </si>
  <si>
    <t>АО «ОЭЗ ППТ «Липецк»</t>
  </si>
  <si>
    <t xml:space="preserve">АО «Оборонэнерго» </t>
  </si>
  <si>
    <t>ООО «ЛТК «Свободный Сокол»</t>
  </si>
  <si>
    <t>ООО "Первая сетевая компания"</t>
  </si>
  <si>
    <t>с 01.01.2019 по 30.06.2019</t>
  </si>
  <si>
    <t>№ 662-т</t>
  </si>
  <si>
    <t xml:space="preserve">АО "Орелоблэнерго" </t>
  </si>
  <si>
    <t xml:space="preserve">ООО "ОПК-Энерго" </t>
  </si>
  <si>
    <t xml:space="preserve">ОАО "РЖД" (филиал ОАО "РЖД" - Трансэнерго (Московская дирекция по энергообеспечению) </t>
  </si>
  <si>
    <t xml:space="preserve">ООО "СтройПарк" </t>
  </si>
  <si>
    <t xml:space="preserve">АО "Протон" </t>
  </si>
  <si>
    <t>ООО "Промэнергосеть"</t>
  </si>
  <si>
    <t xml:space="preserve">АО "Оборонэнерго" филиал "Волго-Вятский" </t>
  </si>
  <si>
    <t>ГУП города Москвы "Литейно-прокатный завод" (производственный комплекс в г. Ярцево)</t>
  </si>
  <si>
    <t>Московская дирекция по энергообеспечению СП Трансэнерго - филиал ОАО "РЖД" 
(на территории Смоленской области)</t>
  </si>
  <si>
    <t xml:space="preserve">ООО "Прогресс плюс" </t>
  </si>
  <si>
    <t>ОАО "Оборонэнерго" (на территории Смоленской области)</t>
  </si>
  <si>
    <t>АО "ЭлС"  г. Десногорск</t>
  </si>
  <si>
    <t>ООО "Горэлектро" г. Смоленск</t>
  </si>
  <si>
    <t>ООО "Электро-Сетевая Компания "ЭНЕРГО" 
 (на территории Смоленской области)</t>
  </si>
  <si>
    <t>ООО "ТСО № 3" г.Смоленск</t>
  </si>
  <si>
    <t xml:space="preserve">ООО "Электросеть-Смоленск"
</t>
  </si>
  <si>
    <t>ОГУЭП "Смоленскоблкоммунэнерго"
 г.Смоленск</t>
  </si>
  <si>
    <t>ООО "ЭЛЕКТРО"</t>
  </si>
  <si>
    <t>c 01.01.2019 по 30.06.2019</t>
  </si>
  <si>
    <t>№197-Э</t>
  </si>
  <si>
    <t>№199-Э</t>
  </si>
  <si>
    <t>№201-Э</t>
  </si>
  <si>
    <t>№203-Э</t>
  </si>
  <si>
    <t>24.12.2018</t>
  </si>
  <si>
    <t>ОАО " "Российские железные дороги" в границах деятельности Юго-Восточной дирекции по энергообеспечению - структурного подразделения Трансэнерго - филиала ОАО "РЖД" на территории Тамбовской области</t>
  </si>
  <si>
    <t>ОАО "Оборонэнерго" на территории Тамбовской области</t>
  </si>
  <si>
    <t>АО "Тамбовская сетевая компания"</t>
  </si>
  <si>
    <t>Акционерное Общество" Объединенные региональные электрические сети Тамбова" (ОРЭС)</t>
  </si>
  <si>
    <t>Белгородская область</t>
  </si>
  <si>
    <t>№ 2.14</t>
  </si>
  <si>
    <t>МУП "Тверьгорэлектро"</t>
  </si>
  <si>
    <t>Октябрьская дирекция по энергоснабжению СП Трансэнерго - филиал ОАО "РЖД"</t>
  </si>
  <si>
    <t>Филиал "Центральный" АО "Оборонэнерго"</t>
  </si>
  <si>
    <t>ООО "Коминформ"</t>
  </si>
  <si>
    <t>АО "ВНИИСВ"</t>
  </si>
  <si>
    <t>ООО "Опора"</t>
  </si>
  <si>
    <t>ООО "Районные электрические сети"</t>
  </si>
  <si>
    <t>АО "Инженерно-инвестиционная компания"</t>
  </si>
  <si>
    <t>ООО "Региональная сетевая организация"</t>
  </si>
  <si>
    <t>Бежецкое муниципальное предприятие городских электрических и тепловых сетей</t>
  </si>
  <si>
    <t>МУП города Удомля "Горэлектросеть"</t>
  </si>
  <si>
    <t>ПАО «Ярославский судостроительный завод»
(г.Ярославль)</t>
  </si>
  <si>
    <t>ООО «Регионэлектросеть» 
(г.Ярославль)</t>
  </si>
  <si>
    <t>ООО «Спецторг Плюс»
(г.Ярославль)</t>
  </si>
  <si>
    <t>ОАО «Оборонэнерго» 
(г.Ярославль)</t>
  </si>
  <si>
    <t>Северная дирекция по энергообеспечению – структурное подразделение Трансэнерго - филиала ОАО «Российские железные дороги»
(г.Ярославль)</t>
  </si>
  <si>
    <t>АО «Ярославская электросетевая компания» 
(г.Ярославль)</t>
  </si>
  <si>
    <t>ОАО «Рыбинская городская электросеть»
(г.Рыбинск)</t>
  </si>
  <si>
    <t>МУП «Горэлектросеть»
(Тутаевский МР)</t>
  </si>
  <si>
    <t>АО «Ресурс» (ГавриловЯмский МР)</t>
  </si>
  <si>
    <t>ОАО «Жилищно-коммунальное хозяйство «Заволжье»» (Ярославский МР)</t>
  </si>
  <si>
    <t>АО "Электросети ЯГК"</t>
  </si>
  <si>
    <t>ООО "Энергокомпания" (Угличский МР)</t>
  </si>
  <si>
    <t>АО"Межрегиональная Энергосервисная Компания"              (г. Ярославль)</t>
  </si>
  <si>
    <t>ООО "ЭнергоСистемныеРешения" (г. Ярославль)</t>
  </si>
  <si>
    <t>ООО "Энергоресурс"  (г. Ярославль)</t>
  </si>
  <si>
    <t>ООО "Северэнерго"</t>
  </si>
  <si>
    <t>ООО "Техпромэксперт Ярославль"</t>
  </si>
  <si>
    <t xml:space="preserve">ООО «Электросеть" </t>
  </si>
  <si>
    <t>33,24</t>
  </si>
  <si>
    <t>1079,5</t>
  </si>
  <si>
    <t>163,13</t>
  </si>
  <si>
    <t>154,35</t>
  </si>
  <si>
    <t>1004,79</t>
  </si>
  <si>
    <t>1030,74</t>
  </si>
  <si>
    <t>2176,73</t>
  </si>
  <si>
    <t>1773,23</t>
  </si>
  <si>
    <t>2701,29</t>
  </si>
  <si>
    <t>2751,98</t>
  </si>
  <si>
    <t>1206,43</t>
  </si>
  <si>
    <t>1208,9</t>
  </si>
  <si>
    <t>1360,04</t>
  </si>
  <si>
    <t>1469,03</t>
  </si>
  <si>
    <t>1584,12</t>
  </si>
  <si>
    <t>1673,52</t>
  </si>
  <si>
    <t>1219,6</t>
  </si>
  <si>
    <t>1262,08</t>
  </si>
  <si>
    <t>404,92</t>
  </si>
  <si>
    <t>382,21</t>
  </si>
  <si>
    <t>331,26</t>
  </si>
  <si>
    <t>375,79</t>
  </si>
  <si>
    <t>252,7</t>
  </si>
  <si>
    <t>27.12.2018</t>
  </si>
  <si>
    <t>26.12.2018</t>
  </si>
  <si>
    <t>Тверская область</t>
  </si>
  <si>
    <t>Ярославская область</t>
  </si>
  <si>
    <t>№ 36/1</t>
  </si>
  <si>
    <t>№ 14/511
(в ред. пост.ДГРЦиТ КО от 28.12.2018 №18/639)</t>
  </si>
  <si>
    <t>№ 18/640</t>
  </si>
  <si>
    <t>№ 464-п/ээ</t>
  </si>
  <si>
    <t>№ 212-э (изм. № 3-э)</t>
  </si>
  <si>
    <t>26.12.2018 (изм. 14.01.2019)</t>
  </si>
  <si>
    <t>Источник официального опубликования</t>
  </si>
  <si>
    <t>http://pravo.adm44.ru/view.aspx?id=4608</t>
  </si>
  <si>
    <t>http://pravo.adm44.ru/kind.aspx?id=18</t>
  </si>
  <si>
    <t>http://publication.pravo.gov.ru/Document/View/6901201812290010</t>
  </si>
  <si>
    <t>http://publication.pravo.gov.ru/Document/View/6901201812290007</t>
  </si>
  <si>
    <t>http://publication.pravo.gov.ru/Document/View/6901201812290011</t>
  </si>
  <si>
    <t>http://publication.pravo.gov.ru/Document/View/6901201812290012</t>
  </si>
  <si>
    <t>https://kgrct.ru/documents/prikazy/</t>
  </si>
  <si>
    <t>http://tarif32.ru/index.php/elektroenergiya</t>
  </si>
  <si>
    <t>http://urt.govvrn.ru/rek/index.php/2009-04-17-13-53-16/2009-04-24-11-43-13</t>
  </si>
  <si>
    <t>http://energy48.ru/tarif_politics/decree/2018</t>
  </si>
  <si>
    <t>https://orel-region.ru/index.php?head=6&amp;part=73&amp;unit=9&amp;op=8&amp;in=10</t>
  </si>
  <si>
    <t>http://www.kt.tambov.gov.ru/index.php?option=com_content&amp;view=category&amp;layout=blog&amp;id=60&amp;Itemid=158</t>
  </si>
  <si>
    <t>http://www.kt.tambov.gov.ru/index.php?option=com_content&amp;view=category&amp;layout=blog&amp;id=60&amp;Itemid=158
http://www.kt.tambov.gov.ru/index.php?option=com_content&amp;view=category&amp;layout=blog&amp;id=60&amp;Itemid=158&amp;limitstart=10</t>
  </si>
  <si>
    <t>http://tarifkursk.ru/index.php/ct-menu-item-65/postanovleniya/ct-menu-item-85</t>
  </si>
  <si>
    <t>http://tarifkursk.ru/index.php/ct-menu-item-65/postanovleniya/ct-menu-item-85?start=5
http://tarifkursk.ru/index.php/ct-menu-item-65/postanovleniya/ct-menu-item-85?limitstart=0</t>
  </si>
  <si>
    <t>http://www.yarregion.ru/depts/dtert/tmpPages/prikaz.aspx</t>
  </si>
  <si>
    <t>от 28.12.2018 № 07-8748 " Документ -регион"</t>
  </si>
  <si>
    <t>№ 369
№ 50</t>
  </si>
  <si>
    <t>28.12.2018
30.04.2019</t>
  </si>
  <si>
    <t>http://rek.admin-smolensk.ru/docs/post-2018-god/
http://rek.admin-smolensk.ru/docs/post-2019-god/</t>
  </si>
  <si>
    <t>№ 368
№ 49</t>
  </si>
  <si>
    <t>http://rek.admin-smolensk.ru/docs/post-2018-god/
http://rek.admin-smolensk.ru/docs/post-2019-god/
Смоленская газета от 15.05.2019 № 17 (1303)</t>
  </si>
  <si>
    <t>№ 62-п/ээ</t>
  </si>
  <si>
    <t>19.06.2019</t>
  </si>
  <si>
    <t xml:space="preserve">cо дня вступления приказа в силу по 30.06.2019 </t>
  </si>
  <si>
    <t>ООО "Ярославль Энергосети"</t>
  </si>
  <si>
    <t>№ 560-нп
№ 105-нп</t>
  </si>
  <si>
    <t>29.12.2018
28.06.2019</t>
  </si>
  <si>
    <t>№ 556-нп
№ 100-нп</t>
  </si>
  <si>
    <t>№ 557-нп
№ 102-нп</t>
  </si>
  <si>
    <t xml:space="preserve"> № 559-нп
№ 103-нп</t>
  </si>
  <si>
    <t>№ 11/1</t>
  </si>
  <si>
    <t>АО «Оборонэнерго» филиал
«Волго-Вятский»</t>
  </si>
  <si>
    <t>№ 38/2
№ 13/1</t>
  </si>
  <si>
    <t>27.12.2018
21.05.2019</t>
  </si>
  <si>
    <t>№5</t>
  </si>
  <si>
    <t>ООО "Энерго-Сервис"</t>
  </si>
  <si>
    <t xml:space="preserve">c 01.03.2019 по 30.06.2019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</si>
</sst>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h\:mm\:ss;@"/>
    <numFmt numFmtId="166" formatCode="#,##0.00_ ;\-#,##0.00\ "/>
    <numFmt numFmtId="167" formatCode="_-* #,##0.0000_р_._-;\-* #,##0.0000_р_._-;_-* &quot;-&quot;??_р_._-;_-@_-"/>
    <numFmt numFmtId="168" formatCode="#,##0.0000"/>
  </numFmts>
  <fonts count="39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4">
    <xf numFmtId="0" fontId="0" fillId="0" borderId="0"/>
    <xf numFmtId="164" fontId="5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10" fillId="7" borderId="15" applyNumberFormat="0" applyAlignment="0" applyProtection="0"/>
    <xf numFmtId="0" fontId="11" fillId="20" borderId="16" applyNumberFormat="0" applyAlignment="0" applyProtection="0"/>
    <xf numFmtId="0" fontId="12" fillId="20" borderId="15" applyNumberFormat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5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20" applyNumberFormat="0" applyFill="0" applyAlignment="0" applyProtection="0"/>
    <xf numFmtId="0" fontId="17" fillId="21" borderId="21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7" fillId="23" borderId="22" applyNumberFormat="0" applyFont="0" applyAlignment="0" applyProtection="0"/>
    <xf numFmtId="0" fontId="22" fillId="0" borderId="23" applyNumberFormat="0" applyFill="0" applyAlignment="0" applyProtection="0"/>
    <xf numFmtId="0" fontId="23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25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27" fillId="4" borderId="0" applyNumberFormat="0" applyBorder="0" applyAlignment="0" applyProtection="0"/>
    <xf numFmtId="0" fontId="9" fillId="0" borderId="0"/>
    <xf numFmtId="0" fontId="5" fillId="0" borderId="0"/>
    <xf numFmtId="0" fontId="5" fillId="0" borderId="0"/>
    <xf numFmtId="0" fontId="36" fillId="0" borderId="0" applyNumberFormat="0" applyFill="0" applyBorder="0" applyAlignment="0" applyProtection="0"/>
  </cellStyleXfs>
  <cellXfs count="359">
    <xf numFmtId="0" fontId="0" fillId="0" borderId="0" xfId="0"/>
    <xf numFmtId="0" fontId="28" fillId="24" borderId="0" xfId="0" applyFont="1" applyFill="1"/>
    <xf numFmtId="0" fontId="29" fillId="0" borderId="0" xfId="0" applyFont="1" applyFill="1"/>
    <xf numFmtId="0" fontId="30" fillId="0" borderId="0" xfId="0" applyFont="1" applyFill="1"/>
    <xf numFmtId="0" fontId="30" fillId="0" borderId="0" xfId="0" applyFont="1" applyFill="1" applyAlignment="1">
      <alignment horizontal="left"/>
    </xf>
    <xf numFmtId="0" fontId="29" fillId="0" borderId="0" xfId="0" applyFont="1" applyFill="1" applyAlignment="1">
      <alignment horizontal="right"/>
    </xf>
    <xf numFmtId="0" fontId="30" fillId="24" borderId="0" xfId="0" applyFont="1" applyFill="1"/>
    <xf numFmtId="0" fontId="29" fillId="0" borderId="0" xfId="0" applyFont="1" applyFill="1" applyAlignment="1">
      <alignment horizontal="left"/>
    </xf>
    <xf numFmtId="0" fontId="30" fillId="0" borderId="0" xfId="0" applyFont="1" applyFill="1" applyAlignment="1">
      <alignment horizontal="right"/>
    </xf>
    <xf numFmtId="0" fontId="29" fillId="0" borderId="0" xfId="0" applyFont="1" applyFill="1" applyAlignment="1">
      <alignment vertical="center"/>
    </xf>
    <xf numFmtId="0" fontId="30" fillId="0" borderId="5" xfId="0" applyFont="1" applyFill="1" applyBorder="1" applyAlignment="1">
      <alignment horizontal="center" vertical="center" wrapText="1"/>
    </xf>
    <xf numFmtId="0" fontId="6" fillId="24" borderId="12" xfId="0" applyFont="1" applyFill="1" applyBorder="1" applyAlignment="1">
      <alignment horizontal="left" vertical="top"/>
    </xf>
    <xf numFmtId="164" fontId="34" fillId="24" borderId="13" xfId="1" applyFont="1" applyFill="1" applyBorder="1" applyAlignment="1">
      <alignment horizontal="right"/>
    </xf>
    <xf numFmtId="164" fontId="34" fillId="24" borderId="14" xfId="1" applyFont="1" applyFill="1" applyBorder="1" applyAlignment="1">
      <alignment horizontal="right"/>
    </xf>
    <xf numFmtId="0" fontId="34" fillId="24" borderId="2" xfId="0" applyFont="1" applyFill="1" applyBorder="1" applyAlignment="1">
      <alignment horizontal="left" vertical="top"/>
    </xf>
    <xf numFmtId="164" fontId="34" fillId="24" borderId="1" xfId="1" applyFont="1" applyFill="1" applyBorder="1" applyAlignment="1">
      <alignment horizontal="right"/>
    </xf>
    <xf numFmtId="164" fontId="34" fillId="24" borderId="3" xfId="1" applyFont="1" applyFill="1" applyBorder="1" applyAlignment="1">
      <alignment horizontal="right"/>
    </xf>
    <xf numFmtId="0" fontId="6" fillId="24" borderId="2" xfId="0" applyFont="1" applyFill="1" applyBorder="1" applyAlignment="1">
      <alignment horizontal="left" vertical="top"/>
    </xf>
    <xf numFmtId="0" fontId="34" fillId="24" borderId="2" xfId="0" applyFont="1" applyFill="1" applyBorder="1" applyAlignment="1">
      <alignment horizontal="left" vertical="top" wrapText="1"/>
    </xf>
    <xf numFmtId="164" fontId="2" fillId="24" borderId="3" xfId="1" applyFont="1" applyFill="1" applyBorder="1" applyAlignment="1">
      <alignment horizontal="right"/>
    </xf>
    <xf numFmtId="164" fontId="34" fillId="24" borderId="24" xfId="1" applyFont="1" applyFill="1" applyBorder="1" applyAlignment="1">
      <alignment horizontal="right"/>
    </xf>
    <xf numFmtId="0" fontId="34" fillId="24" borderId="4" xfId="0" applyFont="1" applyFill="1" applyBorder="1" applyAlignment="1">
      <alignment horizontal="left" vertical="top" wrapText="1"/>
    </xf>
    <xf numFmtId="164" fontId="34" fillId="24" borderId="5" xfId="1" applyFont="1" applyFill="1" applyBorder="1" applyAlignment="1">
      <alignment horizontal="right"/>
    </xf>
    <xf numFmtId="164" fontId="2" fillId="24" borderId="6" xfId="1" applyFont="1" applyFill="1" applyBorder="1" applyAlignment="1">
      <alignment horizontal="right"/>
    </xf>
    <xf numFmtId="0" fontId="34" fillId="24" borderId="45" xfId="0" applyFont="1" applyFill="1" applyBorder="1" applyAlignment="1">
      <alignment horizontal="left" vertical="top" wrapText="1"/>
    </xf>
    <xf numFmtId="164" fontId="34" fillId="24" borderId="33" xfId="1" applyFont="1" applyFill="1" applyBorder="1" applyAlignment="1">
      <alignment horizontal="right"/>
    </xf>
    <xf numFmtId="164" fontId="2" fillId="24" borderId="46" xfId="1" applyFont="1" applyFill="1" applyBorder="1" applyAlignment="1">
      <alignment horizontal="right"/>
    </xf>
    <xf numFmtId="0" fontId="6" fillId="24" borderId="13" xfId="0" applyFont="1" applyFill="1" applyBorder="1" applyAlignment="1">
      <alignment horizontal="left" vertical="top"/>
    </xf>
    <xf numFmtId="0" fontId="34" fillId="24" borderId="1" xfId="0" applyFont="1" applyFill="1" applyBorder="1" applyAlignment="1">
      <alignment horizontal="left" vertical="top"/>
    </xf>
    <xf numFmtId="4" fontId="34" fillId="24" borderId="1" xfId="1" applyNumberFormat="1" applyFont="1" applyFill="1" applyBorder="1" applyAlignment="1">
      <alignment horizontal="right"/>
    </xf>
    <xf numFmtId="4" fontId="34" fillId="24" borderId="3" xfId="1" applyNumberFormat="1" applyFont="1" applyFill="1" applyBorder="1" applyAlignment="1">
      <alignment horizontal="right"/>
    </xf>
    <xf numFmtId="0" fontId="6" fillId="24" borderId="1" xfId="0" applyFont="1" applyFill="1" applyBorder="1" applyAlignment="1">
      <alignment horizontal="left" vertical="top"/>
    </xf>
    <xf numFmtId="166" fontId="34" fillId="24" borderId="3" xfId="1" applyNumberFormat="1" applyFont="1" applyFill="1" applyBorder="1" applyAlignment="1">
      <alignment horizontal="right"/>
    </xf>
    <xf numFmtId="0" fontId="34" fillId="24" borderId="1" xfId="0" applyFont="1" applyFill="1" applyBorder="1" applyAlignment="1">
      <alignment horizontal="left" vertical="top" wrapText="1"/>
    </xf>
    <xf numFmtId="0" fontId="34" fillId="24" borderId="24" xfId="0" applyFont="1" applyFill="1" applyBorder="1" applyAlignment="1">
      <alignment horizontal="left" vertical="top" wrapText="1"/>
    </xf>
    <xf numFmtId="166" fontId="34" fillId="24" borderId="25" xfId="1" applyNumberFormat="1" applyFont="1" applyFill="1" applyBorder="1" applyAlignment="1">
      <alignment horizontal="right"/>
    </xf>
    <xf numFmtId="0" fontId="34" fillId="24" borderId="5" xfId="0" applyFont="1" applyFill="1" applyBorder="1" applyAlignment="1">
      <alignment horizontal="left" vertical="top" wrapText="1"/>
    </xf>
    <xf numFmtId="166" fontId="34" fillId="24" borderId="6" xfId="1" applyNumberFormat="1" applyFont="1" applyFill="1" applyBorder="1" applyAlignment="1">
      <alignment horizontal="right"/>
    </xf>
    <xf numFmtId="164" fontId="34" fillId="24" borderId="27" xfId="1" applyFont="1" applyFill="1" applyBorder="1" applyAlignment="1">
      <alignment horizontal="right"/>
    </xf>
    <xf numFmtId="166" fontId="34" fillId="24" borderId="28" xfId="1" applyNumberFormat="1" applyFont="1" applyFill="1" applyBorder="1" applyAlignment="1">
      <alignment horizontal="right"/>
    </xf>
    <xf numFmtId="164" fontId="34" fillId="24" borderId="7" xfId="1" applyFont="1" applyFill="1" applyBorder="1" applyAlignment="1">
      <alignment horizontal="right"/>
    </xf>
    <xf numFmtId="164" fontId="34" fillId="24" borderId="8" xfId="1" applyFont="1" applyFill="1" applyBorder="1" applyAlignment="1">
      <alignment horizontal="right"/>
    </xf>
    <xf numFmtId="0" fontId="6" fillId="24" borderId="24" xfId="0" applyFont="1" applyFill="1" applyBorder="1" applyAlignment="1">
      <alignment horizontal="left" vertical="top"/>
    </xf>
    <xf numFmtId="4" fontId="34" fillId="24" borderId="24" xfId="1" applyNumberFormat="1" applyFont="1" applyFill="1" applyBorder="1" applyAlignment="1">
      <alignment horizontal="right"/>
    </xf>
    <xf numFmtId="4" fontId="34" fillId="24" borderId="25" xfId="1" applyNumberFormat="1" applyFont="1" applyFill="1" applyBorder="1" applyAlignment="1">
      <alignment horizontal="right"/>
    </xf>
    <xf numFmtId="164" fontId="34" fillId="24" borderId="6" xfId="1" applyFont="1" applyFill="1" applyBorder="1" applyAlignment="1">
      <alignment horizontal="right"/>
    </xf>
    <xf numFmtId="0" fontId="6" fillId="24" borderId="1" xfId="0" applyFont="1" applyFill="1" applyBorder="1" applyAlignment="1">
      <alignment horizontal="left" vertical="top" wrapText="1"/>
    </xf>
    <xf numFmtId="164" fontId="34" fillId="24" borderId="25" xfId="1" applyFont="1" applyFill="1" applyBorder="1" applyAlignment="1">
      <alignment horizontal="right"/>
    </xf>
    <xf numFmtId="0" fontId="29" fillId="24" borderId="1" xfId="200" applyFont="1" applyFill="1" applyBorder="1" applyAlignment="1">
      <alignment horizontal="left" vertical="center" wrapText="1"/>
    </xf>
    <xf numFmtId="4" fontId="34" fillId="24" borderId="1" xfId="0" applyNumberFormat="1" applyFont="1" applyFill="1" applyBorder="1" applyAlignment="1">
      <alignment horizontal="right"/>
    </xf>
    <xf numFmtId="4" fontId="34" fillId="24" borderId="3" xfId="0" applyNumberFormat="1" applyFont="1" applyFill="1" applyBorder="1" applyAlignment="1">
      <alignment horizontal="right"/>
    </xf>
    <xf numFmtId="0" fontId="29" fillId="24" borderId="1" xfId="200" applyFont="1" applyFill="1" applyBorder="1" applyAlignment="1">
      <alignment horizontal="left" vertical="center"/>
    </xf>
    <xf numFmtId="0" fontId="34" fillId="24" borderId="1" xfId="0" applyFont="1" applyFill="1" applyBorder="1" applyAlignment="1">
      <alignment horizontal="right"/>
    </xf>
    <xf numFmtId="0" fontId="34" fillId="24" borderId="3" xfId="0" applyFont="1" applyFill="1" applyBorder="1" applyAlignment="1">
      <alignment horizontal="right"/>
    </xf>
    <xf numFmtId="4" fontId="34" fillId="24" borderId="3" xfId="0" applyNumberFormat="1" applyFont="1" applyFill="1" applyBorder="1" applyAlignment="1">
      <alignment horizontal="right" wrapText="1"/>
    </xf>
    <xf numFmtId="0" fontId="29" fillId="24" borderId="5" xfId="200" applyFont="1" applyFill="1" applyBorder="1" applyAlignment="1">
      <alignment horizontal="left" vertical="center" wrapText="1"/>
    </xf>
    <xf numFmtId="0" fontId="34" fillId="24" borderId="5" xfId="0" applyFont="1" applyFill="1" applyBorder="1" applyAlignment="1">
      <alignment horizontal="right"/>
    </xf>
    <xf numFmtId="4" fontId="34" fillId="24" borderId="13" xfId="1" applyNumberFormat="1" applyFont="1" applyFill="1" applyBorder="1" applyAlignment="1">
      <alignment horizontal="right"/>
    </xf>
    <xf numFmtId="4" fontId="34" fillId="24" borderId="14" xfId="1" applyNumberFormat="1" applyFont="1" applyFill="1" applyBorder="1" applyAlignment="1">
      <alignment horizontal="right"/>
    </xf>
    <xf numFmtId="166" fontId="34" fillId="24" borderId="13" xfId="1" applyNumberFormat="1" applyFont="1" applyFill="1" applyBorder="1" applyAlignment="1">
      <alignment horizontal="right"/>
    </xf>
    <xf numFmtId="166" fontId="34" fillId="24" borderId="14" xfId="1" applyNumberFormat="1" applyFont="1" applyFill="1" applyBorder="1" applyAlignment="1">
      <alignment horizontal="right"/>
    </xf>
    <xf numFmtId="166" fontId="34" fillId="24" borderId="1" xfId="1" applyNumberFormat="1" applyFont="1" applyFill="1" applyBorder="1" applyAlignment="1">
      <alignment horizontal="right"/>
    </xf>
    <xf numFmtId="0" fontId="29" fillId="24" borderId="1" xfId="0" applyFont="1" applyFill="1" applyBorder="1" applyAlignment="1">
      <alignment horizontal="right"/>
    </xf>
    <xf numFmtId="0" fontId="29" fillId="24" borderId="3" xfId="0" applyFont="1" applyFill="1" applyBorder="1" applyAlignment="1">
      <alignment horizontal="right"/>
    </xf>
    <xf numFmtId="0" fontId="34" fillId="24" borderId="27" xfId="0" applyFont="1" applyFill="1" applyBorder="1" applyAlignment="1">
      <alignment horizontal="left" vertical="top" wrapText="1"/>
    </xf>
    <xf numFmtId="0" fontId="29" fillId="24" borderId="27" xfId="0" applyFont="1" applyFill="1" applyBorder="1" applyAlignment="1">
      <alignment horizontal="right"/>
    </xf>
    <xf numFmtId="166" fontId="6" fillId="24" borderId="1" xfId="1" applyNumberFormat="1" applyFont="1" applyFill="1" applyBorder="1" applyAlignment="1">
      <alignment horizontal="right"/>
    </xf>
    <xf numFmtId="166" fontId="6" fillId="24" borderId="3" xfId="1" applyNumberFormat="1" applyFont="1" applyFill="1" applyBorder="1" applyAlignment="1">
      <alignment horizontal="right"/>
    </xf>
    <xf numFmtId="16" fontId="34" fillId="24" borderId="24" xfId="0" applyNumberFormat="1" applyFont="1" applyFill="1" applyBorder="1" applyAlignment="1">
      <alignment horizontal="left" vertical="top" wrapText="1"/>
    </xf>
    <xf numFmtId="0" fontId="34" fillId="24" borderId="24" xfId="0" applyFont="1" applyFill="1" applyBorder="1" applyAlignment="1">
      <alignment horizontal="right"/>
    </xf>
    <xf numFmtId="0" fontId="34" fillId="24" borderId="32" xfId="0" applyFont="1" applyFill="1" applyBorder="1" applyAlignment="1">
      <alignment horizontal="right"/>
    </xf>
    <xf numFmtId="166" fontId="34" fillId="24" borderId="48" xfId="1" applyNumberFormat="1" applyFont="1" applyFill="1" applyBorder="1" applyAlignment="1">
      <alignment horizontal="right"/>
    </xf>
    <xf numFmtId="0" fontId="29" fillId="24" borderId="1" xfId="0" applyFont="1" applyFill="1" applyBorder="1" applyAlignment="1">
      <alignment horizontal="left" vertical="top" wrapText="1"/>
    </xf>
    <xf numFmtId="164" fontId="29" fillId="24" borderId="1" xfId="1" applyNumberFormat="1" applyFont="1" applyFill="1" applyBorder="1" applyAlignment="1">
      <alignment horizontal="right"/>
    </xf>
    <xf numFmtId="164" fontId="29" fillId="24" borderId="3" xfId="1" applyNumberFormat="1" applyFont="1" applyFill="1" applyBorder="1" applyAlignment="1">
      <alignment horizontal="right"/>
    </xf>
    <xf numFmtId="167" fontId="29" fillId="24" borderId="1" xfId="1" applyNumberFormat="1" applyFont="1" applyFill="1" applyBorder="1" applyAlignment="1">
      <alignment horizontal="right"/>
    </xf>
    <xf numFmtId="167" fontId="29" fillId="24" borderId="3" xfId="1" applyNumberFormat="1" applyFont="1" applyFill="1" applyBorder="1" applyAlignment="1">
      <alignment horizontal="right"/>
    </xf>
    <xf numFmtId="0" fontId="30" fillId="24" borderId="1" xfId="0" applyFont="1" applyFill="1" applyBorder="1" applyAlignment="1">
      <alignment horizontal="left" vertical="top" wrapText="1"/>
    </xf>
    <xf numFmtId="164" fontId="29" fillId="24" borderId="1" xfId="1" applyFont="1" applyFill="1" applyBorder="1" applyAlignment="1">
      <alignment horizontal="right"/>
    </xf>
    <xf numFmtId="164" fontId="29" fillId="24" borderId="13" xfId="1" applyFont="1" applyFill="1" applyBorder="1" applyAlignment="1">
      <alignment horizontal="right"/>
    </xf>
    <xf numFmtId="167" fontId="29" fillId="24" borderId="14" xfId="1" applyNumberFormat="1" applyFont="1" applyFill="1" applyBorder="1" applyAlignment="1">
      <alignment horizontal="right"/>
    </xf>
    <xf numFmtId="4" fontId="29" fillId="24" borderId="1" xfId="200" applyNumberFormat="1" applyFont="1" applyFill="1" applyBorder="1" applyAlignment="1">
      <alignment horizontal="right" wrapText="1"/>
    </xf>
    <xf numFmtId="0" fontId="35" fillId="24" borderId="54" xfId="0" applyFont="1" applyFill="1" applyBorder="1" applyAlignment="1">
      <alignment horizontal="right"/>
    </xf>
    <xf numFmtId="4" fontId="29" fillId="24" borderId="3" xfId="200" applyNumberFormat="1" applyFont="1" applyFill="1" applyBorder="1" applyAlignment="1">
      <alignment horizontal="right" wrapText="1"/>
    </xf>
    <xf numFmtId="0" fontId="35" fillId="24" borderId="1" xfId="0" applyFont="1" applyFill="1" applyBorder="1" applyAlignment="1">
      <alignment horizontal="right"/>
    </xf>
    <xf numFmtId="0" fontId="35" fillId="24" borderId="0" xfId="0" applyFont="1" applyFill="1" applyBorder="1" applyAlignment="1">
      <alignment horizontal="right"/>
    </xf>
    <xf numFmtId="0" fontId="29" fillId="24" borderId="3" xfId="200" applyFont="1" applyFill="1" applyBorder="1" applyAlignment="1">
      <alignment horizontal="right" wrapText="1"/>
    </xf>
    <xf numFmtId="4" fontId="29" fillId="24" borderId="25" xfId="200" applyNumberFormat="1" applyFont="1" applyFill="1" applyBorder="1" applyAlignment="1">
      <alignment horizontal="right" wrapText="1"/>
    </xf>
    <xf numFmtId="4" fontId="29" fillId="24" borderId="6" xfId="200" applyNumberFormat="1" applyFont="1" applyFill="1" applyBorder="1" applyAlignment="1">
      <alignment horizontal="right" wrapText="1"/>
    </xf>
    <xf numFmtId="0" fontId="29" fillId="24" borderId="13" xfId="0" applyFont="1" applyFill="1" applyBorder="1" applyAlignment="1">
      <alignment horizontal="right"/>
    </xf>
    <xf numFmtId="0" fontId="29" fillId="24" borderId="14" xfId="0" applyFont="1" applyFill="1" applyBorder="1" applyAlignment="1">
      <alignment horizontal="right"/>
    </xf>
    <xf numFmtId="164" fontId="29" fillId="24" borderId="1" xfId="0" applyNumberFormat="1" applyFont="1" applyFill="1" applyBorder="1" applyAlignment="1">
      <alignment horizontal="right"/>
    </xf>
    <xf numFmtId="164" fontId="29" fillId="24" borderId="3" xfId="0" applyNumberFormat="1" applyFont="1" applyFill="1" applyBorder="1" applyAlignment="1">
      <alignment horizontal="right"/>
    </xf>
    <xf numFmtId="0" fontId="29" fillId="24" borderId="5" xfId="0" applyFont="1" applyFill="1" applyBorder="1" applyAlignment="1">
      <alignment horizontal="right"/>
    </xf>
    <xf numFmtId="0" fontId="29" fillId="24" borderId="6" xfId="0" applyFont="1" applyFill="1" applyBorder="1" applyAlignment="1">
      <alignment horizontal="right"/>
    </xf>
    <xf numFmtId="164" fontId="29" fillId="24" borderId="6" xfId="0" applyNumberFormat="1" applyFont="1" applyFill="1" applyBorder="1" applyAlignment="1">
      <alignment horizontal="right"/>
    </xf>
    <xf numFmtId="0" fontId="30" fillId="24" borderId="13" xfId="0" applyFont="1" applyFill="1" applyBorder="1" applyAlignment="1">
      <alignment horizontal="right"/>
    </xf>
    <xf numFmtId="0" fontId="30" fillId="24" borderId="14" xfId="0" applyFont="1" applyFill="1" applyBorder="1" applyAlignment="1">
      <alignment horizontal="right"/>
    </xf>
    <xf numFmtId="164" fontId="29" fillId="24" borderId="3" xfId="1" applyFont="1" applyFill="1" applyBorder="1" applyAlignment="1">
      <alignment horizontal="right"/>
    </xf>
    <xf numFmtId="0" fontId="30" fillId="24" borderId="13" xfId="0" applyFont="1" applyFill="1" applyBorder="1" applyAlignment="1">
      <alignment horizontal="right" wrapText="1"/>
    </xf>
    <xf numFmtId="0" fontId="30" fillId="24" borderId="14" xfId="0" applyFont="1" applyFill="1" applyBorder="1" applyAlignment="1">
      <alignment horizontal="right" wrapText="1"/>
    </xf>
    <xf numFmtId="164" fontId="29" fillId="24" borderId="5" xfId="1" applyFont="1" applyFill="1" applyBorder="1" applyAlignment="1">
      <alignment horizontal="right"/>
    </xf>
    <xf numFmtId="164" fontId="29" fillId="24" borderId="6" xfId="1" applyFont="1" applyFill="1" applyBorder="1" applyAlignment="1">
      <alignment horizontal="right"/>
    </xf>
    <xf numFmtId="4" fontId="34" fillId="24" borderId="6" xfId="0" applyNumberFormat="1" applyFont="1" applyFill="1" applyBorder="1" applyAlignment="1">
      <alignment horizontal="right" wrapText="1"/>
    </xf>
    <xf numFmtId="164" fontId="34" fillId="24" borderId="1" xfId="1" applyNumberFormat="1" applyFont="1" applyFill="1" applyBorder="1" applyAlignment="1">
      <alignment horizontal="right"/>
    </xf>
    <xf numFmtId="0" fontId="30" fillId="24" borderId="26" xfId="0" applyFont="1" applyFill="1" applyBorder="1" applyAlignment="1">
      <alignment horizontal="center" vertical="center"/>
    </xf>
    <xf numFmtId="0" fontId="30" fillId="24" borderId="50" xfId="0" applyFont="1" applyFill="1" applyBorder="1" applyAlignment="1">
      <alignment horizontal="center" vertical="center"/>
    </xf>
    <xf numFmtId="0" fontId="29" fillId="24" borderId="38" xfId="0" applyFont="1" applyFill="1" applyBorder="1" applyAlignment="1">
      <alignment horizontal="center" vertical="center"/>
    </xf>
    <xf numFmtId="0" fontId="29" fillId="24" borderId="53" xfId="0" applyFont="1" applyFill="1" applyBorder="1" applyAlignment="1">
      <alignment horizontal="center" vertical="center"/>
    </xf>
    <xf numFmtId="0" fontId="34" fillId="24" borderId="7" xfId="0" applyFont="1" applyFill="1" applyBorder="1" applyAlignment="1">
      <alignment horizontal="left" vertical="top" wrapText="1"/>
    </xf>
    <xf numFmtId="164" fontId="29" fillId="24" borderId="7" xfId="1" applyFont="1" applyFill="1" applyBorder="1" applyAlignment="1">
      <alignment horizontal="right"/>
    </xf>
    <xf numFmtId="164" fontId="29" fillId="24" borderId="8" xfId="1" applyNumberFormat="1" applyFont="1" applyFill="1" applyBorder="1" applyAlignment="1">
      <alignment horizontal="right"/>
    </xf>
    <xf numFmtId="167" fontId="29" fillId="24" borderId="7" xfId="1" applyNumberFormat="1" applyFont="1" applyFill="1" applyBorder="1" applyAlignment="1">
      <alignment horizontal="right"/>
    </xf>
    <xf numFmtId="164" fontId="34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" fontId="37" fillId="24" borderId="1" xfId="200" applyNumberFormat="1" applyFont="1" applyFill="1" applyBorder="1" applyAlignment="1">
      <alignment horizontal="right" wrapText="1"/>
    </xf>
    <xf numFmtId="4" fontId="37" fillId="24" borderId="3" xfId="200" applyNumberFormat="1" applyFont="1" applyFill="1" applyBorder="1" applyAlignment="1">
      <alignment horizontal="right" wrapText="1"/>
    </xf>
    <xf numFmtId="164" fontId="37" fillId="24" borderId="55" xfId="1" applyFont="1" applyFill="1" applyBorder="1" applyAlignment="1">
      <alignment horizontal="right"/>
    </xf>
    <xf numFmtId="164" fontId="37" fillId="24" borderId="1" xfId="1" applyFont="1" applyFill="1" applyBorder="1" applyAlignment="1">
      <alignment horizontal="right"/>
    </xf>
    <xf numFmtId="164" fontId="37" fillId="24" borderId="56" xfId="1" applyFont="1" applyFill="1" applyBorder="1" applyAlignment="1">
      <alignment horizontal="right"/>
    </xf>
    <xf numFmtId="164" fontId="37" fillId="24" borderId="5" xfId="1" applyFont="1" applyFill="1" applyBorder="1" applyAlignment="1">
      <alignment horizontal="right"/>
    </xf>
    <xf numFmtId="49" fontId="38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24" borderId="1" xfId="0" applyNumberFormat="1" applyFont="1" applyFill="1" applyBorder="1" applyAlignment="1">
      <alignment horizontal="center" vertical="center"/>
    </xf>
    <xf numFmtId="4" fontId="38" fillId="0" borderId="1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9" fontId="2" fillId="0" borderId="55" xfId="0" applyNumberFormat="1" applyFont="1" applyBorder="1" applyAlignment="1">
      <alignment horizontal="center" vertical="center"/>
    </xf>
    <xf numFmtId="2" fontId="2" fillId="0" borderId="55" xfId="0" applyNumberFormat="1" applyFont="1" applyBorder="1" applyAlignment="1">
      <alignment horizontal="center" vertical="center"/>
    </xf>
    <xf numFmtId="2" fontId="2" fillId="0" borderId="61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30" fillId="0" borderId="0" xfId="0" applyNumberFormat="1" applyFont="1" applyFill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49" fontId="2" fillId="24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" fontId="2" fillId="0" borderId="27" xfId="0" applyNumberFormat="1" applyFont="1" applyBorder="1" applyAlignment="1">
      <alignment horizontal="center" vertical="center"/>
    </xf>
    <xf numFmtId="49" fontId="2" fillId="0" borderId="65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33" xfId="0" applyNumberFormat="1" applyFont="1" applyBorder="1" applyAlignment="1">
      <alignment horizontal="center" vertical="center"/>
    </xf>
    <xf numFmtId="4" fontId="2" fillId="0" borderId="46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2" fillId="0" borderId="4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14" fontId="36" fillId="0" borderId="32" xfId="203" applyNumberFormat="1" applyBorder="1" applyAlignment="1">
      <alignment horizontal="center" vertical="center" wrapText="1"/>
    </xf>
    <xf numFmtId="14" fontId="36" fillId="0" borderId="27" xfId="203" applyNumberFormat="1" applyBorder="1" applyAlignment="1">
      <alignment horizontal="center" vertical="center" wrapText="1"/>
    </xf>
    <xf numFmtId="14" fontId="36" fillId="0" borderId="33" xfId="203" applyNumberFormat="1" applyBorder="1" applyAlignment="1">
      <alignment horizontal="center" vertical="center" wrapText="1"/>
    </xf>
    <xf numFmtId="14" fontId="2" fillId="0" borderId="27" xfId="0" applyNumberFormat="1" applyFont="1" applyBorder="1" applyAlignment="1">
      <alignment horizontal="center" vertical="center" wrapText="1"/>
    </xf>
    <xf numFmtId="14" fontId="2" fillId="0" borderId="33" xfId="0" applyNumberFormat="1" applyFont="1" applyBorder="1" applyAlignment="1">
      <alignment horizontal="center" vertical="center" wrapText="1"/>
    </xf>
    <xf numFmtId="2" fontId="3" fillId="25" borderId="29" xfId="0" applyNumberFormat="1" applyFont="1" applyFill="1" applyBorder="1" applyAlignment="1">
      <alignment horizontal="center" vertical="center"/>
    </xf>
    <xf numFmtId="2" fontId="3" fillId="25" borderId="30" xfId="0" applyNumberFormat="1" applyFont="1" applyFill="1" applyBorder="1" applyAlignment="1">
      <alignment horizontal="center" vertical="center"/>
    </xf>
    <xf numFmtId="2" fontId="3" fillId="25" borderId="31" xfId="0" applyNumberFormat="1" applyFont="1" applyFill="1" applyBorder="1" applyAlignment="1">
      <alignment horizontal="center" vertical="center"/>
    </xf>
    <xf numFmtId="14" fontId="2" fillId="0" borderId="32" xfId="0" applyNumberFormat="1" applyFont="1" applyBorder="1" applyAlignment="1">
      <alignment horizontal="center" vertical="center" wrapText="1"/>
    </xf>
    <xf numFmtId="14" fontId="2" fillId="0" borderId="27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62" xfId="0" applyNumberFormat="1" applyFont="1" applyBorder="1" applyAlignment="1">
      <alignment horizontal="center" vertical="center"/>
    </xf>
    <xf numFmtId="1" fontId="2" fillId="0" borderId="63" xfId="0" applyNumberFormat="1" applyFont="1" applyBorder="1" applyAlignment="1">
      <alignment horizontal="center" vertical="center"/>
    </xf>
    <xf numFmtId="49" fontId="2" fillId="0" borderId="49" xfId="0" applyNumberFormat="1" applyFont="1" applyBorder="1" applyAlignment="1">
      <alignment horizontal="center" vertical="center"/>
    </xf>
    <xf numFmtId="49" fontId="2" fillId="0" borderId="63" xfId="0" applyNumberFormat="1" applyFont="1" applyBorder="1" applyAlignment="1">
      <alignment horizontal="center" vertical="center"/>
    </xf>
    <xf numFmtId="49" fontId="3" fillId="25" borderId="29" xfId="0" applyNumberFormat="1" applyFont="1" applyFill="1" applyBorder="1" applyAlignment="1">
      <alignment horizontal="center" vertical="center"/>
    </xf>
    <xf numFmtId="49" fontId="3" fillId="25" borderId="30" xfId="0" applyNumberFormat="1" applyFont="1" applyFill="1" applyBorder="1" applyAlignment="1">
      <alignment horizontal="center" vertical="center"/>
    </xf>
    <xf numFmtId="49" fontId="3" fillId="25" borderId="31" xfId="0" applyNumberFormat="1" applyFont="1" applyFill="1" applyBorder="1" applyAlignment="1">
      <alignment horizontal="center" vertical="center"/>
    </xf>
    <xf numFmtId="49" fontId="3" fillId="25" borderId="59" xfId="0" applyNumberFormat="1" applyFont="1" applyFill="1" applyBorder="1" applyAlignment="1">
      <alignment horizontal="center" vertical="center"/>
    </xf>
    <xf numFmtId="0" fontId="3" fillId="25" borderId="64" xfId="0" applyNumberFormat="1" applyFont="1" applyFill="1" applyBorder="1" applyAlignment="1">
      <alignment horizontal="center" vertical="center"/>
    </xf>
    <xf numFmtId="0" fontId="3" fillId="25" borderId="31" xfId="0" applyNumberFormat="1" applyFont="1" applyFill="1" applyBorder="1" applyAlignment="1">
      <alignment horizontal="center" vertical="center"/>
    </xf>
    <xf numFmtId="0" fontId="3" fillId="25" borderId="30" xfId="0" applyNumberFormat="1" applyFont="1" applyFill="1" applyBorder="1" applyAlignment="1">
      <alignment horizontal="center" vertical="center"/>
    </xf>
    <xf numFmtId="49" fontId="3" fillId="25" borderId="29" xfId="0" applyNumberFormat="1" applyFont="1" applyFill="1" applyBorder="1" applyAlignment="1">
      <alignment horizontal="center" vertical="center" wrapText="1"/>
    </xf>
    <xf numFmtId="0" fontId="3" fillId="25" borderId="30" xfId="0" applyNumberFormat="1" applyFont="1" applyFill="1" applyBorder="1" applyAlignment="1">
      <alignment horizontal="center" vertical="center" wrapText="1"/>
    </xf>
    <xf numFmtId="0" fontId="3" fillId="25" borderId="31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14" fontId="2" fillId="0" borderId="32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36" fillId="0" borderId="32" xfId="203" applyNumberForma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49" fontId="36" fillId="0" borderId="27" xfId="203" applyNumberFormat="1" applyBorder="1" applyAlignment="1">
      <alignment horizontal="center" vertical="center" wrapText="1"/>
    </xf>
    <xf numFmtId="49" fontId="36" fillId="0" borderId="33" xfId="203" applyNumberFormat="1" applyBorder="1" applyAlignment="1">
      <alignment horizontal="center" vertical="center" wrapText="1"/>
    </xf>
    <xf numFmtId="14" fontId="2" fillId="0" borderId="24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4" fontId="2" fillId="0" borderId="33" xfId="0" applyNumberFormat="1" applyFont="1" applyBorder="1" applyAlignment="1">
      <alignment horizontal="center" vertical="center"/>
    </xf>
    <xf numFmtId="49" fontId="38" fillId="0" borderId="1" xfId="0" applyNumberFormat="1" applyFont="1" applyBorder="1" applyAlignment="1">
      <alignment horizontal="center" vertical="center" wrapText="1"/>
    </xf>
    <xf numFmtId="49" fontId="2" fillId="24" borderId="1" xfId="0" applyNumberFormat="1" applyFont="1" applyFill="1" applyBorder="1" applyAlignment="1">
      <alignment horizontal="center" vertical="center" wrapText="1"/>
    </xf>
    <xf numFmtId="49" fontId="36" fillId="24" borderId="32" xfId="203" applyNumberFormat="1" applyFill="1" applyBorder="1" applyAlignment="1">
      <alignment horizontal="center" vertical="center" wrapText="1"/>
    </xf>
    <xf numFmtId="0" fontId="2" fillId="24" borderId="27" xfId="0" applyNumberFormat="1" applyFont="1" applyFill="1" applyBorder="1" applyAlignment="1">
      <alignment horizontal="center" vertical="center" wrapText="1"/>
    </xf>
    <xf numFmtId="0" fontId="2" fillId="24" borderId="7" xfId="0" applyNumberFormat="1" applyFont="1" applyFill="1" applyBorder="1" applyAlignment="1">
      <alignment horizontal="center" vertical="center" wrapText="1"/>
    </xf>
    <xf numFmtId="49" fontId="2" fillId="24" borderId="32" xfId="0" applyNumberFormat="1" applyFont="1" applyFill="1" applyBorder="1" applyAlignment="1">
      <alignment horizontal="center" vertical="center" wrapText="1"/>
    </xf>
    <xf numFmtId="49" fontId="2" fillId="24" borderId="27" xfId="0" applyNumberFormat="1" applyFont="1" applyFill="1" applyBorder="1" applyAlignment="1">
      <alignment horizontal="center" vertical="center"/>
    </xf>
    <xf numFmtId="49" fontId="2" fillId="24" borderId="7" xfId="0" applyNumberFormat="1" applyFont="1" applyFill="1" applyBorder="1" applyAlignment="1">
      <alignment horizontal="center" vertical="center"/>
    </xf>
    <xf numFmtId="14" fontId="2" fillId="24" borderId="32" xfId="0" applyNumberFormat="1" applyFont="1" applyFill="1" applyBorder="1" applyAlignment="1">
      <alignment horizontal="center" vertical="center" wrapText="1"/>
    </xf>
    <xf numFmtId="14" fontId="2" fillId="24" borderId="27" xfId="0" applyNumberFormat="1" applyFont="1" applyFill="1" applyBorder="1" applyAlignment="1">
      <alignment horizontal="center" vertical="center"/>
    </xf>
    <xf numFmtId="14" fontId="2" fillId="24" borderId="7" xfId="0" applyNumberFormat="1" applyFont="1" applyFill="1" applyBorder="1" applyAlignment="1">
      <alignment horizontal="center" vertical="center"/>
    </xf>
    <xf numFmtId="49" fontId="2" fillId="24" borderId="1" xfId="0" applyNumberFormat="1" applyFont="1" applyFill="1" applyBorder="1" applyAlignment="1">
      <alignment horizontal="center" vertical="center"/>
    </xf>
    <xf numFmtId="14" fontId="2" fillId="24" borderId="1" xfId="0" applyNumberFormat="1" applyFont="1" applyFill="1" applyBorder="1" applyAlignment="1">
      <alignment horizontal="center" vertical="center" wrapText="1"/>
    </xf>
    <xf numFmtId="14" fontId="2" fillId="24" borderId="1" xfId="0" applyNumberFormat="1" applyFont="1" applyFill="1" applyBorder="1" applyAlignment="1">
      <alignment horizontal="center" vertical="center"/>
    </xf>
    <xf numFmtId="49" fontId="36" fillId="24" borderId="24" xfId="203" applyNumberFormat="1" applyFill="1" applyBorder="1" applyAlignment="1">
      <alignment horizontal="center" vertical="center" wrapText="1"/>
    </xf>
    <xf numFmtId="2" fontId="36" fillId="24" borderId="24" xfId="203" applyNumberFormat="1" applyFill="1" applyBorder="1" applyAlignment="1">
      <alignment horizontal="center" vertical="center" wrapText="1"/>
    </xf>
    <xf numFmtId="2" fontId="2" fillId="24" borderId="33" xfId="0" applyNumberFormat="1" applyFont="1" applyFill="1" applyBorder="1" applyAlignment="1">
      <alignment horizontal="center" vertical="center" wrapText="1"/>
    </xf>
    <xf numFmtId="49" fontId="2" fillId="24" borderId="24" xfId="0" applyNumberFormat="1" applyFont="1" applyFill="1" applyBorder="1" applyAlignment="1">
      <alignment horizontal="center" vertical="center" wrapText="1"/>
    </xf>
    <xf numFmtId="14" fontId="2" fillId="24" borderId="24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 wrapText="1"/>
    </xf>
    <xf numFmtId="49" fontId="2" fillId="24" borderId="27" xfId="0" applyNumberFormat="1" applyFont="1" applyFill="1" applyBorder="1" applyAlignment="1">
      <alignment horizontal="center" vertical="center" wrapText="1"/>
    </xf>
    <xf numFmtId="49" fontId="2" fillId="24" borderId="7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/>
    </xf>
    <xf numFmtId="49" fontId="2" fillId="24" borderId="33" xfId="0" applyNumberFormat="1" applyFont="1" applyFill="1" applyBorder="1" applyAlignment="1">
      <alignment horizontal="center" vertical="center" wrapText="1"/>
    </xf>
    <xf numFmtId="0" fontId="30" fillId="24" borderId="34" xfId="0" applyFont="1" applyFill="1" applyBorder="1" applyAlignment="1">
      <alignment horizontal="center" vertical="center" wrapText="1"/>
    </xf>
    <xf numFmtId="0" fontId="30" fillId="24" borderId="37" xfId="0" applyFont="1" applyFill="1" applyBorder="1" applyAlignment="1">
      <alignment horizontal="center" vertical="center" wrapText="1"/>
    </xf>
    <xf numFmtId="0" fontId="30" fillId="24" borderId="42" xfId="0" applyFont="1" applyFill="1" applyBorder="1" applyAlignment="1">
      <alignment horizontal="center" vertical="center" wrapText="1"/>
    </xf>
    <xf numFmtId="0" fontId="29" fillId="24" borderId="57" xfId="0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/>
    </xf>
    <xf numFmtId="0" fontId="29" fillId="24" borderId="56" xfId="0" applyFont="1" applyFill="1" applyBorder="1" applyAlignment="1">
      <alignment horizontal="center" vertical="center"/>
    </xf>
    <xf numFmtId="14" fontId="29" fillId="24" borderId="13" xfId="0" applyNumberFormat="1" applyFont="1" applyFill="1" applyBorder="1" applyAlignment="1">
      <alignment horizontal="center" vertical="center"/>
    </xf>
    <xf numFmtId="0" fontId="29" fillId="24" borderId="1" xfId="0" applyFont="1" applyFill="1" applyBorder="1" applyAlignment="1">
      <alignment horizontal="center" vertical="center"/>
    </xf>
    <xf numFmtId="0" fontId="29" fillId="24" borderId="5" xfId="0" applyFont="1" applyFill="1" applyBorder="1" applyAlignment="1">
      <alignment horizontal="center" vertical="center"/>
    </xf>
    <xf numFmtId="0" fontId="30" fillId="24" borderId="12" xfId="0" applyFont="1" applyFill="1" applyBorder="1" applyAlignment="1">
      <alignment horizontal="center" vertical="center" wrapText="1"/>
    </xf>
    <xf numFmtId="0" fontId="30" fillId="24" borderId="2" xfId="0" applyFont="1" applyFill="1" applyBorder="1" applyAlignment="1">
      <alignment horizontal="center" vertical="center" wrapText="1"/>
    </xf>
    <xf numFmtId="0" fontId="30" fillId="24" borderId="4" xfId="0" applyFont="1" applyFill="1" applyBorder="1" applyAlignment="1">
      <alignment horizontal="center" vertical="center" wrapText="1"/>
    </xf>
    <xf numFmtId="14" fontId="36" fillId="24" borderId="48" xfId="203" applyNumberFormat="1" applyFill="1" applyBorder="1" applyAlignment="1">
      <alignment horizontal="center" vertical="center" wrapText="1"/>
    </xf>
    <xf numFmtId="14" fontId="29" fillId="24" borderId="28" xfId="0" applyNumberFormat="1" applyFont="1" applyFill="1" applyBorder="1" applyAlignment="1">
      <alignment horizontal="center" vertical="center" wrapText="1"/>
    </xf>
    <xf numFmtId="14" fontId="29" fillId="24" borderId="46" xfId="0" applyNumberFormat="1" applyFont="1" applyFill="1" applyBorder="1" applyAlignment="1">
      <alignment horizontal="center" vertical="center" wrapText="1"/>
    </xf>
    <xf numFmtId="0" fontId="30" fillId="24" borderId="47" xfId="0" applyFont="1" applyFill="1" applyBorder="1" applyAlignment="1">
      <alignment horizontal="center" vertical="center" wrapText="1"/>
    </xf>
    <xf numFmtId="0" fontId="30" fillId="24" borderId="50" xfId="0" applyFont="1" applyFill="1" applyBorder="1" applyAlignment="1">
      <alignment horizontal="center" vertical="center" wrapText="1"/>
    </xf>
    <xf numFmtId="0" fontId="30" fillId="24" borderId="51" xfId="0" applyFont="1" applyFill="1" applyBorder="1" applyAlignment="1">
      <alignment horizontal="center" vertical="center" wrapText="1"/>
    </xf>
    <xf numFmtId="14" fontId="29" fillId="24" borderId="49" xfId="0" applyNumberFormat="1" applyFont="1" applyFill="1" applyBorder="1" applyAlignment="1">
      <alignment horizontal="center" vertical="center" wrapText="1"/>
    </xf>
    <xf numFmtId="14" fontId="29" fillId="24" borderId="26" xfId="0" applyNumberFormat="1" applyFont="1" applyFill="1" applyBorder="1" applyAlignment="1">
      <alignment horizontal="center" vertical="center" wrapText="1"/>
    </xf>
    <xf numFmtId="14" fontId="29" fillId="24" borderId="45" xfId="0" applyNumberFormat="1" applyFont="1" applyFill="1" applyBorder="1" applyAlignment="1">
      <alignment horizontal="center" vertical="center" wrapText="1"/>
    </xf>
    <xf numFmtId="14" fontId="29" fillId="24" borderId="32" xfId="0" applyNumberFormat="1" applyFont="1" applyFill="1" applyBorder="1" applyAlignment="1">
      <alignment horizontal="center" vertical="center" wrapText="1"/>
    </xf>
    <xf numFmtId="14" fontId="29" fillId="24" borderId="27" xfId="0" applyNumberFormat="1" applyFont="1" applyFill="1" applyBorder="1" applyAlignment="1">
      <alignment horizontal="center" vertical="center" wrapText="1"/>
    </xf>
    <xf numFmtId="14" fontId="29" fillId="24" borderId="33" xfId="0" applyNumberFormat="1" applyFont="1" applyFill="1" applyBorder="1" applyAlignment="1">
      <alignment horizontal="center" vertical="center" wrapText="1"/>
    </xf>
    <xf numFmtId="0" fontId="30" fillId="24" borderId="49" xfId="0" applyFont="1" applyFill="1" applyBorder="1" applyAlignment="1">
      <alignment horizontal="center" vertical="center" wrapText="1"/>
    </xf>
    <xf numFmtId="0" fontId="30" fillId="24" borderId="26" xfId="0" applyFont="1" applyFill="1" applyBorder="1" applyAlignment="1">
      <alignment horizontal="center" vertical="center" wrapText="1"/>
    </xf>
    <xf numFmtId="0" fontId="30" fillId="24" borderId="45" xfId="0" applyFont="1" applyFill="1" applyBorder="1" applyAlignment="1">
      <alignment horizontal="center" vertical="center" wrapText="1"/>
    </xf>
    <xf numFmtId="0" fontId="29" fillId="24" borderId="49" xfId="0" applyFont="1" applyFill="1" applyBorder="1" applyAlignment="1">
      <alignment horizontal="center" vertical="center" wrapText="1"/>
    </xf>
    <xf numFmtId="0" fontId="29" fillId="24" borderId="26" xfId="0" applyFont="1" applyFill="1" applyBorder="1" applyAlignment="1">
      <alignment horizontal="center" vertical="center" wrapText="1"/>
    </xf>
    <xf numFmtId="0" fontId="29" fillId="24" borderId="45" xfId="0" applyFont="1" applyFill="1" applyBorder="1" applyAlignment="1">
      <alignment horizontal="center" vertical="center" wrapText="1"/>
    </xf>
    <xf numFmtId="0" fontId="29" fillId="24" borderId="27" xfId="0" applyFont="1" applyFill="1" applyBorder="1" applyAlignment="1">
      <alignment horizontal="center" vertical="center" wrapText="1"/>
    </xf>
    <xf numFmtId="0" fontId="29" fillId="24" borderId="33" xfId="0" applyFont="1" applyFill="1" applyBorder="1" applyAlignment="1">
      <alignment horizontal="center" vertical="center" wrapText="1"/>
    </xf>
    <xf numFmtId="0" fontId="6" fillId="24" borderId="47" xfId="0" applyFont="1" applyFill="1" applyBorder="1" applyAlignment="1">
      <alignment horizontal="center" vertical="center" wrapText="1"/>
    </xf>
    <xf numFmtId="0" fontId="6" fillId="24" borderId="50" xfId="0" applyFont="1" applyFill="1" applyBorder="1" applyAlignment="1">
      <alignment horizontal="center" vertical="center" wrapText="1"/>
    </xf>
    <xf numFmtId="0" fontId="6" fillId="24" borderId="51" xfId="0" applyFont="1" applyFill="1" applyBorder="1" applyAlignment="1">
      <alignment horizontal="center" vertical="center" wrapText="1"/>
    </xf>
    <xf numFmtId="0" fontId="34" fillId="24" borderId="35" xfId="0" applyFont="1" applyFill="1" applyBorder="1" applyAlignment="1">
      <alignment horizontal="center" vertical="center" wrapText="1"/>
    </xf>
    <xf numFmtId="0" fontId="34" fillId="24" borderId="38" xfId="0" applyFont="1" applyFill="1" applyBorder="1" applyAlignment="1">
      <alignment horizontal="center" vertical="center" wrapText="1"/>
    </xf>
    <xf numFmtId="0" fontId="34" fillId="24" borderId="43" xfId="0" applyFont="1" applyFill="1" applyBorder="1" applyAlignment="1">
      <alignment horizontal="center" vertical="center" wrapText="1"/>
    </xf>
    <xf numFmtId="14" fontId="34" fillId="24" borderId="32" xfId="0" applyNumberFormat="1" applyFont="1" applyFill="1" applyBorder="1" applyAlignment="1">
      <alignment horizontal="center" vertical="center" wrapText="1"/>
    </xf>
    <xf numFmtId="14" fontId="34" fillId="24" borderId="27" xfId="0" applyNumberFormat="1" applyFont="1" applyFill="1" applyBorder="1" applyAlignment="1">
      <alignment horizontal="center" vertical="center" wrapText="1"/>
    </xf>
    <xf numFmtId="14" fontId="34" fillId="24" borderId="33" xfId="0" applyNumberFormat="1" applyFont="1" applyFill="1" applyBorder="1" applyAlignment="1">
      <alignment horizontal="center" vertical="center" wrapText="1"/>
    </xf>
    <xf numFmtId="0" fontId="30" fillId="24" borderId="26" xfId="0" applyFont="1" applyFill="1" applyBorder="1" applyAlignment="1">
      <alignment horizontal="center" vertical="center"/>
    </xf>
    <xf numFmtId="0" fontId="30" fillId="24" borderId="60" xfId="0" applyFont="1" applyFill="1" applyBorder="1" applyAlignment="1">
      <alignment horizontal="center" vertical="center" wrapText="1"/>
    </xf>
    <xf numFmtId="0" fontId="30" fillId="24" borderId="58" xfId="0" applyFont="1" applyFill="1" applyBorder="1" applyAlignment="1">
      <alignment horizontal="center" vertical="center"/>
    </xf>
    <xf numFmtId="0" fontId="30" fillId="24" borderId="59" xfId="0" applyFont="1" applyFill="1" applyBorder="1" applyAlignment="1">
      <alignment horizontal="center" vertical="center"/>
    </xf>
    <xf numFmtId="14" fontId="34" fillId="24" borderId="28" xfId="0" applyNumberFormat="1" applyFont="1" applyFill="1" applyBorder="1" applyAlignment="1">
      <alignment horizontal="center" vertical="center" wrapText="1"/>
    </xf>
    <xf numFmtId="14" fontId="34" fillId="24" borderId="46" xfId="0" applyNumberFormat="1" applyFont="1" applyFill="1" applyBorder="1" applyAlignment="1">
      <alignment horizontal="center" vertical="center" wrapText="1"/>
    </xf>
    <xf numFmtId="0" fontId="30" fillId="24" borderId="47" xfId="0" applyFont="1" applyFill="1" applyBorder="1" applyAlignment="1">
      <alignment horizontal="center" vertical="center"/>
    </xf>
    <xf numFmtId="0" fontId="30" fillId="24" borderId="50" xfId="0" applyFont="1" applyFill="1" applyBorder="1" applyAlignment="1">
      <alignment horizontal="center" vertical="center"/>
    </xf>
    <xf numFmtId="14" fontId="29" fillId="24" borderId="35" xfId="0" applyNumberFormat="1" applyFont="1" applyFill="1" applyBorder="1" applyAlignment="1">
      <alignment horizontal="center" vertical="center"/>
    </xf>
    <xf numFmtId="0" fontId="29" fillId="24" borderId="38" xfId="0" applyFont="1" applyFill="1" applyBorder="1" applyAlignment="1">
      <alignment horizontal="center" vertical="center"/>
    </xf>
    <xf numFmtId="14" fontId="29" fillId="24" borderId="52" xfId="0" applyNumberFormat="1" applyFont="1" applyFill="1" applyBorder="1" applyAlignment="1">
      <alignment horizontal="center" vertical="center"/>
    </xf>
    <xf numFmtId="0" fontId="29" fillId="24" borderId="53" xfId="0" applyFont="1" applyFill="1" applyBorder="1" applyAlignment="1">
      <alignment horizontal="center" vertical="center"/>
    </xf>
    <xf numFmtId="0" fontId="30" fillId="24" borderId="49" xfId="0" applyFont="1" applyFill="1" applyBorder="1" applyAlignment="1">
      <alignment horizontal="center" vertical="center"/>
    </xf>
    <xf numFmtId="14" fontId="34" fillId="24" borderId="35" xfId="0" applyNumberFormat="1" applyFont="1" applyFill="1" applyBorder="1" applyAlignment="1">
      <alignment horizontal="center" vertical="center" wrapText="1"/>
    </xf>
    <xf numFmtId="0" fontId="6" fillId="24" borderId="49" xfId="0" applyFont="1" applyFill="1" applyBorder="1" applyAlignment="1">
      <alignment horizontal="center" vertical="center"/>
    </xf>
    <xf numFmtId="0" fontId="6" fillId="24" borderId="26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34" xfId="0" applyFont="1" applyFill="1" applyBorder="1" applyAlignment="1">
      <alignment horizontal="center" vertical="center" wrapText="1"/>
    </xf>
    <xf numFmtId="0" fontId="6" fillId="24" borderId="37" xfId="0" applyFont="1" applyFill="1" applyBorder="1" applyAlignment="1">
      <alignment horizontal="center" vertical="center" wrapText="1"/>
    </xf>
    <xf numFmtId="0" fontId="6" fillId="24" borderId="42" xfId="0" applyFont="1" applyFill="1" applyBorder="1" applyAlignment="1">
      <alignment horizontal="center" vertical="center" wrapText="1"/>
    </xf>
    <xf numFmtId="14" fontId="29" fillId="24" borderId="35" xfId="0" applyNumberFormat="1" applyFont="1" applyFill="1" applyBorder="1" applyAlignment="1">
      <alignment horizontal="center" vertical="center" wrapText="1"/>
    </xf>
    <xf numFmtId="0" fontId="29" fillId="24" borderId="38" xfId="0" applyFont="1" applyFill="1" applyBorder="1" applyAlignment="1">
      <alignment horizontal="center" vertical="center" wrapText="1"/>
    </xf>
    <xf numFmtId="0" fontId="29" fillId="24" borderId="43" xfId="0" applyFont="1" applyFill="1" applyBorder="1" applyAlignment="1">
      <alignment horizontal="center" vertical="center" wrapText="1"/>
    </xf>
    <xf numFmtId="49" fontId="34" fillId="24" borderId="13" xfId="0" applyNumberFormat="1" applyFont="1" applyFill="1" applyBorder="1" applyAlignment="1">
      <alignment horizontal="center" vertical="center" wrapText="1"/>
    </xf>
    <xf numFmtId="49" fontId="34" fillId="24" borderId="1" xfId="0" applyNumberFormat="1" applyFont="1" applyFill="1" applyBorder="1" applyAlignment="1">
      <alignment horizontal="center" vertical="center" wrapText="1"/>
    </xf>
    <xf numFmtId="49" fontId="34" fillId="24" borderId="5" xfId="0" applyNumberFormat="1" applyFont="1" applyFill="1" applyBorder="1" applyAlignment="1">
      <alignment horizontal="center" vertical="center" wrapText="1"/>
    </xf>
    <xf numFmtId="0" fontId="6" fillId="24" borderId="12" xfId="0" applyFont="1" applyFill="1" applyBorder="1" applyAlignment="1">
      <alignment horizontal="center" vertical="center" wrapText="1"/>
    </xf>
    <xf numFmtId="0" fontId="6" fillId="24" borderId="2" xfId="0" applyFont="1" applyFill="1" applyBorder="1" applyAlignment="1">
      <alignment horizontal="center" vertical="center" wrapText="1"/>
    </xf>
    <xf numFmtId="0" fontId="6" fillId="24" borderId="4" xfId="0" applyFont="1" applyFill="1" applyBorder="1" applyAlignment="1">
      <alignment horizontal="center" vertical="center" wrapText="1"/>
    </xf>
    <xf numFmtId="49" fontId="36" fillId="24" borderId="48" xfId="203" applyNumberFormat="1" applyFill="1" applyBorder="1" applyAlignment="1">
      <alignment horizontal="center" vertical="center" wrapText="1"/>
    </xf>
    <xf numFmtId="49" fontId="34" fillId="24" borderId="28" xfId="0" applyNumberFormat="1" applyFont="1" applyFill="1" applyBorder="1" applyAlignment="1">
      <alignment horizontal="center" vertical="center" wrapText="1"/>
    </xf>
    <xf numFmtId="49" fontId="34" fillId="24" borderId="46" xfId="0" applyNumberFormat="1" applyFont="1" applyFill="1" applyBorder="1" applyAlignment="1">
      <alignment horizontal="center" vertical="center" wrapText="1"/>
    </xf>
    <xf numFmtId="0" fontId="6" fillId="24" borderId="47" xfId="0" applyFont="1" applyFill="1" applyBorder="1" applyAlignment="1">
      <alignment horizontal="center" vertical="center"/>
    </xf>
    <xf numFmtId="0" fontId="6" fillId="24" borderId="50" xfId="0" applyFont="1" applyFill="1" applyBorder="1" applyAlignment="1">
      <alignment horizontal="center" vertical="center"/>
    </xf>
    <xf numFmtId="0" fontId="6" fillId="24" borderId="51" xfId="0" applyFont="1" applyFill="1" applyBorder="1" applyAlignment="1">
      <alignment horizontal="center" vertical="center"/>
    </xf>
    <xf numFmtId="0" fontId="29" fillId="24" borderId="43" xfId="0" applyFont="1" applyFill="1" applyBorder="1" applyAlignment="1">
      <alignment horizontal="center" vertical="center"/>
    </xf>
    <xf numFmtId="14" fontId="6" fillId="24" borderId="49" xfId="0" applyNumberFormat="1" applyFont="1" applyFill="1" applyBorder="1" applyAlignment="1">
      <alignment horizontal="center" vertical="center"/>
    </xf>
    <xf numFmtId="14" fontId="6" fillId="24" borderId="26" xfId="0" applyNumberFormat="1" applyFont="1" applyFill="1" applyBorder="1" applyAlignment="1">
      <alignment horizontal="center" vertical="center"/>
    </xf>
    <xf numFmtId="0" fontId="6" fillId="24" borderId="34" xfId="0" applyFont="1" applyFill="1" applyBorder="1" applyAlignment="1">
      <alignment horizontal="center" vertical="center"/>
    </xf>
    <xf numFmtId="0" fontId="6" fillId="24" borderId="37" xfId="0" applyFont="1" applyFill="1" applyBorder="1" applyAlignment="1">
      <alignment horizontal="center" vertical="center"/>
    </xf>
    <xf numFmtId="0" fontId="6" fillId="24" borderId="42" xfId="0" applyFont="1" applyFill="1" applyBorder="1" applyAlignment="1">
      <alignment horizontal="center" vertical="center"/>
    </xf>
    <xf numFmtId="14" fontId="6" fillId="24" borderId="12" xfId="0" applyNumberFormat="1" applyFont="1" applyFill="1" applyBorder="1" applyAlignment="1">
      <alignment horizontal="center" vertical="center"/>
    </xf>
    <xf numFmtId="14" fontId="6" fillId="24" borderId="2" xfId="0" applyNumberFormat="1" applyFont="1" applyFill="1" applyBorder="1" applyAlignment="1">
      <alignment horizontal="center" vertical="center"/>
    </xf>
    <xf numFmtId="14" fontId="6" fillId="24" borderId="4" xfId="0" applyNumberFormat="1" applyFont="1" applyFill="1" applyBorder="1" applyAlignment="1">
      <alignment horizontal="center" vertical="center"/>
    </xf>
    <xf numFmtId="0" fontId="6" fillId="24" borderId="32" xfId="0" applyFont="1" applyFill="1" applyBorder="1" applyAlignment="1">
      <alignment horizontal="left" vertical="top"/>
    </xf>
    <xf numFmtId="0" fontId="6" fillId="24" borderId="27" xfId="0" applyFont="1" applyFill="1" applyBorder="1" applyAlignment="1">
      <alignment horizontal="left" vertical="top"/>
    </xf>
    <xf numFmtId="0" fontId="6" fillId="24" borderId="7" xfId="0" applyFont="1" applyFill="1" applyBorder="1" applyAlignment="1">
      <alignment horizontal="left" vertical="top"/>
    </xf>
    <xf numFmtId="14" fontId="6" fillId="24" borderId="45" xfId="0" applyNumberFormat="1" applyFont="1" applyFill="1" applyBorder="1" applyAlignment="1">
      <alignment horizontal="center" vertical="center"/>
    </xf>
    <xf numFmtId="0" fontId="32" fillId="25" borderId="26" xfId="0" applyFont="1" applyFill="1" applyBorder="1" applyAlignment="1">
      <alignment horizontal="center" vertical="top"/>
    </xf>
    <xf numFmtId="0" fontId="32" fillId="25" borderId="27" xfId="0" applyFont="1" applyFill="1" applyBorder="1" applyAlignment="1">
      <alignment horizontal="center" vertical="top"/>
    </xf>
    <xf numFmtId="0" fontId="33" fillId="25" borderId="27" xfId="0" applyFont="1" applyFill="1" applyBorder="1"/>
    <xf numFmtId="0" fontId="33" fillId="25" borderId="28" xfId="0" applyFont="1" applyFill="1" applyBorder="1"/>
    <xf numFmtId="0" fontId="6" fillId="24" borderId="41" xfId="0" applyFont="1" applyFill="1" applyBorder="1" applyAlignment="1">
      <alignment horizontal="center" vertical="center"/>
    </xf>
    <xf numFmtId="14" fontId="34" fillId="24" borderId="13" xfId="0" applyNumberFormat="1" applyFont="1" applyFill="1" applyBorder="1" applyAlignment="1">
      <alignment horizontal="center" vertical="center" wrapText="1"/>
    </xf>
    <xf numFmtId="14" fontId="34" fillId="24" borderId="1" xfId="0" applyNumberFormat="1" applyFont="1" applyFill="1" applyBorder="1" applyAlignment="1">
      <alignment horizontal="center" vertical="center" wrapText="1"/>
    </xf>
    <xf numFmtId="14" fontId="34" fillId="24" borderId="24" xfId="0" applyNumberFormat="1" applyFont="1" applyFill="1" applyBorder="1" applyAlignment="1">
      <alignment horizontal="center" vertical="center" wrapText="1"/>
    </xf>
    <xf numFmtId="14" fontId="34" fillId="24" borderId="5" xfId="0" applyNumberFormat="1" applyFont="1" applyFill="1" applyBorder="1" applyAlignment="1">
      <alignment horizontal="center" vertical="center" wrapText="1"/>
    </xf>
    <xf numFmtId="0" fontId="6" fillId="24" borderId="36" xfId="0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center" vertical="center"/>
    </xf>
    <xf numFmtId="0" fontId="6" fillId="24" borderId="40" xfId="0" applyFont="1" applyFill="1" applyBorder="1" applyAlignment="1">
      <alignment horizontal="center" vertical="center"/>
    </xf>
    <xf numFmtId="0" fontId="6" fillId="24" borderId="44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31" fillId="0" borderId="0" xfId="0" applyFont="1" applyFill="1"/>
    <xf numFmtId="0" fontId="30" fillId="0" borderId="1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3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14" fontId="36" fillId="0" borderId="35" xfId="203" applyNumberFormat="1" applyBorder="1" applyAlignment="1">
      <alignment horizontal="center" vertical="center" wrapText="1"/>
    </xf>
    <xf numFmtId="14" fontId="36" fillId="0" borderId="38" xfId="203" applyNumberFormat="1" applyBorder="1" applyAlignment="1">
      <alignment horizontal="center" vertical="center" wrapText="1"/>
    </xf>
    <xf numFmtId="14" fontId="36" fillId="0" borderId="43" xfId="203" applyNumberFormat="1" applyBorder="1" applyAlignment="1">
      <alignment horizontal="center" vertical="center" wrapText="1"/>
    </xf>
  </cellXfs>
  <cellStyles count="204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Normal_Sheet1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" xfId="203" builtinId="8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38"/>
    <cellStyle name="Обычный 2 2" xfId="39"/>
    <cellStyle name="Обычный 2 3" xfId="201"/>
    <cellStyle name="Обычный 3" xfId="40"/>
    <cellStyle name="Обычный 31 2" xfId="202"/>
    <cellStyle name="Обычный_Приложение 2" xfId="200"/>
    <cellStyle name="Плохой 2" xfId="41"/>
    <cellStyle name="Пояснение 2" xfId="42"/>
    <cellStyle name="Примечание 2" xfId="43"/>
    <cellStyle name="Связанная ячейка 2" xfId="44"/>
    <cellStyle name="Стиль 1" xfId="45"/>
    <cellStyle name="Стиль 1 10" xfId="46"/>
    <cellStyle name="Стиль 1 11" xfId="47"/>
    <cellStyle name="Стиль 1 11 2" xfId="48"/>
    <cellStyle name="Стиль 1 12" xfId="49"/>
    <cellStyle name="Стиль 1 12 2" xfId="50"/>
    <cellStyle name="Стиль 1 12 3" xfId="51"/>
    <cellStyle name="Стиль 1 12 4" xfId="52"/>
    <cellStyle name="Стиль 1 12 5" xfId="53"/>
    <cellStyle name="Стиль 1 12 6" xfId="54"/>
    <cellStyle name="Стиль 1 12 7" xfId="55"/>
    <cellStyle name="Стиль 1 12 8" xfId="56"/>
    <cellStyle name="Стиль 1 12 9" xfId="57"/>
    <cellStyle name="Стиль 1 13" xfId="58"/>
    <cellStyle name="Стиль 1 14" xfId="59"/>
    <cellStyle name="Стиль 1 15" xfId="60"/>
    <cellStyle name="Стиль 1 16" xfId="61"/>
    <cellStyle name="Стиль 1 17" xfId="62"/>
    <cellStyle name="Стиль 1 18" xfId="63"/>
    <cellStyle name="Стиль 1 19" xfId="64"/>
    <cellStyle name="Стиль 1 2" xfId="65"/>
    <cellStyle name="Стиль 1 2 10" xfId="66"/>
    <cellStyle name="Стиль 1 2 11" xfId="67"/>
    <cellStyle name="Стиль 1 2 12" xfId="68"/>
    <cellStyle name="Стиль 1 2 13" xfId="69"/>
    <cellStyle name="Стиль 1 2 14" xfId="70"/>
    <cellStyle name="Стиль 1 2 15" xfId="71"/>
    <cellStyle name="Стиль 1 2 16" xfId="72"/>
    <cellStyle name="Стиль 1 2 17" xfId="73"/>
    <cellStyle name="Стиль 1 2 18" xfId="74"/>
    <cellStyle name="Стиль 1 2 19" xfId="75"/>
    <cellStyle name="Стиль 1 2 2" xfId="76"/>
    <cellStyle name="Стиль 1 2 2 10" xfId="77"/>
    <cellStyle name="Стиль 1 2 2 11" xfId="78"/>
    <cellStyle name="Стиль 1 2 2 12" xfId="79"/>
    <cellStyle name="Стиль 1 2 2 13" xfId="80"/>
    <cellStyle name="Стиль 1 2 2 14" xfId="81"/>
    <cellStyle name="Стиль 1 2 2 15" xfId="82"/>
    <cellStyle name="Стиль 1 2 2 16" xfId="83"/>
    <cellStyle name="Стиль 1 2 2 17" xfId="84"/>
    <cellStyle name="Стиль 1 2 2 18" xfId="85"/>
    <cellStyle name="Стиль 1 2 2 19" xfId="86"/>
    <cellStyle name="Стиль 1 2 2 2" xfId="87"/>
    <cellStyle name="Стиль 1 2 2 2 10" xfId="88"/>
    <cellStyle name="Стиль 1 2 2 2 11" xfId="89"/>
    <cellStyle name="Стиль 1 2 2 2 12" xfId="90"/>
    <cellStyle name="Стиль 1 2 2 2 13" xfId="91"/>
    <cellStyle name="Стиль 1 2 2 2 14" xfId="92"/>
    <cellStyle name="Стиль 1 2 2 2 15" xfId="93"/>
    <cellStyle name="Стиль 1 2 2 2 16" xfId="94"/>
    <cellStyle name="Стиль 1 2 2 2 17" xfId="95"/>
    <cellStyle name="Стиль 1 2 2 2 18" xfId="96"/>
    <cellStyle name="Стиль 1 2 2 2 19" xfId="97"/>
    <cellStyle name="Стиль 1 2 2 2 2" xfId="98"/>
    <cellStyle name="Стиль 1 2 2 2 2 10" xfId="99"/>
    <cellStyle name="Стиль 1 2 2 2 2 11" xfId="100"/>
    <cellStyle name="Стиль 1 2 2 2 2 12" xfId="101"/>
    <cellStyle name="Стиль 1 2 2 2 2 13" xfId="102"/>
    <cellStyle name="Стиль 1 2 2 2 2 14" xfId="103"/>
    <cellStyle name="Стиль 1 2 2 2 2 15" xfId="104"/>
    <cellStyle name="Стиль 1 2 2 2 2 16" xfId="105"/>
    <cellStyle name="Стиль 1 2 2 2 2 17" xfId="106"/>
    <cellStyle name="Стиль 1 2 2 2 2 18" xfId="107"/>
    <cellStyle name="Стиль 1 2 2 2 2 19" xfId="108"/>
    <cellStyle name="Стиль 1 2 2 2 2 2" xfId="109"/>
    <cellStyle name="Стиль 1 2 2 2 2 2 2" xfId="110"/>
    <cellStyle name="Стиль 1 2 2 2 2 2 3" xfId="111"/>
    <cellStyle name="Стиль 1 2 2 2 2 2 4" xfId="112"/>
    <cellStyle name="Стиль 1 2 2 2 2 2 5" xfId="113"/>
    <cellStyle name="Стиль 1 2 2 2 2 2 6" xfId="114"/>
    <cellStyle name="Стиль 1 2 2 2 2 2 7" xfId="115"/>
    <cellStyle name="Стиль 1 2 2 2 2 2 8" xfId="116"/>
    <cellStyle name="Стиль 1 2 2 2 2 2 9" xfId="117"/>
    <cellStyle name="Стиль 1 2 2 2 2 20" xfId="118"/>
    <cellStyle name="Стиль 1 2 2 2 2 21" xfId="119"/>
    <cellStyle name="Стиль 1 2 2 2 2 3" xfId="120"/>
    <cellStyle name="Стиль 1 2 2 2 2 4" xfId="121"/>
    <cellStyle name="Стиль 1 2 2 2 2 5" xfId="122"/>
    <cellStyle name="Стиль 1 2 2 2 2 6" xfId="123"/>
    <cellStyle name="Стиль 1 2 2 2 2 7" xfId="124"/>
    <cellStyle name="Стиль 1 2 2 2 2 8" xfId="125"/>
    <cellStyle name="Стиль 1 2 2 2 2 9" xfId="126"/>
    <cellStyle name="Стиль 1 2 2 2 20" xfId="127"/>
    <cellStyle name="Стиль 1 2 2 2 21" xfId="128"/>
    <cellStyle name="Стиль 1 2 2 2 3" xfId="129"/>
    <cellStyle name="Стиль 1 2 2 2 3 2" xfId="130"/>
    <cellStyle name="Стиль 1 2 2 2 3 3" xfId="131"/>
    <cellStyle name="Стиль 1 2 2 2 3 4" xfId="132"/>
    <cellStyle name="Стиль 1 2 2 2 3 5" xfId="133"/>
    <cellStyle name="Стиль 1 2 2 2 3 6" xfId="134"/>
    <cellStyle name="Стиль 1 2 2 2 3 7" xfId="135"/>
    <cellStyle name="Стиль 1 2 2 2 3 8" xfId="136"/>
    <cellStyle name="Стиль 1 2 2 2 3 9" xfId="137"/>
    <cellStyle name="Стиль 1 2 2 2 4" xfId="138"/>
    <cellStyle name="Стиль 1 2 2 2 5" xfId="139"/>
    <cellStyle name="Стиль 1 2 2 2 6" xfId="140"/>
    <cellStyle name="Стиль 1 2 2 2 7" xfId="141"/>
    <cellStyle name="Стиль 1 2 2 2 8" xfId="142"/>
    <cellStyle name="Стиль 1 2 2 2 9" xfId="143"/>
    <cellStyle name="Стиль 1 2 2 20" xfId="144"/>
    <cellStyle name="Стиль 1 2 2 21" xfId="145"/>
    <cellStyle name="Стиль 1 2 2 3" xfId="146"/>
    <cellStyle name="Стиль 1 2 2 3 2" xfId="147"/>
    <cellStyle name="Стиль 1 2 2 3 3" xfId="148"/>
    <cellStyle name="Стиль 1 2 2 3 4" xfId="149"/>
    <cellStyle name="Стиль 1 2 2 3 5" xfId="150"/>
    <cellStyle name="Стиль 1 2 2 3 6" xfId="151"/>
    <cellStyle name="Стиль 1 2 2 3 7" xfId="152"/>
    <cellStyle name="Стиль 1 2 2 3 8" xfId="153"/>
    <cellStyle name="Стиль 1 2 2 3 9" xfId="154"/>
    <cellStyle name="Стиль 1 2 2 4" xfId="155"/>
    <cellStyle name="Стиль 1 2 2 5" xfId="156"/>
    <cellStyle name="Стиль 1 2 2 6" xfId="157"/>
    <cellStyle name="Стиль 1 2 2 7" xfId="158"/>
    <cellStyle name="Стиль 1 2 2 8" xfId="159"/>
    <cellStyle name="Стиль 1 2 2 9" xfId="160"/>
    <cellStyle name="Стиль 1 2 20" xfId="161"/>
    <cellStyle name="Стиль 1 2 21" xfId="162"/>
    <cellStyle name="Стиль 1 2 22" xfId="163"/>
    <cellStyle name="Стиль 1 2 3" xfId="164"/>
    <cellStyle name="Стиль 1 2 4" xfId="165"/>
    <cellStyle name="Стиль 1 2 4 2" xfId="166"/>
    <cellStyle name="Стиль 1 2 4 3" xfId="167"/>
    <cellStyle name="Стиль 1 2 4 4" xfId="168"/>
    <cellStyle name="Стиль 1 2 4 5" xfId="169"/>
    <cellStyle name="Стиль 1 2 4 6" xfId="170"/>
    <cellStyle name="Стиль 1 2 4 7" xfId="171"/>
    <cellStyle name="Стиль 1 2 4 8" xfId="172"/>
    <cellStyle name="Стиль 1 2 4 9" xfId="173"/>
    <cellStyle name="Стиль 1 2 5" xfId="174"/>
    <cellStyle name="Стиль 1 2 6" xfId="175"/>
    <cellStyle name="Стиль 1 2 7" xfId="176"/>
    <cellStyle name="Стиль 1 2 8" xfId="177"/>
    <cellStyle name="Стиль 1 2 9" xfId="178"/>
    <cellStyle name="Стиль 1 20" xfId="179"/>
    <cellStyle name="Стиль 1 21" xfId="180"/>
    <cellStyle name="Стиль 1 22" xfId="181"/>
    <cellStyle name="Стиль 1 23" xfId="182"/>
    <cellStyle name="Стиль 1 24" xfId="183"/>
    <cellStyle name="Стиль 1 25" xfId="184"/>
    <cellStyle name="Стиль 1 26" xfId="185"/>
    <cellStyle name="Стиль 1 27" xfId="186"/>
    <cellStyle name="Стиль 1 28" xfId="187"/>
    <cellStyle name="Стиль 1 29" xfId="188"/>
    <cellStyle name="Стиль 1 3" xfId="189"/>
    <cellStyle name="Стиль 1 30" xfId="190"/>
    <cellStyle name="Стиль 1 4" xfId="191"/>
    <cellStyle name="Стиль 1 5" xfId="192"/>
    <cellStyle name="Стиль 1 6" xfId="193"/>
    <cellStyle name="Стиль 1 7" xfId="194"/>
    <cellStyle name="Стиль 1 8" xfId="195"/>
    <cellStyle name="Стиль 1 9" xfId="196"/>
    <cellStyle name="Текст предупреждения 2" xfId="197"/>
    <cellStyle name="Финансовый" xfId="1" builtinId="3"/>
    <cellStyle name="Финансовый 2" xfId="198"/>
    <cellStyle name="Хороший 2" xfId="1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6</xdr:row>
          <xdr:rowOff>0</xdr:rowOff>
        </xdr:from>
        <xdr:to>
          <xdr:col>7</xdr:col>
          <xdr:colOff>38100</xdr:colOff>
          <xdr:row>6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77;&#1087;&#1072;&#1088;&#1090;&#1072;&#1084;&#1077;&#1085;&#1090;&#1099;\&#1044;&#1077;&#1087;&#1072;&#1088;&#1090;&#1072;&#1084;&#1077;&#1085;&#1090;%20&#1090;&#1072;&#1088;&#1080;&#1092;&#1086;&#1086;&#1073;&#1088;&#1072;&#1079;&#1086;&#1074;&#1072;&#1085;&#1080;&#1103;\2019\26-05%20&#1058;&#1072;&#1088;&#1080;&#1092;&#1085;&#1086;-&#1073;&#1072;&#1083;&#1072;&#1085;&#1089;&#1086;&#1074;&#1099;&#1077;%20&#1088;&#1077;&#1096;&#1077;&#1085;&#1080;&#1103;%20&#1087;&#1086;%20&#1087;&#1077;&#1088;&#1077;&#1076;&#1072;&#1095;&#1077;%20&#1101;&#1101;\&#1052;&#1056;&#1057;&#1050;%20&#1057;&#1088;&#1077;&#1076;&#1085;&#1077;&#1074;&#1079;&#1074;.%20&#1086;&#1076;&#1085;&#1086;&#1089;&#1090;&#1072;&#1074;.%20&#1090;&#1072;&#1088;&#1080;&#1092;&#1099;%20201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stneva.YV\Downloads\&#1054;&#1078;&#1080;&#1076;&#1072;&#1077;&#1084;&#1099;&#1077;%20&#1090;&#1072;&#1088;&#1080;&#1092;&#1099;%20&#1080;%20&#1074;&#1099;&#1088;&#1091;&#1095;&#1082;&#1072;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kulaeva.OA\Desktop\&#1090;&#1072;&#1088;&#1080;&#1092;&#1099;%20&#1085;&#1072;%202019&#1075;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stneva.YV\Downloads\&#1071;&#1088;&#1086;&#1089;&#1083;&#1072;&#1074;&#1083;&#1100;%202.14-2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2017 без ГН"/>
      <sheetName val="2017 двуставка"/>
      <sheetName val="2017 без ГН през"/>
      <sheetName val="2018 двуставка"/>
      <sheetName val="2018 одноставка"/>
      <sheetName val="для презы эк."/>
      <sheetName val="2019 двуставка"/>
      <sheetName val="2019 одноставка"/>
      <sheetName val="ЦиП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C8" t="str">
            <v>Брянская область</v>
          </cell>
        </row>
        <row r="9">
          <cell r="C9" t="str">
            <v>Воронежская область</v>
          </cell>
        </row>
        <row r="10">
          <cell r="C10" t="str">
            <v>Костромская область</v>
          </cell>
        </row>
        <row r="11">
          <cell r="C11" t="str">
            <v>Курская область</v>
          </cell>
        </row>
        <row r="12">
          <cell r="C12" t="str">
            <v>Липецкая область</v>
          </cell>
        </row>
        <row r="13">
          <cell r="C13" t="str">
            <v>Орловская область</v>
          </cell>
        </row>
        <row r="14">
          <cell r="C14" t="str">
            <v>Смоленская область</v>
          </cell>
        </row>
        <row r="15">
          <cell r="C15" t="str">
            <v>Тамбовская область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ы 2019"/>
    </sheetNames>
    <sheetDataSet>
      <sheetData sheetId="0">
        <row r="5">
          <cell r="F5">
            <v>1258990.67</v>
          </cell>
          <cell r="K5">
            <v>1347120.0168999999</v>
          </cell>
        </row>
        <row r="7">
          <cell r="F7">
            <v>1510117.24</v>
          </cell>
          <cell r="K7">
            <v>1615825.4468</v>
          </cell>
        </row>
        <row r="8">
          <cell r="F8">
            <v>1061976.56</v>
          </cell>
          <cell r="K8">
            <v>1136314.9192000001</v>
          </cell>
        </row>
        <row r="9">
          <cell r="F9">
            <v>1148011.08</v>
          </cell>
          <cell r="K9">
            <v>1228371.8556000001</v>
          </cell>
        </row>
        <row r="16">
          <cell r="F16">
            <v>85.06</v>
          </cell>
          <cell r="K16">
            <v>89.62</v>
          </cell>
        </row>
        <row r="18">
          <cell r="F18">
            <v>199.5</v>
          </cell>
          <cell r="K18">
            <v>210.2</v>
          </cell>
        </row>
        <row r="19">
          <cell r="F19">
            <v>343.27</v>
          </cell>
          <cell r="K19">
            <v>361.68</v>
          </cell>
        </row>
        <row r="20">
          <cell r="F20">
            <v>622.79999999999995</v>
          </cell>
          <cell r="K20">
            <v>656.19</v>
          </cell>
        </row>
        <row r="31">
          <cell r="F31">
            <v>1850.4036930422308</v>
          </cell>
          <cell r="K31">
            <v>1979.2941722439189</v>
          </cell>
        </row>
        <row r="33">
          <cell r="F33">
            <v>2308.9244902408313</v>
          </cell>
          <cell r="K33">
            <v>2470.5560045576904</v>
          </cell>
        </row>
        <row r="34">
          <cell r="F34">
            <v>1919.88333225529</v>
          </cell>
          <cell r="K34">
            <v>2054.2858935131617</v>
          </cell>
        </row>
        <row r="35">
          <cell r="F35">
            <v>2746.1660308686733</v>
          </cell>
          <cell r="K35">
            <v>2938.4055730294808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>
            <v>727040.75</v>
          </cell>
          <cell r="C4">
            <v>1181901.26</v>
          </cell>
          <cell r="D4">
            <v>1417129.33</v>
          </cell>
          <cell r="E4">
            <v>1261845.52</v>
          </cell>
          <cell r="F4">
            <v>760799.2</v>
          </cell>
          <cell r="G4">
            <v>1237169.1599999999</v>
          </cell>
          <cell r="H4">
            <v>1485075.57</v>
          </cell>
          <cell r="I4">
            <v>1326819.06</v>
          </cell>
        </row>
        <row r="5">
          <cell r="B5">
            <v>94.13</v>
          </cell>
          <cell r="C5">
            <v>165.45</v>
          </cell>
          <cell r="D5">
            <v>323.26</v>
          </cell>
          <cell r="E5">
            <v>890.56</v>
          </cell>
          <cell r="F5">
            <v>100.25</v>
          </cell>
          <cell r="G5">
            <v>176.2</v>
          </cell>
          <cell r="H5">
            <v>344.27</v>
          </cell>
          <cell r="I5">
            <v>948.44</v>
          </cell>
        </row>
        <row r="6">
          <cell r="B6">
            <v>1425.93</v>
          </cell>
          <cell r="C6">
            <v>2087.7399999999998</v>
          </cell>
          <cell r="D6">
            <v>2634.62</v>
          </cell>
          <cell r="E6">
            <v>3842.33</v>
          </cell>
          <cell r="F6">
            <v>1497.23</v>
          </cell>
          <cell r="G6">
            <v>2192.13</v>
          </cell>
          <cell r="H6">
            <v>2766.35</v>
          </cell>
          <cell r="I6">
            <v>4034.45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5"/>
      <sheetName val="Приложение 2.14"/>
    </sheetNames>
    <sheetDataSet>
      <sheetData sheetId="0">
        <row r="8">
          <cell r="F8">
            <v>786343.05</v>
          </cell>
          <cell r="G8">
            <v>75.88</v>
          </cell>
          <cell r="H8">
            <v>1760</v>
          </cell>
        </row>
        <row r="9">
          <cell r="F9">
            <v>1063215.9099999999</v>
          </cell>
          <cell r="G9">
            <v>302.77</v>
          </cell>
          <cell r="H9">
            <v>1869.89</v>
          </cell>
        </row>
        <row r="10">
          <cell r="F10">
            <v>1187940.6299999999</v>
          </cell>
          <cell r="G10">
            <v>344.28</v>
          </cell>
          <cell r="H10">
            <v>2208.83</v>
          </cell>
        </row>
        <row r="11">
          <cell r="F11">
            <v>1843864.42</v>
          </cell>
          <cell r="G11">
            <v>919.87</v>
          </cell>
          <cell r="H11">
            <v>3916.7</v>
          </cell>
        </row>
        <row r="13">
          <cell r="H13">
            <v>1320</v>
          </cell>
        </row>
        <row r="14">
          <cell r="H14">
            <v>416.08</v>
          </cell>
        </row>
        <row r="15">
          <cell r="H15">
            <v>416.08</v>
          </cell>
        </row>
        <row r="16">
          <cell r="H16">
            <v>416.08</v>
          </cell>
        </row>
        <row r="17">
          <cell r="H17">
            <v>1320</v>
          </cell>
        </row>
        <row r="18">
          <cell r="H18">
            <v>416.08</v>
          </cell>
        </row>
        <row r="19">
          <cell r="H19">
            <v>1320</v>
          </cell>
        </row>
        <row r="21">
          <cell r="F21">
            <v>805215.29</v>
          </cell>
          <cell r="G21">
            <v>79.67</v>
          </cell>
          <cell r="H21">
            <v>1811.05</v>
          </cell>
        </row>
        <row r="22">
          <cell r="F22">
            <v>1088733.1000000001</v>
          </cell>
          <cell r="G22">
            <v>317.91000000000003</v>
          </cell>
          <cell r="H22">
            <v>1924.12</v>
          </cell>
        </row>
        <row r="23">
          <cell r="F23">
            <v>1216451.21</v>
          </cell>
          <cell r="G23">
            <v>361.49</v>
          </cell>
          <cell r="H23">
            <v>2272.88</v>
          </cell>
        </row>
        <row r="24">
          <cell r="F24">
            <v>1888117.17</v>
          </cell>
          <cell r="G24">
            <v>965.86</v>
          </cell>
          <cell r="H24">
            <v>4030.29</v>
          </cell>
        </row>
        <row r="26">
          <cell r="H26">
            <v>1331.05</v>
          </cell>
        </row>
        <row r="27">
          <cell r="H27">
            <v>406.05</v>
          </cell>
        </row>
        <row r="28">
          <cell r="H28">
            <v>406.05</v>
          </cell>
        </row>
        <row r="29">
          <cell r="H29">
            <v>406.05</v>
          </cell>
        </row>
        <row r="30">
          <cell r="H30">
            <v>1331.05</v>
          </cell>
        </row>
        <row r="31">
          <cell r="H31">
            <v>406.05</v>
          </cell>
        </row>
        <row r="32">
          <cell r="H32">
            <v>1331.05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nergy48.ru/tarif_politics/decree/2018" TargetMode="External"/><Relationship Id="rId13" Type="http://schemas.openxmlformats.org/officeDocument/2006/relationships/hyperlink" Target="http://www.yarregion.ru/depts/dtert/tmpPages/prikaz.aspx" TargetMode="External"/><Relationship Id="rId3" Type="http://schemas.openxmlformats.org/officeDocument/2006/relationships/hyperlink" Target="http://publication.pravo.gov.ru/Document/View/6901201812290011" TargetMode="External"/><Relationship Id="rId7" Type="http://schemas.openxmlformats.org/officeDocument/2006/relationships/hyperlink" Target="http://urt.govvrn.ru/rek/index.php/2009-04-17-13-53-16/2009-04-24-11-43-13" TargetMode="External"/><Relationship Id="rId12" Type="http://schemas.openxmlformats.org/officeDocument/2006/relationships/hyperlink" Target="http://tarifkursk.ru/index.php/ct-menu-item-65/postanovleniya/ct-menu-item-85?start=5" TargetMode="External"/><Relationship Id="rId2" Type="http://schemas.openxmlformats.org/officeDocument/2006/relationships/hyperlink" Target="http://publication.pravo.gov.ru/Document/View/6901201812290007" TargetMode="External"/><Relationship Id="rId1" Type="http://schemas.openxmlformats.org/officeDocument/2006/relationships/hyperlink" Target="http://pravo.adm44.ru/kind.aspx?id=18" TargetMode="External"/><Relationship Id="rId6" Type="http://schemas.openxmlformats.org/officeDocument/2006/relationships/hyperlink" Target="http://tarif32.ru/index.php/elektroenergiya" TargetMode="External"/><Relationship Id="rId11" Type="http://schemas.openxmlformats.org/officeDocument/2006/relationships/hyperlink" Target="http://www.kt.tambov.gov.ru/index.php?option=com_content&amp;view=category&amp;layout=blog&amp;id=60&amp;Itemid=158" TargetMode="External"/><Relationship Id="rId5" Type="http://schemas.openxmlformats.org/officeDocument/2006/relationships/hyperlink" Target="https://kgrct.ru/documents/prikazy/" TargetMode="External"/><Relationship Id="rId10" Type="http://schemas.openxmlformats.org/officeDocument/2006/relationships/hyperlink" Target="http://rek.admin-smolensk.ru/docs/post-2018-god/" TargetMode="External"/><Relationship Id="rId4" Type="http://schemas.openxmlformats.org/officeDocument/2006/relationships/hyperlink" Target="http://publication.pravo.gov.ru/Document/View/6901201812290012" TargetMode="External"/><Relationship Id="rId9" Type="http://schemas.openxmlformats.org/officeDocument/2006/relationships/hyperlink" Target="https://orel-region.ru/index.php?head=6&amp;part=73&amp;unit=9&amp;op=8&amp;in=10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rek.admin-smolensk.ru/docs/post-2018-god/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kgrct.ru/documents/prikazy/" TargetMode="External"/><Relationship Id="rId7" Type="http://schemas.openxmlformats.org/officeDocument/2006/relationships/hyperlink" Target="https://orel-region.ru/index.php?head=6&amp;part=73&amp;unit=9&amp;op=8&amp;in=10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://publication.pravo.gov.ru/Document/View/6901201812290010" TargetMode="External"/><Relationship Id="rId16" Type="http://schemas.openxmlformats.org/officeDocument/2006/relationships/image" Target="../media/image1.emf"/><Relationship Id="rId1" Type="http://schemas.openxmlformats.org/officeDocument/2006/relationships/hyperlink" Target="http://pravo.adm44.ru/view.aspx?id=4608" TargetMode="External"/><Relationship Id="rId6" Type="http://schemas.openxmlformats.org/officeDocument/2006/relationships/hyperlink" Target="http://energy48.ru/tarif_politics/decree/2018" TargetMode="External"/><Relationship Id="rId11" Type="http://schemas.openxmlformats.org/officeDocument/2006/relationships/hyperlink" Target="http://www.yarregion.ru/depts/dtert/tmpPages/prikaz.aspx" TargetMode="External"/><Relationship Id="rId5" Type="http://schemas.openxmlformats.org/officeDocument/2006/relationships/hyperlink" Target="http://urt.govvrn.ru/rek/index.php/2009-04-17-13-53-16/2009-04-24-11-43-13" TargetMode="External"/><Relationship Id="rId15" Type="http://schemas.openxmlformats.org/officeDocument/2006/relationships/oleObject" Target="../embeddings/oleObject1.bin"/><Relationship Id="rId10" Type="http://schemas.openxmlformats.org/officeDocument/2006/relationships/hyperlink" Target="http://tarifkursk.ru/index.php/ct-menu-item-65/postanovleniya/ct-menu-item-85" TargetMode="External"/><Relationship Id="rId4" Type="http://schemas.openxmlformats.org/officeDocument/2006/relationships/hyperlink" Target="http://tarif32.ru/index.php/elektroenergiya" TargetMode="External"/><Relationship Id="rId9" Type="http://schemas.openxmlformats.org/officeDocument/2006/relationships/hyperlink" Target="http://www.kt.tambov.gov.ru/index.php?option=com_content&amp;view=category&amp;layout=blog&amp;id=60&amp;Itemid=158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2"/>
  <sheetViews>
    <sheetView view="pageBreakPreview" zoomScaleNormal="100" zoomScaleSheetLayoutView="100" workbookViewId="0">
      <pane ySplit="3" topLeftCell="A4" activePane="bottomLeft" state="frozen"/>
      <selection pane="bottomLeft" activeCell="F135" sqref="F135"/>
    </sheetView>
  </sheetViews>
  <sheetFormatPr defaultRowHeight="15" x14ac:dyDescent="0.25"/>
  <cols>
    <col min="1" max="1" width="5" style="118" customWidth="1"/>
    <col min="2" max="3" width="17.28515625" style="118" customWidth="1"/>
    <col min="4" max="4" width="17.85546875" style="118" customWidth="1"/>
    <col min="5" max="5" width="37" style="132" customWidth="1"/>
    <col min="6" max="6" width="30.140625" style="118" customWidth="1"/>
    <col min="7" max="8" width="17.28515625" style="154" customWidth="1"/>
    <col min="9" max="9" width="25.140625" style="154" customWidth="1"/>
    <col min="10" max="10" width="25.140625" style="118" hidden="1" customWidth="1"/>
    <col min="11" max="16384" width="9.140625" style="118"/>
  </cols>
  <sheetData>
    <row r="1" spans="1:10" ht="20.25" x14ac:dyDescent="0.25">
      <c r="A1" s="142" t="s">
        <v>19</v>
      </c>
      <c r="B1" s="114"/>
      <c r="C1" s="114"/>
      <c r="D1" s="114"/>
      <c r="E1" s="131"/>
      <c r="F1" s="114"/>
      <c r="G1" s="150"/>
      <c r="H1" s="150"/>
      <c r="I1" s="151" t="s">
        <v>251</v>
      </c>
      <c r="J1" s="114" t="s">
        <v>10</v>
      </c>
    </row>
    <row r="2" spans="1:10" ht="16.5" thickBot="1" x14ac:dyDescent="0.3">
      <c r="A2" s="143"/>
      <c r="B2" s="114"/>
      <c r="C2" s="114"/>
      <c r="D2" s="114"/>
      <c r="E2" s="131"/>
      <c r="F2" s="114"/>
      <c r="G2" s="150"/>
      <c r="H2" s="150"/>
      <c r="I2" s="150"/>
      <c r="J2" s="114"/>
    </row>
    <row r="3" spans="1:10" ht="72" thickBot="1" x14ac:dyDescent="0.3">
      <c r="A3" s="121" t="s">
        <v>7</v>
      </c>
      <c r="B3" s="115" t="s">
        <v>0</v>
      </c>
      <c r="C3" s="115" t="s">
        <v>1</v>
      </c>
      <c r="D3" s="122" t="s">
        <v>314</v>
      </c>
      <c r="E3" s="115" t="s">
        <v>2</v>
      </c>
      <c r="F3" s="115" t="s">
        <v>3</v>
      </c>
      <c r="G3" s="152" t="s">
        <v>4</v>
      </c>
      <c r="H3" s="152" t="s">
        <v>5</v>
      </c>
      <c r="I3" s="153" t="s">
        <v>6</v>
      </c>
      <c r="J3" s="120" t="s">
        <v>8</v>
      </c>
    </row>
    <row r="4" spans="1:10" ht="15.75" thickBot="1" x14ac:dyDescent="0.3">
      <c r="A4" s="190" t="s">
        <v>250</v>
      </c>
      <c r="B4" s="191"/>
      <c r="C4" s="191"/>
      <c r="D4" s="191"/>
      <c r="E4" s="191"/>
      <c r="F4" s="191"/>
      <c r="G4" s="191"/>
      <c r="H4" s="191"/>
      <c r="I4" s="191"/>
      <c r="J4" s="192"/>
    </row>
    <row r="5" spans="1:10" ht="15" customHeight="1" x14ac:dyDescent="0.25">
      <c r="A5" s="188" t="s">
        <v>99</v>
      </c>
      <c r="B5" s="204" t="s">
        <v>308</v>
      </c>
      <c r="C5" s="206">
        <v>43454</v>
      </c>
      <c r="D5" s="175" t="s">
        <v>321</v>
      </c>
      <c r="E5" s="200" t="s">
        <v>139</v>
      </c>
      <c r="F5" s="116" t="s">
        <v>186</v>
      </c>
      <c r="G5" s="137">
        <v>144434.71</v>
      </c>
      <c r="H5" s="137">
        <v>85.83</v>
      </c>
      <c r="I5" s="138">
        <v>381.3</v>
      </c>
      <c r="J5" s="162"/>
    </row>
    <row r="6" spans="1:10" x14ac:dyDescent="0.25">
      <c r="A6" s="189"/>
      <c r="B6" s="205"/>
      <c r="C6" s="184"/>
      <c r="D6" s="176"/>
      <c r="E6" s="201"/>
      <c r="F6" s="156" t="s">
        <v>187</v>
      </c>
      <c r="G6" s="133">
        <v>148767.75099999999</v>
      </c>
      <c r="H6" s="133">
        <v>88.405000000000001</v>
      </c>
      <c r="I6" s="163">
        <v>392.7</v>
      </c>
      <c r="J6" s="162"/>
    </row>
    <row r="7" spans="1:10" x14ac:dyDescent="0.25">
      <c r="A7" s="186">
        <f>1+A5</f>
        <v>2</v>
      </c>
      <c r="B7" s="205"/>
      <c r="C7" s="184"/>
      <c r="D7" s="176"/>
      <c r="E7" s="202" t="s">
        <v>140</v>
      </c>
      <c r="F7" s="156" t="s">
        <v>186</v>
      </c>
      <c r="G7" s="133">
        <v>68397</v>
      </c>
      <c r="H7" s="133">
        <v>31.106999999999999</v>
      </c>
      <c r="I7" s="163">
        <v>129.6</v>
      </c>
      <c r="J7" s="162"/>
    </row>
    <row r="8" spans="1:10" ht="13.5" customHeight="1" x14ac:dyDescent="0.25">
      <c r="A8" s="187"/>
      <c r="B8" s="205"/>
      <c r="C8" s="184"/>
      <c r="D8" s="176"/>
      <c r="E8" s="201"/>
      <c r="F8" s="156" t="s">
        <v>187</v>
      </c>
      <c r="G8" s="133">
        <v>70448.91</v>
      </c>
      <c r="H8" s="133">
        <v>32.04</v>
      </c>
      <c r="I8" s="163">
        <v>133.80000000000001</v>
      </c>
      <c r="J8" s="162"/>
    </row>
    <row r="9" spans="1:10" x14ac:dyDescent="0.25">
      <c r="A9" s="186">
        <f t="shared" ref="A9" si="0">1+A7</f>
        <v>3</v>
      </c>
      <c r="B9" s="205"/>
      <c r="C9" s="184"/>
      <c r="D9" s="176"/>
      <c r="E9" s="202" t="s">
        <v>141</v>
      </c>
      <c r="F9" s="156" t="s">
        <v>186</v>
      </c>
      <c r="G9" s="133">
        <v>24935.4</v>
      </c>
      <c r="H9" s="133">
        <v>1.319</v>
      </c>
      <c r="I9" s="163">
        <v>49.7</v>
      </c>
      <c r="J9" s="162"/>
    </row>
    <row r="10" spans="1:10" x14ac:dyDescent="0.25">
      <c r="A10" s="187"/>
      <c r="B10" s="205"/>
      <c r="C10" s="184"/>
      <c r="D10" s="176"/>
      <c r="E10" s="201"/>
      <c r="F10" s="156" t="s">
        <v>187</v>
      </c>
      <c r="G10" s="133">
        <v>25683.462</v>
      </c>
      <c r="H10" s="133">
        <v>1.3580000000000001</v>
      </c>
      <c r="I10" s="163">
        <v>51.2</v>
      </c>
      <c r="J10" s="162"/>
    </row>
    <row r="11" spans="1:10" x14ac:dyDescent="0.25">
      <c r="A11" s="186">
        <f t="shared" ref="A11" si="1">1+A9</f>
        <v>4</v>
      </c>
      <c r="B11" s="205"/>
      <c r="C11" s="184"/>
      <c r="D11" s="176"/>
      <c r="E11" s="202" t="s">
        <v>142</v>
      </c>
      <c r="F11" s="156" t="s">
        <v>186</v>
      </c>
      <c r="G11" s="133">
        <v>444388.6</v>
      </c>
      <c r="H11" s="133">
        <v>40.036999999999999</v>
      </c>
      <c r="I11" s="163">
        <v>832.8</v>
      </c>
      <c r="J11" s="162"/>
    </row>
    <row r="12" spans="1:10" x14ac:dyDescent="0.25">
      <c r="A12" s="187"/>
      <c r="B12" s="205"/>
      <c r="C12" s="184"/>
      <c r="D12" s="176"/>
      <c r="E12" s="201"/>
      <c r="F12" s="156" t="s">
        <v>187</v>
      </c>
      <c r="G12" s="133">
        <v>259556.9</v>
      </c>
      <c r="H12" s="133">
        <v>38.034999999999997</v>
      </c>
      <c r="I12" s="163">
        <v>851</v>
      </c>
      <c r="J12" s="162"/>
    </row>
    <row r="13" spans="1:10" x14ac:dyDescent="0.25">
      <c r="A13" s="186">
        <f t="shared" ref="A13" si="2">1+A11</f>
        <v>5</v>
      </c>
      <c r="B13" s="205"/>
      <c r="C13" s="184"/>
      <c r="D13" s="176"/>
      <c r="E13" s="202" t="s">
        <v>143</v>
      </c>
      <c r="F13" s="156" t="s">
        <v>186</v>
      </c>
      <c r="G13" s="133">
        <v>79700</v>
      </c>
      <c r="H13" s="133">
        <v>19.745999999999999</v>
      </c>
      <c r="I13" s="163">
        <v>191.2</v>
      </c>
      <c r="J13" s="162"/>
    </row>
    <row r="14" spans="1:10" x14ac:dyDescent="0.25">
      <c r="A14" s="187"/>
      <c r="B14" s="205"/>
      <c r="C14" s="184"/>
      <c r="D14" s="176"/>
      <c r="E14" s="201"/>
      <c r="F14" s="156" t="s">
        <v>187</v>
      </c>
      <c r="G14" s="133">
        <v>59456.36</v>
      </c>
      <c r="H14" s="133">
        <v>1</v>
      </c>
      <c r="I14" s="163">
        <v>115.1</v>
      </c>
      <c r="J14" s="162"/>
    </row>
    <row r="15" spans="1:10" x14ac:dyDescent="0.25">
      <c r="A15" s="186">
        <f t="shared" ref="A15" si="3">1+A13</f>
        <v>6</v>
      </c>
      <c r="B15" s="205"/>
      <c r="C15" s="184"/>
      <c r="D15" s="176"/>
      <c r="E15" s="202" t="s">
        <v>144</v>
      </c>
      <c r="F15" s="156" t="s">
        <v>186</v>
      </c>
      <c r="G15" s="133">
        <v>90886.399999999994</v>
      </c>
      <c r="H15" s="133">
        <v>15.83</v>
      </c>
      <c r="I15" s="163">
        <v>429.5</v>
      </c>
      <c r="J15" s="162"/>
    </row>
    <row r="16" spans="1:10" x14ac:dyDescent="0.25">
      <c r="A16" s="187"/>
      <c r="B16" s="205"/>
      <c r="C16" s="184"/>
      <c r="D16" s="176"/>
      <c r="E16" s="201"/>
      <c r="F16" s="156" t="s">
        <v>187</v>
      </c>
      <c r="G16" s="133">
        <v>68164.800000000003</v>
      </c>
      <c r="H16" s="133">
        <v>16.305</v>
      </c>
      <c r="I16" s="163">
        <v>312.5</v>
      </c>
      <c r="J16" s="162"/>
    </row>
    <row r="17" spans="1:10" x14ac:dyDescent="0.25">
      <c r="A17" s="186">
        <f t="shared" ref="A17" si="4">1+A15</f>
        <v>7</v>
      </c>
      <c r="B17" s="205"/>
      <c r="C17" s="184"/>
      <c r="D17" s="176"/>
      <c r="E17" s="202" t="s">
        <v>145</v>
      </c>
      <c r="F17" s="156" t="s">
        <v>186</v>
      </c>
      <c r="G17" s="133">
        <v>78556</v>
      </c>
      <c r="H17" s="133">
        <v>40.030999999999999</v>
      </c>
      <c r="I17" s="163">
        <v>185.9</v>
      </c>
      <c r="J17" s="162"/>
    </row>
    <row r="18" spans="1:10" x14ac:dyDescent="0.25">
      <c r="A18" s="187"/>
      <c r="B18" s="205"/>
      <c r="C18" s="184"/>
      <c r="D18" s="176"/>
      <c r="E18" s="201"/>
      <c r="F18" s="156" t="s">
        <v>187</v>
      </c>
      <c r="G18" s="133">
        <v>80912.679999999993</v>
      </c>
      <c r="H18" s="133">
        <v>41.197000000000003</v>
      </c>
      <c r="I18" s="163">
        <v>191.5</v>
      </c>
      <c r="J18" s="162"/>
    </row>
    <row r="19" spans="1:10" x14ac:dyDescent="0.25">
      <c r="A19" s="186">
        <f t="shared" ref="A19" si="5">1+A17</f>
        <v>8</v>
      </c>
      <c r="B19" s="205"/>
      <c r="C19" s="184"/>
      <c r="D19" s="176"/>
      <c r="E19" s="202" t="s">
        <v>146</v>
      </c>
      <c r="F19" s="156" t="s">
        <v>186</v>
      </c>
      <c r="G19" s="133">
        <v>39296.959999999999</v>
      </c>
      <c r="H19" s="133">
        <v>43.1</v>
      </c>
      <c r="I19" s="163">
        <v>299.3</v>
      </c>
      <c r="J19" s="162"/>
    </row>
    <row r="20" spans="1:10" x14ac:dyDescent="0.25">
      <c r="A20" s="187"/>
      <c r="B20" s="205"/>
      <c r="C20" s="184"/>
      <c r="D20" s="176"/>
      <c r="E20" s="201"/>
      <c r="F20" s="156" t="s">
        <v>187</v>
      </c>
      <c r="G20" s="133">
        <v>40475.868999999999</v>
      </c>
      <c r="H20" s="133">
        <v>44.393000000000001</v>
      </c>
      <c r="I20" s="163">
        <v>308.3</v>
      </c>
      <c r="J20" s="162"/>
    </row>
    <row r="21" spans="1:10" x14ac:dyDescent="0.25">
      <c r="A21" s="186">
        <f t="shared" ref="A21" si="6">1+A19</f>
        <v>9</v>
      </c>
      <c r="B21" s="205"/>
      <c r="C21" s="184"/>
      <c r="D21" s="176"/>
      <c r="E21" s="202" t="s">
        <v>147</v>
      </c>
      <c r="F21" s="156" t="s">
        <v>186</v>
      </c>
      <c r="G21" s="133">
        <v>398004.1</v>
      </c>
      <c r="H21" s="133">
        <v>20.116</v>
      </c>
      <c r="I21" s="163">
        <v>1619.6</v>
      </c>
      <c r="J21" s="162"/>
    </row>
    <row r="22" spans="1:10" x14ac:dyDescent="0.25">
      <c r="A22" s="187"/>
      <c r="B22" s="205"/>
      <c r="C22" s="184"/>
      <c r="D22" s="176"/>
      <c r="E22" s="201"/>
      <c r="F22" s="156" t="s">
        <v>187</v>
      </c>
      <c r="G22" s="133">
        <v>195210</v>
      </c>
      <c r="H22" s="133">
        <v>21.111999999999998</v>
      </c>
      <c r="I22" s="163">
        <v>805.6</v>
      </c>
      <c r="J22" s="162"/>
    </row>
    <row r="23" spans="1:10" x14ac:dyDescent="0.25">
      <c r="A23" s="186">
        <f t="shared" ref="A23" si="7">1+A21</f>
        <v>10</v>
      </c>
      <c r="B23" s="205"/>
      <c r="C23" s="184"/>
      <c r="D23" s="176"/>
      <c r="E23" s="202" t="s">
        <v>148</v>
      </c>
      <c r="F23" s="156" t="s">
        <v>186</v>
      </c>
      <c r="G23" s="133">
        <v>43738</v>
      </c>
      <c r="H23" s="133">
        <v>27.021999999999998</v>
      </c>
      <c r="I23" s="163">
        <v>106.1</v>
      </c>
      <c r="J23" s="162"/>
    </row>
    <row r="24" spans="1:10" x14ac:dyDescent="0.25">
      <c r="A24" s="187"/>
      <c r="B24" s="205"/>
      <c r="C24" s="184"/>
      <c r="D24" s="176"/>
      <c r="E24" s="201"/>
      <c r="F24" s="156" t="s">
        <v>187</v>
      </c>
      <c r="G24" s="133">
        <v>30068</v>
      </c>
      <c r="H24" s="133">
        <v>28.373000000000001</v>
      </c>
      <c r="I24" s="163">
        <v>82.7</v>
      </c>
      <c r="J24" s="162"/>
    </row>
    <row r="25" spans="1:10" x14ac:dyDescent="0.25">
      <c r="A25" s="167">
        <f t="shared" ref="A25" si="8">1+A23</f>
        <v>11</v>
      </c>
      <c r="B25" s="205"/>
      <c r="C25" s="184"/>
      <c r="D25" s="176"/>
      <c r="E25" s="203" t="s">
        <v>149</v>
      </c>
      <c r="F25" s="156" t="s">
        <v>186</v>
      </c>
      <c r="G25" s="133">
        <v>112550.26300000001</v>
      </c>
      <c r="H25" s="133">
        <v>15.336</v>
      </c>
      <c r="I25" s="163">
        <v>284.03800000000001</v>
      </c>
      <c r="J25" s="162"/>
    </row>
    <row r="26" spans="1:10" x14ac:dyDescent="0.25">
      <c r="A26" s="187"/>
      <c r="B26" s="205"/>
      <c r="C26" s="184"/>
      <c r="D26" s="176"/>
      <c r="E26" s="203"/>
      <c r="F26" s="155" t="s">
        <v>187</v>
      </c>
      <c r="G26" s="161">
        <v>115926.77099999999</v>
      </c>
      <c r="H26" s="133">
        <v>15.795999999999999</v>
      </c>
      <c r="I26" s="163">
        <v>292.56</v>
      </c>
      <c r="J26" s="162"/>
    </row>
    <row r="27" spans="1:10" x14ac:dyDescent="0.25">
      <c r="A27" s="167">
        <v>12</v>
      </c>
      <c r="B27" s="169" t="s">
        <v>346</v>
      </c>
      <c r="C27" s="171">
        <v>43591</v>
      </c>
      <c r="D27" s="176"/>
      <c r="E27" s="173" t="s">
        <v>347</v>
      </c>
      <c r="F27" s="157" t="s">
        <v>186</v>
      </c>
      <c r="G27" s="134">
        <v>374345.36</v>
      </c>
      <c r="H27" s="133">
        <v>472.06</v>
      </c>
      <c r="I27" s="163">
        <f>2.06908*1000</f>
        <v>2069.08</v>
      </c>
      <c r="J27" s="160"/>
    </row>
    <row r="28" spans="1:10" ht="15.75" thickBot="1" x14ac:dyDescent="0.3">
      <c r="A28" s="168"/>
      <c r="B28" s="170"/>
      <c r="C28" s="172"/>
      <c r="D28" s="177"/>
      <c r="E28" s="174"/>
      <c r="F28" s="117" t="s">
        <v>187</v>
      </c>
      <c r="G28" s="140">
        <v>374345.36</v>
      </c>
      <c r="H28" s="164">
        <v>472.06</v>
      </c>
      <c r="I28" s="165">
        <f>2.06908*1000</f>
        <v>2069.08</v>
      </c>
      <c r="J28" s="160"/>
    </row>
    <row r="29" spans="1:10" ht="15.75" thickBot="1" x14ac:dyDescent="0.3">
      <c r="A29" s="193" t="str">
        <f>'[1]2019 одноставка'!$C$8</f>
        <v>Брянская область</v>
      </c>
      <c r="B29" s="194"/>
      <c r="C29" s="194"/>
      <c r="D29" s="194"/>
      <c r="E29" s="194"/>
      <c r="F29" s="194"/>
      <c r="G29" s="194"/>
      <c r="H29" s="194"/>
      <c r="I29" s="194"/>
      <c r="J29" s="195"/>
    </row>
    <row r="30" spans="1:10" ht="52.5" customHeight="1" x14ac:dyDescent="0.25">
      <c r="A30" s="144" t="s">
        <v>99</v>
      </c>
      <c r="B30" s="204" t="s">
        <v>100</v>
      </c>
      <c r="C30" s="204" t="s">
        <v>305</v>
      </c>
      <c r="D30" s="210" t="s">
        <v>322</v>
      </c>
      <c r="E30" s="119" t="s">
        <v>101</v>
      </c>
      <c r="F30" s="130" t="s">
        <v>102</v>
      </c>
      <c r="G30" s="134">
        <v>151294.39999999999</v>
      </c>
      <c r="H30" s="134">
        <v>151.41</v>
      </c>
      <c r="I30" s="134">
        <v>465.22999999999996</v>
      </c>
      <c r="J30" s="130"/>
    </row>
    <row r="31" spans="1:10" x14ac:dyDescent="0.25">
      <c r="A31" s="130" t="s">
        <v>103</v>
      </c>
      <c r="B31" s="205"/>
      <c r="C31" s="205"/>
      <c r="D31" s="203"/>
      <c r="E31" s="119" t="s">
        <v>104</v>
      </c>
      <c r="F31" s="130" t="s">
        <v>102</v>
      </c>
      <c r="G31" s="134">
        <v>621679.5</v>
      </c>
      <c r="H31" s="134">
        <v>740.7</v>
      </c>
      <c r="I31" s="134">
        <v>2100.21</v>
      </c>
      <c r="J31" s="130"/>
    </row>
    <row r="32" spans="1:10" ht="30" x14ac:dyDescent="0.25">
      <c r="A32" s="130" t="s">
        <v>105</v>
      </c>
      <c r="B32" s="205"/>
      <c r="C32" s="205"/>
      <c r="D32" s="203"/>
      <c r="E32" s="119" t="s">
        <v>106</v>
      </c>
      <c r="F32" s="130" t="s">
        <v>102</v>
      </c>
      <c r="G32" s="134">
        <v>64814.17</v>
      </c>
      <c r="H32" s="134">
        <v>162.47999999999999</v>
      </c>
      <c r="I32" s="134">
        <v>300.56</v>
      </c>
      <c r="J32" s="130"/>
    </row>
    <row r="33" spans="1:10" x14ac:dyDescent="0.25">
      <c r="A33" s="130" t="s">
        <v>107</v>
      </c>
      <c r="B33" s="205"/>
      <c r="C33" s="205"/>
      <c r="D33" s="203"/>
      <c r="E33" s="119" t="s">
        <v>108</v>
      </c>
      <c r="F33" s="130" t="s">
        <v>102</v>
      </c>
      <c r="G33" s="134">
        <v>86968.16</v>
      </c>
      <c r="H33" s="134">
        <v>184.92</v>
      </c>
      <c r="I33" s="134">
        <v>772.35</v>
      </c>
      <c r="J33" s="130"/>
    </row>
    <row r="34" spans="1:10" ht="30" x14ac:dyDescent="0.25">
      <c r="A34" s="130" t="s">
        <v>109</v>
      </c>
      <c r="B34" s="205"/>
      <c r="C34" s="205"/>
      <c r="D34" s="203"/>
      <c r="E34" s="119" t="s">
        <v>110</v>
      </c>
      <c r="F34" s="130" t="s">
        <v>102</v>
      </c>
      <c r="G34" s="134">
        <v>98662.27</v>
      </c>
      <c r="H34" s="134">
        <v>161.47999999999999</v>
      </c>
      <c r="I34" s="134">
        <v>280.48</v>
      </c>
      <c r="J34" s="130"/>
    </row>
    <row r="35" spans="1:10" x14ac:dyDescent="0.25">
      <c r="A35" s="130" t="s">
        <v>111</v>
      </c>
      <c r="B35" s="205"/>
      <c r="C35" s="205"/>
      <c r="D35" s="203"/>
      <c r="E35" s="119" t="s">
        <v>112</v>
      </c>
      <c r="F35" s="130" t="s">
        <v>102</v>
      </c>
      <c r="G35" s="134">
        <v>49423.33</v>
      </c>
      <c r="H35" s="134">
        <v>117.02</v>
      </c>
      <c r="I35" s="134">
        <v>596.96</v>
      </c>
      <c r="J35" s="130"/>
    </row>
    <row r="36" spans="1:10" x14ac:dyDescent="0.25">
      <c r="A36" s="130" t="s">
        <v>113</v>
      </c>
      <c r="B36" s="205"/>
      <c r="C36" s="205"/>
      <c r="D36" s="203"/>
      <c r="E36" s="119" t="s">
        <v>114</v>
      </c>
      <c r="F36" s="130" t="s">
        <v>102</v>
      </c>
      <c r="G36" s="134">
        <v>500419.49</v>
      </c>
      <c r="H36" s="134">
        <v>290.8</v>
      </c>
      <c r="I36" s="134">
        <v>1554.08</v>
      </c>
      <c r="J36" s="130"/>
    </row>
    <row r="37" spans="1:10" ht="30" x14ac:dyDescent="0.25">
      <c r="A37" s="130" t="s">
        <v>115</v>
      </c>
      <c r="B37" s="207"/>
      <c r="C37" s="205"/>
      <c r="D37" s="203"/>
      <c r="E37" s="119" t="s">
        <v>116</v>
      </c>
      <c r="F37" s="130" t="s">
        <v>102</v>
      </c>
      <c r="G37" s="134">
        <v>7388.84</v>
      </c>
      <c r="H37" s="134">
        <v>413.32</v>
      </c>
      <c r="I37" s="134">
        <v>2826</v>
      </c>
      <c r="J37" s="130"/>
    </row>
    <row r="38" spans="1:10" x14ac:dyDescent="0.25">
      <c r="A38" s="130" t="s">
        <v>117</v>
      </c>
      <c r="B38" s="130" t="s">
        <v>118</v>
      </c>
      <c r="C38" s="205"/>
      <c r="D38" s="203"/>
      <c r="E38" s="119" t="s">
        <v>119</v>
      </c>
      <c r="F38" s="130" t="s">
        <v>102</v>
      </c>
      <c r="G38" s="134">
        <v>64539.15</v>
      </c>
      <c r="H38" s="134">
        <v>226.75</v>
      </c>
      <c r="I38" s="134">
        <v>1105.82</v>
      </c>
      <c r="J38" s="130"/>
    </row>
    <row r="39" spans="1:10" x14ac:dyDescent="0.25">
      <c r="A39" s="130" t="s">
        <v>120</v>
      </c>
      <c r="B39" s="130" t="s">
        <v>121</v>
      </c>
      <c r="C39" s="205"/>
      <c r="D39" s="203"/>
      <c r="E39" s="119" t="s">
        <v>122</v>
      </c>
      <c r="F39" s="130" t="s">
        <v>102</v>
      </c>
      <c r="G39" s="134">
        <v>17512.03</v>
      </c>
      <c r="H39" s="134">
        <v>56.72</v>
      </c>
      <c r="I39" s="134">
        <v>149.34</v>
      </c>
      <c r="J39" s="130"/>
    </row>
    <row r="40" spans="1:10" x14ac:dyDescent="0.25">
      <c r="A40" s="130" t="s">
        <v>123</v>
      </c>
      <c r="B40" s="209" t="s">
        <v>124</v>
      </c>
      <c r="C40" s="205"/>
      <c r="D40" s="203"/>
      <c r="E40" s="119" t="s">
        <v>125</v>
      </c>
      <c r="F40" s="130" t="s">
        <v>102</v>
      </c>
      <c r="G40" s="134">
        <v>74238.14</v>
      </c>
      <c r="H40" s="134">
        <v>282.42</v>
      </c>
      <c r="I40" s="134">
        <v>1283.3600000000001</v>
      </c>
      <c r="J40" s="130"/>
    </row>
    <row r="41" spans="1:10" x14ac:dyDescent="0.25">
      <c r="A41" s="130" t="s">
        <v>126</v>
      </c>
      <c r="B41" s="207"/>
      <c r="C41" s="205"/>
      <c r="D41" s="203"/>
      <c r="E41" s="119" t="s">
        <v>127</v>
      </c>
      <c r="F41" s="130" t="s">
        <v>102</v>
      </c>
      <c r="G41" s="134">
        <v>88616.68</v>
      </c>
      <c r="H41" s="134">
        <v>151.38999999999999</v>
      </c>
      <c r="I41" s="134">
        <v>866.72</v>
      </c>
      <c r="J41" s="130"/>
    </row>
    <row r="42" spans="1:10" ht="15.75" thickBot="1" x14ac:dyDescent="0.3">
      <c r="A42" s="130" t="s">
        <v>128</v>
      </c>
      <c r="B42" s="130" t="s">
        <v>129</v>
      </c>
      <c r="C42" s="208"/>
      <c r="D42" s="211"/>
      <c r="E42" s="119" t="s">
        <v>130</v>
      </c>
      <c r="F42" s="130" t="s">
        <v>102</v>
      </c>
      <c r="G42" s="134">
        <v>522346.23</v>
      </c>
      <c r="H42" s="134">
        <v>183.58</v>
      </c>
      <c r="I42" s="134">
        <v>890.32</v>
      </c>
      <c r="J42" s="130"/>
    </row>
    <row r="43" spans="1:10" ht="15.75" thickBot="1" x14ac:dyDescent="0.3">
      <c r="A43" s="190" t="str">
        <f>'[1]2019 одноставка'!$C$9</f>
        <v>Воронежская область</v>
      </c>
      <c r="B43" s="196"/>
      <c r="C43" s="196"/>
      <c r="D43" s="196"/>
      <c r="E43" s="196"/>
      <c r="F43" s="196"/>
      <c r="G43" s="196"/>
      <c r="H43" s="196"/>
      <c r="I43" s="196"/>
      <c r="J43" s="195"/>
    </row>
    <row r="44" spans="1:10" x14ac:dyDescent="0.25">
      <c r="A44" s="204" t="s">
        <v>99</v>
      </c>
      <c r="B44" s="204" t="s">
        <v>188</v>
      </c>
      <c r="C44" s="204" t="s">
        <v>304</v>
      </c>
      <c r="D44" s="210" t="s">
        <v>323</v>
      </c>
      <c r="E44" s="200" t="s">
        <v>150</v>
      </c>
      <c r="F44" s="130" t="s">
        <v>186</v>
      </c>
      <c r="G44" s="134">
        <v>222634.13</v>
      </c>
      <c r="H44" s="134">
        <v>468.62</v>
      </c>
      <c r="I44" s="134">
        <v>932.67</v>
      </c>
      <c r="J44" s="130"/>
    </row>
    <row r="45" spans="1:10" x14ac:dyDescent="0.25">
      <c r="A45" s="205"/>
      <c r="B45" s="205"/>
      <c r="C45" s="205"/>
      <c r="D45" s="212"/>
      <c r="E45" s="203"/>
      <c r="F45" s="130" t="s">
        <v>187</v>
      </c>
      <c r="G45" s="134">
        <v>219400.79</v>
      </c>
      <c r="H45" s="134">
        <v>491.28</v>
      </c>
      <c r="I45" s="134">
        <v>955.96</v>
      </c>
      <c r="J45" s="130"/>
    </row>
    <row r="46" spans="1:10" x14ac:dyDescent="0.25">
      <c r="A46" s="185">
        <f>A44+1</f>
        <v>2</v>
      </c>
      <c r="B46" s="205"/>
      <c r="C46" s="205"/>
      <c r="D46" s="212"/>
      <c r="E46" s="173" t="s">
        <v>151</v>
      </c>
      <c r="F46" s="130" t="s">
        <v>186</v>
      </c>
      <c r="G46" s="134">
        <v>105584.45</v>
      </c>
      <c r="H46" s="134">
        <v>93.91</v>
      </c>
      <c r="I46" s="134">
        <v>247.55</v>
      </c>
      <c r="J46" s="130"/>
    </row>
    <row r="47" spans="1:10" x14ac:dyDescent="0.25">
      <c r="A47" s="185"/>
      <c r="B47" s="205"/>
      <c r="C47" s="205"/>
      <c r="D47" s="212"/>
      <c r="E47" s="173"/>
      <c r="F47" s="130" t="s">
        <v>187</v>
      </c>
      <c r="G47" s="134">
        <v>105461.93</v>
      </c>
      <c r="H47" s="134">
        <v>98.45</v>
      </c>
      <c r="I47" s="134">
        <v>255.01</v>
      </c>
      <c r="J47" s="130"/>
    </row>
    <row r="48" spans="1:10" x14ac:dyDescent="0.25">
      <c r="A48" s="185">
        <f t="shared" ref="A48" si="9">A46+1</f>
        <v>3</v>
      </c>
      <c r="B48" s="205"/>
      <c r="C48" s="205"/>
      <c r="D48" s="212"/>
      <c r="E48" s="173" t="s">
        <v>152</v>
      </c>
      <c r="F48" s="130" t="s">
        <v>186</v>
      </c>
      <c r="G48" s="134">
        <v>330519.99</v>
      </c>
      <c r="H48" s="134">
        <v>428.95</v>
      </c>
      <c r="I48" s="134">
        <v>1123.32</v>
      </c>
      <c r="J48" s="130"/>
    </row>
    <row r="49" spans="1:10" x14ac:dyDescent="0.25">
      <c r="A49" s="185"/>
      <c r="B49" s="205"/>
      <c r="C49" s="205"/>
      <c r="D49" s="212"/>
      <c r="E49" s="173"/>
      <c r="F49" s="130" t="s">
        <v>187</v>
      </c>
      <c r="G49" s="134">
        <v>345446.18</v>
      </c>
      <c r="H49" s="134">
        <v>449.68</v>
      </c>
      <c r="I49" s="134">
        <v>1175.4100000000001</v>
      </c>
      <c r="J49" s="130"/>
    </row>
    <row r="50" spans="1:10" x14ac:dyDescent="0.25">
      <c r="A50" s="185">
        <f t="shared" ref="A50" si="10">A48+1</f>
        <v>4</v>
      </c>
      <c r="B50" s="205"/>
      <c r="C50" s="205"/>
      <c r="D50" s="212"/>
      <c r="E50" s="173" t="s">
        <v>153</v>
      </c>
      <c r="F50" s="130" t="s">
        <v>186</v>
      </c>
      <c r="G50" s="134">
        <v>321636.28000000003</v>
      </c>
      <c r="H50" s="134">
        <v>481.6</v>
      </c>
      <c r="I50" s="134">
        <v>1159.44</v>
      </c>
      <c r="J50" s="130"/>
    </row>
    <row r="51" spans="1:10" x14ac:dyDescent="0.25">
      <c r="A51" s="185"/>
      <c r="B51" s="205"/>
      <c r="C51" s="205"/>
      <c r="D51" s="212"/>
      <c r="E51" s="173"/>
      <c r="F51" s="130" t="s">
        <v>187</v>
      </c>
      <c r="G51" s="134">
        <v>318286.65999999997</v>
      </c>
      <c r="H51" s="134">
        <v>504.88</v>
      </c>
      <c r="I51" s="134">
        <v>1187.4000000000001</v>
      </c>
      <c r="J51" s="130"/>
    </row>
    <row r="52" spans="1:10" x14ac:dyDescent="0.25">
      <c r="A52" s="185">
        <f t="shared" ref="A52" si="11">A50+1</f>
        <v>5</v>
      </c>
      <c r="B52" s="205"/>
      <c r="C52" s="205"/>
      <c r="D52" s="212"/>
      <c r="E52" s="173" t="s">
        <v>154</v>
      </c>
      <c r="F52" s="130" t="s">
        <v>186</v>
      </c>
      <c r="G52" s="134">
        <v>391982.82</v>
      </c>
      <c r="H52" s="134">
        <v>376.73</v>
      </c>
      <c r="I52" s="134">
        <v>1037.43</v>
      </c>
      <c r="J52" s="130"/>
    </row>
    <row r="53" spans="1:10" x14ac:dyDescent="0.25">
      <c r="A53" s="185"/>
      <c r="B53" s="205"/>
      <c r="C53" s="205"/>
      <c r="D53" s="212"/>
      <c r="E53" s="173"/>
      <c r="F53" s="130" t="s">
        <v>187</v>
      </c>
      <c r="G53" s="134">
        <v>409825.25</v>
      </c>
      <c r="H53" s="134">
        <v>394.95</v>
      </c>
      <c r="I53" s="134">
        <v>1067.6400000000001</v>
      </c>
      <c r="J53" s="130"/>
    </row>
    <row r="54" spans="1:10" x14ac:dyDescent="0.25">
      <c r="A54" s="185">
        <f t="shared" ref="A54" si="12">A52+1</f>
        <v>6</v>
      </c>
      <c r="B54" s="205"/>
      <c r="C54" s="205"/>
      <c r="D54" s="212"/>
      <c r="E54" s="173" t="s">
        <v>155</v>
      </c>
      <c r="F54" s="130" t="s">
        <v>186</v>
      </c>
      <c r="G54" s="134">
        <v>543588.63</v>
      </c>
      <c r="H54" s="134">
        <v>547.79999999999995</v>
      </c>
      <c r="I54" s="134">
        <v>1817.81</v>
      </c>
      <c r="J54" s="130"/>
    </row>
    <row r="55" spans="1:10" x14ac:dyDescent="0.25">
      <c r="A55" s="185"/>
      <c r="B55" s="205"/>
      <c r="C55" s="205"/>
      <c r="D55" s="212"/>
      <c r="E55" s="173"/>
      <c r="F55" s="130" t="s">
        <v>187</v>
      </c>
      <c r="G55" s="134">
        <v>550225.86</v>
      </c>
      <c r="H55" s="134">
        <v>574.29</v>
      </c>
      <c r="I55" s="134">
        <v>1899.92</v>
      </c>
      <c r="J55" s="130"/>
    </row>
    <row r="56" spans="1:10" x14ac:dyDescent="0.25">
      <c r="A56" s="185">
        <f t="shared" ref="A56" si="13">A54+1</f>
        <v>7</v>
      </c>
      <c r="B56" s="205"/>
      <c r="C56" s="205"/>
      <c r="D56" s="212"/>
      <c r="E56" s="173" t="s">
        <v>156</v>
      </c>
      <c r="F56" s="130" t="s">
        <v>186</v>
      </c>
      <c r="G56" s="134">
        <v>345918.99</v>
      </c>
      <c r="H56" s="134">
        <v>330.88</v>
      </c>
      <c r="I56" s="134">
        <v>1135.26</v>
      </c>
      <c r="J56" s="130"/>
    </row>
    <row r="57" spans="1:10" x14ac:dyDescent="0.25">
      <c r="A57" s="185"/>
      <c r="B57" s="205"/>
      <c r="C57" s="205"/>
      <c r="D57" s="212"/>
      <c r="E57" s="173"/>
      <c r="F57" s="130" t="s">
        <v>187</v>
      </c>
      <c r="G57" s="134">
        <v>367119.94</v>
      </c>
      <c r="H57" s="134">
        <v>346.88</v>
      </c>
      <c r="I57" s="134">
        <v>1200.55</v>
      </c>
      <c r="J57" s="130"/>
    </row>
    <row r="58" spans="1:10" x14ac:dyDescent="0.25">
      <c r="A58" s="185">
        <f t="shared" ref="A58" si="14">A56+1</f>
        <v>8</v>
      </c>
      <c r="B58" s="205"/>
      <c r="C58" s="205"/>
      <c r="D58" s="212"/>
      <c r="E58" s="173" t="s">
        <v>157</v>
      </c>
      <c r="F58" s="130" t="s">
        <v>186</v>
      </c>
      <c r="G58" s="134">
        <v>857756.2</v>
      </c>
      <c r="H58" s="134">
        <v>472.57</v>
      </c>
      <c r="I58" s="134">
        <v>2038.48</v>
      </c>
      <c r="J58" s="130"/>
    </row>
    <row r="59" spans="1:10" x14ac:dyDescent="0.25">
      <c r="A59" s="185"/>
      <c r="B59" s="205"/>
      <c r="C59" s="205"/>
      <c r="D59" s="212"/>
      <c r="E59" s="173"/>
      <c r="F59" s="130" t="s">
        <v>187</v>
      </c>
      <c r="G59" s="134">
        <v>865073.35</v>
      </c>
      <c r="H59" s="134">
        <v>495.42</v>
      </c>
      <c r="I59" s="134">
        <v>2078.71</v>
      </c>
      <c r="J59" s="130"/>
    </row>
    <row r="60" spans="1:10" x14ac:dyDescent="0.25">
      <c r="A60" s="185">
        <f t="shared" ref="A60" si="15">A58+1</f>
        <v>9</v>
      </c>
      <c r="B60" s="205"/>
      <c r="C60" s="205"/>
      <c r="D60" s="212"/>
      <c r="E60" s="173" t="s">
        <v>114</v>
      </c>
      <c r="F60" s="130" t="s">
        <v>186</v>
      </c>
      <c r="G60" s="134">
        <v>449166.67</v>
      </c>
      <c r="H60" s="134">
        <v>337.76</v>
      </c>
      <c r="I60" s="134">
        <v>1351.85</v>
      </c>
      <c r="J60" s="130"/>
    </row>
    <row r="61" spans="1:10" x14ac:dyDescent="0.25">
      <c r="A61" s="185"/>
      <c r="B61" s="205"/>
      <c r="C61" s="205"/>
      <c r="D61" s="212"/>
      <c r="E61" s="173"/>
      <c r="F61" s="130" t="s">
        <v>187</v>
      </c>
      <c r="G61" s="134">
        <v>426909.68</v>
      </c>
      <c r="H61" s="134">
        <v>354.09</v>
      </c>
      <c r="I61" s="134">
        <v>1436.62</v>
      </c>
      <c r="J61" s="130"/>
    </row>
    <row r="62" spans="1:10" x14ac:dyDescent="0.25">
      <c r="A62" s="185">
        <f t="shared" ref="A62" si="16">A60+1</f>
        <v>10</v>
      </c>
      <c r="B62" s="205"/>
      <c r="C62" s="205"/>
      <c r="D62" s="212"/>
      <c r="E62" s="173" t="s">
        <v>158</v>
      </c>
      <c r="F62" s="130" t="s">
        <v>186</v>
      </c>
      <c r="G62" s="134">
        <v>448152.38</v>
      </c>
      <c r="H62" s="134">
        <v>545.91999999999996</v>
      </c>
      <c r="I62" s="134">
        <v>1679.84</v>
      </c>
      <c r="J62" s="130"/>
    </row>
    <row r="63" spans="1:10" x14ac:dyDescent="0.25">
      <c r="A63" s="185"/>
      <c r="B63" s="205"/>
      <c r="C63" s="205"/>
      <c r="D63" s="212"/>
      <c r="E63" s="173"/>
      <c r="F63" s="130" t="s">
        <v>187</v>
      </c>
      <c r="G63" s="134">
        <v>468479.49</v>
      </c>
      <c r="H63" s="134">
        <v>572.30999999999995</v>
      </c>
      <c r="I63" s="134">
        <v>1757.67</v>
      </c>
      <c r="J63" s="130"/>
    </row>
    <row r="64" spans="1:10" x14ac:dyDescent="0.25">
      <c r="A64" s="185">
        <f t="shared" ref="A64" si="17">A62+1</f>
        <v>11</v>
      </c>
      <c r="B64" s="205"/>
      <c r="C64" s="205"/>
      <c r="D64" s="212"/>
      <c r="E64" s="173" t="s">
        <v>159</v>
      </c>
      <c r="F64" s="130" t="s">
        <v>186</v>
      </c>
      <c r="G64" s="134">
        <v>379815.81</v>
      </c>
      <c r="H64" s="134">
        <v>384.86</v>
      </c>
      <c r="I64" s="134">
        <v>1009.78</v>
      </c>
      <c r="J64" s="130"/>
    </row>
    <row r="65" spans="1:10" x14ac:dyDescent="0.25">
      <c r="A65" s="185"/>
      <c r="B65" s="205"/>
      <c r="C65" s="205"/>
      <c r="D65" s="212"/>
      <c r="E65" s="173"/>
      <c r="F65" s="130" t="s">
        <v>187</v>
      </c>
      <c r="G65" s="134">
        <v>417677.92</v>
      </c>
      <c r="H65" s="134">
        <v>403.46</v>
      </c>
      <c r="I65" s="134">
        <v>1090.6300000000001</v>
      </c>
      <c r="J65" s="130"/>
    </row>
    <row r="66" spans="1:10" x14ac:dyDescent="0.25">
      <c r="A66" s="185">
        <f t="shared" ref="A66" si="18">A64+1</f>
        <v>12</v>
      </c>
      <c r="B66" s="205"/>
      <c r="C66" s="205"/>
      <c r="D66" s="212"/>
      <c r="E66" s="173" t="s">
        <v>160</v>
      </c>
      <c r="F66" s="130" t="s">
        <v>186</v>
      </c>
      <c r="G66" s="134">
        <v>241246.97</v>
      </c>
      <c r="H66" s="134">
        <v>179.01</v>
      </c>
      <c r="I66" s="134">
        <v>518.16</v>
      </c>
      <c r="J66" s="130"/>
    </row>
    <row r="67" spans="1:10" x14ac:dyDescent="0.25">
      <c r="A67" s="185"/>
      <c r="B67" s="205"/>
      <c r="C67" s="205"/>
      <c r="D67" s="212"/>
      <c r="E67" s="173"/>
      <c r="F67" s="130" t="s">
        <v>187</v>
      </c>
      <c r="G67" s="134">
        <v>249151.61</v>
      </c>
      <c r="H67" s="134">
        <v>187.66</v>
      </c>
      <c r="I67" s="134">
        <v>532.22</v>
      </c>
      <c r="J67" s="130"/>
    </row>
    <row r="68" spans="1:10" x14ac:dyDescent="0.25">
      <c r="A68" s="185">
        <f t="shared" ref="A68" si="19">A66+1</f>
        <v>13</v>
      </c>
      <c r="B68" s="205"/>
      <c r="C68" s="205"/>
      <c r="D68" s="212"/>
      <c r="E68" s="173" t="s">
        <v>161</v>
      </c>
      <c r="F68" s="130" t="s">
        <v>186</v>
      </c>
      <c r="G68" s="134">
        <v>424416.67</v>
      </c>
      <c r="H68" s="134">
        <v>702.81</v>
      </c>
      <c r="I68" s="134">
        <v>1708.5</v>
      </c>
      <c r="J68" s="130"/>
    </row>
    <row r="69" spans="1:10" x14ac:dyDescent="0.25">
      <c r="A69" s="185"/>
      <c r="B69" s="205"/>
      <c r="C69" s="205"/>
      <c r="D69" s="212"/>
      <c r="E69" s="173"/>
      <c r="F69" s="130" t="s">
        <v>187</v>
      </c>
      <c r="G69" s="134">
        <v>500803.82</v>
      </c>
      <c r="H69" s="134">
        <v>736.78</v>
      </c>
      <c r="I69" s="134">
        <v>1923.48</v>
      </c>
      <c r="J69" s="130"/>
    </row>
    <row r="70" spans="1:10" x14ac:dyDescent="0.25">
      <c r="A70" s="185">
        <f t="shared" ref="A70" si="20">A68+1</f>
        <v>14</v>
      </c>
      <c r="B70" s="205"/>
      <c r="C70" s="205"/>
      <c r="D70" s="212"/>
      <c r="E70" s="173" t="s">
        <v>162</v>
      </c>
      <c r="F70" s="130" t="s">
        <v>186</v>
      </c>
      <c r="G70" s="134">
        <v>92353.54</v>
      </c>
      <c r="H70" s="134">
        <v>44.12</v>
      </c>
      <c r="I70" s="134">
        <v>326.89999999999998</v>
      </c>
      <c r="J70" s="130"/>
    </row>
    <row r="71" spans="1:10" x14ac:dyDescent="0.25">
      <c r="A71" s="185"/>
      <c r="B71" s="205"/>
      <c r="C71" s="205"/>
      <c r="D71" s="212"/>
      <c r="E71" s="173"/>
      <c r="F71" s="130" t="s">
        <v>187</v>
      </c>
      <c r="G71" s="134">
        <v>102923.68</v>
      </c>
      <c r="H71" s="134">
        <v>46.25</v>
      </c>
      <c r="I71" s="134">
        <v>337.8</v>
      </c>
      <c r="J71" s="130"/>
    </row>
    <row r="72" spans="1:10" x14ac:dyDescent="0.25">
      <c r="A72" s="185">
        <f t="shared" ref="A72" si="21">A70+1</f>
        <v>15</v>
      </c>
      <c r="B72" s="205"/>
      <c r="C72" s="205"/>
      <c r="D72" s="212"/>
      <c r="E72" s="173" t="s">
        <v>163</v>
      </c>
      <c r="F72" s="130" t="s">
        <v>186</v>
      </c>
      <c r="G72" s="134">
        <v>241905.32</v>
      </c>
      <c r="H72" s="134">
        <v>121.66</v>
      </c>
      <c r="I72" s="134">
        <v>554.41</v>
      </c>
      <c r="J72" s="130"/>
    </row>
    <row r="73" spans="1:10" x14ac:dyDescent="0.25">
      <c r="A73" s="185"/>
      <c r="B73" s="205"/>
      <c r="C73" s="205"/>
      <c r="D73" s="212"/>
      <c r="E73" s="173"/>
      <c r="F73" s="130" t="s">
        <v>187</v>
      </c>
      <c r="G73" s="134">
        <v>256231.01</v>
      </c>
      <c r="H73" s="134">
        <v>127.53</v>
      </c>
      <c r="I73" s="134">
        <v>569.54</v>
      </c>
      <c r="J73" s="130"/>
    </row>
    <row r="74" spans="1:10" x14ac:dyDescent="0.25">
      <c r="A74" s="185">
        <f t="shared" ref="A74" si="22">A72+1</f>
        <v>16</v>
      </c>
      <c r="B74" s="205"/>
      <c r="C74" s="205"/>
      <c r="D74" s="212"/>
      <c r="E74" s="173" t="s">
        <v>164</v>
      </c>
      <c r="F74" s="130" t="s">
        <v>186</v>
      </c>
      <c r="G74" s="134">
        <v>43895.33</v>
      </c>
      <c r="H74" s="134">
        <v>57.46</v>
      </c>
      <c r="I74" s="134">
        <v>247.29</v>
      </c>
      <c r="J74" s="130"/>
    </row>
    <row r="75" spans="1:10" x14ac:dyDescent="0.25">
      <c r="A75" s="185"/>
      <c r="B75" s="205"/>
      <c r="C75" s="205"/>
      <c r="D75" s="212"/>
      <c r="E75" s="173"/>
      <c r="F75" s="130" t="s">
        <v>187</v>
      </c>
      <c r="G75" s="134">
        <v>49276.52</v>
      </c>
      <c r="H75" s="134">
        <v>60.24</v>
      </c>
      <c r="I75" s="134">
        <v>251.5</v>
      </c>
      <c r="J75" s="130"/>
    </row>
    <row r="76" spans="1:10" x14ac:dyDescent="0.25">
      <c r="A76" s="185">
        <f t="shared" ref="A76" si="23">A74+1</f>
        <v>17</v>
      </c>
      <c r="B76" s="205"/>
      <c r="C76" s="205"/>
      <c r="D76" s="212"/>
      <c r="E76" s="173" t="s">
        <v>165</v>
      </c>
      <c r="F76" s="130" t="s">
        <v>186</v>
      </c>
      <c r="G76" s="134">
        <v>210440.83</v>
      </c>
      <c r="H76" s="134">
        <v>196.44</v>
      </c>
      <c r="I76" s="134">
        <v>728.78</v>
      </c>
      <c r="J76" s="130"/>
    </row>
    <row r="77" spans="1:10" x14ac:dyDescent="0.25">
      <c r="A77" s="185"/>
      <c r="B77" s="205"/>
      <c r="C77" s="205"/>
      <c r="D77" s="212"/>
      <c r="E77" s="173"/>
      <c r="F77" s="130" t="s">
        <v>187</v>
      </c>
      <c r="G77" s="134">
        <v>202791.67</v>
      </c>
      <c r="H77" s="134">
        <v>205.94</v>
      </c>
      <c r="I77" s="134">
        <v>718.92</v>
      </c>
      <c r="J77" s="130"/>
    </row>
    <row r="78" spans="1:10" x14ac:dyDescent="0.25">
      <c r="A78" s="185">
        <f t="shared" ref="A78" si="24">A76+1</f>
        <v>18</v>
      </c>
      <c r="B78" s="205"/>
      <c r="C78" s="205"/>
      <c r="D78" s="212"/>
      <c r="E78" s="173" t="s">
        <v>166</v>
      </c>
      <c r="F78" s="130" t="s">
        <v>186</v>
      </c>
      <c r="G78" s="134">
        <v>165033.19</v>
      </c>
      <c r="H78" s="134">
        <v>211.4</v>
      </c>
      <c r="I78" s="134">
        <v>671.9</v>
      </c>
      <c r="J78" s="130"/>
    </row>
    <row r="79" spans="1:10" x14ac:dyDescent="0.25">
      <c r="A79" s="185"/>
      <c r="B79" s="205"/>
      <c r="C79" s="205"/>
      <c r="D79" s="212"/>
      <c r="E79" s="173"/>
      <c r="F79" s="130" t="s">
        <v>187</v>
      </c>
      <c r="G79" s="134">
        <v>180740.28</v>
      </c>
      <c r="H79" s="134">
        <v>221.62</v>
      </c>
      <c r="I79" s="134">
        <v>725.94</v>
      </c>
      <c r="J79" s="130"/>
    </row>
    <row r="80" spans="1:10" x14ac:dyDescent="0.25">
      <c r="A80" s="185">
        <f t="shared" ref="A80" si="25">A78+1</f>
        <v>19</v>
      </c>
      <c r="B80" s="205"/>
      <c r="C80" s="205"/>
      <c r="D80" s="212"/>
      <c r="E80" s="173" t="s">
        <v>167</v>
      </c>
      <c r="F80" s="130" t="s">
        <v>186</v>
      </c>
      <c r="G80" s="134">
        <v>26384.560000000001</v>
      </c>
      <c r="H80" s="134">
        <v>153.4</v>
      </c>
      <c r="I80" s="134">
        <v>240.88</v>
      </c>
      <c r="J80" s="130"/>
    </row>
    <row r="81" spans="1:10" x14ac:dyDescent="0.25">
      <c r="A81" s="185"/>
      <c r="B81" s="205"/>
      <c r="C81" s="205"/>
      <c r="D81" s="212"/>
      <c r="E81" s="173"/>
      <c r="F81" s="130" t="s">
        <v>187</v>
      </c>
      <c r="G81" s="134">
        <v>23278.81</v>
      </c>
      <c r="H81" s="134">
        <v>160.82</v>
      </c>
      <c r="I81" s="134">
        <v>238</v>
      </c>
      <c r="J81" s="130"/>
    </row>
    <row r="82" spans="1:10" x14ac:dyDescent="0.25">
      <c r="A82" s="185">
        <f t="shared" ref="A82" si="26">A80+1</f>
        <v>20</v>
      </c>
      <c r="B82" s="205"/>
      <c r="C82" s="205"/>
      <c r="D82" s="212"/>
      <c r="E82" s="173" t="s">
        <v>168</v>
      </c>
      <c r="F82" s="130" t="s">
        <v>186</v>
      </c>
      <c r="G82" s="134">
        <v>199125.27</v>
      </c>
      <c r="H82" s="134">
        <v>184.6</v>
      </c>
      <c r="I82" s="134">
        <v>1092.77</v>
      </c>
      <c r="J82" s="130"/>
    </row>
    <row r="83" spans="1:10" x14ac:dyDescent="0.25">
      <c r="A83" s="185"/>
      <c r="B83" s="205"/>
      <c r="C83" s="205"/>
      <c r="D83" s="212"/>
      <c r="E83" s="173"/>
      <c r="F83" s="130" t="s">
        <v>187</v>
      </c>
      <c r="G83" s="134">
        <v>203287.69</v>
      </c>
      <c r="H83" s="134">
        <v>193.52</v>
      </c>
      <c r="I83" s="134">
        <v>1120.68</v>
      </c>
      <c r="J83" s="130"/>
    </row>
    <row r="84" spans="1:10" x14ac:dyDescent="0.25">
      <c r="A84" s="185">
        <f t="shared" ref="A84" si="27">A82+1</f>
        <v>21</v>
      </c>
      <c r="B84" s="205"/>
      <c r="C84" s="205"/>
      <c r="D84" s="212"/>
      <c r="E84" s="173" t="s">
        <v>169</v>
      </c>
      <c r="F84" s="130" t="s">
        <v>186</v>
      </c>
      <c r="G84" s="134">
        <v>40845.760000000002</v>
      </c>
      <c r="H84" s="134">
        <v>130.54</v>
      </c>
      <c r="I84" s="134">
        <v>183.75</v>
      </c>
      <c r="J84" s="130"/>
    </row>
    <row r="85" spans="1:10" x14ac:dyDescent="0.25">
      <c r="A85" s="185"/>
      <c r="B85" s="205"/>
      <c r="C85" s="205"/>
      <c r="D85" s="212"/>
      <c r="E85" s="173"/>
      <c r="F85" s="130" t="s">
        <v>187</v>
      </c>
      <c r="G85" s="134">
        <v>63444.63</v>
      </c>
      <c r="H85" s="134">
        <v>136.85</v>
      </c>
      <c r="I85" s="134">
        <v>219.5</v>
      </c>
      <c r="J85" s="130"/>
    </row>
    <row r="86" spans="1:10" x14ac:dyDescent="0.25">
      <c r="A86" s="185">
        <f t="shared" ref="A86" si="28">A84+1</f>
        <v>22</v>
      </c>
      <c r="B86" s="205"/>
      <c r="C86" s="205"/>
      <c r="D86" s="212"/>
      <c r="E86" s="173" t="s">
        <v>170</v>
      </c>
      <c r="F86" s="130" t="s">
        <v>186</v>
      </c>
      <c r="G86" s="134">
        <v>95099.72</v>
      </c>
      <c r="H86" s="134">
        <v>133.68</v>
      </c>
      <c r="I86" s="134">
        <v>1032.5</v>
      </c>
      <c r="J86" s="130"/>
    </row>
    <row r="87" spans="1:10" x14ac:dyDescent="0.25">
      <c r="A87" s="185"/>
      <c r="B87" s="205"/>
      <c r="C87" s="205"/>
      <c r="D87" s="212"/>
      <c r="E87" s="173"/>
      <c r="F87" s="130" t="s">
        <v>187</v>
      </c>
      <c r="G87" s="134">
        <v>95094.1</v>
      </c>
      <c r="H87" s="134">
        <v>140.15</v>
      </c>
      <c r="I87" s="134">
        <v>1038.92</v>
      </c>
      <c r="J87" s="130"/>
    </row>
    <row r="88" spans="1:10" x14ac:dyDescent="0.25">
      <c r="A88" s="185">
        <f t="shared" ref="A88" si="29">A86+1</f>
        <v>23</v>
      </c>
      <c r="B88" s="205"/>
      <c r="C88" s="205"/>
      <c r="D88" s="212"/>
      <c r="E88" s="173" t="s">
        <v>171</v>
      </c>
      <c r="F88" s="130" t="s">
        <v>186</v>
      </c>
      <c r="G88" s="134">
        <v>36455.65</v>
      </c>
      <c r="H88" s="134">
        <v>59.61</v>
      </c>
      <c r="I88" s="134">
        <v>129.15</v>
      </c>
      <c r="J88" s="130"/>
    </row>
    <row r="89" spans="1:10" x14ac:dyDescent="0.25">
      <c r="A89" s="185"/>
      <c r="B89" s="205"/>
      <c r="C89" s="205"/>
      <c r="D89" s="212"/>
      <c r="E89" s="173"/>
      <c r="F89" s="130" t="s">
        <v>187</v>
      </c>
      <c r="G89" s="134">
        <v>37274.11</v>
      </c>
      <c r="H89" s="134">
        <v>62.49</v>
      </c>
      <c r="I89" s="134">
        <v>132.72</v>
      </c>
      <c r="J89" s="130"/>
    </row>
    <row r="90" spans="1:10" x14ac:dyDescent="0.25">
      <c r="A90" s="185">
        <f t="shared" ref="A90" si="30">A88+1</f>
        <v>24</v>
      </c>
      <c r="B90" s="205"/>
      <c r="C90" s="205"/>
      <c r="D90" s="212"/>
      <c r="E90" s="173" t="s">
        <v>172</v>
      </c>
      <c r="F90" s="130" t="s">
        <v>186</v>
      </c>
      <c r="G90" s="134">
        <v>21169.119999999999</v>
      </c>
      <c r="H90" s="134">
        <v>212.9</v>
      </c>
      <c r="I90" s="134">
        <v>323.29000000000002</v>
      </c>
      <c r="J90" s="130"/>
    </row>
    <row r="91" spans="1:10" x14ac:dyDescent="0.25">
      <c r="A91" s="185"/>
      <c r="B91" s="205"/>
      <c r="C91" s="205"/>
      <c r="D91" s="212"/>
      <c r="E91" s="173"/>
      <c r="F91" s="130" t="s">
        <v>187</v>
      </c>
      <c r="G91" s="134">
        <v>21117.4</v>
      </c>
      <c r="H91" s="134">
        <v>223.19</v>
      </c>
      <c r="I91" s="134">
        <v>333.31</v>
      </c>
      <c r="J91" s="130"/>
    </row>
    <row r="92" spans="1:10" x14ac:dyDescent="0.25">
      <c r="A92" s="185">
        <f t="shared" ref="A92" si="31">A90+1</f>
        <v>25</v>
      </c>
      <c r="B92" s="205"/>
      <c r="C92" s="205"/>
      <c r="D92" s="212"/>
      <c r="E92" s="173" t="s">
        <v>173</v>
      </c>
      <c r="F92" s="130" t="s">
        <v>186</v>
      </c>
      <c r="G92" s="134">
        <v>16825</v>
      </c>
      <c r="H92" s="134">
        <v>171.1</v>
      </c>
      <c r="I92" s="134">
        <v>431.04</v>
      </c>
      <c r="J92" s="130"/>
    </row>
    <row r="93" spans="1:10" x14ac:dyDescent="0.25">
      <c r="A93" s="185"/>
      <c r="B93" s="205"/>
      <c r="C93" s="205"/>
      <c r="D93" s="212"/>
      <c r="E93" s="173"/>
      <c r="F93" s="130" t="s">
        <v>187</v>
      </c>
      <c r="G93" s="134">
        <v>16546.900000000001</v>
      </c>
      <c r="H93" s="134">
        <v>179.37</v>
      </c>
      <c r="I93" s="134">
        <v>435.01</v>
      </c>
      <c r="J93" s="130"/>
    </row>
    <row r="94" spans="1:10" x14ac:dyDescent="0.25">
      <c r="A94" s="185">
        <f t="shared" ref="A94" si="32">A92+1</f>
        <v>26</v>
      </c>
      <c r="B94" s="205"/>
      <c r="C94" s="205"/>
      <c r="D94" s="212"/>
      <c r="E94" s="173" t="s">
        <v>174</v>
      </c>
      <c r="F94" s="130" t="s">
        <v>186</v>
      </c>
      <c r="G94" s="134">
        <v>42520.04</v>
      </c>
      <c r="H94" s="134">
        <v>21.23</v>
      </c>
      <c r="I94" s="134">
        <v>110.78</v>
      </c>
      <c r="J94" s="130"/>
    </row>
    <row r="95" spans="1:10" x14ac:dyDescent="0.25">
      <c r="A95" s="185"/>
      <c r="B95" s="205"/>
      <c r="C95" s="205"/>
      <c r="D95" s="212"/>
      <c r="E95" s="173"/>
      <c r="F95" s="130" t="s">
        <v>187</v>
      </c>
      <c r="G95" s="134">
        <v>42522.239999999998</v>
      </c>
      <c r="H95" s="134">
        <v>22.24</v>
      </c>
      <c r="I95" s="134">
        <v>111.8</v>
      </c>
      <c r="J95" s="130"/>
    </row>
    <row r="96" spans="1:10" x14ac:dyDescent="0.25">
      <c r="A96" s="185">
        <f t="shared" ref="A96" si="33">A94+1</f>
        <v>27</v>
      </c>
      <c r="B96" s="205"/>
      <c r="C96" s="205"/>
      <c r="D96" s="212"/>
      <c r="E96" s="173" t="s">
        <v>175</v>
      </c>
      <c r="F96" s="130" t="s">
        <v>186</v>
      </c>
      <c r="G96" s="134">
        <v>18370.400000000001</v>
      </c>
      <c r="H96" s="134">
        <v>182.25</v>
      </c>
      <c r="I96" s="134">
        <v>625.28</v>
      </c>
      <c r="J96" s="130"/>
    </row>
    <row r="97" spans="1:10" x14ac:dyDescent="0.25">
      <c r="A97" s="185"/>
      <c r="B97" s="207"/>
      <c r="C97" s="207"/>
      <c r="D97" s="212"/>
      <c r="E97" s="173"/>
      <c r="F97" s="130" t="s">
        <v>187</v>
      </c>
      <c r="G97" s="134">
        <v>19305.89</v>
      </c>
      <c r="H97" s="134">
        <v>191.04</v>
      </c>
      <c r="I97" s="134">
        <v>656.62</v>
      </c>
      <c r="J97" s="130"/>
    </row>
    <row r="98" spans="1:10" x14ac:dyDescent="0.25">
      <c r="A98" s="185">
        <f t="shared" ref="A98" si="34">A96+1</f>
        <v>28</v>
      </c>
      <c r="B98" s="169" t="s">
        <v>189</v>
      </c>
      <c r="C98" s="171">
        <v>43461</v>
      </c>
      <c r="D98" s="212"/>
      <c r="E98" s="173" t="s">
        <v>176</v>
      </c>
      <c r="F98" s="130" t="s">
        <v>186</v>
      </c>
      <c r="G98" s="134">
        <v>31635.18</v>
      </c>
      <c r="H98" s="134">
        <v>215.51</v>
      </c>
      <c r="I98" s="134">
        <v>434.23</v>
      </c>
      <c r="J98" s="130"/>
    </row>
    <row r="99" spans="1:10" x14ac:dyDescent="0.25">
      <c r="A99" s="185"/>
      <c r="B99" s="169"/>
      <c r="C99" s="171"/>
      <c r="D99" s="212"/>
      <c r="E99" s="173"/>
      <c r="F99" s="130" t="s">
        <v>187</v>
      </c>
      <c r="G99" s="134">
        <v>29504.7</v>
      </c>
      <c r="H99" s="134">
        <v>225.93</v>
      </c>
      <c r="I99" s="134">
        <v>429.92</v>
      </c>
      <c r="J99" s="130"/>
    </row>
    <row r="100" spans="1:10" x14ac:dyDescent="0.25">
      <c r="A100" s="185">
        <f t="shared" ref="A100" si="35">A98+1</f>
        <v>29</v>
      </c>
      <c r="B100" s="209" t="s">
        <v>190</v>
      </c>
      <c r="C100" s="214">
        <v>43461</v>
      </c>
      <c r="D100" s="212"/>
      <c r="E100" s="173" t="s">
        <v>177</v>
      </c>
      <c r="F100" s="130" t="s">
        <v>186</v>
      </c>
      <c r="G100" s="134">
        <v>110641.12</v>
      </c>
      <c r="H100" s="134">
        <v>248.99</v>
      </c>
      <c r="I100" s="134">
        <v>611.5</v>
      </c>
      <c r="J100" s="130"/>
    </row>
    <row r="101" spans="1:10" x14ac:dyDescent="0.25">
      <c r="A101" s="185"/>
      <c r="B101" s="205"/>
      <c r="C101" s="184"/>
      <c r="D101" s="212"/>
      <c r="E101" s="173"/>
      <c r="F101" s="130" t="s">
        <v>187</v>
      </c>
      <c r="G101" s="134">
        <v>110640.33</v>
      </c>
      <c r="H101" s="134">
        <v>261.02999999999997</v>
      </c>
      <c r="I101" s="134">
        <v>623.54</v>
      </c>
      <c r="J101" s="130"/>
    </row>
    <row r="102" spans="1:10" x14ac:dyDescent="0.25">
      <c r="A102" s="185">
        <f t="shared" ref="A102" si="36">A100+1</f>
        <v>30</v>
      </c>
      <c r="B102" s="205"/>
      <c r="C102" s="184"/>
      <c r="D102" s="212"/>
      <c r="E102" s="173" t="s">
        <v>178</v>
      </c>
      <c r="F102" s="130" t="s">
        <v>186</v>
      </c>
      <c r="G102" s="134">
        <v>95876.61</v>
      </c>
      <c r="H102" s="134">
        <v>186.85</v>
      </c>
      <c r="I102" s="134">
        <v>761.54</v>
      </c>
      <c r="J102" s="130"/>
    </row>
    <row r="103" spans="1:10" x14ac:dyDescent="0.25">
      <c r="A103" s="185"/>
      <c r="B103" s="205"/>
      <c r="C103" s="184"/>
      <c r="D103" s="212"/>
      <c r="E103" s="173"/>
      <c r="F103" s="130" t="s">
        <v>187</v>
      </c>
      <c r="G103" s="134">
        <v>95876.34</v>
      </c>
      <c r="H103" s="134">
        <v>195.89</v>
      </c>
      <c r="I103" s="134">
        <v>770.57</v>
      </c>
      <c r="J103" s="130"/>
    </row>
    <row r="104" spans="1:10" x14ac:dyDescent="0.25">
      <c r="A104" s="185">
        <f t="shared" ref="A104" si="37">A102+1</f>
        <v>31</v>
      </c>
      <c r="B104" s="205"/>
      <c r="C104" s="184"/>
      <c r="D104" s="212"/>
      <c r="E104" s="173" t="s">
        <v>179</v>
      </c>
      <c r="F104" s="130" t="s">
        <v>186</v>
      </c>
      <c r="G104" s="134">
        <v>980384.52</v>
      </c>
      <c r="H104" s="134">
        <v>75.84</v>
      </c>
      <c r="I104" s="134">
        <v>1759.93</v>
      </c>
      <c r="J104" s="130"/>
    </row>
    <row r="105" spans="1:10" x14ac:dyDescent="0.25">
      <c r="A105" s="185"/>
      <c r="B105" s="207"/>
      <c r="C105" s="215"/>
      <c r="D105" s="212"/>
      <c r="E105" s="173"/>
      <c r="F105" s="130" t="s">
        <v>187</v>
      </c>
      <c r="G105" s="134">
        <v>988842.64</v>
      </c>
      <c r="H105" s="134">
        <v>79.5</v>
      </c>
      <c r="I105" s="134">
        <v>1778.12</v>
      </c>
      <c r="J105" s="130"/>
    </row>
    <row r="106" spans="1:10" x14ac:dyDescent="0.25">
      <c r="A106" s="185">
        <f t="shared" ref="A106:A116" si="38">A104+1</f>
        <v>32</v>
      </c>
      <c r="B106" s="209" t="s">
        <v>191</v>
      </c>
      <c r="C106" s="214">
        <v>43461</v>
      </c>
      <c r="D106" s="212"/>
      <c r="E106" s="173" t="s">
        <v>180</v>
      </c>
      <c r="F106" s="130" t="s">
        <v>186</v>
      </c>
      <c r="G106" s="134">
        <v>52920.67</v>
      </c>
      <c r="H106" s="134">
        <v>118</v>
      </c>
      <c r="I106" s="134">
        <v>233.28</v>
      </c>
      <c r="J106" s="130"/>
    </row>
    <row r="107" spans="1:10" x14ac:dyDescent="0.25">
      <c r="A107" s="185"/>
      <c r="B107" s="205"/>
      <c r="C107" s="184"/>
      <c r="D107" s="212"/>
      <c r="E107" s="173"/>
      <c r="F107" s="130" t="s">
        <v>187</v>
      </c>
      <c r="G107" s="134">
        <v>52920.56</v>
      </c>
      <c r="H107" s="134">
        <v>123.7</v>
      </c>
      <c r="I107" s="134">
        <v>238.98</v>
      </c>
      <c r="J107" s="130"/>
    </row>
    <row r="108" spans="1:10" x14ac:dyDescent="0.25">
      <c r="A108" s="185">
        <f t="shared" si="38"/>
        <v>33</v>
      </c>
      <c r="B108" s="205"/>
      <c r="C108" s="184"/>
      <c r="D108" s="212"/>
      <c r="E108" s="173" t="s">
        <v>181</v>
      </c>
      <c r="F108" s="130" t="s">
        <v>186</v>
      </c>
      <c r="G108" s="134">
        <v>32667.53</v>
      </c>
      <c r="H108" s="134">
        <v>149.37</v>
      </c>
      <c r="I108" s="134">
        <v>863.32</v>
      </c>
      <c r="J108" s="130"/>
    </row>
    <row r="109" spans="1:10" x14ac:dyDescent="0.25">
      <c r="A109" s="185"/>
      <c r="B109" s="205"/>
      <c r="C109" s="184"/>
      <c r="D109" s="212"/>
      <c r="E109" s="173"/>
      <c r="F109" s="130" t="s">
        <v>187</v>
      </c>
      <c r="G109" s="134">
        <v>33295.99</v>
      </c>
      <c r="H109" s="134">
        <v>156.59</v>
      </c>
      <c r="I109" s="134">
        <v>884.27</v>
      </c>
      <c r="J109" s="130"/>
    </row>
    <row r="110" spans="1:10" x14ac:dyDescent="0.25">
      <c r="A110" s="185">
        <f t="shared" si="38"/>
        <v>34</v>
      </c>
      <c r="B110" s="205"/>
      <c r="C110" s="184"/>
      <c r="D110" s="212"/>
      <c r="E110" s="173" t="s">
        <v>182</v>
      </c>
      <c r="F110" s="130" t="s">
        <v>186</v>
      </c>
      <c r="G110" s="134">
        <v>243918.47</v>
      </c>
      <c r="H110" s="134">
        <v>184.08</v>
      </c>
      <c r="I110" s="134">
        <v>710.41</v>
      </c>
      <c r="J110" s="130"/>
    </row>
    <row r="111" spans="1:10" x14ac:dyDescent="0.25">
      <c r="A111" s="185"/>
      <c r="B111" s="205"/>
      <c r="C111" s="184"/>
      <c r="D111" s="212"/>
      <c r="E111" s="173"/>
      <c r="F111" s="130" t="s">
        <v>187</v>
      </c>
      <c r="G111" s="134">
        <v>247167.06</v>
      </c>
      <c r="H111" s="134">
        <v>192.98</v>
      </c>
      <c r="I111" s="134">
        <v>726.32</v>
      </c>
      <c r="J111" s="130"/>
    </row>
    <row r="112" spans="1:10" x14ac:dyDescent="0.25">
      <c r="A112" s="185">
        <f t="shared" si="38"/>
        <v>35</v>
      </c>
      <c r="B112" s="205"/>
      <c r="C112" s="184"/>
      <c r="D112" s="212"/>
      <c r="E112" s="173" t="s">
        <v>183</v>
      </c>
      <c r="F112" s="130" t="s">
        <v>186</v>
      </c>
      <c r="G112" s="134">
        <v>135408.70000000001</v>
      </c>
      <c r="H112" s="134">
        <v>134.22999999999999</v>
      </c>
      <c r="I112" s="134">
        <v>566.16</v>
      </c>
      <c r="J112" s="130"/>
    </row>
    <row r="113" spans="1:10" x14ac:dyDescent="0.25">
      <c r="A113" s="185"/>
      <c r="B113" s="205"/>
      <c r="C113" s="184"/>
      <c r="D113" s="212"/>
      <c r="E113" s="173"/>
      <c r="F113" s="130" t="s">
        <v>187</v>
      </c>
      <c r="G113" s="134">
        <v>135407.81</v>
      </c>
      <c r="H113" s="134">
        <v>140.72</v>
      </c>
      <c r="I113" s="134">
        <v>572.64</v>
      </c>
      <c r="J113" s="130"/>
    </row>
    <row r="114" spans="1:10" x14ac:dyDescent="0.25">
      <c r="A114" s="185">
        <f t="shared" si="38"/>
        <v>36</v>
      </c>
      <c r="B114" s="205"/>
      <c r="C114" s="184"/>
      <c r="D114" s="212"/>
      <c r="E114" s="173" t="s">
        <v>184</v>
      </c>
      <c r="F114" s="130" t="s">
        <v>186</v>
      </c>
      <c r="G114" s="134">
        <v>93473.26</v>
      </c>
      <c r="H114" s="134">
        <v>145.84</v>
      </c>
      <c r="I114" s="134">
        <v>636.21</v>
      </c>
      <c r="J114" s="130"/>
    </row>
    <row r="115" spans="1:10" x14ac:dyDescent="0.25">
      <c r="A115" s="185"/>
      <c r="B115" s="205"/>
      <c r="C115" s="184"/>
      <c r="D115" s="212"/>
      <c r="E115" s="173"/>
      <c r="F115" s="130" t="s">
        <v>187</v>
      </c>
      <c r="G115" s="134">
        <v>105578.32</v>
      </c>
      <c r="H115" s="134">
        <v>152.88999999999999</v>
      </c>
      <c r="I115" s="134">
        <v>706.77</v>
      </c>
      <c r="J115" s="130"/>
    </row>
    <row r="116" spans="1:10" x14ac:dyDescent="0.25">
      <c r="A116" s="216">
        <f t="shared" si="38"/>
        <v>37</v>
      </c>
      <c r="B116" s="205"/>
      <c r="C116" s="184"/>
      <c r="D116" s="212"/>
      <c r="E116" s="203" t="s">
        <v>185</v>
      </c>
      <c r="F116" s="130" t="s">
        <v>186</v>
      </c>
      <c r="G116" s="134">
        <v>55748.15</v>
      </c>
      <c r="H116" s="134">
        <v>104.71</v>
      </c>
      <c r="I116" s="134">
        <v>472.41</v>
      </c>
      <c r="J116" s="130"/>
    </row>
    <row r="117" spans="1:10" ht="15.75" thickBot="1" x14ac:dyDescent="0.3">
      <c r="A117" s="217"/>
      <c r="B117" s="208"/>
      <c r="C117" s="218"/>
      <c r="D117" s="213"/>
      <c r="E117" s="201"/>
      <c r="F117" s="130" t="s">
        <v>187</v>
      </c>
      <c r="G117" s="134">
        <v>56143.57</v>
      </c>
      <c r="H117" s="134">
        <v>109.77</v>
      </c>
      <c r="I117" s="134">
        <v>477.47</v>
      </c>
      <c r="J117" s="130"/>
    </row>
    <row r="118" spans="1:10" ht="15.75" thickBot="1" x14ac:dyDescent="0.3">
      <c r="A118" s="190" t="str">
        <f>'[1]2019 одноставка'!$C$10</f>
        <v>Костромская область</v>
      </c>
      <c r="B118" s="196"/>
      <c r="C118" s="196"/>
      <c r="D118" s="196"/>
      <c r="E118" s="196"/>
      <c r="F118" s="196"/>
      <c r="G118" s="196"/>
      <c r="H118" s="196"/>
      <c r="I118" s="196"/>
      <c r="J118" s="195"/>
    </row>
    <row r="119" spans="1:10" ht="75" customHeight="1" x14ac:dyDescent="0.25">
      <c r="A119" s="145">
        <v>1</v>
      </c>
      <c r="B119" s="200" t="s">
        <v>309</v>
      </c>
      <c r="C119" s="204" t="s">
        <v>131</v>
      </c>
      <c r="D119" s="210" t="s">
        <v>316</v>
      </c>
      <c r="E119" s="119" t="s">
        <v>132</v>
      </c>
      <c r="F119" s="130" t="s">
        <v>102</v>
      </c>
      <c r="G119" s="134">
        <v>413857.13</v>
      </c>
      <c r="H119" s="134">
        <v>223.42999999999998</v>
      </c>
      <c r="I119" s="134">
        <v>1631.5</v>
      </c>
      <c r="J119" s="130"/>
    </row>
    <row r="120" spans="1:10" ht="30" x14ac:dyDescent="0.25">
      <c r="A120" s="145">
        <v>2</v>
      </c>
      <c r="B120" s="203"/>
      <c r="C120" s="205"/>
      <c r="D120" s="203"/>
      <c r="E120" s="119" t="s">
        <v>133</v>
      </c>
      <c r="F120" s="130" t="s">
        <v>102</v>
      </c>
      <c r="G120" s="134">
        <v>242197.75999999998</v>
      </c>
      <c r="H120" s="134">
        <v>256.99</v>
      </c>
      <c r="I120" s="134">
        <v>741.24</v>
      </c>
      <c r="J120" s="130"/>
    </row>
    <row r="121" spans="1:10" ht="45" x14ac:dyDescent="0.25">
      <c r="A121" s="145">
        <v>3</v>
      </c>
      <c r="B121" s="203"/>
      <c r="C121" s="205"/>
      <c r="D121" s="203"/>
      <c r="E121" s="119" t="s">
        <v>134</v>
      </c>
      <c r="F121" s="130" t="s">
        <v>102</v>
      </c>
      <c r="G121" s="134">
        <v>42006.29</v>
      </c>
      <c r="H121" s="134">
        <v>52.2</v>
      </c>
      <c r="I121" s="134">
        <v>135.58999999999997</v>
      </c>
      <c r="J121" s="130"/>
    </row>
    <row r="122" spans="1:10" x14ac:dyDescent="0.25">
      <c r="A122" s="145">
        <v>4</v>
      </c>
      <c r="B122" s="203"/>
      <c r="C122" s="205"/>
      <c r="D122" s="203"/>
      <c r="E122" s="119" t="s">
        <v>135</v>
      </c>
      <c r="F122" s="130" t="s">
        <v>102</v>
      </c>
      <c r="G122" s="134">
        <v>406368.93</v>
      </c>
      <c r="H122" s="134">
        <v>167.08</v>
      </c>
      <c r="I122" s="134">
        <v>997.67</v>
      </c>
      <c r="J122" s="130"/>
    </row>
    <row r="123" spans="1:10" x14ac:dyDescent="0.25">
      <c r="A123" s="145">
        <v>5</v>
      </c>
      <c r="B123" s="203"/>
      <c r="C123" s="205"/>
      <c r="D123" s="203"/>
      <c r="E123" s="119" t="s">
        <v>136</v>
      </c>
      <c r="F123" s="130" t="s">
        <v>102</v>
      </c>
      <c r="G123" s="134">
        <v>349546.08</v>
      </c>
      <c r="H123" s="134">
        <v>92.82</v>
      </c>
      <c r="I123" s="134">
        <v>842.86</v>
      </c>
      <c r="J123" s="130"/>
    </row>
    <row r="124" spans="1:10" ht="24.75" customHeight="1" x14ac:dyDescent="0.25">
      <c r="A124" s="130">
        <v>6</v>
      </c>
      <c r="B124" s="201"/>
      <c r="C124" s="205"/>
      <c r="D124" s="203"/>
      <c r="E124" s="119" t="s">
        <v>137</v>
      </c>
      <c r="F124" s="130" t="s">
        <v>102</v>
      </c>
      <c r="G124" s="134">
        <v>881982.42</v>
      </c>
      <c r="H124" s="134">
        <v>101.78</v>
      </c>
      <c r="I124" s="134">
        <v>1865.6399999999999</v>
      </c>
      <c r="J124" s="130"/>
    </row>
    <row r="125" spans="1:10" ht="15.75" thickBot="1" x14ac:dyDescent="0.3">
      <c r="A125" s="130">
        <v>7</v>
      </c>
      <c r="B125" s="119" t="s">
        <v>310</v>
      </c>
      <c r="C125" s="208"/>
      <c r="D125" s="211"/>
      <c r="E125" s="119" t="s">
        <v>138</v>
      </c>
      <c r="F125" s="130" t="s">
        <v>102</v>
      </c>
      <c r="G125" s="134">
        <v>193108.47999999998</v>
      </c>
      <c r="H125" s="134">
        <v>196.47</v>
      </c>
      <c r="I125" s="134">
        <v>524.66</v>
      </c>
      <c r="J125" s="130"/>
    </row>
    <row r="126" spans="1:10" ht="15.75" thickBot="1" x14ac:dyDescent="0.3">
      <c r="A126" s="197" t="str">
        <f>'[1]2019 одноставка'!$C$11</f>
        <v>Курская область</v>
      </c>
      <c r="B126" s="198"/>
      <c r="C126" s="198"/>
      <c r="D126" s="198"/>
      <c r="E126" s="198"/>
      <c r="F126" s="198"/>
      <c r="G126" s="198"/>
      <c r="H126" s="198"/>
      <c r="I126" s="198"/>
      <c r="J126" s="199"/>
    </row>
    <row r="127" spans="1:10" ht="15" customHeight="1" x14ac:dyDescent="0.25">
      <c r="A127" s="185">
        <v>1</v>
      </c>
      <c r="B127" s="169" t="s">
        <v>199</v>
      </c>
      <c r="C127" s="206">
        <v>43455</v>
      </c>
      <c r="D127" s="356" t="s">
        <v>329</v>
      </c>
      <c r="E127" s="173" t="s">
        <v>192</v>
      </c>
      <c r="F127" s="130" t="s">
        <v>186</v>
      </c>
      <c r="G127" s="134">
        <v>320045.66399999999</v>
      </c>
      <c r="H127" s="134">
        <v>88.986999999999995</v>
      </c>
      <c r="I127" s="134">
        <v>657.16800000000001</v>
      </c>
      <c r="J127" s="130"/>
    </row>
    <row r="128" spans="1:10" x14ac:dyDescent="0.25">
      <c r="A128" s="185"/>
      <c r="B128" s="169"/>
      <c r="C128" s="184"/>
      <c r="D128" s="357"/>
      <c r="E128" s="173"/>
      <c r="F128" s="130" t="s">
        <v>187</v>
      </c>
      <c r="G128" s="134">
        <v>352780.14500000002</v>
      </c>
      <c r="H128" s="134">
        <v>95.903000000000006</v>
      </c>
      <c r="I128" s="134">
        <v>718.61800000000005</v>
      </c>
      <c r="J128" s="130"/>
    </row>
    <row r="129" spans="1:10" x14ac:dyDescent="0.25">
      <c r="A129" s="185">
        <f>A127+1</f>
        <v>2</v>
      </c>
      <c r="B129" s="169" t="s">
        <v>200</v>
      </c>
      <c r="C129" s="184"/>
      <c r="D129" s="357"/>
      <c r="E129" s="173" t="s">
        <v>193</v>
      </c>
      <c r="F129" s="130" t="s">
        <v>186</v>
      </c>
      <c r="G129" s="134">
        <v>229985.492</v>
      </c>
      <c r="H129" s="134">
        <v>157.12100000000001</v>
      </c>
      <c r="I129" s="134">
        <v>562.88900000000001</v>
      </c>
      <c r="J129" s="130"/>
    </row>
    <row r="130" spans="1:10" x14ac:dyDescent="0.25">
      <c r="A130" s="185"/>
      <c r="B130" s="169"/>
      <c r="C130" s="184"/>
      <c r="D130" s="357"/>
      <c r="E130" s="173"/>
      <c r="F130" s="130" t="s">
        <v>187</v>
      </c>
      <c r="G130" s="135">
        <v>487288.58</v>
      </c>
      <c r="H130" s="135">
        <v>166.88499999999999</v>
      </c>
      <c r="I130" s="135">
        <v>1026.559</v>
      </c>
      <c r="J130" s="130"/>
    </row>
    <row r="131" spans="1:10" x14ac:dyDescent="0.25">
      <c r="A131" s="185">
        <f t="shared" ref="A131" si="39">A129+1</f>
        <v>3</v>
      </c>
      <c r="B131" s="169" t="s">
        <v>201</v>
      </c>
      <c r="C131" s="184"/>
      <c r="D131" s="357"/>
      <c r="E131" s="173" t="s">
        <v>194</v>
      </c>
      <c r="F131" s="130" t="s">
        <v>186</v>
      </c>
      <c r="G131" s="134">
        <v>214401.932</v>
      </c>
      <c r="H131" s="134">
        <v>156.084</v>
      </c>
      <c r="I131" s="134">
        <v>518.31600000000003</v>
      </c>
      <c r="J131" s="130"/>
    </row>
    <row r="132" spans="1:10" x14ac:dyDescent="0.25">
      <c r="A132" s="185"/>
      <c r="B132" s="169"/>
      <c r="C132" s="184"/>
      <c r="D132" s="357"/>
      <c r="E132" s="173"/>
      <c r="F132" s="130" t="s">
        <v>187</v>
      </c>
      <c r="G132" s="134">
        <v>137605.97</v>
      </c>
      <c r="H132" s="134">
        <v>165.66300000000001</v>
      </c>
      <c r="I132" s="134">
        <v>398.14800000000002</v>
      </c>
      <c r="J132" s="130"/>
    </row>
    <row r="133" spans="1:10" x14ac:dyDescent="0.25">
      <c r="A133" s="185">
        <f t="shared" ref="A133" si="40">A131+1</f>
        <v>4</v>
      </c>
      <c r="B133" s="169" t="s">
        <v>202</v>
      </c>
      <c r="C133" s="184"/>
      <c r="D133" s="357"/>
      <c r="E133" s="173" t="s">
        <v>114</v>
      </c>
      <c r="F133" s="130" t="s">
        <v>186</v>
      </c>
      <c r="G133" s="134">
        <v>449703.75900000002</v>
      </c>
      <c r="H133" s="134">
        <v>196.286</v>
      </c>
      <c r="I133" s="134">
        <v>1320.546</v>
      </c>
      <c r="J133" s="130"/>
    </row>
    <row r="134" spans="1:10" x14ac:dyDescent="0.25">
      <c r="A134" s="185"/>
      <c r="B134" s="169"/>
      <c r="C134" s="184"/>
      <c r="D134" s="357"/>
      <c r="E134" s="173"/>
      <c r="F134" s="130" t="s">
        <v>187</v>
      </c>
      <c r="G134" s="134">
        <v>719100.91799999995</v>
      </c>
      <c r="H134" s="134">
        <v>211.31200000000001</v>
      </c>
      <c r="I134" s="134">
        <v>2009.106</v>
      </c>
      <c r="J134" s="130"/>
    </row>
    <row r="135" spans="1:10" x14ac:dyDescent="0.25">
      <c r="A135" s="185">
        <f t="shared" ref="A135" si="41">A133+1</f>
        <v>5</v>
      </c>
      <c r="B135" s="169" t="s">
        <v>203</v>
      </c>
      <c r="C135" s="184"/>
      <c r="D135" s="357"/>
      <c r="E135" s="173" t="s">
        <v>195</v>
      </c>
      <c r="F135" s="130" t="s">
        <v>186</v>
      </c>
      <c r="G135" s="134">
        <v>197221.42600000001</v>
      </c>
      <c r="H135" s="134">
        <v>93.37</v>
      </c>
      <c r="I135" s="134">
        <v>1157.008</v>
      </c>
      <c r="J135" s="130"/>
    </row>
    <row r="136" spans="1:10" x14ac:dyDescent="0.25">
      <c r="A136" s="185"/>
      <c r="B136" s="169"/>
      <c r="C136" s="184"/>
      <c r="D136" s="357"/>
      <c r="E136" s="173"/>
      <c r="F136" s="130" t="s">
        <v>187</v>
      </c>
      <c r="G136" s="134">
        <v>197222.62</v>
      </c>
      <c r="H136" s="134">
        <v>101.223</v>
      </c>
      <c r="I136" s="134">
        <v>1165.0050000000001</v>
      </c>
      <c r="J136" s="130"/>
    </row>
    <row r="137" spans="1:10" x14ac:dyDescent="0.25">
      <c r="A137" s="185">
        <f t="shared" ref="A137" si="42">A135+1</f>
        <v>6</v>
      </c>
      <c r="B137" s="169" t="s">
        <v>204</v>
      </c>
      <c r="C137" s="184"/>
      <c r="D137" s="357"/>
      <c r="E137" s="173" t="s">
        <v>196</v>
      </c>
      <c r="F137" s="130" t="s">
        <v>186</v>
      </c>
      <c r="G137" s="134">
        <v>1091226.5859999999</v>
      </c>
      <c r="H137" s="134">
        <v>63.084000000000003</v>
      </c>
      <c r="I137" s="134">
        <v>1574.4829999999999</v>
      </c>
      <c r="J137" s="130"/>
    </row>
    <row r="138" spans="1:10" x14ac:dyDescent="0.25">
      <c r="A138" s="185"/>
      <c r="B138" s="169"/>
      <c r="C138" s="184"/>
      <c r="D138" s="357"/>
      <c r="E138" s="173"/>
      <c r="F138" s="130" t="s">
        <v>187</v>
      </c>
      <c r="G138" s="134">
        <v>1083691.054</v>
      </c>
      <c r="H138" s="134">
        <v>67.777000000000001</v>
      </c>
      <c r="I138" s="134">
        <v>1541.4870000000001</v>
      </c>
      <c r="J138" s="130"/>
    </row>
    <row r="139" spans="1:10" x14ac:dyDescent="0.25">
      <c r="A139" s="185">
        <f t="shared" ref="A139" si="43">A137+1</f>
        <v>7</v>
      </c>
      <c r="B139" s="169" t="s">
        <v>205</v>
      </c>
      <c r="C139" s="184"/>
      <c r="D139" s="357"/>
      <c r="E139" s="173" t="s">
        <v>197</v>
      </c>
      <c r="F139" s="130" t="s">
        <v>186</v>
      </c>
      <c r="G139" s="134">
        <v>277360.50599999999</v>
      </c>
      <c r="H139" s="134">
        <v>254.876</v>
      </c>
      <c r="I139" s="135">
        <v>711.11099999999999</v>
      </c>
      <c r="J139" s="130"/>
    </row>
    <row r="140" spans="1:10" x14ac:dyDescent="0.25">
      <c r="A140" s="185"/>
      <c r="B140" s="169"/>
      <c r="C140" s="184"/>
      <c r="D140" s="357"/>
      <c r="E140" s="173"/>
      <c r="F140" s="130" t="s">
        <v>187</v>
      </c>
      <c r="G140" s="134">
        <v>320790.22700000001</v>
      </c>
      <c r="H140" s="134">
        <v>280.07499999999999</v>
      </c>
      <c r="I140" s="134">
        <v>806.16800000000001</v>
      </c>
      <c r="J140" s="130"/>
    </row>
    <row r="141" spans="1:10" x14ac:dyDescent="0.25">
      <c r="A141" s="185">
        <f>A139+1</f>
        <v>8</v>
      </c>
      <c r="B141" s="169" t="s">
        <v>206</v>
      </c>
      <c r="C141" s="184"/>
      <c r="D141" s="357"/>
      <c r="E141" s="173" t="s">
        <v>198</v>
      </c>
      <c r="F141" s="130" t="s">
        <v>186</v>
      </c>
      <c r="G141" s="134">
        <v>378959.64299999998</v>
      </c>
      <c r="H141" s="134">
        <v>451.41699999999997</v>
      </c>
      <c r="I141" s="134">
        <v>1267.6289999999999</v>
      </c>
      <c r="J141" s="130"/>
    </row>
    <row r="142" spans="1:10" x14ac:dyDescent="0.25">
      <c r="A142" s="185"/>
      <c r="B142" s="169"/>
      <c r="C142" s="184"/>
      <c r="D142" s="357"/>
      <c r="E142" s="173"/>
      <c r="F142" s="130" t="s">
        <v>187</v>
      </c>
      <c r="G142" s="134">
        <v>350158.07500000001</v>
      </c>
      <c r="H142" s="134">
        <v>447.02600000000001</v>
      </c>
      <c r="I142" s="134">
        <v>1191.877</v>
      </c>
      <c r="J142" s="130"/>
    </row>
    <row r="143" spans="1:10" x14ac:dyDescent="0.25">
      <c r="A143" s="185">
        <v>9</v>
      </c>
      <c r="B143" s="169" t="s">
        <v>350</v>
      </c>
      <c r="C143" s="214">
        <v>43524</v>
      </c>
      <c r="D143" s="357"/>
      <c r="E143" s="173" t="s">
        <v>351</v>
      </c>
      <c r="F143" s="166" t="s">
        <v>352</v>
      </c>
      <c r="G143" s="134">
        <v>53548.214</v>
      </c>
      <c r="H143" s="134">
        <v>36.749000000000002</v>
      </c>
      <c r="I143" s="134">
        <v>195.36199999999999</v>
      </c>
      <c r="J143" s="160"/>
    </row>
    <row r="144" spans="1:10" ht="15.75" thickBot="1" x14ac:dyDescent="0.3">
      <c r="A144" s="185"/>
      <c r="B144" s="169"/>
      <c r="C144" s="218"/>
      <c r="D144" s="358"/>
      <c r="E144" s="173"/>
      <c r="F144" s="166" t="s">
        <v>187</v>
      </c>
      <c r="G144" s="134">
        <v>53552.31</v>
      </c>
      <c r="H144" s="134">
        <v>39.732999999999997</v>
      </c>
      <c r="I144" s="134">
        <v>209.251</v>
      </c>
      <c r="J144" s="160"/>
    </row>
    <row r="145" spans="1:10" ht="15.75" thickBot="1" x14ac:dyDescent="0.3">
      <c r="A145" s="190" t="str">
        <f>'[1]2019 одноставка'!$C$12</f>
        <v>Липецкая область</v>
      </c>
      <c r="B145" s="196"/>
      <c r="C145" s="196"/>
      <c r="D145" s="196"/>
      <c r="E145" s="196"/>
      <c r="F145" s="196"/>
      <c r="G145" s="196"/>
      <c r="H145" s="196"/>
      <c r="I145" s="196"/>
      <c r="J145" s="195"/>
    </row>
    <row r="146" spans="1:10" x14ac:dyDescent="0.25">
      <c r="A146" s="185">
        <v>1</v>
      </c>
      <c r="B146" s="204" t="s">
        <v>207</v>
      </c>
      <c r="C146" s="206">
        <v>43459</v>
      </c>
      <c r="D146" s="175" t="s">
        <v>324</v>
      </c>
      <c r="E146" s="173" t="s">
        <v>208</v>
      </c>
      <c r="F146" s="130" t="s">
        <v>220</v>
      </c>
      <c r="G146" s="134">
        <v>546807.43999999994</v>
      </c>
      <c r="H146" s="134">
        <v>426.39</v>
      </c>
      <c r="I146" s="134">
        <v>1539.76</v>
      </c>
      <c r="J146" s="130"/>
    </row>
    <row r="147" spans="1:10" x14ac:dyDescent="0.25">
      <c r="A147" s="185"/>
      <c r="B147" s="205"/>
      <c r="C147" s="184"/>
      <c r="D147" s="178"/>
      <c r="E147" s="173"/>
      <c r="F147" s="130" t="s">
        <v>187</v>
      </c>
      <c r="G147" s="134">
        <v>554072.81000000006</v>
      </c>
      <c r="H147" s="134">
        <v>386.23</v>
      </c>
      <c r="I147" s="134">
        <v>1474.71</v>
      </c>
      <c r="J147" s="130"/>
    </row>
    <row r="148" spans="1:10" x14ac:dyDescent="0.25">
      <c r="A148" s="185">
        <f>A146+1</f>
        <v>2</v>
      </c>
      <c r="B148" s="205"/>
      <c r="C148" s="184"/>
      <c r="D148" s="178"/>
      <c r="E148" s="173" t="s">
        <v>209</v>
      </c>
      <c r="F148" s="130" t="s">
        <v>220</v>
      </c>
      <c r="G148" s="134">
        <v>45713.599999999999</v>
      </c>
      <c r="H148" s="134">
        <v>39.555</v>
      </c>
      <c r="I148" s="134">
        <v>151.93400000000003</v>
      </c>
      <c r="J148" s="130"/>
    </row>
    <row r="149" spans="1:10" x14ac:dyDescent="0.25">
      <c r="A149" s="185"/>
      <c r="B149" s="205"/>
      <c r="C149" s="184"/>
      <c r="D149" s="178"/>
      <c r="E149" s="173"/>
      <c r="F149" s="130" t="s">
        <v>187</v>
      </c>
      <c r="G149" s="134">
        <v>45713.599999999999</v>
      </c>
      <c r="H149" s="134">
        <v>39.555</v>
      </c>
      <c r="I149" s="134">
        <v>141.72999999999999</v>
      </c>
      <c r="J149" s="130"/>
    </row>
    <row r="150" spans="1:10" x14ac:dyDescent="0.25">
      <c r="A150" s="185">
        <f t="shared" ref="A150" si="44">A148+1</f>
        <v>3</v>
      </c>
      <c r="B150" s="205"/>
      <c r="C150" s="184"/>
      <c r="D150" s="178"/>
      <c r="E150" s="173" t="s">
        <v>210</v>
      </c>
      <c r="F150" s="130" t="s">
        <v>220</v>
      </c>
      <c r="G150" s="134">
        <v>180334.62899999999</v>
      </c>
      <c r="H150" s="134">
        <v>155.21100000000001</v>
      </c>
      <c r="I150" s="134">
        <v>900.39499999999998</v>
      </c>
      <c r="J150" s="130"/>
    </row>
    <row r="151" spans="1:10" x14ac:dyDescent="0.25">
      <c r="A151" s="185"/>
      <c r="B151" s="205"/>
      <c r="C151" s="184"/>
      <c r="D151" s="178"/>
      <c r="E151" s="173"/>
      <c r="F151" s="130" t="s">
        <v>187</v>
      </c>
      <c r="G151" s="134">
        <v>211196.44399999999</v>
      </c>
      <c r="H151" s="134">
        <v>139.399</v>
      </c>
      <c r="I151" s="134">
        <v>1012.1119999999999</v>
      </c>
      <c r="J151" s="130"/>
    </row>
    <row r="152" spans="1:10" x14ac:dyDescent="0.25">
      <c r="A152" s="185">
        <f t="shared" ref="A152" si="45">A150+1</f>
        <v>4</v>
      </c>
      <c r="B152" s="205"/>
      <c r="C152" s="184"/>
      <c r="D152" s="178"/>
      <c r="E152" s="173" t="s">
        <v>211</v>
      </c>
      <c r="F152" s="130" t="s">
        <v>220</v>
      </c>
      <c r="G152" s="134">
        <v>79107.759999999995</v>
      </c>
      <c r="H152" s="134">
        <v>35.039000000000001</v>
      </c>
      <c r="I152" s="134">
        <v>204.55499999999998</v>
      </c>
      <c r="J152" s="130"/>
    </row>
    <row r="153" spans="1:10" x14ac:dyDescent="0.25">
      <c r="A153" s="185"/>
      <c r="B153" s="205"/>
      <c r="C153" s="184"/>
      <c r="D153" s="178"/>
      <c r="E153" s="173"/>
      <c r="F153" s="130" t="s">
        <v>187</v>
      </c>
      <c r="G153" s="134">
        <v>59023.66</v>
      </c>
      <c r="H153" s="134">
        <v>40.433999999999997</v>
      </c>
      <c r="I153" s="134">
        <v>268.09699999999998</v>
      </c>
      <c r="J153" s="130"/>
    </row>
    <row r="154" spans="1:10" x14ac:dyDescent="0.25">
      <c r="A154" s="185">
        <f t="shared" ref="A154" si="46">A152+1</f>
        <v>5</v>
      </c>
      <c r="B154" s="205"/>
      <c r="C154" s="184"/>
      <c r="D154" s="178"/>
      <c r="E154" s="173" t="s">
        <v>212</v>
      </c>
      <c r="F154" s="130" t="s">
        <v>220</v>
      </c>
      <c r="G154" s="134">
        <v>76010.63</v>
      </c>
      <c r="H154" s="134">
        <v>138.58699999999999</v>
      </c>
      <c r="I154" s="134">
        <v>417.60199999999998</v>
      </c>
      <c r="J154" s="130"/>
    </row>
    <row r="155" spans="1:10" x14ac:dyDescent="0.25">
      <c r="A155" s="185"/>
      <c r="B155" s="205"/>
      <c r="C155" s="184"/>
      <c r="D155" s="178"/>
      <c r="E155" s="173"/>
      <c r="F155" s="130" t="s">
        <v>187</v>
      </c>
      <c r="G155" s="134">
        <v>76010.63</v>
      </c>
      <c r="H155" s="134">
        <v>138.58699999999999</v>
      </c>
      <c r="I155" s="134">
        <v>417.60199999999998</v>
      </c>
      <c r="J155" s="130"/>
    </row>
    <row r="156" spans="1:10" x14ac:dyDescent="0.25">
      <c r="A156" s="185">
        <f t="shared" ref="A156" si="47">A154+1</f>
        <v>6</v>
      </c>
      <c r="B156" s="205"/>
      <c r="C156" s="184"/>
      <c r="D156" s="178"/>
      <c r="E156" s="173" t="s">
        <v>213</v>
      </c>
      <c r="F156" s="130" t="s">
        <v>220</v>
      </c>
      <c r="G156" s="134">
        <v>77766.61</v>
      </c>
      <c r="H156" s="134">
        <v>173.75800000000001</v>
      </c>
      <c r="I156" s="134">
        <v>351.81200000000001</v>
      </c>
      <c r="J156" s="130"/>
    </row>
    <row r="157" spans="1:10" x14ac:dyDescent="0.25">
      <c r="A157" s="185"/>
      <c r="B157" s="205"/>
      <c r="C157" s="184"/>
      <c r="D157" s="178"/>
      <c r="E157" s="173"/>
      <c r="F157" s="130" t="s">
        <v>187</v>
      </c>
      <c r="G157" s="134">
        <v>116588.45</v>
      </c>
      <c r="H157" s="134">
        <v>177.131</v>
      </c>
      <c r="I157" s="134">
        <v>444.072</v>
      </c>
      <c r="J157" s="130"/>
    </row>
    <row r="158" spans="1:10" x14ac:dyDescent="0.25">
      <c r="A158" s="185">
        <f t="shared" ref="A158" si="48">A156+1</f>
        <v>7</v>
      </c>
      <c r="B158" s="205"/>
      <c r="C158" s="184"/>
      <c r="D158" s="178"/>
      <c r="E158" s="173" t="s">
        <v>214</v>
      </c>
      <c r="F158" s="130" t="s">
        <v>220</v>
      </c>
      <c r="G158" s="134">
        <v>387137.81</v>
      </c>
      <c r="H158" s="134">
        <v>303.83999999999997</v>
      </c>
      <c r="I158" s="134">
        <v>1085.5820000000001</v>
      </c>
      <c r="J158" s="130"/>
    </row>
    <row r="159" spans="1:10" x14ac:dyDescent="0.25">
      <c r="A159" s="185"/>
      <c r="B159" s="205"/>
      <c r="C159" s="184"/>
      <c r="D159" s="178"/>
      <c r="E159" s="173"/>
      <c r="F159" s="130" t="s">
        <v>187</v>
      </c>
      <c r="G159" s="134">
        <v>728737.84</v>
      </c>
      <c r="H159" s="134">
        <v>345.642</v>
      </c>
      <c r="I159" s="134">
        <v>1817.1779999999999</v>
      </c>
      <c r="J159" s="130"/>
    </row>
    <row r="160" spans="1:10" x14ac:dyDescent="0.25">
      <c r="A160" s="185">
        <f t="shared" ref="A160" si="49">A158+1</f>
        <v>8</v>
      </c>
      <c r="B160" s="205"/>
      <c r="C160" s="184"/>
      <c r="D160" s="178"/>
      <c r="E160" s="173" t="s">
        <v>215</v>
      </c>
      <c r="F160" s="130" t="s">
        <v>220</v>
      </c>
      <c r="G160" s="134">
        <v>100079.28</v>
      </c>
      <c r="H160" s="134">
        <v>101.965</v>
      </c>
      <c r="I160" s="134">
        <v>402.20299999999997</v>
      </c>
      <c r="J160" s="130"/>
    </row>
    <row r="161" spans="1:10" x14ac:dyDescent="0.25">
      <c r="A161" s="185"/>
      <c r="B161" s="205"/>
      <c r="C161" s="184"/>
      <c r="D161" s="178"/>
      <c r="E161" s="173"/>
      <c r="F161" s="130" t="s">
        <v>187</v>
      </c>
      <c r="G161" s="134">
        <v>100079.28</v>
      </c>
      <c r="H161" s="134">
        <v>101.965</v>
      </c>
      <c r="I161" s="134">
        <v>402.20299999999997</v>
      </c>
      <c r="J161" s="130"/>
    </row>
    <row r="162" spans="1:10" x14ac:dyDescent="0.25">
      <c r="A162" s="185">
        <f t="shared" ref="A162" si="50">A160+1</f>
        <v>9</v>
      </c>
      <c r="B162" s="205"/>
      <c r="C162" s="184"/>
      <c r="D162" s="178"/>
      <c r="E162" s="173" t="s">
        <v>216</v>
      </c>
      <c r="F162" s="130" t="s">
        <v>220</v>
      </c>
      <c r="G162" s="134">
        <v>533432.61</v>
      </c>
      <c r="H162" s="134">
        <v>45.756999999999998</v>
      </c>
      <c r="I162" s="134">
        <v>853.07399999999996</v>
      </c>
      <c r="J162" s="130"/>
    </row>
    <row r="163" spans="1:10" x14ac:dyDescent="0.25">
      <c r="A163" s="185"/>
      <c r="B163" s="205"/>
      <c r="C163" s="184"/>
      <c r="D163" s="178"/>
      <c r="E163" s="173"/>
      <c r="F163" s="130" t="s">
        <v>187</v>
      </c>
      <c r="G163" s="134">
        <v>325977.77</v>
      </c>
      <c r="H163" s="134">
        <v>69.061999999999998</v>
      </c>
      <c r="I163" s="134">
        <v>553.54300000000001</v>
      </c>
      <c r="J163" s="130"/>
    </row>
    <row r="164" spans="1:10" x14ac:dyDescent="0.25">
      <c r="A164" s="185">
        <f t="shared" ref="A164" si="51">A162+1</f>
        <v>10</v>
      </c>
      <c r="B164" s="205"/>
      <c r="C164" s="184"/>
      <c r="D164" s="178"/>
      <c r="E164" s="173" t="s">
        <v>217</v>
      </c>
      <c r="F164" s="130" t="s">
        <v>220</v>
      </c>
      <c r="G164" s="134">
        <v>357539.89</v>
      </c>
      <c r="H164" s="134">
        <v>153.52799999999999</v>
      </c>
      <c r="I164" s="134">
        <v>1047.3799999999999</v>
      </c>
      <c r="J164" s="130"/>
    </row>
    <row r="165" spans="1:10" x14ac:dyDescent="0.25">
      <c r="A165" s="185"/>
      <c r="B165" s="205"/>
      <c r="C165" s="184"/>
      <c r="D165" s="178"/>
      <c r="E165" s="173"/>
      <c r="F165" s="130" t="s">
        <v>187</v>
      </c>
      <c r="G165" s="134">
        <v>496638.27</v>
      </c>
      <c r="H165" s="134">
        <v>206.82300000000001</v>
      </c>
      <c r="I165" s="134">
        <v>1448.42</v>
      </c>
      <c r="J165" s="130"/>
    </row>
    <row r="166" spans="1:10" x14ac:dyDescent="0.25">
      <c r="A166" s="185">
        <f t="shared" ref="A166" si="52">A164+1</f>
        <v>11</v>
      </c>
      <c r="B166" s="205"/>
      <c r="C166" s="184"/>
      <c r="D166" s="178"/>
      <c r="E166" s="173" t="s">
        <v>218</v>
      </c>
      <c r="F166" s="130" t="s">
        <v>220</v>
      </c>
      <c r="G166" s="134">
        <v>267897.32</v>
      </c>
      <c r="H166" s="134">
        <v>47.097999999999999</v>
      </c>
      <c r="I166" s="134">
        <v>738.35900000000004</v>
      </c>
      <c r="J166" s="130"/>
    </row>
    <row r="167" spans="1:10" x14ac:dyDescent="0.25">
      <c r="A167" s="185"/>
      <c r="B167" s="205"/>
      <c r="C167" s="184"/>
      <c r="D167" s="178"/>
      <c r="E167" s="173"/>
      <c r="F167" s="130" t="s">
        <v>187</v>
      </c>
      <c r="G167" s="134">
        <v>267897.32</v>
      </c>
      <c r="H167" s="134">
        <v>47.097999999999999</v>
      </c>
      <c r="I167" s="134">
        <v>738.35900000000004</v>
      </c>
      <c r="J167" s="130"/>
    </row>
    <row r="168" spans="1:10" x14ac:dyDescent="0.25">
      <c r="A168" s="185">
        <f t="shared" ref="A168" si="53">A166+1</f>
        <v>12</v>
      </c>
      <c r="B168" s="205"/>
      <c r="C168" s="184"/>
      <c r="D168" s="178"/>
      <c r="E168" s="173" t="s">
        <v>219</v>
      </c>
      <c r="F168" s="130" t="s">
        <v>220</v>
      </c>
      <c r="G168" s="134">
        <v>169838.32</v>
      </c>
      <c r="H168" s="134">
        <v>91.75</v>
      </c>
      <c r="I168" s="134">
        <v>601.26</v>
      </c>
      <c r="J168" s="130"/>
    </row>
    <row r="169" spans="1:10" ht="15.75" thickBot="1" x14ac:dyDescent="0.3">
      <c r="A169" s="185"/>
      <c r="B169" s="208"/>
      <c r="C169" s="218"/>
      <c r="D169" s="179"/>
      <c r="E169" s="173"/>
      <c r="F169" s="130" t="s">
        <v>187</v>
      </c>
      <c r="G169" s="134">
        <v>119102.1</v>
      </c>
      <c r="H169" s="134">
        <v>105.908</v>
      </c>
      <c r="I169" s="134">
        <v>463.21499999999997</v>
      </c>
      <c r="J169" s="130"/>
    </row>
    <row r="170" spans="1:10" ht="15.75" thickBot="1" x14ac:dyDescent="0.3">
      <c r="A170" s="190" t="str">
        <f>'[1]2019 одноставка'!$C$13</f>
        <v>Орловская область</v>
      </c>
      <c r="B170" s="196"/>
      <c r="C170" s="196"/>
      <c r="D170" s="196"/>
      <c r="E170" s="196"/>
      <c r="F170" s="196"/>
      <c r="G170" s="196"/>
      <c r="H170" s="196"/>
      <c r="I170" s="196"/>
      <c r="J170" s="195"/>
    </row>
    <row r="171" spans="1:10" x14ac:dyDescent="0.25">
      <c r="A171" s="185">
        <v>1</v>
      </c>
      <c r="B171" s="204" t="s">
        <v>221</v>
      </c>
      <c r="C171" s="206">
        <v>43459</v>
      </c>
      <c r="D171" s="175" t="s">
        <v>325</v>
      </c>
      <c r="E171" s="173" t="s">
        <v>222</v>
      </c>
      <c r="F171" s="130" t="s">
        <v>186</v>
      </c>
      <c r="G171" s="134">
        <v>367995.11900000001</v>
      </c>
      <c r="H171" s="134">
        <v>340.31700000000001</v>
      </c>
      <c r="I171" s="134">
        <v>1049.48</v>
      </c>
      <c r="J171" s="130"/>
    </row>
    <row r="172" spans="1:10" x14ac:dyDescent="0.25">
      <c r="A172" s="185"/>
      <c r="B172" s="205"/>
      <c r="C172" s="184"/>
      <c r="D172" s="178"/>
      <c r="E172" s="173"/>
      <c r="F172" s="130" t="s">
        <v>187</v>
      </c>
      <c r="G172" s="134">
        <v>375921.56400000001</v>
      </c>
      <c r="H172" s="134">
        <v>382.18700000000001</v>
      </c>
      <c r="I172" s="134">
        <v>1095.78</v>
      </c>
      <c r="J172" s="130"/>
    </row>
    <row r="173" spans="1:10" x14ac:dyDescent="0.25">
      <c r="A173" s="185">
        <f>A171+1</f>
        <v>2</v>
      </c>
      <c r="B173" s="205"/>
      <c r="C173" s="184"/>
      <c r="D173" s="178"/>
      <c r="E173" s="173" t="s">
        <v>223</v>
      </c>
      <c r="F173" s="130" t="s">
        <v>186</v>
      </c>
      <c r="G173" s="134">
        <v>113962.163</v>
      </c>
      <c r="H173" s="134">
        <v>60.628</v>
      </c>
      <c r="I173" s="134">
        <v>358.47</v>
      </c>
      <c r="J173" s="130"/>
    </row>
    <row r="174" spans="1:10" x14ac:dyDescent="0.25">
      <c r="A174" s="185"/>
      <c r="B174" s="205"/>
      <c r="C174" s="184"/>
      <c r="D174" s="178"/>
      <c r="E174" s="173"/>
      <c r="F174" s="130" t="s">
        <v>187</v>
      </c>
      <c r="G174" s="134">
        <v>108928.11199999999</v>
      </c>
      <c r="H174" s="134">
        <v>68.863</v>
      </c>
      <c r="I174" s="134">
        <v>372.79</v>
      </c>
      <c r="J174" s="130"/>
    </row>
    <row r="175" spans="1:10" x14ac:dyDescent="0.25">
      <c r="A175" s="185">
        <f t="shared" ref="A175" si="54">A173+1</f>
        <v>3</v>
      </c>
      <c r="B175" s="205"/>
      <c r="C175" s="184"/>
      <c r="D175" s="178"/>
      <c r="E175" s="173" t="s">
        <v>224</v>
      </c>
      <c r="F175" s="130" t="s">
        <v>186</v>
      </c>
      <c r="G175" s="134">
        <v>92774.051999999996</v>
      </c>
      <c r="H175" s="134">
        <v>86.575000000000003</v>
      </c>
      <c r="I175" s="134">
        <v>244.5</v>
      </c>
      <c r="J175" s="130"/>
    </row>
    <row r="176" spans="1:10" x14ac:dyDescent="0.25">
      <c r="A176" s="185"/>
      <c r="B176" s="205"/>
      <c r="C176" s="184"/>
      <c r="D176" s="178"/>
      <c r="E176" s="173"/>
      <c r="F176" s="130" t="s">
        <v>187</v>
      </c>
      <c r="G176" s="134">
        <v>89649.077999999994</v>
      </c>
      <c r="H176" s="134">
        <v>98.5</v>
      </c>
      <c r="I176" s="134">
        <v>251.1</v>
      </c>
      <c r="J176" s="130"/>
    </row>
    <row r="177" spans="1:10" x14ac:dyDescent="0.25">
      <c r="A177" s="185">
        <f t="shared" ref="A177" si="55">A175+1</f>
        <v>4</v>
      </c>
      <c r="B177" s="205"/>
      <c r="C177" s="184"/>
      <c r="D177" s="178"/>
      <c r="E177" s="173" t="s">
        <v>225</v>
      </c>
      <c r="F177" s="130" t="s">
        <v>186</v>
      </c>
      <c r="G177" s="134">
        <v>16919.307000000001</v>
      </c>
      <c r="H177" s="134">
        <v>5.4560000000000004</v>
      </c>
      <c r="I177" s="134">
        <v>68.23</v>
      </c>
      <c r="J177" s="130"/>
    </row>
    <row r="178" spans="1:10" x14ac:dyDescent="0.25">
      <c r="A178" s="185"/>
      <c r="B178" s="205"/>
      <c r="C178" s="184"/>
      <c r="D178" s="178"/>
      <c r="E178" s="173"/>
      <c r="F178" s="130" t="s">
        <v>187</v>
      </c>
      <c r="G178" s="134">
        <v>16919.307000000001</v>
      </c>
      <c r="H178" s="134">
        <v>5.9269999999999996</v>
      </c>
      <c r="I178" s="134">
        <v>65.819999999999993</v>
      </c>
      <c r="J178" s="130"/>
    </row>
    <row r="179" spans="1:10" x14ac:dyDescent="0.25">
      <c r="A179" s="185">
        <f t="shared" ref="A179" si="56">A177+1</f>
        <v>5</v>
      </c>
      <c r="B179" s="205"/>
      <c r="C179" s="184"/>
      <c r="D179" s="178"/>
      <c r="E179" s="173" t="s">
        <v>226</v>
      </c>
      <c r="F179" s="130" t="s">
        <v>186</v>
      </c>
      <c r="G179" s="134">
        <v>20039.688999999998</v>
      </c>
      <c r="H179" s="134">
        <v>39.735999999999997</v>
      </c>
      <c r="I179" s="134">
        <v>98.45</v>
      </c>
      <c r="J179" s="130"/>
    </row>
    <row r="180" spans="1:10" x14ac:dyDescent="0.25">
      <c r="A180" s="185"/>
      <c r="B180" s="205"/>
      <c r="C180" s="184"/>
      <c r="D180" s="178"/>
      <c r="E180" s="173"/>
      <c r="F180" s="130" t="s">
        <v>187</v>
      </c>
      <c r="G180" s="134">
        <v>20039.688999999998</v>
      </c>
      <c r="H180" s="134">
        <v>44.511000000000003</v>
      </c>
      <c r="I180" s="134">
        <v>101.95</v>
      </c>
      <c r="J180" s="130"/>
    </row>
    <row r="181" spans="1:10" x14ac:dyDescent="0.25">
      <c r="A181" s="185">
        <f t="shared" ref="A181" si="57">A179+1</f>
        <v>6</v>
      </c>
      <c r="B181" s="205"/>
      <c r="C181" s="184"/>
      <c r="D181" s="178"/>
      <c r="E181" s="173" t="s">
        <v>227</v>
      </c>
      <c r="F181" s="130" t="s">
        <v>186</v>
      </c>
      <c r="G181" s="134">
        <v>112559.74</v>
      </c>
      <c r="H181" s="134">
        <v>178.05799999999999</v>
      </c>
      <c r="I181" s="134">
        <v>522.79999999999995</v>
      </c>
      <c r="J181" s="130"/>
    </row>
    <row r="182" spans="1:10" x14ac:dyDescent="0.25">
      <c r="A182" s="185"/>
      <c r="B182" s="205"/>
      <c r="C182" s="184"/>
      <c r="D182" s="178"/>
      <c r="E182" s="173"/>
      <c r="F182" s="130" t="s">
        <v>187</v>
      </c>
      <c r="G182" s="134">
        <v>86551.028999999995</v>
      </c>
      <c r="H182" s="134">
        <v>177.30199999999999</v>
      </c>
      <c r="I182" s="134">
        <v>437.6</v>
      </c>
      <c r="J182" s="130"/>
    </row>
    <row r="183" spans="1:10" x14ac:dyDescent="0.25">
      <c r="A183" s="185">
        <f t="shared" ref="A183" si="58">A181+1</f>
        <v>7</v>
      </c>
      <c r="B183" s="205"/>
      <c r="C183" s="184"/>
      <c r="D183" s="178"/>
      <c r="E183" s="173" t="s">
        <v>228</v>
      </c>
      <c r="F183" s="130" t="s">
        <v>186</v>
      </c>
      <c r="G183" s="134">
        <v>210163.59400000001</v>
      </c>
      <c r="H183" s="134">
        <v>151.12</v>
      </c>
      <c r="I183" s="134">
        <v>676.55</v>
      </c>
      <c r="J183" s="130"/>
    </row>
    <row r="184" spans="1:10" ht="15.75" thickBot="1" x14ac:dyDescent="0.3">
      <c r="A184" s="185"/>
      <c r="B184" s="207"/>
      <c r="C184" s="215"/>
      <c r="D184" s="179"/>
      <c r="E184" s="173"/>
      <c r="F184" s="130" t="s">
        <v>187</v>
      </c>
      <c r="G184" s="134">
        <v>212907.26</v>
      </c>
      <c r="H184" s="134">
        <v>171.97</v>
      </c>
      <c r="I184" s="134">
        <v>704.25</v>
      </c>
      <c r="J184" s="130"/>
    </row>
    <row r="185" spans="1:10" ht="15.75" thickBot="1" x14ac:dyDescent="0.3">
      <c r="A185" s="190" t="str">
        <f>'[1]2019 одноставка'!$C$14</f>
        <v>Смоленская область</v>
      </c>
      <c r="B185" s="196"/>
      <c r="C185" s="196"/>
      <c r="D185" s="196"/>
      <c r="E185" s="196"/>
      <c r="F185" s="196"/>
      <c r="G185" s="196"/>
      <c r="H185" s="196"/>
      <c r="I185" s="196"/>
      <c r="J185" s="195"/>
    </row>
    <row r="186" spans="1:10" x14ac:dyDescent="0.25">
      <c r="A186" s="185">
        <v>1</v>
      </c>
      <c r="B186" s="200" t="s">
        <v>335</v>
      </c>
      <c r="C186" s="183" t="s">
        <v>333</v>
      </c>
      <c r="D186" s="175" t="s">
        <v>336</v>
      </c>
      <c r="E186" s="173" t="s">
        <v>229</v>
      </c>
      <c r="F186" s="130" t="s">
        <v>240</v>
      </c>
      <c r="G186" s="134">
        <v>244964.82</v>
      </c>
      <c r="H186" s="134">
        <v>68.48</v>
      </c>
      <c r="I186" s="134">
        <v>647.58000000000004</v>
      </c>
      <c r="J186" s="130"/>
    </row>
    <row r="187" spans="1:10" x14ac:dyDescent="0.25">
      <c r="A187" s="185"/>
      <c r="B187" s="205"/>
      <c r="C187" s="184"/>
      <c r="D187" s="178"/>
      <c r="E187" s="173"/>
      <c r="F187" s="130" t="s">
        <v>187</v>
      </c>
      <c r="G187" s="134">
        <v>263933.98</v>
      </c>
      <c r="H187" s="134">
        <v>71</v>
      </c>
      <c r="I187" s="134">
        <v>701.32</v>
      </c>
      <c r="J187" s="130"/>
    </row>
    <row r="188" spans="1:10" x14ac:dyDescent="0.25">
      <c r="A188" s="185">
        <f>A186+1</f>
        <v>2</v>
      </c>
      <c r="B188" s="205"/>
      <c r="C188" s="184"/>
      <c r="D188" s="178"/>
      <c r="E188" s="173" t="s">
        <v>230</v>
      </c>
      <c r="F188" s="130" t="s">
        <v>240</v>
      </c>
      <c r="G188" s="134">
        <v>425491.99</v>
      </c>
      <c r="H188" s="134">
        <v>186.92</v>
      </c>
      <c r="I188" s="134">
        <v>1020.99</v>
      </c>
      <c r="J188" s="130"/>
    </row>
    <row r="189" spans="1:10" x14ac:dyDescent="0.25">
      <c r="A189" s="185"/>
      <c r="B189" s="205"/>
      <c r="C189" s="184"/>
      <c r="D189" s="178"/>
      <c r="E189" s="173"/>
      <c r="F189" s="130" t="s">
        <v>187</v>
      </c>
      <c r="G189" s="134">
        <v>504257.83</v>
      </c>
      <c r="H189" s="134">
        <v>193.82</v>
      </c>
      <c r="I189" s="134">
        <v>1028.0999999999999</v>
      </c>
      <c r="J189" s="130"/>
    </row>
    <row r="190" spans="1:10" x14ac:dyDescent="0.25">
      <c r="A190" s="185">
        <f t="shared" ref="A190" si="59">A188+1</f>
        <v>3</v>
      </c>
      <c r="B190" s="205"/>
      <c r="C190" s="184"/>
      <c r="D190" s="178"/>
      <c r="E190" s="173" t="s">
        <v>231</v>
      </c>
      <c r="F190" s="130" t="s">
        <v>240</v>
      </c>
      <c r="G190" s="134">
        <v>201823</v>
      </c>
      <c r="H190" s="134">
        <v>79.58</v>
      </c>
      <c r="I190" s="134">
        <v>554.30999999999995</v>
      </c>
      <c r="J190" s="130"/>
    </row>
    <row r="191" spans="1:10" x14ac:dyDescent="0.25">
      <c r="A191" s="185"/>
      <c r="B191" s="205"/>
      <c r="C191" s="184"/>
      <c r="D191" s="178"/>
      <c r="E191" s="173"/>
      <c r="F191" s="130" t="s">
        <v>187</v>
      </c>
      <c r="G191" s="134">
        <v>197471.3</v>
      </c>
      <c r="H191" s="134">
        <v>82.51</v>
      </c>
      <c r="I191" s="134">
        <v>557.24</v>
      </c>
      <c r="J191" s="130"/>
    </row>
    <row r="192" spans="1:10" x14ac:dyDescent="0.25">
      <c r="A192" s="185">
        <f t="shared" ref="A192" si="60">A190+1</f>
        <v>4</v>
      </c>
      <c r="B192" s="205"/>
      <c r="C192" s="184"/>
      <c r="D192" s="178"/>
      <c r="E192" s="173" t="s">
        <v>232</v>
      </c>
      <c r="F192" s="130" t="s">
        <v>240</v>
      </c>
      <c r="G192" s="134">
        <v>635297.89</v>
      </c>
      <c r="H192" s="134">
        <v>296.75</v>
      </c>
      <c r="I192" s="134">
        <v>1612.02</v>
      </c>
      <c r="J192" s="130"/>
    </row>
    <row r="193" spans="1:10" x14ac:dyDescent="0.25">
      <c r="A193" s="185"/>
      <c r="B193" s="205"/>
      <c r="C193" s="184"/>
      <c r="D193" s="178"/>
      <c r="E193" s="173"/>
      <c r="F193" s="130" t="s">
        <v>187</v>
      </c>
      <c r="G193" s="134">
        <v>574793.32999999996</v>
      </c>
      <c r="H193" s="134">
        <v>307.77</v>
      </c>
      <c r="I193" s="134">
        <v>1623.05</v>
      </c>
      <c r="J193" s="130"/>
    </row>
    <row r="194" spans="1:10" x14ac:dyDescent="0.25">
      <c r="A194" s="185">
        <f t="shared" ref="A194" si="61">A192+1</f>
        <v>5</v>
      </c>
      <c r="B194" s="205"/>
      <c r="C194" s="184"/>
      <c r="D194" s="178"/>
      <c r="E194" s="173" t="s">
        <v>233</v>
      </c>
      <c r="F194" s="130" t="s">
        <v>240</v>
      </c>
      <c r="G194" s="134">
        <v>704917.53</v>
      </c>
      <c r="H194" s="134">
        <v>122.77</v>
      </c>
      <c r="I194" s="134">
        <v>1473.72</v>
      </c>
      <c r="J194" s="130"/>
    </row>
    <row r="195" spans="1:10" x14ac:dyDescent="0.25">
      <c r="A195" s="185"/>
      <c r="B195" s="205"/>
      <c r="C195" s="184"/>
      <c r="D195" s="178"/>
      <c r="E195" s="173"/>
      <c r="F195" s="130" t="s">
        <v>187</v>
      </c>
      <c r="G195" s="134">
        <v>673940.58</v>
      </c>
      <c r="H195" s="134">
        <v>127.33</v>
      </c>
      <c r="I195" s="134">
        <v>1478.28</v>
      </c>
      <c r="J195" s="130"/>
    </row>
    <row r="196" spans="1:10" x14ac:dyDescent="0.25">
      <c r="A196" s="185">
        <f t="shared" ref="A196" si="62">A194+1</f>
        <v>6</v>
      </c>
      <c r="B196" s="205"/>
      <c r="C196" s="184"/>
      <c r="D196" s="178"/>
      <c r="E196" s="173" t="s">
        <v>234</v>
      </c>
      <c r="F196" s="130" t="s">
        <v>240</v>
      </c>
      <c r="G196" s="134">
        <v>613543.81000000006</v>
      </c>
      <c r="H196" s="134">
        <v>315.7</v>
      </c>
      <c r="I196" s="134">
        <v>1570.3</v>
      </c>
      <c r="J196" s="130"/>
    </row>
    <row r="197" spans="1:10" x14ac:dyDescent="0.25">
      <c r="A197" s="185"/>
      <c r="B197" s="205"/>
      <c r="C197" s="184"/>
      <c r="D197" s="178"/>
      <c r="E197" s="173"/>
      <c r="F197" s="130" t="s">
        <v>187</v>
      </c>
      <c r="G197" s="134">
        <v>629457.94999999995</v>
      </c>
      <c r="H197" s="134">
        <v>327.42</v>
      </c>
      <c r="I197" s="134">
        <v>1582.02</v>
      </c>
      <c r="J197" s="130"/>
    </row>
    <row r="198" spans="1:10" x14ac:dyDescent="0.25">
      <c r="A198" s="185">
        <f t="shared" ref="A198" si="63">A196+1</f>
        <v>7</v>
      </c>
      <c r="B198" s="205"/>
      <c r="C198" s="184"/>
      <c r="D198" s="178"/>
      <c r="E198" s="173" t="s">
        <v>235</v>
      </c>
      <c r="F198" s="130" t="s">
        <v>240</v>
      </c>
      <c r="G198" s="134">
        <v>728131.93</v>
      </c>
      <c r="H198" s="134">
        <v>156.99</v>
      </c>
      <c r="I198" s="134">
        <v>2505.17</v>
      </c>
      <c r="J198" s="130"/>
    </row>
    <row r="199" spans="1:10" x14ac:dyDescent="0.25">
      <c r="A199" s="185"/>
      <c r="B199" s="205"/>
      <c r="C199" s="184"/>
      <c r="D199" s="178"/>
      <c r="E199" s="173"/>
      <c r="F199" s="130" t="s">
        <v>187</v>
      </c>
      <c r="G199" s="134">
        <v>733223.68</v>
      </c>
      <c r="H199" s="134">
        <v>162.79</v>
      </c>
      <c r="I199" s="134">
        <v>2632.69</v>
      </c>
      <c r="J199" s="130"/>
    </row>
    <row r="200" spans="1:10" x14ac:dyDescent="0.25">
      <c r="A200" s="185">
        <f t="shared" ref="A200" si="64">A198+1</f>
        <v>8</v>
      </c>
      <c r="B200" s="205"/>
      <c r="C200" s="184"/>
      <c r="D200" s="178"/>
      <c r="E200" s="173" t="s">
        <v>236</v>
      </c>
      <c r="F200" s="130" t="s">
        <v>240</v>
      </c>
      <c r="G200" s="134">
        <v>360723.33</v>
      </c>
      <c r="H200" s="134">
        <v>216.53</v>
      </c>
      <c r="I200" s="134">
        <v>2837.55</v>
      </c>
      <c r="J200" s="130"/>
    </row>
    <row r="201" spans="1:10" x14ac:dyDescent="0.25">
      <c r="A201" s="185"/>
      <c r="B201" s="205"/>
      <c r="C201" s="184"/>
      <c r="D201" s="178"/>
      <c r="E201" s="173"/>
      <c r="F201" s="130" t="s">
        <v>187</v>
      </c>
      <c r="G201" s="134">
        <v>324655.5</v>
      </c>
      <c r="H201" s="134">
        <v>224.54</v>
      </c>
      <c r="I201" s="134">
        <v>2845.55</v>
      </c>
      <c r="J201" s="130"/>
    </row>
    <row r="202" spans="1:10" x14ac:dyDescent="0.25">
      <c r="A202" s="185">
        <f t="shared" ref="A202" si="65">A200+1</f>
        <v>9</v>
      </c>
      <c r="B202" s="205"/>
      <c r="C202" s="184"/>
      <c r="D202" s="178"/>
      <c r="E202" s="219" t="s">
        <v>237</v>
      </c>
      <c r="F202" s="129" t="s">
        <v>240</v>
      </c>
      <c r="G202" s="136">
        <v>198015.53</v>
      </c>
      <c r="H202" s="136">
        <v>99.59</v>
      </c>
      <c r="I202" s="136">
        <v>539.19000000000005</v>
      </c>
      <c r="J202" s="130"/>
    </row>
    <row r="203" spans="1:10" x14ac:dyDescent="0.25">
      <c r="A203" s="185"/>
      <c r="B203" s="205"/>
      <c r="C203" s="184"/>
      <c r="D203" s="178"/>
      <c r="E203" s="219"/>
      <c r="F203" s="129" t="s">
        <v>187</v>
      </c>
      <c r="G203" s="136">
        <v>289722.08</v>
      </c>
      <c r="H203" s="136">
        <v>103.28</v>
      </c>
      <c r="I203" s="136">
        <v>772.26</v>
      </c>
      <c r="J203" s="130"/>
    </row>
    <row r="204" spans="1:10" x14ac:dyDescent="0.25">
      <c r="A204" s="185">
        <f t="shared" ref="A204" si="66">A202+1</f>
        <v>10</v>
      </c>
      <c r="B204" s="205"/>
      <c r="C204" s="184"/>
      <c r="D204" s="178"/>
      <c r="E204" s="173" t="s">
        <v>238</v>
      </c>
      <c r="F204" s="130" t="s">
        <v>240</v>
      </c>
      <c r="G204" s="134">
        <v>680145.61</v>
      </c>
      <c r="H204" s="134">
        <v>522.86</v>
      </c>
      <c r="I204" s="134">
        <v>1948.21</v>
      </c>
      <c r="J204" s="130"/>
    </row>
    <row r="205" spans="1:10" x14ac:dyDescent="0.25">
      <c r="A205" s="185"/>
      <c r="B205" s="205"/>
      <c r="C205" s="184"/>
      <c r="D205" s="178"/>
      <c r="E205" s="173"/>
      <c r="F205" s="130" t="s">
        <v>187</v>
      </c>
      <c r="G205" s="134">
        <v>650569.74</v>
      </c>
      <c r="H205" s="134">
        <v>542.26</v>
      </c>
      <c r="I205" s="134">
        <v>1967.6</v>
      </c>
      <c r="J205" s="130"/>
    </row>
    <row r="206" spans="1:10" x14ac:dyDescent="0.25">
      <c r="A206" s="185">
        <f t="shared" ref="A206" si="67">A204+1</f>
        <v>11</v>
      </c>
      <c r="B206" s="205"/>
      <c r="C206" s="184"/>
      <c r="D206" s="178"/>
      <c r="E206" s="173" t="s">
        <v>227</v>
      </c>
      <c r="F206" s="130" t="s">
        <v>240</v>
      </c>
      <c r="G206" s="134">
        <v>240123.07</v>
      </c>
      <c r="H206" s="134">
        <v>243.36</v>
      </c>
      <c r="I206" s="134">
        <v>747.62</v>
      </c>
      <c r="J206" s="130"/>
    </row>
    <row r="207" spans="1:10" x14ac:dyDescent="0.25">
      <c r="A207" s="185"/>
      <c r="B207" s="205"/>
      <c r="C207" s="184"/>
      <c r="D207" s="178"/>
      <c r="E207" s="173"/>
      <c r="F207" s="130" t="s">
        <v>187</v>
      </c>
      <c r="G207" s="134">
        <v>236154.09</v>
      </c>
      <c r="H207" s="134">
        <v>252.39</v>
      </c>
      <c r="I207" s="134">
        <v>756.65</v>
      </c>
      <c r="J207" s="130"/>
    </row>
    <row r="208" spans="1:10" x14ac:dyDescent="0.25">
      <c r="A208" s="185">
        <f t="shared" ref="A208" si="68">A206+1</f>
        <v>12</v>
      </c>
      <c r="B208" s="205"/>
      <c r="C208" s="184"/>
      <c r="D208" s="178"/>
      <c r="E208" s="173" t="s">
        <v>239</v>
      </c>
      <c r="F208" s="130" t="s">
        <v>240</v>
      </c>
      <c r="G208" s="134">
        <v>265801.26</v>
      </c>
      <c r="H208" s="134">
        <v>364.67</v>
      </c>
      <c r="I208" s="134">
        <v>1053.5899999999999</v>
      </c>
      <c r="J208" s="130"/>
    </row>
    <row r="209" spans="1:13" ht="15.75" thickBot="1" x14ac:dyDescent="0.3">
      <c r="A209" s="185"/>
      <c r="B209" s="205"/>
      <c r="C209" s="184"/>
      <c r="D209" s="179"/>
      <c r="E209" s="173"/>
      <c r="F209" s="130" t="s">
        <v>187</v>
      </c>
      <c r="G209" s="134">
        <v>254726.19</v>
      </c>
      <c r="H209" s="134">
        <v>378.22</v>
      </c>
      <c r="I209" s="134">
        <v>1067.1400000000001</v>
      </c>
      <c r="J209" s="130"/>
    </row>
    <row r="210" spans="1:13" ht="15.75" thickBot="1" x14ac:dyDescent="0.3">
      <c r="A210" s="180" t="str">
        <f>'[1]2019 одноставка'!$C$15</f>
        <v>Тамбовская область</v>
      </c>
      <c r="B210" s="181"/>
      <c r="C210" s="181"/>
      <c r="D210" s="181"/>
      <c r="E210" s="181"/>
      <c r="F210" s="181"/>
      <c r="G210" s="181"/>
      <c r="H210" s="181"/>
      <c r="I210" s="181"/>
      <c r="J210" s="182"/>
    </row>
    <row r="211" spans="1:13" x14ac:dyDescent="0.25">
      <c r="A211" s="185">
        <v>1</v>
      </c>
      <c r="B211" s="169" t="s">
        <v>241</v>
      </c>
      <c r="C211" s="206" t="s">
        <v>245</v>
      </c>
      <c r="D211" s="175" t="s">
        <v>327</v>
      </c>
      <c r="E211" s="173" t="s">
        <v>246</v>
      </c>
      <c r="F211" s="130" t="s">
        <v>186</v>
      </c>
      <c r="G211" s="134">
        <v>184019.29</v>
      </c>
      <c r="H211" s="134">
        <v>409.12599999999998</v>
      </c>
      <c r="I211" s="134">
        <v>854.93899999999996</v>
      </c>
      <c r="J211" s="130"/>
    </row>
    <row r="212" spans="1:13" x14ac:dyDescent="0.25">
      <c r="A212" s="185"/>
      <c r="B212" s="169"/>
      <c r="C212" s="184"/>
      <c r="D212" s="178"/>
      <c r="E212" s="173"/>
      <c r="F212" s="130" t="s">
        <v>187</v>
      </c>
      <c r="G212" s="134">
        <v>184019.29</v>
      </c>
      <c r="H212" s="134">
        <v>409.13200000000001</v>
      </c>
      <c r="I212" s="134">
        <v>854.93499999999995</v>
      </c>
      <c r="J212" s="130"/>
    </row>
    <row r="213" spans="1:13" x14ac:dyDescent="0.25">
      <c r="A213" s="185">
        <f>A211+1</f>
        <v>2</v>
      </c>
      <c r="B213" s="169" t="s">
        <v>242</v>
      </c>
      <c r="C213" s="184"/>
      <c r="D213" s="178"/>
      <c r="E213" s="173" t="s">
        <v>247</v>
      </c>
      <c r="F213" s="130" t="s">
        <v>186</v>
      </c>
      <c r="G213" s="134">
        <v>276856.88</v>
      </c>
      <c r="H213" s="134">
        <v>265.06599999999997</v>
      </c>
      <c r="I213" s="134">
        <v>903.45</v>
      </c>
      <c r="J213" s="130"/>
    </row>
    <row r="214" spans="1:13" x14ac:dyDescent="0.25">
      <c r="A214" s="185"/>
      <c r="B214" s="169"/>
      <c r="C214" s="184"/>
      <c r="D214" s="178"/>
      <c r="E214" s="173"/>
      <c r="F214" s="130" t="s">
        <v>187</v>
      </c>
      <c r="G214" s="134">
        <v>276856.88</v>
      </c>
      <c r="H214" s="134">
        <v>265.072</v>
      </c>
      <c r="I214" s="134">
        <v>1020.847</v>
      </c>
      <c r="J214" s="130"/>
    </row>
    <row r="215" spans="1:13" x14ac:dyDescent="0.25">
      <c r="A215" s="185">
        <f t="shared" ref="A215" si="69">A213+1</f>
        <v>3</v>
      </c>
      <c r="B215" s="169" t="s">
        <v>243</v>
      </c>
      <c r="C215" s="184"/>
      <c r="D215" s="178"/>
      <c r="E215" s="173" t="s">
        <v>248</v>
      </c>
      <c r="F215" s="130" t="s">
        <v>186</v>
      </c>
      <c r="G215" s="134">
        <v>744557.06</v>
      </c>
      <c r="H215" s="134">
        <v>418.91800000000001</v>
      </c>
      <c r="I215" s="134">
        <v>1678.374</v>
      </c>
      <c r="J215" s="130"/>
    </row>
    <row r="216" spans="1:13" x14ac:dyDescent="0.25">
      <c r="A216" s="185"/>
      <c r="B216" s="169"/>
      <c r="C216" s="184"/>
      <c r="D216" s="178"/>
      <c r="E216" s="173"/>
      <c r="F216" s="130" t="s">
        <v>187</v>
      </c>
      <c r="G216" s="134">
        <v>744557.06</v>
      </c>
      <c r="H216" s="134">
        <v>444.39600000000002</v>
      </c>
      <c r="I216" s="134">
        <v>1747.694</v>
      </c>
      <c r="J216" s="130"/>
    </row>
    <row r="217" spans="1:13" x14ac:dyDescent="0.25">
      <c r="A217" s="185">
        <f t="shared" ref="A217" si="70">A215+1</f>
        <v>4</v>
      </c>
      <c r="B217" s="169" t="s">
        <v>244</v>
      </c>
      <c r="C217" s="184"/>
      <c r="D217" s="178"/>
      <c r="E217" s="173" t="s">
        <v>249</v>
      </c>
      <c r="F217" s="130" t="s">
        <v>186</v>
      </c>
      <c r="G217" s="134">
        <v>314252.43400000001</v>
      </c>
      <c r="H217" s="134">
        <v>445.83100000000002</v>
      </c>
      <c r="I217" s="134">
        <v>1073.7539999999999</v>
      </c>
      <c r="J217" s="130"/>
    </row>
    <row r="218" spans="1:13" ht="15.75" thickBot="1" x14ac:dyDescent="0.3">
      <c r="A218" s="185"/>
      <c r="B218" s="169"/>
      <c r="C218" s="218"/>
      <c r="D218" s="179"/>
      <c r="E218" s="173"/>
      <c r="F218" s="130" t="s">
        <v>187</v>
      </c>
      <c r="G218" s="134">
        <v>314252.43400000001</v>
      </c>
      <c r="H218" s="134">
        <v>414.983</v>
      </c>
      <c r="I218" s="134">
        <v>1040.1890000000001</v>
      </c>
      <c r="J218" s="130"/>
    </row>
    <row r="219" spans="1:13" ht="15.75" thickBot="1" x14ac:dyDescent="0.3">
      <c r="A219" s="190" t="s">
        <v>306</v>
      </c>
      <c r="B219" s="196"/>
      <c r="C219" s="196"/>
      <c r="D219" s="196"/>
      <c r="E219" s="196"/>
      <c r="F219" s="196"/>
      <c r="G219" s="196"/>
      <c r="H219" s="196"/>
      <c r="I219" s="196"/>
      <c r="J219" s="195"/>
    </row>
    <row r="220" spans="1:13" x14ac:dyDescent="0.25">
      <c r="A220" s="185">
        <v>1</v>
      </c>
      <c r="B220" s="224" t="s">
        <v>343</v>
      </c>
      <c r="C220" s="227" t="s">
        <v>342</v>
      </c>
      <c r="D220" s="221" t="s">
        <v>318</v>
      </c>
      <c r="E220" s="220" t="s">
        <v>252</v>
      </c>
      <c r="F220" s="159" t="s">
        <v>186</v>
      </c>
      <c r="G220" s="135">
        <v>202341.99</v>
      </c>
      <c r="H220" s="135">
        <v>543.08000000000004</v>
      </c>
      <c r="I220" s="135">
        <v>919.93</v>
      </c>
      <c r="J220" s="130"/>
      <c r="K220" s="158"/>
      <c r="L220" s="158"/>
      <c r="M220" s="158"/>
    </row>
    <row r="221" spans="1:13" x14ac:dyDescent="0.25">
      <c r="A221" s="185"/>
      <c r="B221" s="225"/>
      <c r="C221" s="228"/>
      <c r="D221" s="222"/>
      <c r="E221" s="220"/>
      <c r="F221" s="159" t="s">
        <v>187</v>
      </c>
      <c r="G221" s="135">
        <v>199418.14</v>
      </c>
      <c r="H221" s="135">
        <v>535.1</v>
      </c>
      <c r="I221" s="135">
        <v>902.52</v>
      </c>
      <c r="J221" s="130"/>
      <c r="K221" s="158"/>
      <c r="L221" s="158"/>
      <c r="M221" s="158"/>
    </row>
    <row r="222" spans="1:13" x14ac:dyDescent="0.25">
      <c r="A222" s="185">
        <f>A220+1</f>
        <v>2</v>
      </c>
      <c r="B222" s="225"/>
      <c r="C222" s="228"/>
      <c r="D222" s="222"/>
      <c r="E222" s="220" t="s">
        <v>253</v>
      </c>
      <c r="F222" s="159" t="s">
        <v>186</v>
      </c>
      <c r="G222" s="135">
        <v>95359.87</v>
      </c>
      <c r="H222" s="135">
        <v>66.22</v>
      </c>
      <c r="I222" s="135">
        <v>236.08</v>
      </c>
      <c r="J222" s="130"/>
      <c r="K222" s="158"/>
      <c r="L222" s="158"/>
      <c r="M222" s="158"/>
    </row>
    <row r="223" spans="1:13" x14ac:dyDescent="0.25">
      <c r="A223" s="185"/>
      <c r="B223" s="225"/>
      <c r="C223" s="228"/>
      <c r="D223" s="222"/>
      <c r="E223" s="220"/>
      <c r="F223" s="159" t="s">
        <v>187</v>
      </c>
      <c r="G223" s="135">
        <v>99222.03</v>
      </c>
      <c r="H223" s="135">
        <v>65.25</v>
      </c>
      <c r="I223" s="135">
        <v>235.12</v>
      </c>
      <c r="J223" s="130"/>
      <c r="K223" s="158"/>
      <c r="L223" s="158"/>
      <c r="M223" s="158"/>
    </row>
    <row r="224" spans="1:13" x14ac:dyDescent="0.25">
      <c r="A224" s="185">
        <f t="shared" ref="A224" si="71">A222+1</f>
        <v>3</v>
      </c>
      <c r="B224" s="225"/>
      <c r="C224" s="228"/>
      <c r="D224" s="222"/>
      <c r="E224" s="220" t="s">
        <v>254</v>
      </c>
      <c r="F224" s="159" t="s">
        <v>186</v>
      </c>
      <c r="G224" s="135">
        <v>321217.65999999997</v>
      </c>
      <c r="H224" s="135">
        <v>330.33</v>
      </c>
      <c r="I224" s="135">
        <v>923.71</v>
      </c>
      <c r="J224" s="130"/>
      <c r="K224" s="158"/>
      <c r="L224" s="158"/>
      <c r="M224" s="158"/>
    </row>
    <row r="225" spans="1:13" x14ac:dyDescent="0.25">
      <c r="A225" s="185"/>
      <c r="B225" s="225"/>
      <c r="C225" s="228"/>
      <c r="D225" s="222"/>
      <c r="E225" s="220"/>
      <c r="F225" s="159" t="s">
        <v>187</v>
      </c>
      <c r="G225" s="135">
        <v>321228.87</v>
      </c>
      <c r="H225" s="135">
        <v>325.47000000000003</v>
      </c>
      <c r="I225" s="135">
        <v>918.85</v>
      </c>
      <c r="J225" s="130"/>
      <c r="K225" s="158"/>
      <c r="L225" s="158"/>
      <c r="M225" s="158"/>
    </row>
    <row r="226" spans="1:13" x14ac:dyDescent="0.25">
      <c r="A226" s="185">
        <f t="shared" ref="A226" si="72">A224+1</f>
        <v>4</v>
      </c>
      <c r="B226" s="225"/>
      <c r="C226" s="228"/>
      <c r="D226" s="222"/>
      <c r="E226" s="220" t="s">
        <v>255</v>
      </c>
      <c r="F226" s="159" t="s">
        <v>186</v>
      </c>
      <c r="G226" s="135">
        <v>10783.94</v>
      </c>
      <c r="H226" s="135">
        <v>39.950000000000003</v>
      </c>
      <c r="I226" s="135">
        <v>62.57</v>
      </c>
      <c r="J226" s="130"/>
      <c r="K226" s="158"/>
      <c r="L226" s="158"/>
      <c r="M226" s="158"/>
    </row>
    <row r="227" spans="1:13" x14ac:dyDescent="0.25">
      <c r="A227" s="185"/>
      <c r="B227" s="225"/>
      <c r="C227" s="228"/>
      <c r="D227" s="222"/>
      <c r="E227" s="220"/>
      <c r="F227" s="159" t="s">
        <v>187</v>
      </c>
      <c r="G227" s="135">
        <v>4435.91</v>
      </c>
      <c r="H227" s="135">
        <v>39.36</v>
      </c>
      <c r="I227" s="135">
        <v>49.11</v>
      </c>
      <c r="J227" s="130"/>
      <c r="K227" s="158"/>
      <c r="L227" s="158"/>
      <c r="M227" s="158"/>
    </row>
    <row r="228" spans="1:13" x14ac:dyDescent="0.25">
      <c r="A228" s="185">
        <f t="shared" ref="A228" si="73">A226+1</f>
        <v>5</v>
      </c>
      <c r="B228" s="225"/>
      <c r="C228" s="228"/>
      <c r="D228" s="222"/>
      <c r="E228" s="220" t="s">
        <v>256</v>
      </c>
      <c r="F228" s="159" t="s">
        <v>186</v>
      </c>
      <c r="G228" s="135">
        <v>208609.18</v>
      </c>
      <c r="H228" s="135">
        <v>15.51</v>
      </c>
      <c r="I228" s="135">
        <v>341.82</v>
      </c>
      <c r="J228" s="130"/>
      <c r="K228" s="158"/>
      <c r="L228" s="158"/>
      <c r="M228" s="158"/>
    </row>
    <row r="229" spans="1:13" x14ac:dyDescent="0.25">
      <c r="A229" s="185"/>
      <c r="B229" s="225"/>
      <c r="C229" s="228"/>
      <c r="D229" s="222"/>
      <c r="E229" s="220"/>
      <c r="F229" s="159" t="s">
        <v>187</v>
      </c>
      <c r="G229" s="135">
        <v>196675.85</v>
      </c>
      <c r="H229" s="135">
        <v>15.28</v>
      </c>
      <c r="I229" s="135">
        <v>341.59</v>
      </c>
      <c r="J229" s="130"/>
      <c r="K229" s="158"/>
      <c r="L229" s="158"/>
      <c r="M229" s="158"/>
    </row>
    <row r="230" spans="1:13" x14ac:dyDescent="0.25">
      <c r="A230" s="185">
        <f t="shared" ref="A230" si="74">A228+1</f>
        <v>6</v>
      </c>
      <c r="B230" s="225"/>
      <c r="C230" s="228"/>
      <c r="D230" s="222"/>
      <c r="E230" s="220" t="s">
        <v>257</v>
      </c>
      <c r="F230" s="159" t="s">
        <v>186</v>
      </c>
      <c r="G230" s="135">
        <v>210419.26</v>
      </c>
      <c r="H230" s="135">
        <v>400.14</v>
      </c>
      <c r="I230" s="135">
        <v>836.14</v>
      </c>
      <c r="J230" s="130"/>
      <c r="K230" s="158"/>
      <c r="L230" s="158"/>
      <c r="M230" s="158"/>
    </row>
    <row r="231" spans="1:13" x14ac:dyDescent="0.25">
      <c r="A231" s="185"/>
      <c r="B231" s="225"/>
      <c r="C231" s="228"/>
      <c r="D231" s="222"/>
      <c r="E231" s="220"/>
      <c r="F231" s="159" t="s">
        <v>187</v>
      </c>
      <c r="G231" s="135">
        <v>83898.4</v>
      </c>
      <c r="H231" s="135">
        <v>394.26</v>
      </c>
      <c r="I231" s="135">
        <v>568.11</v>
      </c>
      <c r="J231" s="130"/>
      <c r="K231" s="158"/>
      <c r="L231" s="158"/>
      <c r="M231" s="158"/>
    </row>
    <row r="232" spans="1:13" x14ac:dyDescent="0.25">
      <c r="A232" s="185">
        <f t="shared" ref="A232" si="75">A230+1</f>
        <v>7</v>
      </c>
      <c r="B232" s="225"/>
      <c r="C232" s="228"/>
      <c r="D232" s="222"/>
      <c r="E232" s="220" t="s">
        <v>258</v>
      </c>
      <c r="F232" s="159" t="s">
        <v>186</v>
      </c>
      <c r="G232" s="135">
        <v>142716.04</v>
      </c>
      <c r="H232" s="135">
        <v>537.69000000000005</v>
      </c>
      <c r="I232" s="135">
        <v>799.01</v>
      </c>
      <c r="J232" s="130"/>
      <c r="K232" s="158"/>
      <c r="L232" s="158"/>
      <c r="M232" s="158"/>
    </row>
    <row r="233" spans="1:13" x14ac:dyDescent="0.25">
      <c r="A233" s="185"/>
      <c r="B233" s="226"/>
      <c r="C233" s="229"/>
      <c r="D233" s="223"/>
      <c r="E233" s="220"/>
      <c r="F233" s="159" t="s">
        <v>187</v>
      </c>
      <c r="G233" s="135">
        <v>140336.15</v>
      </c>
      <c r="H233" s="135">
        <v>529.79</v>
      </c>
      <c r="I233" s="135">
        <v>786.74</v>
      </c>
      <c r="J233" s="130"/>
      <c r="K233" s="158"/>
      <c r="L233" s="158"/>
      <c r="M233" s="158"/>
    </row>
    <row r="234" spans="1:13" x14ac:dyDescent="0.25">
      <c r="A234" s="185">
        <f t="shared" ref="A234" si="76">A232+1</f>
        <v>8</v>
      </c>
      <c r="B234" s="236" t="s">
        <v>344</v>
      </c>
      <c r="C234" s="237" t="s">
        <v>342</v>
      </c>
      <c r="D234" s="233" t="s">
        <v>319</v>
      </c>
      <c r="E234" s="220" t="s">
        <v>259</v>
      </c>
      <c r="F234" s="159" t="s">
        <v>186</v>
      </c>
      <c r="G234" s="135">
        <v>605321.18000000005</v>
      </c>
      <c r="H234" s="135">
        <v>132.9</v>
      </c>
      <c r="I234" s="135">
        <v>1208.98</v>
      </c>
      <c r="J234" s="130"/>
      <c r="K234" s="158"/>
      <c r="L234" s="158"/>
      <c r="M234" s="158"/>
    </row>
    <row r="235" spans="1:13" x14ac:dyDescent="0.25">
      <c r="A235" s="185"/>
      <c r="B235" s="225"/>
      <c r="C235" s="228"/>
      <c r="D235" s="222"/>
      <c r="E235" s="220"/>
      <c r="F235" s="159" t="s">
        <v>187</v>
      </c>
      <c r="G235" s="135">
        <v>605320.4</v>
      </c>
      <c r="H235" s="135">
        <v>130.94</v>
      </c>
      <c r="I235" s="135">
        <v>1207.02</v>
      </c>
      <c r="J235" s="130"/>
      <c r="K235" s="158"/>
      <c r="L235" s="158"/>
      <c r="M235" s="158"/>
    </row>
    <row r="236" spans="1:13" x14ac:dyDescent="0.25">
      <c r="A236" s="185">
        <f t="shared" ref="A236" si="77">A234+1</f>
        <v>9</v>
      </c>
      <c r="B236" s="225"/>
      <c r="C236" s="228"/>
      <c r="D236" s="222"/>
      <c r="E236" s="220" t="s">
        <v>260</v>
      </c>
      <c r="F236" s="159" t="s">
        <v>186</v>
      </c>
      <c r="G236" s="135">
        <v>345672.44</v>
      </c>
      <c r="H236" s="135">
        <v>396.36</v>
      </c>
      <c r="I236" s="135">
        <v>927.87</v>
      </c>
      <c r="J236" s="130"/>
      <c r="K236" s="158"/>
      <c r="L236" s="158"/>
      <c r="M236" s="158"/>
    </row>
    <row r="237" spans="1:13" x14ac:dyDescent="0.25">
      <c r="A237" s="185"/>
      <c r="B237" s="225"/>
      <c r="C237" s="228"/>
      <c r="D237" s="222"/>
      <c r="E237" s="220"/>
      <c r="F237" s="159" t="s">
        <v>187</v>
      </c>
      <c r="G237" s="135">
        <v>211724.54</v>
      </c>
      <c r="H237" s="135">
        <v>390.54</v>
      </c>
      <c r="I237" s="135">
        <v>716.09</v>
      </c>
      <c r="J237" s="130"/>
      <c r="K237" s="158"/>
      <c r="L237" s="158"/>
      <c r="M237" s="158"/>
    </row>
    <row r="238" spans="1:13" x14ac:dyDescent="0.25">
      <c r="A238" s="185">
        <f t="shared" ref="A238" si="78">A236+1</f>
        <v>10</v>
      </c>
      <c r="B238" s="225"/>
      <c r="C238" s="228"/>
      <c r="D238" s="222"/>
      <c r="E238" s="220" t="s">
        <v>261</v>
      </c>
      <c r="F238" s="159" t="s">
        <v>186</v>
      </c>
      <c r="G238" s="135">
        <v>201319.76</v>
      </c>
      <c r="H238" s="135">
        <v>380.91</v>
      </c>
      <c r="I238" s="135">
        <v>873.96</v>
      </c>
      <c r="J238" s="130"/>
      <c r="K238" s="158"/>
      <c r="L238" s="158"/>
      <c r="M238" s="158"/>
    </row>
    <row r="239" spans="1:13" x14ac:dyDescent="0.25">
      <c r="A239" s="185"/>
      <c r="B239" s="226"/>
      <c r="C239" s="229"/>
      <c r="D239" s="223"/>
      <c r="E239" s="220"/>
      <c r="F239" s="159" t="s">
        <v>187</v>
      </c>
      <c r="G239" s="135">
        <v>199727.7</v>
      </c>
      <c r="H239" s="135">
        <v>375.31</v>
      </c>
      <c r="I239" s="135">
        <v>862.87</v>
      </c>
      <c r="J239" s="130"/>
      <c r="K239" s="158"/>
      <c r="L239" s="158"/>
      <c r="M239" s="158"/>
    </row>
    <row r="240" spans="1:13" ht="30.75" customHeight="1" x14ac:dyDescent="0.25">
      <c r="A240" s="185">
        <f t="shared" ref="A240" si="79">A238+1</f>
        <v>11</v>
      </c>
      <c r="B240" s="220" t="s">
        <v>345</v>
      </c>
      <c r="C240" s="231" t="s">
        <v>342</v>
      </c>
      <c r="D240" s="234" t="s">
        <v>320</v>
      </c>
      <c r="E240" s="220" t="s">
        <v>262</v>
      </c>
      <c r="F240" s="159" t="s">
        <v>186</v>
      </c>
      <c r="G240" s="135">
        <v>155340.47</v>
      </c>
      <c r="H240" s="135">
        <v>149.26</v>
      </c>
      <c r="I240" s="135">
        <v>511.66</v>
      </c>
      <c r="J240" s="130"/>
      <c r="K240" s="158"/>
      <c r="L240" s="158"/>
      <c r="M240" s="158"/>
    </row>
    <row r="241" spans="1:13" ht="30.75" customHeight="1" thickBot="1" x14ac:dyDescent="0.3">
      <c r="A241" s="185"/>
      <c r="B241" s="230"/>
      <c r="C241" s="232"/>
      <c r="D241" s="235"/>
      <c r="E241" s="220"/>
      <c r="F241" s="159" t="s">
        <v>187</v>
      </c>
      <c r="G241" s="135">
        <v>122317.55</v>
      </c>
      <c r="H241" s="135">
        <v>147.07</v>
      </c>
      <c r="I241" s="135">
        <v>432.4</v>
      </c>
      <c r="J241" s="130"/>
      <c r="K241" s="158"/>
      <c r="L241" s="158"/>
      <c r="M241" s="158"/>
    </row>
    <row r="242" spans="1:13" ht="15.75" thickBot="1" x14ac:dyDescent="0.3">
      <c r="A242" s="190" t="s">
        <v>307</v>
      </c>
      <c r="B242" s="191"/>
      <c r="C242" s="191"/>
      <c r="D242" s="191"/>
      <c r="E242" s="191"/>
      <c r="F242" s="191"/>
      <c r="G242" s="191"/>
      <c r="H242" s="191"/>
      <c r="I242" s="191"/>
      <c r="J242" s="192"/>
    </row>
    <row r="243" spans="1:13" ht="15" customHeight="1" x14ac:dyDescent="0.25">
      <c r="A243" s="239">
        <v>1</v>
      </c>
      <c r="B243" s="204" t="s">
        <v>311</v>
      </c>
      <c r="C243" s="204" t="s">
        <v>131</v>
      </c>
      <c r="D243" s="224" t="s">
        <v>331</v>
      </c>
      <c r="E243" s="240" t="s">
        <v>263</v>
      </c>
      <c r="F243" s="116" t="s">
        <v>186</v>
      </c>
      <c r="G243" s="137">
        <v>96961.68</v>
      </c>
      <c r="H243" s="137">
        <v>53.64</v>
      </c>
      <c r="I243" s="138">
        <v>239.98</v>
      </c>
      <c r="J243" s="146"/>
    </row>
    <row r="244" spans="1:13" x14ac:dyDescent="0.25">
      <c r="A244" s="238"/>
      <c r="B244" s="205"/>
      <c r="C244" s="205"/>
      <c r="D244" s="241"/>
      <c r="E244" s="173"/>
      <c r="F244" s="130" t="s">
        <v>187</v>
      </c>
      <c r="G244" s="134">
        <v>96961.68</v>
      </c>
      <c r="H244" s="134">
        <v>54.99</v>
      </c>
      <c r="I244" s="139">
        <v>246.76</v>
      </c>
      <c r="J244" s="146"/>
    </row>
    <row r="245" spans="1:13" x14ac:dyDescent="0.25">
      <c r="A245" s="238">
        <f>A243+1</f>
        <v>2</v>
      </c>
      <c r="B245" s="205"/>
      <c r="C245" s="205"/>
      <c r="D245" s="241"/>
      <c r="E245" s="173" t="s">
        <v>264</v>
      </c>
      <c r="F245" s="130" t="s">
        <v>186</v>
      </c>
      <c r="G245" s="134">
        <v>86792.77</v>
      </c>
      <c r="H245" s="134">
        <v>32.64</v>
      </c>
      <c r="I245" s="139">
        <v>1098.75</v>
      </c>
      <c r="J245" s="146"/>
    </row>
    <row r="246" spans="1:13" x14ac:dyDescent="0.25">
      <c r="A246" s="238"/>
      <c r="B246" s="205"/>
      <c r="C246" s="205"/>
      <c r="D246" s="241"/>
      <c r="E246" s="173"/>
      <c r="F246" s="130" t="s">
        <v>187</v>
      </c>
      <c r="G246" s="134">
        <v>86792.77</v>
      </c>
      <c r="H246" s="134" t="s">
        <v>281</v>
      </c>
      <c r="I246" s="139" t="s">
        <v>282</v>
      </c>
      <c r="J246" s="146"/>
    </row>
    <row r="247" spans="1:13" x14ac:dyDescent="0.25">
      <c r="A247" s="238">
        <f t="shared" ref="A247" si="80">A245+1</f>
        <v>3</v>
      </c>
      <c r="B247" s="205"/>
      <c r="C247" s="205"/>
      <c r="D247" s="241"/>
      <c r="E247" s="173" t="s">
        <v>265</v>
      </c>
      <c r="F247" s="130" t="s">
        <v>186</v>
      </c>
      <c r="G247" s="134">
        <v>33540.54</v>
      </c>
      <c r="H247" s="134">
        <v>0</v>
      </c>
      <c r="I247" s="139" t="s">
        <v>283</v>
      </c>
      <c r="J247" s="146"/>
    </row>
    <row r="248" spans="1:13" x14ac:dyDescent="0.25">
      <c r="A248" s="238"/>
      <c r="B248" s="205"/>
      <c r="C248" s="205"/>
      <c r="D248" s="241"/>
      <c r="E248" s="173"/>
      <c r="F248" s="130" t="s">
        <v>187</v>
      </c>
      <c r="G248" s="134">
        <v>33540.54</v>
      </c>
      <c r="H248" s="134">
        <v>0</v>
      </c>
      <c r="I248" s="139" t="s">
        <v>284</v>
      </c>
      <c r="J248" s="146"/>
    </row>
    <row r="249" spans="1:13" x14ac:dyDescent="0.25">
      <c r="A249" s="238">
        <f t="shared" ref="A249" si="81">A247+1</f>
        <v>4</v>
      </c>
      <c r="B249" s="205"/>
      <c r="C249" s="205"/>
      <c r="D249" s="241"/>
      <c r="E249" s="173" t="s">
        <v>266</v>
      </c>
      <c r="F249" s="130" t="s">
        <v>186</v>
      </c>
      <c r="G249" s="134">
        <v>237097.84</v>
      </c>
      <c r="H249" s="134">
        <v>254.75</v>
      </c>
      <c r="I249" s="139" t="s">
        <v>285</v>
      </c>
      <c r="J249" s="146"/>
    </row>
    <row r="250" spans="1:13" x14ac:dyDescent="0.25">
      <c r="A250" s="238"/>
      <c r="B250" s="205"/>
      <c r="C250" s="205"/>
      <c r="D250" s="241"/>
      <c r="E250" s="173"/>
      <c r="F250" s="130" t="s">
        <v>187</v>
      </c>
      <c r="G250" s="134">
        <v>237097.84</v>
      </c>
      <c r="H250" s="134">
        <v>264.16000000000003</v>
      </c>
      <c r="I250" s="139" t="s">
        <v>286</v>
      </c>
      <c r="J250" s="146"/>
    </row>
    <row r="251" spans="1:13" x14ac:dyDescent="0.25">
      <c r="A251" s="238">
        <f t="shared" ref="A251" si="82">A249+1</f>
        <v>5</v>
      </c>
      <c r="B251" s="205"/>
      <c r="C251" s="205"/>
      <c r="D251" s="241"/>
      <c r="E251" s="173" t="s">
        <v>267</v>
      </c>
      <c r="F251" s="130" t="s">
        <v>186</v>
      </c>
      <c r="G251" s="134">
        <v>48704.33</v>
      </c>
      <c r="H251" s="134">
        <v>1024.1199999999999</v>
      </c>
      <c r="I251" s="139" t="s">
        <v>287</v>
      </c>
      <c r="J251" s="146"/>
    </row>
    <row r="252" spans="1:13" x14ac:dyDescent="0.25">
      <c r="A252" s="238"/>
      <c r="B252" s="205"/>
      <c r="C252" s="205"/>
      <c r="D252" s="241"/>
      <c r="E252" s="173"/>
      <c r="F252" s="130" t="s">
        <v>187</v>
      </c>
      <c r="G252" s="134">
        <v>48704.33</v>
      </c>
      <c r="H252" s="134">
        <v>724.82</v>
      </c>
      <c r="I252" s="139" t="s">
        <v>288</v>
      </c>
      <c r="J252" s="146"/>
    </row>
    <row r="253" spans="1:13" x14ac:dyDescent="0.25">
      <c r="A253" s="238">
        <f t="shared" ref="A253" si="83">A251+1</f>
        <v>6</v>
      </c>
      <c r="B253" s="205"/>
      <c r="C253" s="205"/>
      <c r="D253" s="241"/>
      <c r="E253" s="173" t="s">
        <v>268</v>
      </c>
      <c r="F253" s="130" t="s">
        <v>186</v>
      </c>
      <c r="G253" s="134">
        <v>603934.86</v>
      </c>
      <c r="H253" s="134">
        <v>618.42999999999995</v>
      </c>
      <c r="I253" s="139" t="s">
        <v>289</v>
      </c>
      <c r="J253" s="146"/>
    </row>
    <row r="254" spans="1:13" x14ac:dyDescent="0.25">
      <c r="A254" s="238"/>
      <c r="B254" s="205"/>
      <c r="C254" s="205"/>
      <c r="D254" s="241"/>
      <c r="E254" s="173"/>
      <c r="F254" s="130" t="s">
        <v>187</v>
      </c>
      <c r="G254" s="134">
        <v>603934.86</v>
      </c>
      <c r="H254" s="134">
        <v>647.55999999999995</v>
      </c>
      <c r="I254" s="139" t="s">
        <v>290</v>
      </c>
      <c r="J254" s="146"/>
    </row>
    <row r="255" spans="1:13" x14ac:dyDescent="0.25">
      <c r="A255" s="238">
        <f t="shared" ref="A255" si="84">A253+1</f>
        <v>7</v>
      </c>
      <c r="B255" s="205"/>
      <c r="C255" s="205"/>
      <c r="D255" s="241"/>
      <c r="E255" s="173" t="s">
        <v>269</v>
      </c>
      <c r="F255" s="130" t="s">
        <v>186</v>
      </c>
      <c r="G255" s="134">
        <v>237510.73</v>
      </c>
      <c r="H255" s="134">
        <v>439.95</v>
      </c>
      <c r="I255" s="139" t="s">
        <v>291</v>
      </c>
      <c r="J255" s="146"/>
    </row>
    <row r="256" spans="1:13" x14ac:dyDescent="0.25">
      <c r="A256" s="238"/>
      <c r="B256" s="205"/>
      <c r="C256" s="205"/>
      <c r="D256" s="241"/>
      <c r="E256" s="173"/>
      <c r="F256" s="130" t="s">
        <v>187</v>
      </c>
      <c r="G256" s="134">
        <v>237510.73</v>
      </c>
      <c r="H256" s="134">
        <v>443.06</v>
      </c>
      <c r="I256" s="139" t="s">
        <v>292</v>
      </c>
      <c r="J256" s="146"/>
    </row>
    <row r="257" spans="1:10" x14ac:dyDescent="0.25">
      <c r="A257" s="238">
        <f t="shared" ref="A257" si="85">A255+1</f>
        <v>8</v>
      </c>
      <c r="B257" s="205"/>
      <c r="C257" s="205"/>
      <c r="D257" s="241"/>
      <c r="E257" s="173" t="s">
        <v>270</v>
      </c>
      <c r="F257" s="130" t="s">
        <v>186</v>
      </c>
      <c r="G257" s="134">
        <v>113797.97</v>
      </c>
      <c r="H257" s="134">
        <v>513.24</v>
      </c>
      <c r="I257" s="139" t="s">
        <v>293</v>
      </c>
      <c r="J257" s="146"/>
    </row>
    <row r="258" spans="1:10" x14ac:dyDescent="0.25">
      <c r="A258" s="238"/>
      <c r="B258" s="205"/>
      <c r="C258" s="205"/>
      <c r="D258" s="241"/>
      <c r="E258" s="173"/>
      <c r="F258" s="130" t="s">
        <v>187</v>
      </c>
      <c r="G258" s="134">
        <v>113797.97</v>
      </c>
      <c r="H258" s="134">
        <v>525.72</v>
      </c>
      <c r="I258" s="139" t="s">
        <v>294</v>
      </c>
      <c r="J258" s="146"/>
    </row>
    <row r="259" spans="1:10" x14ac:dyDescent="0.25">
      <c r="A259" s="238">
        <f t="shared" ref="A259" si="86">A257+1</f>
        <v>9</v>
      </c>
      <c r="B259" s="205"/>
      <c r="C259" s="205"/>
      <c r="D259" s="241"/>
      <c r="E259" s="173" t="s">
        <v>271</v>
      </c>
      <c r="F259" s="130" t="s">
        <v>186</v>
      </c>
      <c r="G259" s="134">
        <v>458557.81</v>
      </c>
      <c r="H259" s="134">
        <v>586.98</v>
      </c>
      <c r="I259" s="139" t="s">
        <v>295</v>
      </c>
      <c r="J259" s="146"/>
    </row>
    <row r="260" spans="1:10" x14ac:dyDescent="0.25">
      <c r="A260" s="238"/>
      <c r="B260" s="205"/>
      <c r="C260" s="205"/>
      <c r="D260" s="241"/>
      <c r="E260" s="173"/>
      <c r="F260" s="130" t="s">
        <v>187</v>
      </c>
      <c r="G260" s="134">
        <v>458557.81</v>
      </c>
      <c r="H260" s="134">
        <v>600.44000000000005</v>
      </c>
      <c r="I260" s="139" t="s">
        <v>296</v>
      </c>
      <c r="J260" s="146"/>
    </row>
    <row r="261" spans="1:10" x14ac:dyDescent="0.25">
      <c r="A261" s="238">
        <f t="shared" ref="A261" si="87">A259+1</f>
        <v>10</v>
      </c>
      <c r="B261" s="205"/>
      <c r="C261" s="205"/>
      <c r="D261" s="241"/>
      <c r="E261" s="173" t="s">
        <v>272</v>
      </c>
      <c r="F261" s="130" t="s">
        <v>186</v>
      </c>
      <c r="G261" s="134">
        <v>112663.62</v>
      </c>
      <c r="H261" s="134">
        <v>722.26</v>
      </c>
      <c r="I261" s="139" t="s">
        <v>297</v>
      </c>
      <c r="J261" s="146"/>
    </row>
    <row r="262" spans="1:10" x14ac:dyDescent="0.25">
      <c r="A262" s="238"/>
      <c r="B262" s="205"/>
      <c r="C262" s="205"/>
      <c r="D262" s="241"/>
      <c r="E262" s="173"/>
      <c r="F262" s="130" t="s">
        <v>187</v>
      </c>
      <c r="G262" s="134">
        <v>112663.62</v>
      </c>
      <c r="H262" s="134">
        <v>736.93</v>
      </c>
      <c r="I262" s="139" t="s">
        <v>298</v>
      </c>
      <c r="J262" s="146"/>
    </row>
    <row r="263" spans="1:10" x14ac:dyDescent="0.25">
      <c r="A263" s="238">
        <f t="shared" ref="A263" si="88">A261+1</f>
        <v>11</v>
      </c>
      <c r="B263" s="205"/>
      <c r="C263" s="205"/>
      <c r="D263" s="241"/>
      <c r="E263" s="173" t="s">
        <v>273</v>
      </c>
      <c r="F263" s="130" t="s">
        <v>186</v>
      </c>
      <c r="G263" s="134">
        <v>61473.49</v>
      </c>
      <c r="H263" s="134">
        <v>141.82</v>
      </c>
      <c r="I263" s="139" t="s">
        <v>299</v>
      </c>
      <c r="J263" s="146"/>
    </row>
    <row r="264" spans="1:10" x14ac:dyDescent="0.25">
      <c r="A264" s="238"/>
      <c r="B264" s="205"/>
      <c r="C264" s="205"/>
      <c r="D264" s="241"/>
      <c r="E264" s="173"/>
      <c r="F264" s="130" t="s">
        <v>187</v>
      </c>
      <c r="G264" s="134">
        <v>61473.49</v>
      </c>
      <c r="H264" s="134">
        <v>132.56</v>
      </c>
      <c r="I264" s="139" t="s">
        <v>300</v>
      </c>
      <c r="J264" s="146"/>
    </row>
    <row r="265" spans="1:10" x14ac:dyDescent="0.25">
      <c r="A265" s="238">
        <f t="shared" ref="A265" si="89">A263+1</f>
        <v>12</v>
      </c>
      <c r="B265" s="205"/>
      <c r="C265" s="205"/>
      <c r="D265" s="241"/>
      <c r="E265" s="173" t="s">
        <v>274</v>
      </c>
      <c r="F265" s="130" t="s">
        <v>186</v>
      </c>
      <c r="G265" s="134">
        <v>8952.69</v>
      </c>
      <c r="H265" s="134">
        <v>193.1</v>
      </c>
      <c r="I265" s="139" t="s">
        <v>301</v>
      </c>
      <c r="J265" s="146"/>
    </row>
    <row r="266" spans="1:10" x14ac:dyDescent="0.25">
      <c r="A266" s="238"/>
      <c r="B266" s="205"/>
      <c r="C266" s="205"/>
      <c r="D266" s="241"/>
      <c r="E266" s="173"/>
      <c r="F266" s="130" t="s">
        <v>187</v>
      </c>
      <c r="G266" s="134">
        <v>8952.69</v>
      </c>
      <c r="H266" s="134">
        <v>197.98</v>
      </c>
      <c r="I266" s="139" t="s">
        <v>302</v>
      </c>
      <c r="J266" s="146"/>
    </row>
    <row r="267" spans="1:10" x14ac:dyDescent="0.25">
      <c r="A267" s="238">
        <f t="shared" ref="A267" si="90">A265+1</f>
        <v>13</v>
      </c>
      <c r="B267" s="205"/>
      <c r="C267" s="205"/>
      <c r="D267" s="241"/>
      <c r="E267" s="173" t="s">
        <v>275</v>
      </c>
      <c r="F267" s="130" t="s">
        <v>186</v>
      </c>
      <c r="G267" s="134">
        <v>57668.59</v>
      </c>
      <c r="H267" s="134">
        <v>29.98</v>
      </c>
      <c r="I267" s="139" t="s">
        <v>303</v>
      </c>
      <c r="J267" s="146"/>
    </row>
    <row r="268" spans="1:10" x14ac:dyDescent="0.25">
      <c r="A268" s="238"/>
      <c r="B268" s="205"/>
      <c r="C268" s="205"/>
      <c r="D268" s="241"/>
      <c r="E268" s="173"/>
      <c r="F268" s="130" t="s">
        <v>187</v>
      </c>
      <c r="G268" s="134">
        <v>57668.59</v>
      </c>
      <c r="H268" s="134">
        <v>28.59</v>
      </c>
      <c r="I268" s="139">
        <v>234.51</v>
      </c>
      <c r="J268" s="146"/>
    </row>
    <row r="269" spans="1:10" x14ac:dyDescent="0.25">
      <c r="A269" s="238">
        <f t="shared" ref="A269" si="91">A267+1</f>
        <v>14</v>
      </c>
      <c r="B269" s="205"/>
      <c r="C269" s="205"/>
      <c r="D269" s="241"/>
      <c r="E269" s="173" t="s">
        <v>276</v>
      </c>
      <c r="F269" s="130" t="s">
        <v>186</v>
      </c>
      <c r="G269" s="134">
        <v>200642.34</v>
      </c>
      <c r="H269" s="134">
        <v>26.72</v>
      </c>
      <c r="I269" s="139">
        <v>433.37</v>
      </c>
      <c r="J269" s="146"/>
    </row>
    <row r="270" spans="1:10" x14ac:dyDescent="0.25">
      <c r="A270" s="238"/>
      <c r="B270" s="205"/>
      <c r="C270" s="205"/>
      <c r="D270" s="241"/>
      <c r="E270" s="173"/>
      <c r="F270" s="130" t="s">
        <v>187</v>
      </c>
      <c r="G270" s="134">
        <v>200642.34</v>
      </c>
      <c r="H270" s="134">
        <v>28.72</v>
      </c>
      <c r="I270" s="139">
        <v>444.03</v>
      </c>
      <c r="J270" s="146"/>
    </row>
    <row r="271" spans="1:10" x14ac:dyDescent="0.25">
      <c r="A271" s="238">
        <f t="shared" ref="A271" si="92">A269+1</f>
        <v>15</v>
      </c>
      <c r="B271" s="205"/>
      <c r="C271" s="205"/>
      <c r="D271" s="241"/>
      <c r="E271" s="173" t="s">
        <v>277</v>
      </c>
      <c r="F271" s="130" t="s">
        <v>186</v>
      </c>
      <c r="G271" s="134">
        <v>78227.44</v>
      </c>
      <c r="H271" s="134">
        <v>73.099999999999994</v>
      </c>
      <c r="I271" s="139">
        <v>259.95</v>
      </c>
      <c r="J271" s="146"/>
    </row>
    <row r="272" spans="1:10" x14ac:dyDescent="0.25">
      <c r="A272" s="238"/>
      <c r="B272" s="205"/>
      <c r="C272" s="205"/>
      <c r="D272" s="241"/>
      <c r="E272" s="173"/>
      <c r="F272" s="130" t="s">
        <v>187</v>
      </c>
      <c r="G272" s="134">
        <v>78227.44</v>
      </c>
      <c r="H272" s="134">
        <v>74.099999999999994</v>
      </c>
      <c r="I272" s="139">
        <v>244.96</v>
      </c>
      <c r="J272" s="146"/>
    </row>
    <row r="273" spans="1:10" x14ac:dyDescent="0.25">
      <c r="A273" s="238">
        <f t="shared" ref="A273" si="93">A271+1</f>
        <v>16</v>
      </c>
      <c r="B273" s="205"/>
      <c r="C273" s="205"/>
      <c r="D273" s="241"/>
      <c r="E273" s="173" t="s">
        <v>278</v>
      </c>
      <c r="F273" s="130" t="s">
        <v>186</v>
      </c>
      <c r="G273" s="134">
        <v>190416.48</v>
      </c>
      <c r="H273" s="134">
        <v>56.39</v>
      </c>
      <c r="I273" s="139">
        <v>1435.89</v>
      </c>
      <c r="J273" s="146"/>
    </row>
    <row r="274" spans="1:10" x14ac:dyDescent="0.25">
      <c r="A274" s="238"/>
      <c r="B274" s="205"/>
      <c r="C274" s="205"/>
      <c r="D274" s="241"/>
      <c r="E274" s="173"/>
      <c r="F274" s="130" t="s">
        <v>187</v>
      </c>
      <c r="G274" s="134">
        <v>190416.48</v>
      </c>
      <c r="H274" s="134">
        <v>57.3</v>
      </c>
      <c r="I274" s="139">
        <v>1438.12</v>
      </c>
      <c r="J274" s="146"/>
    </row>
    <row r="275" spans="1:10" x14ac:dyDescent="0.25">
      <c r="A275" s="238">
        <f t="shared" ref="A275" si="94">A273+1</f>
        <v>17</v>
      </c>
      <c r="B275" s="205"/>
      <c r="C275" s="205"/>
      <c r="D275" s="241"/>
      <c r="E275" s="173" t="s">
        <v>279</v>
      </c>
      <c r="F275" s="130" t="s">
        <v>186</v>
      </c>
      <c r="G275" s="134">
        <v>60078.720000000001</v>
      </c>
      <c r="H275" s="134">
        <v>106.57</v>
      </c>
      <c r="I275" s="139">
        <v>529.09</v>
      </c>
      <c r="J275" s="146"/>
    </row>
    <row r="276" spans="1:10" x14ac:dyDescent="0.25">
      <c r="A276" s="238"/>
      <c r="B276" s="205"/>
      <c r="C276" s="205"/>
      <c r="D276" s="241"/>
      <c r="E276" s="173"/>
      <c r="F276" s="130" t="s">
        <v>187</v>
      </c>
      <c r="G276" s="134">
        <v>60078.720000000001</v>
      </c>
      <c r="H276" s="134">
        <v>109.82</v>
      </c>
      <c r="I276" s="139">
        <v>527.69000000000005</v>
      </c>
      <c r="J276" s="147"/>
    </row>
    <row r="277" spans="1:10" x14ac:dyDescent="0.25">
      <c r="A277" s="186">
        <v>18</v>
      </c>
      <c r="B277" s="205"/>
      <c r="C277" s="205"/>
      <c r="D277" s="241"/>
      <c r="E277" s="202" t="s">
        <v>280</v>
      </c>
      <c r="F277" s="130" t="s">
        <v>186</v>
      </c>
      <c r="G277" s="134">
        <v>141400.6</v>
      </c>
      <c r="H277" s="134">
        <v>128.59</v>
      </c>
      <c r="I277" s="139">
        <v>916.26</v>
      </c>
      <c r="J277" s="147"/>
    </row>
    <row r="278" spans="1:10" x14ac:dyDescent="0.25">
      <c r="A278" s="187"/>
      <c r="B278" s="207"/>
      <c r="C278" s="207"/>
      <c r="D278" s="242"/>
      <c r="E278" s="201"/>
      <c r="F278" s="130" t="s">
        <v>187</v>
      </c>
      <c r="G278" s="134">
        <v>141400.6</v>
      </c>
      <c r="H278" s="134">
        <v>268.11</v>
      </c>
      <c r="I278" s="139">
        <v>1061.9000000000001</v>
      </c>
      <c r="J278" s="147"/>
    </row>
    <row r="279" spans="1:10" ht="37.5" customHeight="1" x14ac:dyDescent="0.25">
      <c r="A279" s="238">
        <v>19</v>
      </c>
      <c r="B279" s="209" t="s">
        <v>337</v>
      </c>
      <c r="C279" s="209" t="s">
        <v>338</v>
      </c>
      <c r="D279" s="233" t="s">
        <v>330</v>
      </c>
      <c r="E279" s="202" t="s">
        <v>340</v>
      </c>
      <c r="F279" s="119" t="s">
        <v>339</v>
      </c>
      <c r="G279" s="134">
        <v>179805.5</v>
      </c>
      <c r="H279" s="134">
        <v>234.39</v>
      </c>
      <c r="I279" s="139">
        <v>1299.72</v>
      </c>
      <c r="J279" s="147"/>
    </row>
    <row r="280" spans="1:10" ht="37.5" customHeight="1" thickBot="1" x14ac:dyDescent="0.3">
      <c r="A280" s="243"/>
      <c r="B280" s="208"/>
      <c r="C280" s="208"/>
      <c r="D280" s="244"/>
      <c r="E280" s="211"/>
      <c r="F280" s="117" t="s">
        <v>187</v>
      </c>
      <c r="G280" s="140">
        <v>179805.5</v>
      </c>
      <c r="H280" s="140">
        <v>267.88</v>
      </c>
      <c r="I280" s="141">
        <v>1505.07</v>
      </c>
      <c r="J280" s="148"/>
    </row>
    <row r="282" spans="1:10" hidden="1" x14ac:dyDescent="0.25">
      <c r="A282" s="149" t="s">
        <v>9</v>
      </c>
    </row>
  </sheetData>
  <mergeCells count="320">
    <mergeCell ref="A143:A144"/>
    <mergeCell ref="B143:B144"/>
    <mergeCell ref="C143:C144"/>
    <mergeCell ref="E143:E144"/>
    <mergeCell ref="D127:D144"/>
    <mergeCell ref="E261:E262"/>
    <mergeCell ref="A255:A256"/>
    <mergeCell ref="E255:E256"/>
    <mergeCell ref="A257:A258"/>
    <mergeCell ref="E257:E258"/>
    <mergeCell ref="A279:A280"/>
    <mergeCell ref="E279:E280"/>
    <mergeCell ref="A271:A272"/>
    <mergeCell ref="E271:E272"/>
    <mergeCell ref="A273:A274"/>
    <mergeCell ref="E273:E274"/>
    <mergeCell ref="A267:A268"/>
    <mergeCell ref="E267:E268"/>
    <mergeCell ref="A269:A270"/>
    <mergeCell ref="E269:E270"/>
    <mergeCell ref="A277:A278"/>
    <mergeCell ref="E277:E278"/>
    <mergeCell ref="D279:D280"/>
    <mergeCell ref="C279:C280"/>
    <mergeCell ref="B279:B280"/>
    <mergeCell ref="A251:A252"/>
    <mergeCell ref="E251:E252"/>
    <mergeCell ref="A253:A254"/>
    <mergeCell ref="E253:E254"/>
    <mergeCell ref="A247:A248"/>
    <mergeCell ref="E247:E248"/>
    <mergeCell ref="A249:A250"/>
    <mergeCell ref="E249:E250"/>
    <mergeCell ref="A243:A244"/>
    <mergeCell ref="E243:E244"/>
    <mergeCell ref="A245:A246"/>
    <mergeCell ref="E245:E246"/>
    <mergeCell ref="B243:B278"/>
    <mergeCell ref="C243:C278"/>
    <mergeCell ref="D243:D278"/>
    <mergeCell ref="A275:A276"/>
    <mergeCell ref="E275:E276"/>
    <mergeCell ref="A263:A264"/>
    <mergeCell ref="E263:E264"/>
    <mergeCell ref="A265:A266"/>
    <mergeCell ref="E265:E266"/>
    <mergeCell ref="A259:A260"/>
    <mergeCell ref="E259:E260"/>
    <mergeCell ref="A261:A262"/>
    <mergeCell ref="A240:A241"/>
    <mergeCell ref="B240:B241"/>
    <mergeCell ref="C240:C241"/>
    <mergeCell ref="E240:E241"/>
    <mergeCell ref="A242:J242"/>
    <mergeCell ref="E228:E229"/>
    <mergeCell ref="A230:A231"/>
    <mergeCell ref="E230:E231"/>
    <mergeCell ref="A224:A225"/>
    <mergeCell ref="E224:E225"/>
    <mergeCell ref="A226:A227"/>
    <mergeCell ref="E226:E227"/>
    <mergeCell ref="D234:D239"/>
    <mergeCell ref="D240:D241"/>
    <mergeCell ref="A236:A237"/>
    <mergeCell ref="E236:E237"/>
    <mergeCell ref="A238:A239"/>
    <mergeCell ref="E238:E239"/>
    <mergeCell ref="B234:B239"/>
    <mergeCell ref="C234:C239"/>
    <mergeCell ref="A234:A235"/>
    <mergeCell ref="E234:E235"/>
    <mergeCell ref="A220:A221"/>
    <mergeCell ref="E220:E221"/>
    <mergeCell ref="A222:A223"/>
    <mergeCell ref="E222:E223"/>
    <mergeCell ref="A217:A218"/>
    <mergeCell ref="B217:B218"/>
    <mergeCell ref="E217:E218"/>
    <mergeCell ref="A219:J219"/>
    <mergeCell ref="C211:C218"/>
    <mergeCell ref="A213:A214"/>
    <mergeCell ref="B213:B214"/>
    <mergeCell ref="E213:E214"/>
    <mergeCell ref="A215:A216"/>
    <mergeCell ref="B215:B216"/>
    <mergeCell ref="E215:E216"/>
    <mergeCell ref="D220:D233"/>
    <mergeCell ref="A232:A233"/>
    <mergeCell ref="E232:E233"/>
    <mergeCell ref="B220:B233"/>
    <mergeCell ref="C220:C233"/>
    <mergeCell ref="A228:A229"/>
    <mergeCell ref="A202:A203"/>
    <mergeCell ref="E202:E203"/>
    <mergeCell ref="A196:A197"/>
    <mergeCell ref="E196:E197"/>
    <mergeCell ref="A198:A199"/>
    <mergeCell ref="E198:E199"/>
    <mergeCell ref="A192:A193"/>
    <mergeCell ref="E192:E193"/>
    <mergeCell ref="A194:A195"/>
    <mergeCell ref="E194:E195"/>
    <mergeCell ref="A188:A189"/>
    <mergeCell ref="E188:E189"/>
    <mergeCell ref="A190:A191"/>
    <mergeCell ref="E190:E191"/>
    <mergeCell ref="A185:J185"/>
    <mergeCell ref="A186:A187"/>
    <mergeCell ref="E186:E187"/>
    <mergeCell ref="A183:A184"/>
    <mergeCell ref="E183:E184"/>
    <mergeCell ref="B171:B184"/>
    <mergeCell ref="C171:C184"/>
    <mergeCell ref="A179:A180"/>
    <mergeCell ref="E179:E180"/>
    <mergeCell ref="A181:A182"/>
    <mergeCell ref="E181:E182"/>
    <mergeCell ref="A175:A176"/>
    <mergeCell ref="E175:E176"/>
    <mergeCell ref="A177:A178"/>
    <mergeCell ref="E177:E178"/>
    <mergeCell ref="A171:A172"/>
    <mergeCell ref="E171:E172"/>
    <mergeCell ref="A173:A174"/>
    <mergeCell ref="E173:E174"/>
    <mergeCell ref="B186:B209"/>
    <mergeCell ref="A168:A169"/>
    <mergeCell ref="E168:E169"/>
    <mergeCell ref="A170:J170"/>
    <mergeCell ref="B146:B169"/>
    <mergeCell ref="C146:C169"/>
    <mergeCell ref="A164:A165"/>
    <mergeCell ref="E164:E165"/>
    <mergeCell ref="A166:A167"/>
    <mergeCell ref="E166:E167"/>
    <mergeCell ref="A160:A161"/>
    <mergeCell ref="E160:E161"/>
    <mergeCell ref="A162:A163"/>
    <mergeCell ref="E162:E163"/>
    <mergeCell ref="A156:A157"/>
    <mergeCell ref="E156:E157"/>
    <mergeCell ref="A158:A159"/>
    <mergeCell ref="E158:E159"/>
    <mergeCell ref="A152:A153"/>
    <mergeCell ref="E152:E153"/>
    <mergeCell ref="A154:A155"/>
    <mergeCell ref="E154:E155"/>
    <mergeCell ref="A148:A149"/>
    <mergeCell ref="E148:E149"/>
    <mergeCell ref="A150:A151"/>
    <mergeCell ref="E150:E151"/>
    <mergeCell ref="A145:J145"/>
    <mergeCell ref="A146:A147"/>
    <mergeCell ref="E146:E147"/>
    <mergeCell ref="A139:A140"/>
    <mergeCell ref="B139:B140"/>
    <mergeCell ref="E139:E140"/>
    <mergeCell ref="A141:A142"/>
    <mergeCell ref="B141:B142"/>
    <mergeCell ref="E141:E142"/>
    <mergeCell ref="C127:C142"/>
    <mergeCell ref="A135:A136"/>
    <mergeCell ref="B135:B136"/>
    <mergeCell ref="E135:E136"/>
    <mergeCell ref="A137:A138"/>
    <mergeCell ref="B137:B138"/>
    <mergeCell ref="E137:E138"/>
    <mergeCell ref="A131:A132"/>
    <mergeCell ref="B131:B132"/>
    <mergeCell ref="E131:E132"/>
    <mergeCell ref="A133:A134"/>
    <mergeCell ref="B133:B134"/>
    <mergeCell ref="E133:E134"/>
    <mergeCell ref="A127:A128"/>
    <mergeCell ref="B127:B128"/>
    <mergeCell ref="E127:E128"/>
    <mergeCell ref="A129:A130"/>
    <mergeCell ref="B129:B130"/>
    <mergeCell ref="E129:E130"/>
    <mergeCell ref="A116:A117"/>
    <mergeCell ref="E116:E117"/>
    <mergeCell ref="B106:B117"/>
    <mergeCell ref="C106:C117"/>
    <mergeCell ref="A112:A113"/>
    <mergeCell ref="E112:E113"/>
    <mergeCell ref="A114:A115"/>
    <mergeCell ref="E114:E115"/>
    <mergeCell ref="A108:A109"/>
    <mergeCell ref="E108:E109"/>
    <mergeCell ref="A110:A111"/>
    <mergeCell ref="E110:E111"/>
    <mergeCell ref="B119:B124"/>
    <mergeCell ref="C119:C125"/>
    <mergeCell ref="D119:D125"/>
    <mergeCell ref="A104:A105"/>
    <mergeCell ref="E104:E105"/>
    <mergeCell ref="A106:A107"/>
    <mergeCell ref="E106:E107"/>
    <mergeCell ref="B100:B105"/>
    <mergeCell ref="C100:C105"/>
    <mergeCell ref="A100:A101"/>
    <mergeCell ref="E100:E101"/>
    <mergeCell ref="A102:A103"/>
    <mergeCell ref="E102:E103"/>
    <mergeCell ref="A96:A97"/>
    <mergeCell ref="E96:E97"/>
    <mergeCell ref="A98:A99"/>
    <mergeCell ref="B98:B99"/>
    <mergeCell ref="C98:C99"/>
    <mergeCell ref="E98:E99"/>
    <mergeCell ref="C44:C97"/>
    <mergeCell ref="B44:B97"/>
    <mergeCell ref="A92:A93"/>
    <mergeCell ref="E92:E93"/>
    <mergeCell ref="A94:A95"/>
    <mergeCell ref="E94:E95"/>
    <mergeCell ref="A88:A89"/>
    <mergeCell ref="E88:E89"/>
    <mergeCell ref="A90:A91"/>
    <mergeCell ref="E90:E91"/>
    <mergeCell ref="A84:A85"/>
    <mergeCell ref="E84:E85"/>
    <mergeCell ref="A86:A87"/>
    <mergeCell ref="E86:E87"/>
    <mergeCell ref="A80:A81"/>
    <mergeCell ref="E80:E81"/>
    <mergeCell ref="A82:A83"/>
    <mergeCell ref="E82:E83"/>
    <mergeCell ref="A78:A79"/>
    <mergeCell ref="E78:E79"/>
    <mergeCell ref="A72:A73"/>
    <mergeCell ref="E72:E73"/>
    <mergeCell ref="A74:A75"/>
    <mergeCell ref="E74:E75"/>
    <mergeCell ref="A68:A69"/>
    <mergeCell ref="E68:E69"/>
    <mergeCell ref="A70:A71"/>
    <mergeCell ref="E70:E71"/>
    <mergeCell ref="E62:E63"/>
    <mergeCell ref="A56:A57"/>
    <mergeCell ref="E56:E57"/>
    <mergeCell ref="A58:A59"/>
    <mergeCell ref="E58:E59"/>
    <mergeCell ref="A76:A77"/>
    <mergeCell ref="E76:E77"/>
    <mergeCell ref="E64:E65"/>
    <mergeCell ref="A66:A67"/>
    <mergeCell ref="E66:E67"/>
    <mergeCell ref="A7:A8"/>
    <mergeCell ref="A9:A10"/>
    <mergeCell ref="A11:A12"/>
    <mergeCell ref="A13:A14"/>
    <mergeCell ref="A52:A53"/>
    <mergeCell ref="E52:E53"/>
    <mergeCell ref="A54:A55"/>
    <mergeCell ref="E54:E55"/>
    <mergeCell ref="A48:A49"/>
    <mergeCell ref="E48:E49"/>
    <mergeCell ref="A50:A51"/>
    <mergeCell ref="E50:E51"/>
    <mergeCell ref="E44:E45"/>
    <mergeCell ref="A46:A47"/>
    <mergeCell ref="E46:E47"/>
    <mergeCell ref="B30:B37"/>
    <mergeCell ref="C30:C42"/>
    <mergeCell ref="B40:B41"/>
    <mergeCell ref="D30:D42"/>
    <mergeCell ref="D44:D117"/>
    <mergeCell ref="A64:A65"/>
    <mergeCell ref="A60:A61"/>
    <mergeCell ref="E60:E61"/>
    <mergeCell ref="A62:A63"/>
    <mergeCell ref="A4:J4"/>
    <mergeCell ref="A29:J29"/>
    <mergeCell ref="A43:J43"/>
    <mergeCell ref="A118:J118"/>
    <mergeCell ref="A126:J126"/>
    <mergeCell ref="E5:E6"/>
    <mergeCell ref="E7:E8"/>
    <mergeCell ref="E9:E10"/>
    <mergeCell ref="E25:E26"/>
    <mergeCell ref="B5:B26"/>
    <mergeCell ref="C5:C26"/>
    <mergeCell ref="E21:E22"/>
    <mergeCell ref="E23:E24"/>
    <mergeCell ref="E17:E18"/>
    <mergeCell ref="E19:E20"/>
    <mergeCell ref="E11:E12"/>
    <mergeCell ref="E13:E14"/>
    <mergeCell ref="E15:E16"/>
    <mergeCell ref="A25:A26"/>
    <mergeCell ref="A44:A45"/>
    <mergeCell ref="A15:A16"/>
    <mergeCell ref="A17:A18"/>
    <mergeCell ref="A19:A20"/>
    <mergeCell ref="A21:A22"/>
    <mergeCell ref="A27:A28"/>
    <mergeCell ref="B27:B28"/>
    <mergeCell ref="C27:C28"/>
    <mergeCell ref="E27:E28"/>
    <mergeCell ref="D5:D28"/>
    <mergeCell ref="D146:D169"/>
    <mergeCell ref="D171:D184"/>
    <mergeCell ref="D186:D209"/>
    <mergeCell ref="D211:D218"/>
    <mergeCell ref="A210:J210"/>
    <mergeCell ref="C186:C209"/>
    <mergeCell ref="A211:A212"/>
    <mergeCell ref="B211:B212"/>
    <mergeCell ref="E211:E212"/>
    <mergeCell ref="A208:A209"/>
    <mergeCell ref="E208:E209"/>
    <mergeCell ref="A204:A205"/>
    <mergeCell ref="E204:E205"/>
    <mergeCell ref="A206:A207"/>
    <mergeCell ref="E206:E207"/>
    <mergeCell ref="A200:A201"/>
    <mergeCell ref="E200:E201"/>
    <mergeCell ref="A23:A24"/>
    <mergeCell ref="A5:A6"/>
  </mergeCells>
  <hyperlinks>
    <hyperlink ref="D119" r:id="rId1"/>
    <hyperlink ref="D220" r:id="rId2"/>
    <hyperlink ref="D234" r:id="rId3"/>
    <hyperlink ref="D240" r:id="rId4"/>
    <hyperlink ref="D5" r:id="rId5"/>
    <hyperlink ref="D30" r:id="rId6"/>
    <hyperlink ref="D44" r:id="rId7"/>
    <hyperlink ref="D146" r:id="rId8"/>
    <hyperlink ref="D171" r:id="rId9"/>
    <hyperlink ref="D186" r:id="rId10" display="http://rek.admin-smolensk.ru/docs/post-2018-god/"/>
    <hyperlink ref="D211" r:id="rId11" display="http://www.kt.tambov.gov.ru/index.php?option=com_content&amp;view=category&amp;layout=blog&amp;id=60&amp;Itemid=158"/>
    <hyperlink ref="D127" r:id="rId12" display="http://tarifkursk.ru/index.php/ct-menu-item-65/postanovleniya/ct-menu-item-85?start=5_x000a_"/>
    <hyperlink ref="D279" r:id="rId13"/>
  </hyperlinks>
  <pageMargins left="0.7" right="0.7" top="0.75" bottom="0.75" header="0.3" footer="0.3"/>
  <pageSetup paperSize="9" scale="69" orientation="landscape" horizontalDpi="300" verticalDpi="300" r:id="rId14"/>
  <rowBreaks count="2" manualBreakCount="2">
    <brk id="87" max="8" man="1"/>
    <brk id="12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76"/>
  <sheetViews>
    <sheetView tabSelected="1" zoomScale="70" zoomScaleNormal="70" zoomScaleSheetLayoutView="80" workbookViewId="0">
      <selection activeCell="G18" sqref="G18"/>
    </sheetView>
  </sheetViews>
  <sheetFormatPr defaultColWidth="9.140625" defaultRowHeight="12.75" x14ac:dyDescent="0.2"/>
  <cols>
    <col min="1" max="1" width="28.42578125" style="6" customWidth="1"/>
    <col min="2" max="2" width="14.28515625" style="2" customWidth="1"/>
    <col min="3" max="4" width="15.85546875" style="2" customWidth="1"/>
    <col min="5" max="5" width="14.85546875" style="3" customWidth="1"/>
    <col min="6" max="6" width="92.85546875" style="7" customWidth="1"/>
    <col min="7" max="7" width="41.85546875" style="5" customWidth="1"/>
    <col min="8" max="8" width="28.28515625" style="5" customWidth="1"/>
    <col min="9" max="9" width="24.28515625" style="5" customWidth="1"/>
    <col min="10" max="16384" width="9.140625" style="2"/>
  </cols>
  <sheetData>
    <row r="1" spans="1:9" ht="18.75" x14ac:dyDescent="0.3">
      <c r="A1" s="1" t="s">
        <v>11</v>
      </c>
      <c r="F1" s="4"/>
    </row>
    <row r="2" spans="1:9" x14ac:dyDescent="0.2">
      <c r="I2" s="8" t="s">
        <v>12</v>
      </c>
    </row>
    <row r="3" spans="1:9" ht="19.5" thickBot="1" x14ac:dyDescent="0.35">
      <c r="A3" s="347" t="s">
        <v>83</v>
      </c>
      <c r="B3" s="347"/>
      <c r="C3" s="347"/>
      <c r="D3" s="347"/>
      <c r="E3" s="347"/>
      <c r="F3" s="347"/>
      <c r="G3" s="348"/>
      <c r="H3" s="348"/>
      <c r="I3" s="348"/>
    </row>
    <row r="4" spans="1:9" s="9" customFormat="1" ht="15.75" customHeight="1" x14ac:dyDescent="0.25">
      <c r="A4" s="254" t="s">
        <v>20</v>
      </c>
      <c r="B4" s="349" t="s">
        <v>0</v>
      </c>
      <c r="C4" s="349" t="s">
        <v>13</v>
      </c>
      <c r="D4" s="349" t="s">
        <v>314</v>
      </c>
      <c r="E4" s="349" t="s">
        <v>14</v>
      </c>
      <c r="F4" s="351" t="s">
        <v>15</v>
      </c>
      <c r="G4" s="349" t="s">
        <v>16</v>
      </c>
      <c r="H4" s="353"/>
      <c r="I4" s="354" t="s">
        <v>6</v>
      </c>
    </row>
    <row r="5" spans="1:9" s="9" customFormat="1" ht="111.75" customHeight="1" thickBot="1" x14ac:dyDescent="0.3">
      <c r="A5" s="256"/>
      <c r="B5" s="350"/>
      <c r="C5" s="350"/>
      <c r="D5" s="350"/>
      <c r="E5" s="350"/>
      <c r="F5" s="352"/>
      <c r="G5" s="10" t="s">
        <v>17</v>
      </c>
      <c r="H5" s="10" t="s">
        <v>5</v>
      </c>
      <c r="I5" s="355"/>
    </row>
    <row r="6" spans="1:9" ht="21" thickBot="1" x14ac:dyDescent="0.35">
      <c r="A6" s="334" t="s">
        <v>18</v>
      </c>
      <c r="B6" s="335"/>
      <c r="C6" s="335"/>
      <c r="D6" s="335"/>
      <c r="E6" s="335"/>
      <c r="F6" s="335"/>
      <c r="G6" s="336"/>
      <c r="H6" s="336"/>
      <c r="I6" s="337"/>
    </row>
    <row r="7" spans="1:9" ht="15" customHeight="1" x14ac:dyDescent="0.2">
      <c r="A7" s="324" t="s">
        <v>21</v>
      </c>
      <c r="B7" s="280" t="s">
        <v>348</v>
      </c>
      <c r="C7" s="339" t="s">
        <v>349</v>
      </c>
      <c r="D7" s="257" t="s">
        <v>321</v>
      </c>
      <c r="E7" s="343" t="s">
        <v>84</v>
      </c>
      <c r="F7" s="11" t="s">
        <v>22</v>
      </c>
      <c r="G7" s="12"/>
      <c r="H7" s="12"/>
      <c r="I7" s="13"/>
    </row>
    <row r="8" spans="1:9" ht="15" customHeight="1" x14ac:dyDescent="0.2">
      <c r="A8" s="325"/>
      <c r="B8" s="281"/>
      <c r="C8" s="340"/>
      <c r="D8" s="290"/>
      <c r="E8" s="344"/>
      <c r="F8" s="14" t="s">
        <v>23</v>
      </c>
      <c r="G8" s="15">
        <f>'[2]тарифы 2019'!$F$5</f>
        <v>1258990.67</v>
      </c>
      <c r="H8" s="15">
        <f>'[2]тарифы 2019'!$F$16</f>
        <v>85.06</v>
      </c>
      <c r="I8" s="16">
        <f>'[2]тарифы 2019'!$F$31</f>
        <v>1850.4036930422308</v>
      </c>
    </row>
    <row r="9" spans="1:9" ht="15" customHeight="1" x14ac:dyDescent="0.2">
      <c r="A9" s="325"/>
      <c r="B9" s="281"/>
      <c r="C9" s="340"/>
      <c r="D9" s="290"/>
      <c r="E9" s="344"/>
      <c r="F9" s="14" t="s">
        <v>24</v>
      </c>
      <c r="G9" s="15">
        <f>'[2]тарифы 2019'!$F$7</f>
        <v>1510117.24</v>
      </c>
      <c r="H9" s="15">
        <f>'[2]тарифы 2019'!$F$18</f>
        <v>199.5</v>
      </c>
      <c r="I9" s="16">
        <f>'[2]тарифы 2019'!$F$33</f>
        <v>2308.9244902408313</v>
      </c>
    </row>
    <row r="10" spans="1:9" ht="15" customHeight="1" x14ac:dyDescent="0.2">
      <c r="A10" s="325"/>
      <c r="B10" s="281"/>
      <c r="C10" s="340"/>
      <c r="D10" s="290"/>
      <c r="E10" s="344"/>
      <c r="F10" s="14" t="s">
        <v>25</v>
      </c>
      <c r="G10" s="15">
        <f>'[2]тарифы 2019'!$F$8</f>
        <v>1061976.56</v>
      </c>
      <c r="H10" s="15">
        <f>'[2]тарифы 2019'!$F$19</f>
        <v>343.27</v>
      </c>
      <c r="I10" s="16">
        <f>'[2]тарифы 2019'!$F$34</f>
        <v>1919.88333225529</v>
      </c>
    </row>
    <row r="11" spans="1:9" ht="15" customHeight="1" x14ac:dyDescent="0.2">
      <c r="A11" s="325"/>
      <c r="B11" s="281"/>
      <c r="C11" s="340"/>
      <c r="D11" s="290"/>
      <c r="E11" s="344"/>
      <c r="F11" s="14" t="s">
        <v>26</v>
      </c>
      <c r="G11" s="15">
        <f>'[2]тарифы 2019'!$F$9</f>
        <v>1148011.08</v>
      </c>
      <c r="H11" s="15">
        <f>'[2]тарифы 2019'!$F$20</f>
        <v>622.79999999999995</v>
      </c>
      <c r="I11" s="16">
        <f>'[2]тарифы 2019'!$F$35</f>
        <v>2746.1660308686733</v>
      </c>
    </row>
    <row r="12" spans="1:9" ht="15" customHeight="1" x14ac:dyDescent="0.2">
      <c r="A12" s="325"/>
      <c r="B12" s="281"/>
      <c r="C12" s="340"/>
      <c r="D12" s="290"/>
      <c r="E12" s="344"/>
      <c r="F12" s="17" t="s">
        <v>27</v>
      </c>
      <c r="G12" s="15"/>
      <c r="H12" s="15"/>
      <c r="I12" s="16"/>
    </row>
    <row r="13" spans="1:9" ht="15" customHeight="1" x14ac:dyDescent="0.25">
      <c r="A13" s="325"/>
      <c r="B13" s="281"/>
      <c r="C13" s="340"/>
      <c r="D13" s="290"/>
      <c r="E13" s="344"/>
      <c r="F13" s="18" t="s">
        <v>28</v>
      </c>
      <c r="G13" s="15"/>
      <c r="H13" s="15"/>
      <c r="I13" s="19">
        <v>1130</v>
      </c>
    </row>
    <row r="14" spans="1:9" ht="25.5" x14ac:dyDescent="0.25">
      <c r="A14" s="325"/>
      <c r="B14" s="281"/>
      <c r="C14" s="340"/>
      <c r="D14" s="290"/>
      <c r="E14" s="344"/>
      <c r="F14" s="18" t="s">
        <v>29</v>
      </c>
      <c r="G14" s="15"/>
      <c r="H14" s="15"/>
      <c r="I14" s="19">
        <v>685.08</v>
      </c>
    </row>
    <row r="15" spans="1:9" ht="15" x14ac:dyDescent="0.25">
      <c r="A15" s="325"/>
      <c r="B15" s="281"/>
      <c r="C15" s="340"/>
      <c r="D15" s="290"/>
      <c r="E15" s="344"/>
      <c r="F15" s="18" t="s">
        <v>30</v>
      </c>
      <c r="G15" s="15"/>
      <c r="H15" s="15"/>
      <c r="I15" s="19">
        <v>685.08</v>
      </c>
    </row>
    <row r="16" spans="1:9" ht="15" x14ac:dyDescent="0.25">
      <c r="A16" s="325"/>
      <c r="B16" s="281"/>
      <c r="C16" s="340"/>
      <c r="D16" s="290"/>
      <c r="E16" s="345"/>
      <c r="F16" s="18" t="s">
        <v>31</v>
      </c>
      <c r="G16" s="20"/>
      <c r="H16" s="20"/>
      <c r="I16" s="19">
        <v>685.08</v>
      </c>
    </row>
    <row r="17" spans="1:9" ht="25.5" x14ac:dyDescent="0.25">
      <c r="A17" s="325"/>
      <c r="B17" s="281"/>
      <c r="C17" s="340"/>
      <c r="D17" s="290"/>
      <c r="E17" s="345"/>
      <c r="F17" s="18" t="s">
        <v>32</v>
      </c>
      <c r="G17" s="20"/>
      <c r="H17" s="20"/>
      <c r="I17" s="19">
        <v>685.08</v>
      </c>
    </row>
    <row r="18" spans="1:9" ht="18.75" customHeight="1" x14ac:dyDescent="0.25">
      <c r="A18" s="325"/>
      <c r="B18" s="281"/>
      <c r="C18" s="340"/>
      <c r="D18" s="290"/>
      <c r="E18" s="345"/>
      <c r="F18" s="18" t="s">
        <v>33</v>
      </c>
      <c r="G18" s="20"/>
      <c r="H18" s="20"/>
      <c r="I18" s="19">
        <v>685.08</v>
      </c>
    </row>
    <row r="19" spans="1:9" ht="26.25" thickBot="1" x14ac:dyDescent="0.3">
      <c r="A19" s="325"/>
      <c r="B19" s="281"/>
      <c r="C19" s="340"/>
      <c r="D19" s="290"/>
      <c r="E19" s="345"/>
      <c r="F19" s="21" t="s">
        <v>34</v>
      </c>
      <c r="G19" s="22"/>
      <c r="H19" s="22"/>
      <c r="I19" s="23">
        <v>685.08</v>
      </c>
    </row>
    <row r="20" spans="1:9" ht="15" customHeight="1" x14ac:dyDescent="0.2">
      <c r="A20" s="325"/>
      <c r="B20" s="281"/>
      <c r="C20" s="340"/>
      <c r="D20" s="290"/>
      <c r="E20" s="343" t="s">
        <v>85</v>
      </c>
      <c r="F20" s="11" t="s">
        <v>22</v>
      </c>
      <c r="G20" s="12"/>
      <c r="H20" s="12"/>
      <c r="I20" s="13"/>
    </row>
    <row r="21" spans="1:9" ht="15" customHeight="1" x14ac:dyDescent="0.2">
      <c r="A21" s="325"/>
      <c r="B21" s="281"/>
      <c r="C21" s="340"/>
      <c r="D21" s="290"/>
      <c r="E21" s="344"/>
      <c r="F21" s="14" t="s">
        <v>23</v>
      </c>
      <c r="G21" s="15">
        <f>'[2]тарифы 2019'!$K$5</f>
        <v>1347120.0168999999</v>
      </c>
      <c r="H21" s="15">
        <f>'[2]тарифы 2019'!$K$16</f>
        <v>89.62</v>
      </c>
      <c r="I21" s="16">
        <f>'[2]тарифы 2019'!$K$31</f>
        <v>1979.2941722439189</v>
      </c>
    </row>
    <row r="22" spans="1:9" ht="15" customHeight="1" x14ac:dyDescent="0.2">
      <c r="A22" s="325"/>
      <c r="B22" s="281"/>
      <c r="C22" s="340"/>
      <c r="D22" s="290"/>
      <c r="E22" s="344"/>
      <c r="F22" s="14" t="s">
        <v>24</v>
      </c>
      <c r="G22" s="15">
        <f>'[2]тарифы 2019'!$K$7</f>
        <v>1615825.4468</v>
      </c>
      <c r="H22" s="15">
        <f>'[2]тарифы 2019'!$K$18</f>
        <v>210.2</v>
      </c>
      <c r="I22" s="16">
        <f>'[2]тарифы 2019'!$K$33</f>
        <v>2470.5560045576904</v>
      </c>
    </row>
    <row r="23" spans="1:9" ht="15" customHeight="1" x14ac:dyDescent="0.2">
      <c r="A23" s="325"/>
      <c r="B23" s="281"/>
      <c r="C23" s="340"/>
      <c r="D23" s="290"/>
      <c r="E23" s="344"/>
      <c r="F23" s="14" t="s">
        <v>25</v>
      </c>
      <c r="G23" s="15">
        <f>'[2]тарифы 2019'!$K$8</f>
        <v>1136314.9192000001</v>
      </c>
      <c r="H23" s="15">
        <f>'[2]тарифы 2019'!$K$19</f>
        <v>361.68</v>
      </c>
      <c r="I23" s="16">
        <f>'[2]тарифы 2019'!$K$34</f>
        <v>2054.2858935131617</v>
      </c>
    </row>
    <row r="24" spans="1:9" ht="15" customHeight="1" x14ac:dyDescent="0.2">
      <c r="A24" s="325"/>
      <c r="B24" s="281"/>
      <c r="C24" s="340"/>
      <c r="D24" s="290"/>
      <c r="E24" s="344"/>
      <c r="F24" s="14" t="s">
        <v>26</v>
      </c>
      <c r="G24" s="15">
        <f>'[2]тарифы 2019'!$K$9</f>
        <v>1228371.8556000001</v>
      </c>
      <c r="H24" s="15">
        <f>'[2]тарифы 2019'!$K$20</f>
        <v>656.19</v>
      </c>
      <c r="I24" s="16">
        <f>'[2]тарифы 2019'!$K$35</f>
        <v>2938.4055730294808</v>
      </c>
    </row>
    <row r="25" spans="1:9" ht="15" customHeight="1" x14ac:dyDescent="0.2">
      <c r="A25" s="325"/>
      <c r="B25" s="281"/>
      <c r="C25" s="340"/>
      <c r="D25" s="290"/>
      <c r="E25" s="344"/>
      <c r="F25" s="17" t="s">
        <v>27</v>
      </c>
      <c r="G25" s="15"/>
      <c r="H25" s="15"/>
      <c r="I25" s="16"/>
    </row>
    <row r="26" spans="1:9" ht="15" customHeight="1" x14ac:dyDescent="0.25">
      <c r="A26" s="325"/>
      <c r="B26" s="281"/>
      <c r="C26" s="340"/>
      <c r="D26" s="290"/>
      <c r="E26" s="344"/>
      <c r="F26" s="18" t="s">
        <v>28</v>
      </c>
      <c r="G26" s="15"/>
      <c r="H26" s="15"/>
      <c r="I26" s="19">
        <v>1437.98</v>
      </c>
    </row>
    <row r="27" spans="1:9" ht="25.5" x14ac:dyDescent="0.25">
      <c r="A27" s="325"/>
      <c r="B27" s="281"/>
      <c r="C27" s="340"/>
      <c r="D27" s="290"/>
      <c r="E27" s="344"/>
      <c r="F27" s="18" t="s">
        <v>29</v>
      </c>
      <c r="G27" s="15"/>
      <c r="H27" s="15"/>
      <c r="I27" s="19">
        <v>685.08</v>
      </c>
    </row>
    <row r="28" spans="1:9" ht="15" x14ac:dyDescent="0.25">
      <c r="A28" s="325"/>
      <c r="B28" s="281"/>
      <c r="C28" s="340"/>
      <c r="D28" s="290"/>
      <c r="E28" s="344"/>
      <c r="F28" s="18" t="s">
        <v>30</v>
      </c>
      <c r="G28" s="15"/>
      <c r="H28" s="15"/>
      <c r="I28" s="19">
        <v>685.08</v>
      </c>
    </row>
    <row r="29" spans="1:9" ht="19.5" customHeight="1" x14ac:dyDescent="0.25">
      <c r="A29" s="325"/>
      <c r="B29" s="281"/>
      <c r="C29" s="340"/>
      <c r="D29" s="290"/>
      <c r="E29" s="344"/>
      <c r="F29" s="18" t="s">
        <v>31</v>
      </c>
      <c r="G29" s="15"/>
      <c r="H29" s="15"/>
      <c r="I29" s="19">
        <v>685.08</v>
      </c>
    </row>
    <row r="30" spans="1:9" ht="25.5" x14ac:dyDescent="0.25">
      <c r="A30" s="325"/>
      <c r="B30" s="281"/>
      <c r="C30" s="340"/>
      <c r="D30" s="290"/>
      <c r="E30" s="344"/>
      <c r="F30" s="18" t="s">
        <v>32</v>
      </c>
      <c r="G30" s="15"/>
      <c r="H30" s="15"/>
      <c r="I30" s="19">
        <v>685.08</v>
      </c>
    </row>
    <row r="31" spans="1:9" ht="21" customHeight="1" x14ac:dyDescent="0.25">
      <c r="A31" s="338"/>
      <c r="B31" s="281"/>
      <c r="C31" s="341"/>
      <c r="D31" s="290"/>
      <c r="E31" s="345"/>
      <c r="F31" s="18" t="s">
        <v>33</v>
      </c>
      <c r="G31" s="15"/>
      <c r="H31" s="15"/>
      <c r="I31" s="19">
        <v>685.08</v>
      </c>
    </row>
    <row r="32" spans="1:9" ht="26.25" thickBot="1" x14ac:dyDescent="0.3">
      <c r="A32" s="326"/>
      <c r="B32" s="282"/>
      <c r="C32" s="342"/>
      <c r="D32" s="291"/>
      <c r="E32" s="346"/>
      <c r="F32" s="24" t="s">
        <v>34</v>
      </c>
      <c r="G32" s="25"/>
      <c r="H32" s="25"/>
      <c r="I32" s="26">
        <v>685.08</v>
      </c>
    </row>
    <row r="33" spans="1:9" ht="12.75" customHeight="1" x14ac:dyDescent="0.2">
      <c r="A33" s="318" t="s">
        <v>35</v>
      </c>
      <c r="B33" s="280" t="s">
        <v>90</v>
      </c>
      <c r="C33" s="283">
        <v>43460</v>
      </c>
      <c r="D33" s="257" t="s">
        <v>322</v>
      </c>
      <c r="E33" s="322">
        <v>43466</v>
      </c>
      <c r="F33" s="27" t="s">
        <v>22</v>
      </c>
      <c r="G33" s="12"/>
      <c r="H33" s="12"/>
      <c r="I33" s="13"/>
    </row>
    <row r="34" spans="1:9" ht="15" customHeight="1" x14ac:dyDescent="0.2">
      <c r="A34" s="319"/>
      <c r="B34" s="281"/>
      <c r="C34" s="284"/>
      <c r="D34" s="290"/>
      <c r="E34" s="323"/>
      <c r="F34" s="28" t="s">
        <v>23</v>
      </c>
      <c r="G34" s="29">
        <v>1285716.98</v>
      </c>
      <c r="H34" s="29">
        <v>21.46</v>
      </c>
      <c r="I34" s="30">
        <v>1916.15</v>
      </c>
    </row>
    <row r="35" spans="1:9" ht="15" customHeight="1" x14ac:dyDescent="0.2">
      <c r="A35" s="319"/>
      <c r="B35" s="281"/>
      <c r="C35" s="284"/>
      <c r="D35" s="290"/>
      <c r="E35" s="323"/>
      <c r="F35" s="28" t="s">
        <v>36</v>
      </c>
      <c r="G35" s="29">
        <v>1430490.73</v>
      </c>
      <c r="H35" s="29">
        <v>162.88999999999999</v>
      </c>
      <c r="I35" s="30">
        <v>2282.14</v>
      </c>
    </row>
    <row r="36" spans="1:9" ht="15" customHeight="1" x14ac:dyDescent="0.2">
      <c r="A36" s="319"/>
      <c r="B36" s="281"/>
      <c r="C36" s="284"/>
      <c r="D36" s="290"/>
      <c r="E36" s="323"/>
      <c r="F36" s="28" t="s">
        <v>37</v>
      </c>
      <c r="G36" s="29">
        <v>1527867.74</v>
      </c>
      <c r="H36" s="29">
        <v>266.20999999999998</v>
      </c>
      <c r="I36" s="30">
        <v>2962.45</v>
      </c>
    </row>
    <row r="37" spans="1:9" ht="15" customHeight="1" x14ac:dyDescent="0.2">
      <c r="A37" s="319"/>
      <c r="B37" s="281"/>
      <c r="C37" s="284"/>
      <c r="D37" s="290"/>
      <c r="E37" s="323"/>
      <c r="F37" s="28" t="s">
        <v>38</v>
      </c>
      <c r="G37" s="29">
        <v>1833344</v>
      </c>
      <c r="H37" s="29">
        <v>1072.3800000000001</v>
      </c>
      <c r="I37" s="30">
        <v>4336.03</v>
      </c>
    </row>
    <row r="38" spans="1:9" ht="15.75" customHeight="1" x14ac:dyDescent="0.2">
      <c r="A38" s="319"/>
      <c r="B38" s="281"/>
      <c r="C38" s="284"/>
      <c r="D38" s="290"/>
      <c r="E38" s="323"/>
      <c r="F38" s="31" t="s">
        <v>39</v>
      </c>
      <c r="G38" s="15"/>
      <c r="H38" s="15"/>
      <c r="I38" s="32"/>
    </row>
    <row r="39" spans="1:9" ht="28.5" customHeight="1" x14ac:dyDescent="0.2">
      <c r="A39" s="319"/>
      <c r="B39" s="281"/>
      <c r="C39" s="284"/>
      <c r="D39" s="290"/>
      <c r="E39" s="323"/>
      <c r="F39" s="33" t="s">
        <v>28</v>
      </c>
      <c r="G39" s="15"/>
      <c r="H39" s="15"/>
      <c r="I39" s="32">
        <v>1627.01</v>
      </c>
    </row>
    <row r="40" spans="1:9" ht="28.5" customHeight="1" x14ac:dyDescent="0.2">
      <c r="A40" s="319"/>
      <c r="B40" s="281"/>
      <c r="C40" s="284"/>
      <c r="D40" s="290"/>
      <c r="E40" s="323"/>
      <c r="F40" s="34" t="s">
        <v>29</v>
      </c>
      <c r="G40" s="20"/>
      <c r="H40" s="20"/>
      <c r="I40" s="35">
        <v>710.34</v>
      </c>
    </row>
    <row r="41" spans="1:9" ht="18" customHeight="1" x14ac:dyDescent="0.2">
      <c r="A41" s="319"/>
      <c r="B41" s="281"/>
      <c r="C41" s="284"/>
      <c r="D41" s="290"/>
      <c r="E41" s="323"/>
      <c r="F41" s="34" t="s">
        <v>30</v>
      </c>
      <c r="G41" s="20"/>
      <c r="H41" s="20"/>
      <c r="I41" s="35">
        <v>710.34</v>
      </c>
    </row>
    <row r="42" spans="1:9" ht="21" customHeight="1" x14ac:dyDescent="0.2">
      <c r="A42" s="319"/>
      <c r="B42" s="281"/>
      <c r="C42" s="284"/>
      <c r="D42" s="290"/>
      <c r="E42" s="323"/>
      <c r="F42" s="34" t="s">
        <v>31</v>
      </c>
      <c r="G42" s="20"/>
      <c r="H42" s="20"/>
      <c r="I42" s="35">
        <v>1168.67</v>
      </c>
    </row>
    <row r="43" spans="1:9" ht="28.5" customHeight="1" x14ac:dyDescent="0.2">
      <c r="A43" s="319"/>
      <c r="B43" s="281"/>
      <c r="C43" s="284"/>
      <c r="D43" s="290"/>
      <c r="E43" s="323"/>
      <c r="F43" s="34" t="s">
        <v>32</v>
      </c>
      <c r="G43" s="20"/>
      <c r="H43" s="20"/>
      <c r="I43" s="35">
        <v>1168.67</v>
      </c>
    </row>
    <row r="44" spans="1:9" ht="15.75" customHeight="1" x14ac:dyDescent="0.2">
      <c r="A44" s="319"/>
      <c r="B44" s="281"/>
      <c r="C44" s="284"/>
      <c r="D44" s="290"/>
      <c r="E44" s="323"/>
      <c r="F44" s="34" t="s">
        <v>33</v>
      </c>
      <c r="G44" s="20"/>
      <c r="H44" s="20"/>
      <c r="I44" s="35">
        <v>1168.67</v>
      </c>
    </row>
    <row r="45" spans="1:9" ht="28.5" customHeight="1" thickBot="1" x14ac:dyDescent="0.25">
      <c r="A45" s="319"/>
      <c r="B45" s="281"/>
      <c r="C45" s="284"/>
      <c r="D45" s="290"/>
      <c r="E45" s="333"/>
      <c r="F45" s="36" t="s">
        <v>34</v>
      </c>
      <c r="G45" s="22"/>
      <c r="H45" s="22"/>
      <c r="I45" s="37">
        <v>1168.67</v>
      </c>
    </row>
    <row r="46" spans="1:9" ht="15.75" customHeight="1" x14ac:dyDescent="0.2">
      <c r="A46" s="319"/>
      <c r="B46" s="281"/>
      <c r="C46" s="284"/>
      <c r="D46" s="290"/>
      <c r="E46" s="322">
        <v>43647</v>
      </c>
      <c r="F46" s="330" t="s">
        <v>22</v>
      </c>
      <c r="G46" s="38"/>
      <c r="H46" s="38"/>
      <c r="I46" s="39"/>
    </row>
    <row r="47" spans="1:9" ht="5.25" customHeight="1" x14ac:dyDescent="0.2">
      <c r="A47" s="319"/>
      <c r="B47" s="281"/>
      <c r="C47" s="284"/>
      <c r="D47" s="290"/>
      <c r="E47" s="323"/>
      <c r="F47" s="331"/>
      <c r="G47" s="38"/>
      <c r="H47" s="38"/>
      <c r="I47" s="39"/>
    </row>
    <row r="48" spans="1:9" ht="15" hidden="1" customHeight="1" x14ac:dyDescent="0.2">
      <c r="A48" s="319"/>
      <c r="B48" s="281"/>
      <c r="C48" s="284"/>
      <c r="D48" s="290"/>
      <c r="E48" s="323"/>
      <c r="F48" s="332"/>
      <c r="G48" s="40"/>
      <c r="H48" s="40"/>
      <c r="I48" s="41"/>
    </row>
    <row r="49" spans="1:9" ht="15" customHeight="1" x14ac:dyDescent="0.2">
      <c r="A49" s="319"/>
      <c r="B49" s="281"/>
      <c r="C49" s="284"/>
      <c r="D49" s="290"/>
      <c r="E49" s="323"/>
      <c r="F49" s="28" t="s">
        <v>23</v>
      </c>
      <c r="G49" s="29">
        <v>1323002.78</v>
      </c>
      <c r="H49" s="29">
        <v>21.78</v>
      </c>
      <c r="I49" s="30">
        <v>1969.7</v>
      </c>
    </row>
    <row r="50" spans="1:9" ht="15" customHeight="1" x14ac:dyDescent="0.2">
      <c r="A50" s="319"/>
      <c r="B50" s="281"/>
      <c r="C50" s="284"/>
      <c r="D50" s="290"/>
      <c r="E50" s="323"/>
      <c r="F50" s="28" t="s">
        <v>36</v>
      </c>
      <c r="G50" s="29">
        <v>1471974.96</v>
      </c>
      <c r="H50" s="29">
        <v>165.33</v>
      </c>
      <c r="I50" s="30">
        <v>2346.0300000000002</v>
      </c>
    </row>
    <row r="51" spans="1:9" ht="15" customHeight="1" x14ac:dyDescent="0.2">
      <c r="A51" s="319"/>
      <c r="B51" s="281"/>
      <c r="C51" s="284"/>
      <c r="D51" s="290"/>
      <c r="E51" s="323"/>
      <c r="F51" s="28" t="s">
        <v>37</v>
      </c>
      <c r="G51" s="29">
        <v>1572175.91</v>
      </c>
      <c r="H51" s="29">
        <v>270.2</v>
      </c>
      <c r="I51" s="30">
        <v>3044.63</v>
      </c>
    </row>
    <row r="52" spans="1:9" ht="15" customHeight="1" x14ac:dyDescent="0.2">
      <c r="A52" s="319"/>
      <c r="B52" s="281"/>
      <c r="C52" s="284"/>
      <c r="D52" s="290"/>
      <c r="E52" s="323"/>
      <c r="F52" s="28" t="s">
        <v>38</v>
      </c>
      <c r="G52" s="29">
        <v>1886500.09</v>
      </c>
      <c r="H52" s="29">
        <v>1088.47</v>
      </c>
      <c r="I52" s="30">
        <v>4456.71</v>
      </c>
    </row>
    <row r="53" spans="1:9" ht="15" customHeight="1" x14ac:dyDescent="0.2">
      <c r="A53" s="319"/>
      <c r="B53" s="281"/>
      <c r="C53" s="284"/>
      <c r="D53" s="290"/>
      <c r="E53" s="323"/>
      <c r="F53" s="42" t="s">
        <v>39</v>
      </c>
      <c r="G53" s="43"/>
      <c r="H53" s="43"/>
      <c r="I53" s="44"/>
    </row>
    <row r="54" spans="1:9" ht="31.5" customHeight="1" x14ac:dyDescent="0.2">
      <c r="A54" s="319"/>
      <c r="B54" s="281"/>
      <c r="C54" s="284"/>
      <c r="D54" s="290"/>
      <c r="E54" s="323"/>
      <c r="F54" s="34" t="s">
        <v>28</v>
      </c>
      <c r="G54" s="43"/>
      <c r="H54" s="43"/>
      <c r="I54" s="44">
        <v>1693.75</v>
      </c>
    </row>
    <row r="55" spans="1:9" ht="31.5" customHeight="1" x14ac:dyDescent="0.2">
      <c r="A55" s="319"/>
      <c r="B55" s="281"/>
      <c r="C55" s="284"/>
      <c r="D55" s="290"/>
      <c r="E55" s="323"/>
      <c r="F55" s="34" t="s">
        <v>29</v>
      </c>
      <c r="G55" s="43"/>
      <c r="H55" s="43"/>
      <c r="I55" s="44">
        <v>743.75</v>
      </c>
    </row>
    <row r="56" spans="1:9" ht="31.5" customHeight="1" x14ac:dyDescent="0.2">
      <c r="A56" s="319"/>
      <c r="B56" s="281"/>
      <c r="C56" s="284"/>
      <c r="D56" s="290"/>
      <c r="E56" s="323"/>
      <c r="F56" s="34" t="s">
        <v>30</v>
      </c>
      <c r="G56" s="43"/>
      <c r="H56" s="43"/>
      <c r="I56" s="44">
        <v>743.75</v>
      </c>
    </row>
    <row r="57" spans="1:9" ht="31.5" customHeight="1" x14ac:dyDescent="0.2">
      <c r="A57" s="319"/>
      <c r="B57" s="281"/>
      <c r="C57" s="284"/>
      <c r="D57" s="290"/>
      <c r="E57" s="323"/>
      <c r="F57" s="34" t="s">
        <v>31</v>
      </c>
      <c r="G57" s="43"/>
      <c r="H57" s="43"/>
      <c r="I57" s="44">
        <v>1218.75</v>
      </c>
    </row>
    <row r="58" spans="1:9" ht="31.5" customHeight="1" x14ac:dyDescent="0.2">
      <c r="A58" s="319"/>
      <c r="B58" s="281"/>
      <c r="C58" s="284"/>
      <c r="D58" s="290"/>
      <c r="E58" s="323"/>
      <c r="F58" s="34" t="s">
        <v>32</v>
      </c>
      <c r="G58" s="43"/>
      <c r="H58" s="43"/>
      <c r="I58" s="44">
        <v>1218.75</v>
      </c>
    </row>
    <row r="59" spans="1:9" ht="31.5" customHeight="1" x14ac:dyDescent="0.2">
      <c r="A59" s="319"/>
      <c r="B59" s="281"/>
      <c r="C59" s="284"/>
      <c r="D59" s="290"/>
      <c r="E59" s="323"/>
      <c r="F59" s="34" t="s">
        <v>33</v>
      </c>
      <c r="G59" s="43"/>
      <c r="H59" s="43"/>
      <c r="I59" s="44">
        <f>I58</f>
        <v>1218.75</v>
      </c>
    </row>
    <row r="60" spans="1:9" ht="31.5" customHeight="1" thickBot="1" x14ac:dyDescent="0.25">
      <c r="A60" s="319"/>
      <c r="B60" s="281"/>
      <c r="C60" s="284"/>
      <c r="D60" s="291"/>
      <c r="E60" s="333"/>
      <c r="F60" s="34" t="s">
        <v>34</v>
      </c>
      <c r="G60" s="43"/>
      <c r="H60" s="43"/>
      <c r="I60" s="44">
        <v>1218.75</v>
      </c>
    </row>
    <row r="61" spans="1:9" ht="12.75" customHeight="1" x14ac:dyDescent="0.2">
      <c r="A61" s="324" t="s">
        <v>40</v>
      </c>
      <c r="B61" s="280" t="s">
        <v>96</v>
      </c>
      <c r="C61" s="283">
        <v>43462</v>
      </c>
      <c r="D61" s="257" t="s">
        <v>323</v>
      </c>
      <c r="E61" s="327">
        <v>43466</v>
      </c>
      <c r="F61" s="27" t="s">
        <v>22</v>
      </c>
      <c r="G61" s="12"/>
      <c r="H61" s="12"/>
      <c r="I61" s="13"/>
    </row>
    <row r="62" spans="1:9" ht="12.75" customHeight="1" x14ac:dyDescent="0.2">
      <c r="A62" s="325"/>
      <c r="B62" s="281"/>
      <c r="C62" s="284"/>
      <c r="D62" s="290"/>
      <c r="E62" s="328"/>
      <c r="F62" s="28" t="s">
        <v>23</v>
      </c>
      <c r="G62" s="15">
        <f>[3]Лист1!$B$4</f>
        <v>727040.75</v>
      </c>
      <c r="H62" s="15">
        <f>[3]Лист1!$B$5</f>
        <v>94.13</v>
      </c>
      <c r="I62" s="16">
        <f>[3]Лист1!$B$6</f>
        <v>1425.93</v>
      </c>
    </row>
    <row r="63" spans="1:9" ht="12.75" customHeight="1" x14ac:dyDescent="0.2">
      <c r="A63" s="325"/>
      <c r="B63" s="281"/>
      <c r="C63" s="284"/>
      <c r="D63" s="290"/>
      <c r="E63" s="328"/>
      <c r="F63" s="28" t="s">
        <v>36</v>
      </c>
      <c r="G63" s="15">
        <f>[3]Лист1!$C$4</f>
        <v>1181901.26</v>
      </c>
      <c r="H63" s="15">
        <f>[3]Лист1!$C$5</f>
        <v>165.45</v>
      </c>
      <c r="I63" s="16">
        <f>[3]Лист1!$C$6</f>
        <v>2087.7399999999998</v>
      </c>
    </row>
    <row r="64" spans="1:9" ht="12.75" customHeight="1" x14ac:dyDescent="0.2">
      <c r="A64" s="325"/>
      <c r="B64" s="281"/>
      <c r="C64" s="284"/>
      <c r="D64" s="290"/>
      <c r="E64" s="328"/>
      <c r="F64" s="28" t="s">
        <v>37</v>
      </c>
      <c r="G64" s="15">
        <f>[3]Лист1!$D$4</f>
        <v>1417129.33</v>
      </c>
      <c r="H64" s="15">
        <f>[3]Лист1!$D$5</f>
        <v>323.26</v>
      </c>
      <c r="I64" s="16">
        <f>[3]Лист1!$D$6</f>
        <v>2634.62</v>
      </c>
    </row>
    <row r="65" spans="1:9" ht="12.75" customHeight="1" x14ac:dyDescent="0.2">
      <c r="A65" s="325"/>
      <c r="B65" s="281"/>
      <c r="C65" s="284"/>
      <c r="D65" s="290"/>
      <c r="E65" s="328"/>
      <c r="F65" s="28" t="s">
        <v>38</v>
      </c>
      <c r="G65" s="15">
        <f>[3]Лист1!$E$4</f>
        <v>1261845.52</v>
      </c>
      <c r="H65" s="15">
        <f>[3]Лист1!$E$5</f>
        <v>890.56</v>
      </c>
      <c r="I65" s="16">
        <f>[3]Лист1!$E$6</f>
        <v>3842.33</v>
      </c>
    </row>
    <row r="66" spans="1:9" ht="12.75" customHeight="1" x14ac:dyDescent="0.2">
      <c r="A66" s="325"/>
      <c r="B66" s="281"/>
      <c r="C66" s="284"/>
      <c r="D66" s="290"/>
      <c r="E66" s="328"/>
      <c r="F66" s="31" t="s">
        <v>41</v>
      </c>
      <c r="G66" s="15"/>
      <c r="H66" s="15"/>
      <c r="I66" s="16"/>
    </row>
    <row r="67" spans="1:9" ht="12.75" customHeight="1" x14ac:dyDescent="0.2">
      <c r="A67" s="325"/>
      <c r="B67" s="281"/>
      <c r="C67" s="284"/>
      <c r="D67" s="290"/>
      <c r="E67" s="328"/>
      <c r="F67" s="33" t="s">
        <v>28</v>
      </c>
      <c r="G67" s="15"/>
      <c r="H67" s="15"/>
      <c r="I67" s="16">
        <v>1521.88</v>
      </c>
    </row>
    <row r="68" spans="1:9" ht="25.5" x14ac:dyDescent="0.2">
      <c r="A68" s="325"/>
      <c r="B68" s="281"/>
      <c r="C68" s="284"/>
      <c r="D68" s="290"/>
      <c r="E68" s="328"/>
      <c r="F68" s="33" t="s">
        <v>42</v>
      </c>
      <c r="G68" s="15"/>
      <c r="H68" s="15"/>
      <c r="I68" s="16">
        <v>588.54</v>
      </c>
    </row>
    <row r="69" spans="1:9" ht="12.75" customHeight="1" x14ac:dyDescent="0.2">
      <c r="A69" s="325"/>
      <c r="B69" s="281"/>
      <c r="C69" s="284"/>
      <c r="D69" s="290"/>
      <c r="E69" s="328"/>
      <c r="F69" s="33" t="s">
        <v>43</v>
      </c>
      <c r="G69" s="15"/>
      <c r="H69" s="15"/>
      <c r="I69" s="16">
        <v>588.54</v>
      </c>
    </row>
    <row r="70" spans="1:9" ht="12.75" customHeight="1" x14ac:dyDescent="0.2">
      <c r="A70" s="325"/>
      <c r="B70" s="281"/>
      <c r="C70" s="284"/>
      <c r="D70" s="290"/>
      <c r="E70" s="328"/>
      <c r="F70" s="33" t="s">
        <v>44</v>
      </c>
      <c r="G70" s="15"/>
      <c r="H70" s="15"/>
      <c r="I70" s="16">
        <v>588.54</v>
      </c>
    </row>
    <row r="71" spans="1:9" ht="62.25" customHeight="1" thickBot="1" x14ac:dyDescent="0.25">
      <c r="A71" s="325"/>
      <c r="B71" s="281"/>
      <c r="C71" s="284"/>
      <c r="D71" s="290"/>
      <c r="E71" s="329"/>
      <c r="F71" s="36" t="s">
        <v>45</v>
      </c>
      <c r="G71" s="22"/>
      <c r="H71" s="22"/>
      <c r="I71" s="16">
        <v>1521.88</v>
      </c>
    </row>
    <row r="72" spans="1:9" ht="12.75" customHeight="1" x14ac:dyDescent="0.2">
      <c r="A72" s="325"/>
      <c r="B72" s="281"/>
      <c r="C72" s="284"/>
      <c r="D72" s="290"/>
      <c r="E72" s="327">
        <v>43647</v>
      </c>
      <c r="F72" s="27" t="s">
        <v>22</v>
      </c>
      <c r="G72" s="12"/>
      <c r="H72" s="12"/>
      <c r="I72" s="13"/>
    </row>
    <row r="73" spans="1:9" ht="15" customHeight="1" x14ac:dyDescent="0.2">
      <c r="A73" s="325"/>
      <c r="B73" s="281"/>
      <c r="C73" s="284"/>
      <c r="D73" s="290"/>
      <c r="E73" s="328"/>
      <c r="F73" s="28" t="s">
        <v>23</v>
      </c>
      <c r="G73" s="15">
        <f>[3]Лист1!$F$4</f>
        <v>760799.2</v>
      </c>
      <c r="H73" s="15">
        <f>[3]Лист1!$F$5</f>
        <v>100.25</v>
      </c>
      <c r="I73" s="16">
        <f>[3]Лист1!$F$6</f>
        <v>1497.23</v>
      </c>
    </row>
    <row r="74" spans="1:9" ht="15" customHeight="1" x14ac:dyDescent="0.2">
      <c r="A74" s="325"/>
      <c r="B74" s="281"/>
      <c r="C74" s="284"/>
      <c r="D74" s="290"/>
      <c r="E74" s="328"/>
      <c r="F74" s="28" t="s">
        <v>36</v>
      </c>
      <c r="G74" s="15">
        <f>[3]Лист1!$G$4</f>
        <v>1237169.1599999999</v>
      </c>
      <c r="H74" s="15">
        <f>[3]Лист1!$G$5</f>
        <v>176.2</v>
      </c>
      <c r="I74" s="16">
        <f>[3]Лист1!$G$6</f>
        <v>2192.13</v>
      </c>
    </row>
    <row r="75" spans="1:9" ht="15" customHeight="1" x14ac:dyDescent="0.2">
      <c r="A75" s="325"/>
      <c r="B75" s="281"/>
      <c r="C75" s="284"/>
      <c r="D75" s="290"/>
      <c r="E75" s="328"/>
      <c r="F75" s="28" t="s">
        <v>37</v>
      </c>
      <c r="G75" s="15">
        <f>[3]Лист1!$H$4</f>
        <v>1485075.57</v>
      </c>
      <c r="H75" s="15">
        <f>[3]Лист1!$H$5</f>
        <v>344.27</v>
      </c>
      <c r="I75" s="16">
        <f>[3]Лист1!$H$6</f>
        <v>2766.35</v>
      </c>
    </row>
    <row r="76" spans="1:9" ht="15" customHeight="1" x14ac:dyDescent="0.2">
      <c r="A76" s="325"/>
      <c r="B76" s="281"/>
      <c r="C76" s="284"/>
      <c r="D76" s="290"/>
      <c r="E76" s="328"/>
      <c r="F76" s="28" t="s">
        <v>38</v>
      </c>
      <c r="G76" s="15">
        <f>[3]Лист1!$I$4</f>
        <v>1326819.06</v>
      </c>
      <c r="H76" s="15">
        <f>[3]Лист1!$I$5</f>
        <v>948.44</v>
      </c>
      <c r="I76" s="16">
        <f>[3]Лист1!$I$6</f>
        <v>4034.45</v>
      </c>
    </row>
    <row r="77" spans="1:9" ht="15" customHeight="1" x14ac:dyDescent="0.2">
      <c r="A77" s="325"/>
      <c r="B77" s="281"/>
      <c r="C77" s="284"/>
      <c r="D77" s="290"/>
      <c r="E77" s="328"/>
      <c r="F77" s="31" t="s">
        <v>41</v>
      </c>
      <c r="G77" s="15"/>
      <c r="H77" s="15"/>
      <c r="I77" s="16"/>
    </row>
    <row r="78" spans="1:9" ht="12.75" customHeight="1" x14ac:dyDescent="0.2">
      <c r="A78" s="325"/>
      <c r="B78" s="281"/>
      <c r="C78" s="284"/>
      <c r="D78" s="290"/>
      <c r="E78" s="328"/>
      <c r="F78" s="33" t="s">
        <v>28</v>
      </c>
      <c r="G78" s="15"/>
      <c r="H78" s="15"/>
      <c r="I78" s="16">
        <v>1553.27</v>
      </c>
    </row>
    <row r="79" spans="1:9" ht="25.5" x14ac:dyDescent="0.2">
      <c r="A79" s="325"/>
      <c r="B79" s="281"/>
      <c r="C79" s="284"/>
      <c r="D79" s="290"/>
      <c r="E79" s="328"/>
      <c r="F79" s="33" t="s">
        <v>42</v>
      </c>
      <c r="G79" s="15"/>
      <c r="H79" s="15"/>
      <c r="I79" s="16">
        <v>594.94000000000005</v>
      </c>
    </row>
    <row r="80" spans="1:9" ht="15" customHeight="1" x14ac:dyDescent="0.2">
      <c r="A80" s="325"/>
      <c r="B80" s="281"/>
      <c r="C80" s="284"/>
      <c r="D80" s="290"/>
      <c r="E80" s="328"/>
      <c r="F80" s="33" t="s">
        <v>43</v>
      </c>
      <c r="G80" s="15"/>
      <c r="H80" s="15"/>
      <c r="I80" s="16">
        <v>594.94000000000005</v>
      </c>
    </row>
    <row r="81" spans="1:9" ht="15" customHeight="1" x14ac:dyDescent="0.2">
      <c r="A81" s="325"/>
      <c r="B81" s="281"/>
      <c r="C81" s="284"/>
      <c r="D81" s="290"/>
      <c r="E81" s="328"/>
      <c r="F81" s="33" t="s">
        <v>44</v>
      </c>
      <c r="G81" s="15"/>
      <c r="H81" s="15"/>
      <c r="I81" s="16">
        <v>594.94000000000005</v>
      </c>
    </row>
    <row r="82" spans="1:9" ht="58.5" customHeight="1" thickBot="1" x14ac:dyDescent="0.25">
      <c r="A82" s="326"/>
      <c r="B82" s="282"/>
      <c r="C82" s="285"/>
      <c r="D82" s="291"/>
      <c r="E82" s="329"/>
      <c r="F82" s="36" t="s">
        <v>45</v>
      </c>
      <c r="G82" s="22"/>
      <c r="H82" s="22"/>
      <c r="I82" s="45">
        <v>1553.27</v>
      </c>
    </row>
    <row r="83" spans="1:9" ht="21" customHeight="1" x14ac:dyDescent="0.2">
      <c r="A83" s="318" t="s">
        <v>46</v>
      </c>
      <c r="B83" s="294" t="s">
        <v>91</v>
      </c>
      <c r="C83" s="283">
        <v>43462</v>
      </c>
      <c r="D83" s="257" t="s">
        <v>315</v>
      </c>
      <c r="E83" s="322">
        <v>43466</v>
      </c>
      <c r="F83" s="27" t="s">
        <v>22</v>
      </c>
      <c r="G83" s="12"/>
      <c r="H83" s="12"/>
      <c r="I83" s="13"/>
    </row>
    <row r="84" spans="1:9" ht="15" customHeight="1" x14ac:dyDescent="0.2">
      <c r="A84" s="319"/>
      <c r="B84" s="295"/>
      <c r="C84" s="284"/>
      <c r="D84" s="290"/>
      <c r="E84" s="323"/>
      <c r="F84" s="33" t="s">
        <v>23</v>
      </c>
      <c r="G84" s="15">
        <v>1052709.51</v>
      </c>
      <c r="H84" s="15">
        <v>70.790000000000006</v>
      </c>
      <c r="I84" s="16">
        <v>1837.09</v>
      </c>
    </row>
    <row r="85" spans="1:9" ht="13.5" customHeight="1" x14ac:dyDescent="0.2">
      <c r="A85" s="319"/>
      <c r="B85" s="295"/>
      <c r="C85" s="284"/>
      <c r="D85" s="290"/>
      <c r="E85" s="323"/>
      <c r="F85" s="33" t="s">
        <v>47</v>
      </c>
      <c r="G85" s="15">
        <v>1586359.08</v>
      </c>
      <c r="H85" s="15">
        <v>167.35</v>
      </c>
      <c r="I85" s="16">
        <v>2720.48</v>
      </c>
    </row>
    <row r="86" spans="1:9" ht="15" customHeight="1" x14ac:dyDescent="0.2">
      <c r="A86" s="319"/>
      <c r="B86" s="295"/>
      <c r="C86" s="284"/>
      <c r="D86" s="290"/>
      <c r="E86" s="323"/>
      <c r="F86" s="33" t="s">
        <v>25</v>
      </c>
      <c r="G86" s="15">
        <v>1611124.35</v>
      </c>
      <c r="H86" s="15">
        <v>290.5</v>
      </c>
      <c r="I86" s="16">
        <v>2821.16</v>
      </c>
    </row>
    <row r="87" spans="1:9" ht="15" customHeight="1" x14ac:dyDescent="0.2">
      <c r="A87" s="319"/>
      <c r="B87" s="295"/>
      <c r="C87" s="284"/>
      <c r="D87" s="290"/>
      <c r="E87" s="323"/>
      <c r="F87" s="33" t="s">
        <v>38</v>
      </c>
      <c r="G87" s="15">
        <v>1629934.97</v>
      </c>
      <c r="H87" s="15">
        <v>807.38</v>
      </c>
      <c r="I87" s="16">
        <v>3253.31</v>
      </c>
    </row>
    <row r="88" spans="1:9" ht="15" customHeight="1" x14ac:dyDescent="0.2">
      <c r="A88" s="319"/>
      <c r="B88" s="295"/>
      <c r="C88" s="284"/>
      <c r="D88" s="290"/>
      <c r="E88" s="323"/>
      <c r="F88" s="46" t="s">
        <v>48</v>
      </c>
      <c r="G88" s="15"/>
      <c r="H88" s="15"/>
      <c r="I88" s="16"/>
    </row>
    <row r="89" spans="1:9" ht="15" customHeight="1" x14ac:dyDescent="0.2">
      <c r="A89" s="319"/>
      <c r="B89" s="295"/>
      <c r="C89" s="284"/>
      <c r="D89" s="290"/>
      <c r="E89" s="301"/>
      <c r="F89" s="33" t="s">
        <v>49</v>
      </c>
      <c r="G89" s="15"/>
      <c r="H89" s="15"/>
      <c r="I89" s="16">
        <v>1965.9</v>
      </c>
    </row>
    <row r="90" spans="1:9" ht="15" customHeight="1" x14ac:dyDescent="0.2">
      <c r="A90" s="319"/>
      <c r="B90" s="295"/>
      <c r="C90" s="284"/>
      <c r="D90" s="290"/>
      <c r="E90" s="301"/>
      <c r="F90" s="33" t="s">
        <v>50</v>
      </c>
      <c r="G90" s="15"/>
      <c r="H90" s="15"/>
      <c r="I90" s="16">
        <v>865.9</v>
      </c>
    </row>
    <row r="91" spans="1:9" ht="15" customHeight="1" x14ac:dyDescent="0.2">
      <c r="A91" s="319"/>
      <c r="B91" s="295"/>
      <c r="C91" s="284"/>
      <c r="D91" s="290"/>
      <c r="E91" s="301"/>
      <c r="F91" s="33" t="s">
        <v>51</v>
      </c>
      <c r="G91" s="15"/>
      <c r="H91" s="15"/>
      <c r="I91" s="16">
        <v>865.9</v>
      </c>
    </row>
    <row r="92" spans="1:9" ht="15" customHeight="1" x14ac:dyDescent="0.2">
      <c r="A92" s="319"/>
      <c r="B92" s="295"/>
      <c r="C92" s="284"/>
      <c r="D92" s="290"/>
      <c r="E92" s="301"/>
      <c r="F92" s="33" t="s">
        <v>52</v>
      </c>
      <c r="G92" s="15"/>
      <c r="H92" s="15"/>
      <c r="I92" s="16">
        <v>865.9</v>
      </c>
    </row>
    <row r="93" spans="1:9" ht="15.75" customHeight="1" thickBot="1" x14ac:dyDescent="0.25">
      <c r="A93" s="319"/>
      <c r="B93" s="295"/>
      <c r="C93" s="284"/>
      <c r="D93" s="290"/>
      <c r="E93" s="301"/>
      <c r="F93" s="34" t="s">
        <v>53</v>
      </c>
      <c r="G93" s="20"/>
      <c r="H93" s="20"/>
      <c r="I93" s="47">
        <v>1965.9</v>
      </c>
    </row>
    <row r="94" spans="1:9" ht="15" customHeight="1" x14ac:dyDescent="0.2">
      <c r="A94" s="319"/>
      <c r="B94" s="295"/>
      <c r="C94" s="284"/>
      <c r="D94" s="290"/>
      <c r="E94" s="322">
        <v>43647</v>
      </c>
      <c r="F94" s="27" t="s">
        <v>22</v>
      </c>
      <c r="G94" s="12"/>
      <c r="H94" s="12"/>
      <c r="I94" s="13"/>
    </row>
    <row r="95" spans="1:9" ht="15" customHeight="1" x14ac:dyDescent="0.2">
      <c r="A95" s="319"/>
      <c r="B95" s="295"/>
      <c r="C95" s="284"/>
      <c r="D95" s="290"/>
      <c r="E95" s="323"/>
      <c r="F95" s="33" t="s">
        <v>23</v>
      </c>
      <c r="G95" s="15">
        <v>1077974.54</v>
      </c>
      <c r="H95" s="104">
        <v>73.760000000000005</v>
      </c>
      <c r="I95" s="16">
        <v>1890.37</v>
      </c>
    </row>
    <row r="96" spans="1:9" ht="15" customHeight="1" x14ac:dyDescent="0.2">
      <c r="A96" s="319"/>
      <c r="B96" s="295"/>
      <c r="C96" s="284"/>
      <c r="D96" s="290"/>
      <c r="E96" s="323"/>
      <c r="F96" s="33" t="s">
        <v>47</v>
      </c>
      <c r="G96" s="15">
        <v>1624431.7</v>
      </c>
      <c r="H96" s="104">
        <v>175.23</v>
      </c>
      <c r="I96" s="16">
        <v>2799.38</v>
      </c>
    </row>
    <row r="97" spans="1:9" ht="15" customHeight="1" x14ac:dyDescent="0.2">
      <c r="A97" s="319"/>
      <c r="B97" s="295"/>
      <c r="C97" s="284"/>
      <c r="D97" s="290"/>
      <c r="E97" s="323"/>
      <c r="F97" s="33" t="s">
        <v>25</v>
      </c>
      <c r="G97" s="15">
        <v>1649791.34</v>
      </c>
      <c r="H97" s="113">
        <v>303.22000000000003</v>
      </c>
      <c r="I97" s="16">
        <v>2902.96</v>
      </c>
    </row>
    <row r="98" spans="1:9" ht="15" customHeight="1" x14ac:dyDescent="0.2">
      <c r="A98" s="319"/>
      <c r="B98" s="295"/>
      <c r="C98" s="284"/>
      <c r="D98" s="290"/>
      <c r="E98" s="323"/>
      <c r="F98" s="33" t="s">
        <v>38</v>
      </c>
      <c r="G98" s="15">
        <v>1669028.52</v>
      </c>
      <c r="H98" s="104">
        <v>847.45</v>
      </c>
      <c r="I98" s="16">
        <v>3347.66</v>
      </c>
    </row>
    <row r="99" spans="1:9" ht="15" customHeight="1" x14ac:dyDescent="0.2">
      <c r="A99" s="319"/>
      <c r="B99" s="295"/>
      <c r="C99" s="284"/>
      <c r="D99" s="290"/>
      <c r="E99" s="323"/>
      <c r="F99" s="46" t="s">
        <v>48</v>
      </c>
      <c r="G99" s="15"/>
      <c r="H99" s="15"/>
      <c r="I99" s="16"/>
    </row>
    <row r="100" spans="1:9" ht="15" customHeight="1" x14ac:dyDescent="0.2">
      <c r="A100" s="319"/>
      <c r="B100" s="295"/>
      <c r="C100" s="284"/>
      <c r="D100" s="290"/>
      <c r="E100" s="301"/>
      <c r="F100" s="28" t="s">
        <v>49</v>
      </c>
      <c r="G100" s="15"/>
      <c r="H100" s="15"/>
      <c r="I100" s="16">
        <v>1983.36</v>
      </c>
    </row>
    <row r="101" spans="1:9" ht="15" customHeight="1" x14ac:dyDescent="0.2">
      <c r="A101" s="319"/>
      <c r="B101" s="295"/>
      <c r="C101" s="284"/>
      <c r="D101" s="290"/>
      <c r="E101" s="301"/>
      <c r="F101" s="33" t="s">
        <v>50</v>
      </c>
      <c r="G101" s="15"/>
      <c r="H101" s="15"/>
      <c r="I101" s="16">
        <v>866.69</v>
      </c>
    </row>
    <row r="102" spans="1:9" ht="15" customHeight="1" x14ac:dyDescent="0.2">
      <c r="A102" s="319"/>
      <c r="B102" s="295"/>
      <c r="C102" s="284"/>
      <c r="D102" s="290"/>
      <c r="E102" s="301"/>
      <c r="F102" s="33" t="s">
        <v>51</v>
      </c>
      <c r="G102" s="15"/>
      <c r="H102" s="15"/>
      <c r="I102" s="16">
        <v>866.69</v>
      </c>
    </row>
    <row r="103" spans="1:9" ht="15" customHeight="1" x14ac:dyDescent="0.2">
      <c r="A103" s="319"/>
      <c r="B103" s="295"/>
      <c r="C103" s="284"/>
      <c r="D103" s="290"/>
      <c r="E103" s="301"/>
      <c r="F103" s="33" t="s">
        <v>52</v>
      </c>
      <c r="G103" s="15"/>
      <c r="H103" s="15"/>
      <c r="I103" s="16">
        <v>1233.3599999999999</v>
      </c>
    </row>
    <row r="104" spans="1:9" ht="15.75" customHeight="1" thickBot="1" x14ac:dyDescent="0.25">
      <c r="A104" s="320"/>
      <c r="B104" s="321"/>
      <c r="C104" s="285"/>
      <c r="D104" s="291"/>
      <c r="E104" s="302"/>
      <c r="F104" s="36" t="s">
        <v>53</v>
      </c>
      <c r="G104" s="22"/>
      <c r="H104" s="22"/>
      <c r="I104" s="45">
        <v>1983.36</v>
      </c>
    </row>
    <row r="105" spans="1:9" ht="15" customHeight="1" x14ac:dyDescent="0.2">
      <c r="A105" s="303" t="s">
        <v>54</v>
      </c>
      <c r="B105" s="306" t="s">
        <v>88</v>
      </c>
      <c r="C105" s="309" t="s">
        <v>97</v>
      </c>
      <c r="D105" s="315" t="s">
        <v>328</v>
      </c>
      <c r="E105" s="312" t="s">
        <v>84</v>
      </c>
      <c r="F105" s="27" t="s">
        <v>22</v>
      </c>
      <c r="G105" s="12"/>
      <c r="H105" s="12"/>
      <c r="I105" s="13"/>
    </row>
    <row r="106" spans="1:9" ht="15" customHeight="1" x14ac:dyDescent="0.2">
      <c r="A106" s="304"/>
      <c r="B106" s="307"/>
      <c r="C106" s="310"/>
      <c r="D106" s="316"/>
      <c r="E106" s="313"/>
      <c r="F106" s="48" t="s">
        <v>23</v>
      </c>
      <c r="G106" s="49">
        <v>936389.8</v>
      </c>
      <c r="H106" s="49">
        <v>87.24</v>
      </c>
      <c r="I106" s="50">
        <v>1449.95</v>
      </c>
    </row>
    <row r="107" spans="1:9" ht="15" customHeight="1" x14ac:dyDescent="0.2">
      <c r="A107" s="304"/>
      <c r="B107" s="307"/>
      <c r="C107" s="310"/>
      <c r="D107" s="316"/>
      <c r="E107" s="313"/>
      <c r="F107" s="48" t="s">
        <v>36</v>
      </c>
      <c r="G107" s="49">
        <v>1875465.78</v>
      </c>
      <c r="H107" s="49">
        <v>217.77</v>
      </c>
      <c r="I107" s="50">
        <v>2822.82</v>
      </c>
    </row>
    <row r="108" spans="1:9" ht="15" customHeight="1" x14ac:dyDescent="0.2">
      <c r="A108" s="304"/>
      <c r="B108" s="307"/>
      <c r="C108" s="310"/>
      <c r="D108" s="316"/>
      <c r="E108" s="313"/>
      <c r="F108" s="48" t="s">
        <v>37</v>
      </c>
      <c r="G108" s="49">
        <v>2018868.46</v>
      </c>
      <c r="H108" s="49">
        <v>359.49</v>
      </c>
      <c r="I108" s="50">
        <v>3608.27</v>
      </c>
    </row>
    <row r="109" spans="1:9" ht="15" customHeight="1" x14ac:dyDescent="0.2">
      <c r="A109" s="304"/>
      <c r="B109" s="307"/>
      <c r="C109" s="310"/>
      <c r="D109" s="316"/>
      <c r="E109" s="313"/>
      <c r="F109" s="51" t="s">
        <v>38</v>
      </c>
      <c r="G109" s="49">
        <v>2592951.6</v>
      </c>
      <c r="H109" s="49">
        <v>957.32</v>
      </c>
      <c r="I109" s="50">
        <v>4583.17</v>
      </c>
    </row>
    <row r="110" spans="1:9" ht="15" customHeight="1" x14ac:dyDescent="0.2">
      <c r="A110" s="304"/>
      <c r="B110" s="307"/>
      <c r="C110" s="310"/>
      <c r="D110" s="316"/>
      <c r="E110" s="313"/>
      <c r="F110" s="31" t="s">
        <v>48</v>
      </c>
      <c r="G110" s="52"/>
      <c r="H110" s="52"/>
      <c r="I110" s="53"/>
    </row>
    <row r="111" spans="1:9" ht="12.75" customHeight="1" x14ac:dyDescent="0.2">
      <c r="A111" s="304"/>
      <c r="B111" s="307"/>
      <c r="C111" s="310"/>
      <c r="D111" s="316"/>
      <c r="E111" s="313"/>
      <c r="F111" s="33" t="s">
        <v>49</v>
      </c>
      <c r="G111" s="52"/>
      <c r="H111" s="52"/>
      <c r="I111" s="54">
        <v>1754.04</v>
      </c>
    </row>
    <row r="112" spans="1:9" ht="25.5" x14ac:dyDescent="0.2">
      <c r="A112" s="304"/>
      <c r="B112" s="307"/>
      <c r="C112" s="310"/>
      <c r="D112" s="316"/>
      <c r="E112" s="313"/>
      <c r="F112" s="33" t="s">
        <v>50</v>
      </c>
      <c r="G112" s="52"/>
      <c r="H112" s="52"/>
      <c r="I112" s="54">
        <v>841.42</v>
      </c>
    </row>
    <row r="113" spans="1:9" ht="15" customHeight="1" x14ac:dyDescent="0.2">
      <c r="A113" s="304"/>
      <c r="B113" s="307"/>
      <c r="C113" s="310"/>
      <c r="D113" s="316"/>
      <c r="E113" s="313"/>
      <c r="F113" s="33" t="s">
        <v>51</v>
      </c>
      <c r="G113" s="52"/>
      <c r="H113" s="52"/>
      <c r="I113" s="54">
        <v>841.42</v>
      </c>
    </row>
    <row r="114" spans="1:9" ht="51" x14ac:dyDescent="0.2">
      <c r="A114" s="304"/>
      <c r="B114" s="307"/>
      <c r="C114" s="310"/>
      <c r="D114" s="316"/>
      <c r="E114" s="313"/>
      <c r="F114" s="33" t="s">
        <v>55</v>
      </c>
      <c r="G114" s="52"/>
      <c r="H114" s="52"/>
      <c r="I114" s="54">
        <v>1754.04</v>
      </c>
    </row>
    <row r="115" spans="1:9" ht="24.75" customHeight="1" thickBot="1" x14ac:dyDescent="0.25">
      <c r="A115" s="304"/>
      <c r="B115" s="307"/>
      <c r="C115" s="310"/>
      <c r="D115" s="316"/>
      <c r="E115" s="314"/>
      <c r="F115" s="55" t="s">
        <v>56</v>
      </c>
      <c r="G115" s="56"/>
      <c r="H115" s="56"/>
      <c r="I115" s="103">
        <v>841.42</v>
      </c>
    </row>
    <row r="116" spans="1:9" ht="15" customHeight="1" x14ac:dyDescent="0.2">
      <c r="A116" s="304"/>
      <c r="B116" s="307"/>
      <c r="C116" s="310"/>
      <c r="D116" s="316"/>
      <c r="E116" s="312" t="s">
        <v>85</v>
      </c>
      <c r="F116" s="27" t="s">
        <v>22</v>
      </c>
      <c r="G116" s="57"/>
      <c r="H116" s="57"/>
      <c r="I116" s="58"/>
    </row>
    <row r="117" spans="1:9" ht="15" customHeight="1" x14ac:dyDescent="0.2">
      <c r="A117" s="304"/>
      <c r="B117" s="307"/>
      <c r="C117" s="310"/>
      <c r="D117" s="316"/>
      <c r="E117" s="313"/>
      <c r="F117" s="48" t="s">
        <v>23</v>
      </c>
      <c r="G117" s="49">
        <v>958863.16</v>
      </c>
      <c r="H117" s="49">
        <v>96.83</v>
      </c>
      <c r="I117" s="50">
        <v>1492</v>
      </c>
    </row>
    <row r="118" spans="1:9" ht="15" customHeight="1" x14ac:dyDescent="0.2">
      <c r="A118" s="304"/>
      <c r="B118" s="307"/>
      <c r="C118" s="310"/>
      <c r="D118" s="316"/>
      <c r="E118" s="313"/>
      <c r="F118" s="48" t="s">
        <v>36</v>
      </c>
      <c r="G118" s="49">
        <v>1920476.96</v>
      </c>
      <c r="H118" s="49">
        <v>241.73</v>
      </c>
      <c r="I118" s="50">
        <v>2904.69</v>
      </c>
    </row>
    <row r="119" spans="1:9" ht="15" customHeight="1" x14ac:dyDescent="0.2">
      <c r="A119" s="304"/>
      <c r="B119" s="307"/>
      <c r="C119" s="310"/>
      <c r="D119" s="316"/>
      <c r="E119" s="313"/>
      <c r="F119" s="48" t="s">
        <v>37</v>
      </c>
      <c r="G119" s="49">
        <v>2067321.31</v>
      </c>
      <c r="H119" s="49">
        <v>399.03</v>
      </c>
      <c r="I119" s="50">
        <v>3712.9</v>
      </c>
    </row>
    <row r="120" spans="1:9" ht="15" customHeight="1" x14ac:dyDescent="0.2">
      <c r="A120" s="304"/>
      <c r="B120" s="307"/>
      <c r="C120" s="310"/>
      <c r="D120" s="316"/>
      <c r="E120" s="313"/>
      <c r="F120" s="51" t="s">
        <v>38</v>
      </c>
      <c r="G120" s="49">
        <v>2655182.4300000002</v>
      </c>
      <c r="H120" s="49">
        <v>1039.6500000000001</v>
      </c>
      <c r="I120" s="50">
        <v>4716.09</v>
      </c>
    </row>
    <row r="121" spans="1:9" ht="15" customHeight="1" x14ac:dyDescent="0.2">
      <c r="A121" s="304"/>
      <c r="B121" s="307"/>
      <c r="C121" s="310"/>
      <c r="D121" s="316"/>
      <c r="E121" s="313"/>
      <c r="F121" s="31" t="s">
        <v>48</v>
      </c>
      <c r="G121" s="52"/>
      <c r="H121" s="52"/>
      <c r="I121" s="53"/>
    </row>
    <row r="122" spans="1:9" ht="12.75" customHeight="1" x14ac:dyDescent="0.2">
      <c r="A122" s="304"/>
      <c r="B122" s="307"/>
      <c r="C122" s="310"/>
      <c r="D122" s="316"/>
      <c r="E122" s="313"/>
      <c r="F122" s="33" t="s">
        <v>49</v>
      </c>
      <c r="G122" s="52"/>
      <c r="H122" s="52"/>
      <c r="I122" s="54">
        <v>1628.78</v>
      </c>
    </row>
    <row r="123" spans="1:9" ht="25.5" x14ac:dyDescent="0.2">
      <c r="A123" s="304"/>
      <c r="B123" s="307"/>
      <c r="C123" s="310"/>
      <c r="D123" s="316"/>
      <c r="E123" s="313"/>
      <c r="F123" s="33" t="s">
        <v>50</v>
      </c>
      <c r="G123" s="52"/>
      <c r="H123" s="52"/>
      <c r="I123" s="54">
        <v>841.42</v>
      </c>
    </row>
    <row r="124" spans="1:9" ht="15" customHeight="1" x14ac:dyDescent="0.2">
      <c r="A124" s="304"/>
      <c r="B124" s="307"/>
      <c r="C124" s="310"/>
      <c r="D124" s="316"/>
      <c r="E124" s="313"/>
      <c r="F124" s="33" t="s">
        <v>51</v>
      </c>
      <c r="G124" s="52"/>
      <c r="H124" s="52"/>
      <c r="I124" s="54">
        <v>841.42</v>
      </c>
    </row>
    <row r="125" spans="1:9" ht="51" x14ac:dyDescent="0.2">
      <c r="A125" s="304"/>
      <c r="B125" s="307"/>
      <c r="C125" s="310"/>
      <c r="D125" s="316"/>
      <c r="E125" s="313"/>
      <c r="F125" s="33" t="s">
        <v>92</v>
      </c>
      <c r="G125" s="52"/>
      <c r="H125" s="52"/>
      <c r="I125" s="54">
        <v>1628.78</v>
      </c>
    </row>
    <row r="126" spans="1:9" ht="15.75" customHeight="1" thickBot="1" x14ac:dyDescent="0.25">
      <c r="A126" s="305"/>
      <c r="B126" s="308"/>
      <c r="C126" s="311"/>
      <c r="D126" s="317"/>
      <c r="E126" s="314"/>
      <c r="F126" s="55" t="s">
        <v>57</v>
      </c>
      <c r="G126" s="56"/>
      <c r="H126" s="56"/>
      <c r="I126" s="103">
        <v>841.42</v>
      </c>
    </row>
    <row r="127" spans="1:9" ht="25.5" customHeight="1" x14ac:dyDescent="0.2">
      <c r="A127" s="277" t="s">
        <v>58</v>
      </c>
      <c r="B127" s="299" t="s">
        <v>89</v>
      </c>
      <c r="C127" s="266">
        <v>43459</v>
      </c>
      <c r="D127" s="257" t="s">
        <v>324</v>
      </c>
      <c r="E127" s="300" t="str">
        <f>E105</f>
        <v>с 01.01.2019</v>
      </c>
      <c r="F127" s="27" t="s">
        <v>22</v>
      </c>
      <c r="G127" s="59"/>
      <c r="H127" s="59"/>
      <c r="I127" s="60"/>
    </row>
    <row r="128" spans="1:9" ht="15" customHeight="1" x14ac:dyDescent="0.2">
      <c r="A128" s="278"/>
      <c r="B128" s="281"/>
      <c r="C128" s="275"/>
      <c r="D128" s="258"/>
      <c r="E128" s="301"/>
      <c r="F128" s="28" t="s">
        <v>23</v>
      </c>
      <c r="G128" s="61">
        <v>1002964.62</v>
      </c>
      <c r="H128" s="61">
        <v>94.97</v>
      </c>
      <c r="I128" s="32">
        <v>1581.36</v>
      </c>
    </row>
    <row r="129" spans="1:9" ht="15" customHeight="1" x14ac:dyDescent="0.2">
      <c r="A129" s="278"/>
      <c r="B129" s="281"/>
      <c r="C129" s="275"/>
      <c r="D129" s="258"/>
      <c r="E129" s="301"/>
      <c r="F129" s="28" t="s">
        <v>59</v>
      </c>
      <c r="G129" s="61">
        <v>1623046.37</v>
      </c>
      <c r="H129" s="61">
        <v>343.18</v>
      </c>
      <c r="I129" s="32">
        <v>2813.13</v>
      </c>
    </row>
    <row r="130" spans="1:9" ht="15" customHeight="1" x14ac:dyDescent="0.2">
      <c r="A130" s="278"/>
      <c r="B130" s="281"/>
      <c r="C130" s="275"/>
      <c r="D130" s="258"/>
      <c r="E130" s="301"/>
      <c r="F130" s="28" t="s">
        <v>60</v>
      </c>
      <c r="G130" s="61">
        <v>1642812.79</v>
      </c>
      <c r="H130" s="61">
        <v>439.03</v>
      </c>
      <c r="I130" s="32">
        <v>3012.49</v>
      </c>
    </row>
    <row r="131" spans="1:9" ht="15" customHeight="1" x14ac:dyDescent="0.2">
      <c r="A131" s="278"/>
      <c r="B131" s="281"/>
      <c r="C131" s="275"/>
      <c r="D131" s="258"/>
      <c r="E131" s="301"/>
      <c r="F131" s="28" t="s">
        <v>38</v>
      </c>
      <c r="G131" s="61">
        <v>2165984.9500000002</v>
      </c>
      <c r="H131" s="61">
        <v>975.82</v>
      </c>
      <c r="I131" s="32">
        <v>4185.17</v>
      </c>
    </row>
    <row r="132" spans="1:9" ht="15" customHeight="1" x14ac:dyDescent="0.2">
      <c r="A132" s="278"/>
      <c r="B132" s="281"/>
      <c r="C132" s="275"/>
      <c r="D132" s="258"/>
      <c r="E132" s="301"/>
      <c r="F132" s="31" t="s">
        <v>48</v>
      </c>
      <c r="G132" s="62"/>
      <c r="H132" s="62"/>
      <c r="I132" s="63"/>
    </row>
    <row r="133" spans="1:9" ht="12.75" customHeight="1" x14ac:dyDescent="0.2">
      <c r="A133" s="278"/>
      <c r="B133" s="281"/>
      <c r="C133" s="275"/>
      <c r="D133" s="258"/>
      <c r="E133" s="301"/>
      <c r="F133" s="33" t="s">
        <v>49</v>
      </c>
      <c r="G133" s="62"/>
      <c r="H133" s="62"/>
      <c r="I133" s="32">
        <v>1343.98</v>
      </c>
    </row>
    <row r="134" spans="1:9" ht="25.5" x14ac:dyDescent="0.2">
      <c r="A134" s="278"/>
      <c r="B134" s="281"/>
      <c r="C134" s="275"/>
      <c r="D134" s="258"/>
      <c r="E134" s="301"/>
      <c r="F134" s="33" t="s">
        <v>50</v>
      </c>
      <c r="G134" s="62"/>
      <c r="H134" s="62"/>
      <c r="I134" s="32">
        <v>452.69</v>
      </c>
    </row>
    <row r="135" spans="1:9" ht="15" customHeight="1" x14ac:dyDescent="0.2">
      <c r="A135" s="278"/>
      <c r="B135" s="281"/>
      <c r="C135" s="275"/>
      <c r="D135" s="258"/>
      <c r="E135" s="301"/>
      <c r="F135" s="33" t="s">
        <v>51</v>
      </c>
      <c r="G135" s="62"/>
      <c r="H135" s="62"/>
      <c r="I135" s="32">
        <v>452.69</v>
      </c>
    </row>
    <row r="136" spans="1:9" ht="64.5" customHeight="1" x14ac:dyDescent="0.2">
      <c r="A136" s="278"/>
      <c r="B136" s="281"/>
      <c r="C136" s="275"/>
      <c r="D136" s="258"/>
      <c r="E136" s="301"/>
      <c r="F136" s="33" t="s">
        <v>61</v>
      </c>
      <c r="G136" s="62"/>
      <c r="H136" s="62"/>
      <c r="I136" s="32">
        <v>452.69</v>
      </c>
    </row>
    <row r="137" spans="1:9" ht="67.5" customHeight="1" thickBot="1" x14ac:dyDescent="0.25">
      <c r="A137" s="278"/>
      <c r="B137" s="281"/>
      <c r="C137" s="275"/>
      <c r="D137" s="258"/>
      <c r="E137" s="302"/>
      <c r="F137" s="64" t="str">
        <f>F148</f>
        <v>2.5. Юр. лица, приобретающие электрическую энергию (мощность) в целях потребления осужденными в помещениях для их содержания; Содержащиеся за счет прихожан религиозные организации;  Приобретающие электрическую энергию (мощность) для использования в принадлежащих им хозяйственных постройках (погреба, сараи, гаражи)</v>
      </c>
      <c r="G137" s="65"/>
      <c r="H137" s="65"/>
      <c r="I137" s="39">
        <v>1343.98</v>
      </c>
    </row>
    <row r="138" spans="1:9" ht="25.5" customHeight="1" x14ac:dyDescent="0.2">
      <c r="A138" s="278"/>
      <c r="B138" s="281"/>
      <c r="C138" s="275"/>
      <c r="D138" s="258"/>
      <c r="E138" s="300" t="str">
        <f>E116</f>
        <v>с 01.07.2019</v>
      </c>
      <c r="F138" s="27" t="s">
        <v>22</v>
      </c>
      <c r="G138" s="59"/>
      <c r="H138" s="59"/>
      <c r="I138" s="60"/>
    </row>
    <row r="139" spans="1:9" ht="15" customHeight="1" x14ac:dyDescent="0.2">
      <c r="A139" s="278"/>
      <c r="B139" s="281"/>
      <c r="C139" s="275"/>
      <c r="D139" s="258"/>
      <c r="E139" s="301"/>
      <c r="F139" s="28" t="s">
        <v>23</v>
      </c>
      <c r="G139" s="61">
        <v>1027035.78</v>
      </c>
      <c r="H139" s="61">
        <v>96.4</v>
      </c>
      <c r="I139" s="32">
        <v>1635.13</v>
      </c>
    </row>
    <row r="140" spans="1:9" ht="15" customHeight="1" x14ac:dyDescent="0.2">
      <c r="A140" s="278"/>
      <c r="B140" s="281"/>
      <c r="C140" s="275"/>
      <c r="D140" s="258"/>
      <c r="E140" s="301"/>
      <c r="F140" s="28" t="s">
        <v>59</v>
      </c>
      <c r="G140" s="61">
        <v>1661999.49</v>
      </c>
      <c r="H140" s="61">
        <v>348.96</v>
      </c>
      <c r="I140" s="32">
        <v>2907.13</v>
      </c>
    </row>
    <row r="141" spans="1:9" ht="15" customHeight="1" x14ac:dyDescent="0.2">
      <c r="A141" s="278"/>
      <c r="B141" s="281"/>
      <c r="C141" s="275"/>
      <c r="D141" s="258"/>
      <c r="E141" s="301"/>
      <c r="F141" s="28" t="s">
        <v>60</v>
      </c>
      <c r="G141" s="61">
        <v>1682240.3</v>
      </c>
      <c r="H141" s="61">
        <v>449.03</v>
      </c>
      <c r="I141" s="32">
        <v>3113.33</v>
      </c>
    </row>
    <row r="142" spans="1:9" ht="15" customHeight="1" x14ac:dyDescent="0.2">
      <c r="A142" s="278"/>
      <c r="B142" s="281"/>
      <c r="C142" s="275"/>
      <c r="D142" s="258"/>
      <c r="E142" s="301"/>
      <c r="F142" s="28" t="s">
        <v>38</v>
      </c>
      <c r="G142" s="61">
        <v>2217954.7799999998</v>
      </c>
      <c r="H142" s="61">
        <v>998.17</v>
      </c>
      <c r="I142" s="32">
        <v>4327.47</v>
      </c>
    </row>
    <row r="143" spans="1:9" ht="15" customHeight="1" x14ac:dyDescent="0.2">
      <c r="A143" s="278"/>
      <c r="B143" s="281"/>
      <c r="C143" s="275"/>
      <c r="D143" s="258"/>
      <c r="E143" s="301"/>
      <c r="F143" s="31" t="s">
        <v>48</v>
      </c>
      <c r="G143" s="66"/>
      <c r="H143" s="66"/>
      <c r="I143" s="67"/>
    </row>
    <row r="144" spans="1:9" ht="12.75" customHeight="1" x14ac:dyDescent="0.2">
      <c r="A144" s="278"/>
      <c r="B144" s="281"/>
      <c r="C144" s="275"/>
      <c r="D144" s="258"/>
      <c r="E144" s="301"/>
      <c r="F144" s="33" t="s">
        <v>49</v>
      </c>
      <c r="G144" s="66"/>
      <c r="H144" s="66"/>
      <c r="I144" s="32">
        <v>1173.92</v>
      </c>
    </row>
    <row r="145" spans="1:9" ht="25.5" x14ac:dyDescent="0.2">
      <c r="A145" s="278"/>
      <c r="B145" s="281"/>
      <c r="C145" s="275"/>
      <c r="D145" s="258"/>
      <c r="E145" s="301"/>
      <c r="F145" s="33" t="s">
        <v>50</v>
      </c>
      <c r="G145" s="52"/>
      <c r="H145" s="52"/>
      <c r="I145" s="32">
        <v>253.69</v>
      </c>
    </row>
    <row r="146" spans="1:9" ht="15" customHeight="1" x14ac:dyDescent="0.2">
      <c r="A146" s="278"/>
      <c r="B146" s="281"/>
      <c r="C146" s="275"/>
      <c r="D146" s="258"/>
      <c r="E146" s="301"/>
      <c r="F146" s="33" t="s">
        <v>51</v>
      </c>
      <c r="G146" s="52"/>
      <c r="H146" s="52"/>
      <c r="I146" s="32">
        <v>253.69</v>
      </c>
    </row>
    <row r="147" spans="1:9" ht="15" customHeight="1" x14ac:dyDescent="0.2">
      <c r="A147" s="278"/>
      <c r="B147" s="281"/>
      <c r="C147" s="275"/>
      <c r="D147" s="258"/>
      <c r="E147" s="301"/>
      <c r="F147" s="68" t="s">
        <v>62</v>
      </c>
      <c r="G147" s="69"/>
      <c r="H147" s="69"/>
      <c r="I147" s="35">
        <v>253.69</v>
      </c>
    </row>
    <row r="148" spans="1:9" ht="64.5" customHeight="1" thickBot="1" x14ac:dyDescent="0.25">
      <c r="A148" s="279"/>
      <c r="B148" s="282"/>
      <c r="C148" s="276"/>
      <c r="D148" s="259"/>
      <c r="E148" s="302"/>
      <c r="F148" s="36" t="s">
        <v>45</v>
      </c>
      <c r="G148" s="56"/>
      <c r="H148" s="56"/>
      <c r="I148" s="37">
        <v>1173.92</v>
      </c>
    </row>
    <row r="149" spans="1:9" ht="15.75" customHeight="1" x14ac:dyDescent="0.2">
      <c r="A149" s="292" t="s">
        <v>63</v>
      </c>
      <c r="B149" s="294" t="s">
        <v>93</v>
      </c>
      <c r="C149" s="296">
        <v>43459</v>
      </c>
      <c r="D149" s="257" t="s">
        <v>325</v>
      </c>
      <c r="E149" s="298" t="s">
        <v>84</v>
      </c>
      <c r="F149" s="27" t="s">
        <v>22</v>
      </c>
      <c r="G149" s="70"/>
      <c r="H149" s="70"/>
      <c r="I149" s="71"/>
    </row>
    <row r="150" spans="1:9" ht="15" customHeight="1" x14ac:dyDescent="0.2">
      <c r="A150" s="293"/>
      <c r="B150" s="295"/>
      <c r="C150" s="297"/>
      <c r="D150" s="258"/>
      <c r="E150" s="286"/>
      <c r="F150" s="72" t="s">
        <v>23</v>
      </c>
      <c r="G150" s="73">
        <v>990188.81</v>
      </c>
      <c r="H150" s="73">
        <v>179.3</v>
      </c>
      <c r="I150" s="74">
        <v>1915.63</v>
      </c>
    </row>
    <row r="151" spans="1:9" ht="15" customHeight="1" x14ac:dyDescent="0.2">
      <c r="A151" s="293"/>
      <c r="B151" s="295"/>
      <c r="C151" s="297"/>
      <c r="D151" s="258"/>
      <c r="E151" s="286"/>
      <c r="F151" s="72" t="s">
        <v>24</v>
      </c>
      <c r="G151" s="73">
        <v>995882.38</v>
      </c>
      <c r="H151" s="73">
        <v>363.41</v>
      </c>
      <c r="I151" s="74">
        <v>2241.6</v>
      </c>
    </row>
    <row r="152" spans="1:9" ht="15" customHeight="1" x14ac:dyDescent="0.2">
      <c r="A152" s="293"/>
      <c r="B152" s="295"/>
      <c r="C152" s="297"/>
      <c r="D152" s="258"/>
      <c r="E152" s="286"/>
      <c r="F152" s="72" t="s">
        <v>64</v>
      </c>
      <c r="G152" s="73">
        <v>1203222.98</v>
      </c>
      <c r="H152" s="73">
        <v>554.67999999999995</v>
      </c>
      <c r="I152" s="74">
        <v>3017.06</v>
      </c>
    </row>
    <row r="153" spans="1:9" ht="15" customHeight="1" x14ac:dyDescent="0.2">
      <c r="A153" s="293"/>
      <c r="B153" s="295"/>
      <c r="C153" s="297"/>
      <c r="D153" s="258"/>
      <c r="E153" s="286"/>
      <c r="F153" s="72" t="s">
        <v>26</v>
      </c>
      <c r="G153" s="73">
        <v>1385543.83</v>
      </c>
      <c r="H153" s="73">
        <v>641.83000000000004</v>
      </c>
      <c r="I153" s="74">
        <v>3678.66</v>
      </c>
    </row>
    <row r="154" spans="1:9" ht="15" customHeight="1" x14ac:dyDescent="0.2">
      <c r="A154" s="293"/>
      <c r="B154" s="295"/>
      <c r="C154" s="297"/>
      <c r="D154" s="258"/>
      <c r="E154" s="286"/>
      <c r="F154" s="31" t="s">
        <v>48</v>
      </c>
      <c r="G154" s="75"/>
      <c r="H154" s="75"/>
      <c r="I154" s="76"/>
    </row>
    <row r="155" spans="1:9" ht="15" customHeight="1" x14ac:dyDescent="0.2">
      <c r="A155" s="293"/>
      <c r="B155" s="295"/>
      <c r="C155" s="297"/>
      <c r="D155" s="258"/>
      <c r="E155" s="286"/>
      <c r="F155" s="77" t="s">
        <v>65</v>
      </c>
      <c r="G155" s="78"/>
      <c r="H155" s="78"/>
      <c r="I155" s="74"/>
    </row>
    <row r="156" spans="1:9" ht="25.5" x14ac:dyDescent="0.2">
      <c r="A156" s="293"/>
      <c r="B156" s="295"/>
      <c r="C156" s="297"/>
      <c r="D156" s="258"/>
      <c r="E156" s="286"/>
      <c r="F156" s="72" t="s">
        <v>66</v>
      </c>
      <c r="G156" s="78"/>
      <c r="H156" s="78"/>
      <c r="I156" s="74">
        <v>1759.04</v>
      </c>
    </row>
    <row r="157" spans="1:9" ht="25.5" x14ac:dyDescent="0.2">
      <c r="A157" s="293"/>
      <c r="B157" s="295"/>
      <c r="C157" s="297"/>
      <c r="D157" s="258"/>
      <c r="E157" s="286"/>
      <c r="F157" s="33" t="s">
        <v>67</v>
      </c>
      <c r="G157" s="78"/>
      <c r="H157" s="78"/>
      <c r="I157" s="74">
        <v>842.83</v>
      </c>
    </row>
    <row r="158" spans="1:9" ht="15" customHeight="1" x14ac:dyDescent="0.2">
      <c r="A158" s="293"/>
      <c r="B158" s="295"/>
      <c r="C158" s="297"/>
      <c r="D158" s="258"/>
      <c r="E158" s="286"/>
      <c r="F158" s="33" t="s">
        <v>68</v>
      </c>
      <c r="G158" s="78"/>
      <c r="H158" s="78"/>
      <c r="I158" s="74">
        <v>806.38</v>
      </c>
    </row>
    <row r="159" spans="1:9" ht="63.75" x14ac:dyDescent="0.2">
      <c r="A159" s="293"/>
      <c r="B159" s="295"/>
      <c r="C159" s="297"/>
      <c r="D159" s="258"/>
      <c r="E159" s="286"/>
      <c r="F159" s="33" t="s">
        <v>94</v>
      </c>
      <c r="G159" s="78"/>
      <c r="H159" s="78"/>
      <c r="I159" s="74">
        <v>1753.68</v>
      </c>
    </row>
    <row r="160" spans="1:9" ht="229.5" x14ac:dyDescent="0.2">
      <c r="A160" s="293"/>
      <c r="B160" s="295"/>
      <c r="C160" s="297"/>
      <c r="D160" s="258"/>
      <c r="E160" s="286"/>
      <c r="F160" s="33" t="s">
        <v>95</v>
      </c>
      <c r="G160" s="78"/>
      <c r="H160" s="78"/>
      <c r="I160" s="74">
        <v>1755.65</v>
      </c>
    </row>
    <row r="161" spans="1:9" ht="15" customHeight="1" x14ac:dyDescent="0.2">
      <c r="A161" s="293"/>
      <c r="B161" s="295"/>
      <c r="C161" s="297"/>
      <c r="D161" s="258"/>
      <c r="E161" s="286"/>
      <c r="F161" s="77" t="s">
        <v>69</v>
      </c>
      <c r="G161" s="78"/>
      <c r="H161" s="78"/>
      <c r="I161" s="74"/>
    </row>
    <row r="162" spans="1:9" ht="25.5" x14ac:dyDescent="0.2">
      <c r="A162" s="293"/>
      <c r="B162" s="295"/>
      <c r="C162" s="297"/>
      <c r="D162" s="258"/>
      <c r="E162" s="286"/>
      <c r="F162" s="72" t="s">
        <v>66</v>
      </c>
      <c r="G162" s="78"/>
      <c r="H162" s="78"/>
      <c r="I162" s="74">
        <v>2774.61</v>
      </c>
    </row>
    <row r="163" spans="1:9" ht="25.5" x14ac:dyDescent="0.2">
      <c r="A163" s="293"/>
      <c r="B163" s="295"/>
      <c r="C163" s="297"/>
      <c r="D163" s="258"/>
      <c r="E163" s="286"/>
      <c r="F163" s="33" t="s">
        <v>67</v>
      </c>
      <c r="G163" s="78"/>
      <c r="H163" s="78"/>
      <c r="I163" s="74">
        <v>1535.47</v>
      </c>
    </row>
    <row r="164" spans="1:9" ht="15" customHeight="1" x14ac:dyDescent="0.2">
      <c r="A164" s="293"/>
      <c r="B164" s="295"/>
      <c r="C164" s="297"/>
      <c r="D164" s="258"/>
      <c r="E164" s="286"/>
      <c r="F164" s="33" t="s">
        <v>68</v>
      </c>
      <c r="G164" s="78"/>
      <c r="H164" s="78"/>
      <c r="I164" s="74">
        <v>1522.69</v>
      </c>
    </row>
    <row r="165" spans="1:9" ht="63.75" x14ac:dyDescent="0.2">
      <c r="A165" s="293"/>
      <c r="B165" s="295"/>
      <c r="C165" s="297"/>
      <c r="D165" s="258"/>
      <c r="E165" s="286"/>
      <c r="F165" s="33" t="str">
        <f>F159</f>
        <v xml:space="preserve">2.1.4 Граждане - потребители, ведущие садоводство и огородничество для собственных нужд.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 
</v>
      </c>
      <c r="G165" s="78"/>
      <c r="H165" s="78"/>
      <c r="I165" s="74">
        <v>2772.32</v>
      </c>
    </row>
    <row r="166" spans="1:9" ht="230.25" thickBot="1" x14ac:dyDescent="0.25">
      <c r="A166" s="293"/>
      <c r="B166" s="295"/>
      <c r="C166" s="297"/>
      <c r="D166" s="258"/>
      <c r="E166" s="105"/>
      <c r="F166" s="109" t="str">
        <f>F160</f>
        <v xml:space="preserve"> 2.1.5 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пункте, Содержащиеся за счет прихожан религиозные организации.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пункте,
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
</v>
      </c>
      <c r="G166" s="110"/>
      <c r="H166" s="110"/>
      <c r="I166" s="111">
        <v>2772.32</v>
      </c>
    </row>
    <row r="167" spans="1:9" ht="15" customHeight="1" x14ac:dyDescent="0.2">
      <c r="A167" s="293"/>
      <c r="B167" s="295"/>
      <c r="C167" s="297"/>
      <c r="D167" s="258"/>
      <c r="E167" s="298" t="s">
        <v>85</v>
      </c>
      <c r="F167" s="27" t="str">
        <f>F149</f>
        <v xml:space="preserve">1. Прочие потребители, в т.ч. </v>
      </c>
      <c r="G167" s="79"/>
      <c r="H167" s="79"/>
      <c r="I167" s="80"/>
    </row>
    <row r="168" spans="1:9" ht="15" customHeight="1" x14ac:dyDescent="0.2">
      <c r="A168" s="293"/>
      <c r="B168" s="295"/>
      <c r="C168" s="297"/>
      <c r="D168" s="258"/>
      <c r="E168" s="286"/>
      <c r="F168" s="72" t="s">
        <v>70</v>
      </c>
      <c r="G168" s="73">
        <v>1013953.34</v>
      </c>
      <c r="H168" s="73">
        <v>199.02</v>
      </c>
      <c r="I168" s="74">
        <v>1971.19</v>
      </c>
    </row>
    <row r="169" spans="1:9" ht="15" customHeight="1" x14ac:dyDescent="0.2">
      <c r="A169" s="293"/>
      <c r="B169" s="295"/>
      <c r="C169" s="297"/>
      <c r="D169" s="258"/>
      <c r="E169" s="286"/>
      <c r="F169" s="72" t="s">
        <v>47</v>
      </c>
      <c r="G169" s="73">
        <v>1019783.56</v>
      </c>
      <c r="H169" s="73">
        <v>403.39</v>
      </c>
      <c r="I169" s="74">
        <v>2306.62</v>
      </c>
    </row>
    <row r="170" spans="1:9" ht="15" customHeight="1" x14ac:dyDescent="0.2">
      <c r="A170" s="293"/>
      <c r="B170" s="295"/>
      <c r="C170" s="297"/>
      <c r="D170" s="258"/>
      <c r="E170" s="286"/>
      <c r="F170" s="72" t="s">
        <v>64</v>
      </c>
      <c r="G170" s="73">
        <v>1232100.3400000001</v>
      </c>
      <c r="H170" s="73">
        <v>615.69000000000005</v>
      </c>
      <c r="I170" s="74">
        <v>3104.55</v>
      </c>
    </row>
    <row r="171" spans="1:9" ht="15" customHeight="1" x14ac:dyDescent="0.2">
      <c r="A171" s="293"/>
      <c r="B171" s="295"/>
      <c r="C171" s="297"/>
      <c r="D171" s="258"/>
      <c r="E171" s="286"/>
      <c r="F171" s="72" t="s">
        <v>26</v>
      </c>
      <c r="G171" s="73">
        <v>1418796.87</v>
      </c>
      <c r="H171" s="73">
        <v>712.43</v>
      </c>
      <c r="I171" s="74">
        <v>3785.35</v>
      </c>
    </row>
    <row r="172" spans="1:9" ht="15" customHeight="1" x14ac:dyDescent="0.2">
      <c r="A172" s="293"/>
      <c r="B172" s="295"/>
      <c r="C172" s="297"/>
      <c r="D172" s="258"/>
      <c r="E172" s="286"/>
      <c r="F172" s="31" t="str">
        <f>F154</f>
        <v>2. Население и приравненные к нему категории потребителей</v>
      </c>
      <c r="G172" s="75"/>
      <c r="H172" s="75"/>
      <c r="I172" s="76"/>
    </row>
    <row r="173" spans="1:9" ht="15" customHeight="1" x14ac:dyDescent="0.2">
      <c r="A173" s="293"/>
      <c r="B173" s="295"/>
      <c r="C173" s="297"/>
      <c r="D173" s="258"/>
      <c r="E173" s="286"/>
      <c r="F173" s="77" t="s">
        <v>65</v>
      </c>
      <c r="G173" s="75"/>
      <c r="H173" s="75"/>
      <c r="I173" s="76"/>
    </row>
    <row r="174" spans="1:9" ht="25.5" x14ac:dyDescent="0.2">
      <c r="A174" s="293"/>
      <c r="B174" s="295"/>
      <c r="C174" s="297"/>
      <c r="D174" s="258"/>
      <c r="E174" s="286"/>
      <c r="F174" s="72" t="s">
        <v>66</v>
      </c>
      <c r="G174" s="75"/>
      <c r="H174" s="75"/>
      <c r="I174" s="74">
        <v>1707.97</v>
      </c>
    </row>
    <row r="175" spans="1:9" ht="25.5" x14ac:dyDescent="0.2">
      <c r="A175" s="293"/>
      <c r="B175" s="295"/>
      <c r="C175" s="297"/>
      <c r="D175" s="258"/>
      <c r="E175" s="286"/>
      <c r="F175" s="33" t="s">
        <v>67</v>
      </c>
      <c r="G175" s="75"/>
      <c r="H175" s="75"/>
      <c r="I175" s="74">
        <v>782.55</v>
      </c>
    </row>
    <row r="176" spans="1:9" ht="15" customHeight="1" x14ac:dyDescent="0.2">
      <c r="A176" s="293"/>
      <c r="B176" s="295"/>
      <c r="C176" s="297"/>
      <c r="D176" s="258"/>
      <c r="E176" s="286"/>
      <c r="F176" s="33" t="s">
        <v>68</v>
      </c>
      <c r="G176" s="75"/>
      <c r="H176" s="75"/>
      <c r="I176" s="74">
        <v>746.82</v>
      </c>
    </row>
    <row r="177" spans="1:9" ht="63" customHeight="1" x14ac:dyDescent="0.2">
      <c r="A177" s="293"/>
      <c r="B177" s="295"/>
      <c r="C177" s="297"/>
      <c r="D177" s="258"/>
      <c r="E177" s="286"/>
      <c r="F177" s="33" t="str">
        <f>F159</f>
        <v xml:space="preserve">2.1.4 Граждане - потребители, ведущие садоводство и огородничество для собственных нужд.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 
</v>
      </c>
      <c r="G177" s="75"/>
      <c r="H177" s="75"/>
      <c r="I177" s="74">
        <v>1702.46</v>
      </c>
    </row>
    <row r="178" spans="1:9" ht="119.25" customHeight="1" x14ac:dyDescent="0.2">
      <c r="A178" s="293"/>
      <c r="B178" s="295"/>
      <c r="C178" s="297"/>
      <c r="D178" s="258"/>
      <c r="E178" s="286"/>
      <c r="F178" s="33" t="str">
        <f>F166</f>
        <v xml:space="preserve"> 2.1.5 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пункте, Содержащиеся за счет прихожан религиозные организации.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пункте,
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
</v>
      </c>
      <c r="G178" s="75"/>
      <c r="H178" s="75"/>
      <c r="I178" s="74">
        <v>1704.44</v>
      </c>
    </row>
    <row r="179" spans="1:9" ht="15" customHeight="1" x14ac:dyDescent="0.2">
      <c r="A179" s="293"/>
      <c r="B179" s="295"/>
      <c r="C179" s="297"/>
      <c r="D179" s="258"/>
      <c r="E179" s="286"/>
      <c r="F179" s="77" t="s">
        <v>69</v>
      </c>
      <c r="G179" s="75"/>
      <c r="H179" s="75"/>
      <c r="I179" s="76"/>
    </row>
    <row r="180" spans="1:9" ht="25.5" x14ac:dyDescent="0.2">
      <c r="A180" s="293"/>
      <c r="B180" s="295"/>
      <c r="C180" s="297"/>
      <c r="D180" s="258"/>
      <c r="E180" s="286"/>
      <c r="F180" s="72" t="s">
        <v>66</v>
      </c>
      <c r="G180" s="75"/>
      <c r="H180" s="75"/>
      <c r="I180" s="74">
        <v>2831.62</v>
      </c>
    </row>
    <row r="181" spans="1:9" ht="25.5" x14ac:dyDescent="0.2">
      <c r="A181" s="293"/>
      <c r="B181" s="295"/>
      <c r="C181" s="297"/>
      <c r="D181" s="258"/>
      <c r="E181" s="286"/>
      <c r="F181" s="33" t="s">
        <v>67</v>
      </c>
      <c r="G181" s="75"/>
      <c r="H181" s="75"/>
      <c r="I181" s="74">
        <v>1541.87</v>
      </c>
    </row>
    <row r="182" spans="1:9" ht="15" customHeight="1" x14ac:dyDescent="0.2">
      <c r="A182" s="293"/>
      <c r="B182" s="295"/>
      <c r="C182" s="297"/>
      <c r="D182" s="258"/>
      <c r="E182" s="286"/>
      <c r="F182" s="33" t="s">
        <v>68</v>
      </c>
      <c r="G182" s="75"/>
      <c r="H182" s="75"/>
      <c r="I182" s="74">
        <v>1529.79</v>
      </c>
    </row>
    <row r="183" spans="1:9" ht="63.75" x14ac:dyDescent="0.2">
      <c r="A183" s="293"/>
      <c r="B183" s="295"/>
      <c r="C183" s="297"/>
      <c r="D183" s="258"/>
      <c r="E183" s="286"/>
      <c r="F183" s="33" t="str">
        <f>F177</f>
        <v xml:space="preserve">2.1.4 Граждане - потребители, ведущие садоводство и огородничество для собственных нужд.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 
</v>
      </c>
      <c r="G183" s="75"/>
      <c r="H183" s="75"/>
      <c r="I183" s="74">
        <v>2829.44</v>
      </c>
    </row>
    <row r="184" spans="1:9" ht="230.25" thickBot="1" x14ac:dyDescent="0.25">
      <c r="A184" s="106"/>
      <c r="B184" s="107"/>
      <c r="C184" s="108"/>
      <c r="D184" s="259"/>
      <c r="E184" s="105"/>
      <c r="F184" s="109" t="str">
        <f>F178</f>
        <v xml:space="preserve"> 2.1.5 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пункте, Содержащиеся за счет прихожан религиозные организации.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пункте,
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
</v>
      </c>
      <c r="G184" s="112"/>
      <c r="H184" s="112"/>
      <c r="I184" s="111">
        <v>2829.44</v>
      </c>
    </row>
    <row r="185" spans="1:9" ht="30" customHeight="1" x14ac:dyDescent="0.2">
      <c r="A185" s="277" t="s">
        <v>71</v>
      </c>
      <c r="B185" s="280" t="s">
        <v>332</v>
      </c>
      <c r="C185" s="283" t="s">
        <v>333</v>
      </c>
      <c r="D185" s="257" t="s">
        <v>334</v>
      </c>
      <c r="E185" s="269" t="s">
        <v>86</v>
      </c>
      <c r="F185" s="27" t="str">
        <f>F167</f>
        <v xml:space="preserve">1. Прочие потребители, в т.ч. </v>
      </c>
      <c r="G185" s="12"/>
      <c r="H185" s="12"/>
      <c r="I185" s="13"/>
    </row>
    <row r="186" spans="1:9" ht="15.75" x14ac:dyDescent="0.25">
      <c r="A186" s="278"/>
      <c r="B186" s="281"/>
      <c r="C186" s="284"/>
      <c r="D186" s="290"/>
      <c r="E186" s="286"/>
      <c r="F186" s="48" t="s">
        <v>23</v>
      </c>
      <c r="G186" s="81">
        <v>1039307.84</v>
      </c>
      <c r="H186" s="81">
        <v>130.16999999999999</v>
      </c>
      <c r="I186" s="82">
        <v>1755.7</v>
      </c>
    </row>
    <row r="187" spans="1:9" ht="15" customHeight="1" x14ac:dyDescent="0.2">
      <c r="A187" s="278"/>
      <c r="B187" s="281"/>
      <c r="C187" s="284"/>
      <c r="D187" s="290"/>
      <c r="E187" s="286"/>
      <c r="F187" s="48" t="s">
        <v>47</v>
      </c>
      <c r="G187" s="81">
        <v>1961337.76</v>
      </c>
      <c r="H187" s="81">
        <v>295.89</v>
      </c>
      <c r="I187" s="83">
        <v>3261.79</v>
      </c>
    </row>
    <row r="188" spans="1:9" ht="15.75" x14ac:dyDescent="0.25">
      <c r="A188" s="278"/>
      <c r="B188" s="281"/>
      <c r="C188" s="284"/>
      <c r="D188" s="290"/>
      <c r="E188" s="286"/>
      <c r="F188" s="48" t="s">
        <v>25</v>
      </c>
      <c r="G188" s="81">
        <v>1865145.62</v>
      </c>
      <c r="H188" s="84">
        <v>380.08</v>
      </c>
      <c r="I188" s="82">
        <v>3326.97</v>
      </c>
    </row>
    <row r="189" spans="1:9" ht="15.75" x14ac:dyDescent="0.25">
      <c r="A189" s="278"/>
      <c r="B189" s="281"/>
      <c r="C189" s="284"/>
      <c r="D189" s="290"/>
      <c r="E189" s="286"/>
      <c r="F189" s="48" t="s">
        <v>38</v>
      </c>
      <c r="G189" s="81">
        <v>1870863.7</v>
      </c>
      <c r="H189" s="85">
        <v>805.2</v>
      </c>
      <c r="I189" s="83">
        <v>4159.4399999999996</v>
      </c>
    </row>
    <row r="190" spans="1:9" ht="15" customHeight="1" x14ac:dyDescent="0.2">
      <c r="A190" s="278"/>
      <c r="B190" s="281"/>
      <c r="C190" s="284"/>
      <c r="D190" s="290"/>
      <c r="E190" s="286"/>
      <c r="F190" s="31" t="s">
        <v>48</v>
      </c>
      <c r="G190" s="15"/>
      <c r="H190" s="15"/>
      <c r="I190" s="86"/>
    </row>
    <row r="191" spans="1:9" ht="12.75" customHeight="1" x14ac:dyDescent="0.2">
      <c r="A191" s="278"/>
      <c r="B191" s="281"/>
      <c r="C191" s="284"/>
      <c r="D191" s="290"/>
      <c r="E191" s="286"/>
      <c r="F191" s="33" t="s">
        <v>49</v>
      </c>
      <c r="G191" s="15"/>
      <c r="H191" s="15"/>
      <c r="I191" s="83">
        <v>1591.86</v>
      </c>
    </row>
    <row r="192" spans="1:9" ht="25.5" x14ac:dyDescent="0.2">
      <c r="A192" s="278"/>
      <c r="B192" s="281"/>
      <c r="C192" s="284"/>
      <c r="D192" s="290"/>
      <c r="E192" s="286"/>
      <c r="F192" s="33" t="s">
        <v>50</v>
      </c>
      <c r="G192" s="15"/>
      <c r="H192" s="15"/>
      <c r="I192" s="83">
        <v>581.85</v>
      </c>
    </row>
    <row r="193" spans="1:9" ht="15" customHeight="1" x14ac:dyDescent="0.2">
      <c r="A193" s="278"/>
      <c r="B193" s="281"/>
      <c r="C193" s="284"/>
      <c r="D193" s="290"/>
      <c r="E193" s="286"/>
      <c r="F193" s="33" t="s">
        <v>51</v>
      </c>
      <c r="G193" s="15"/>
      <c r="H193" s="15"/>
      <c r="I193" s="83">
        <v>583.5</v>
      </c>
    </row>
    <row r="194" spans="1:9" ht="15" customHeight="1" x14ac:dyDescent="0.2">
      <c r="A194" s="278"/>
      <c r="B194" s="281"/>
      <c r="C194" s="284"/>
      <c r="D194" s="290"/>
      <c r="E194" s="286"/>
      <c r="F194" s="33" t="s">
        <v>72</v>
      </c>
      <c r="G194" s="15"/>
      <c r="H194" s="15"/>
      <c r="I194" s="83">
        <v>674.2</v>
      </c>
    </row>
    <row r="195" spans="1:9" ht="25.5" x14ac:dyDescent="0.2">
      <c r="A195" s="278"/>
      <c r="B195" s="281"/>
      <c r="C195" s="284"/>
      <c r="D195" s="290"/>
      <c r="E195" s="286"/>
      <c r="F195" s="33" t="s">
        <v>73</v>
      </c>
      <c r="G195" s="15"/>
      <c r="H195" s="15"/>
      <c r="I195" s="83">
        <v>1597.99</v>
      </c>
    </row>
    <row r="196" spans="1:9" ht="15" customHeight="1" x14ac:dyDescent="0.2">
      <c r="A196" s="278"/>
      <c r="B196" s="281"/>
      <c r="C196" s="284"/>
      <c r="D196" s="290"/>
      <c r="E196" s="286"/>
      <c r="F196" s="33" t="s">
        <v>74</v>
      </c>
      <c r="G196" s="15"/>
      <c r="H196" s="15"/>
      <c r="I196" s="83">
        <v>1583.04</v>
      </c>
    </row>
    <row r="197" spans="1:9" ht="26.25" thickBot="1" x14ac:dyDescent="0.25">
      <c r="A197" s="278"/>
      <c r="B197" s="281"/>
      <c r="C197" s="284"/>
      <c r="D197" s="290"/>
      <c r="E197" s="286"/>
      <c r="F197" s="34" t="s">
        <v>75</v>
      </c>
      <c r="G197" s="20"/>
      <c r="H197" s="20"/>
      <c r="I197" s="87">
        <v>1596.95</v>
      </c>
    </row>
    <row r="198" spans="1:9" ht="30" customHeight="1" x14ac:dyDescent="0.2">
      <c r="A198" s="278"/>
      <c r="B198" s="281"/>
      <c r="C198" s="284"/>
      <c r="D198" s="290"/>
      <c r="E198" s="287" t="s">
        <v>87</v>
      </c>
      <c r="F198" s="27" t="s">
        <v>22</v>
      </c>
      <c r="G198" s="12"/>
      <c r="H198" s="12"/>
      <c r="I198" s="13"/>
    </row>
    <row r="199" spans="1:9" ht="15" customHeight="1" x14ac:dyDescent="0.2">
      <c r="A199" s="278"/>
      <c r="B199" s="281"/>
      <c r="C199" s="284"/>
      <c r="D199" s="290"/>
      <c r="E199" s="288"/>
      <c r="F199" s="48" t="s">
        <v>23</v>
      </c>
      <c r="G199" s="81">
        <v>1067550.28</v>
      </c>
      <c r="H199" s="81">
        <v>138.66999999999999</v>
      </c>
      <c r="I199" s="83">
        <v>1808.37</v>
      </c>
    </row>
    <row r="200" spans="1:9" ht="15" customHeight="1" x14ac:dyDescent="0.2">
      <c r="A200" s="278"/>
      <c r="B200" s="281"/>
      <c r="C200" s="284"/>
      <c r="D200" s="290"/>
      <c r="E200" s="288"/>
      <c r="F200" s="48" t="s">
        <v>47</v>
      </c>
      <c r="G200" s="81">
        <v>2013268.54</v>
      </c>
      <c r="H200" s="81">
        <v>315.20999999999998</v>
      </c>
      <c r="I200" s="83">
        <v>3359.64</v>
      </c>
    </row>
    <row r="201" spans="1:9" ht="15" customHeight="1" x14ac:dyDescent="0.2">
      <c r="A201" s="278"/>
      <c r="B201" s="281"/>
      <c r="C201" s="284"/>
      <c r="D201" s="290"/>
      <c r="E201" s="288"/>
      <c r="F201" s="48" t="s">
        <v>25</v>
      </c>
      <c r="G201" s="81">
        <v>1912606.19</v>
      </c>
      <c r="H201" s="81">
        <v>404.9</v>
      </c>
      <c r="I201" s="83">
        <v>3426.78</v>
      </c>
    </row>
    <row r="202" spans="1:9" ht="15" customHeight="1" x14ac:dyDescent="0.2">
      <c r="A202" s="278"/>
      <c r="B202" s="281"/>
      <c r="C202" s="284"/>
      <c r="D202" s="290"/>
      <c r="E202" s="288"/>
      <c r="F202" s="48" t="s">
        <v>38</v>
      </c>
      <c r="G202" s="81">
        <v>1911134.87</v>
      </c>
      <c r="H202" s="81">
        <v>857.78</v>
      </c>
      <c r="I202" s="83">
        <v>4284.22</v>
      </c>
    </row>
    <row r="203" spans="1:9" ht="15" customHeight="1" x14ac:dyDescent="0.2">
      <c r="A203" s="278"/>
      <c r="B203" s="281"/>
      <c r="C203" s="284"/>
      <c r="D203" s="290"/>
      <c r="E203" s="288"/>
      <c r="F203" s="31" t="str">
        <f t="shared" ref="F203:F210" si="0">F190</f>
        <v>2. Население и приравненные к нему категории потребителей</v>
      </c>
      <c r="G203" s="123"/>
      <c r="H203" s="123"/>
      <c r="I203" s="124"/>
    </row>
    <row r="204" spans="1:9" ht="31.5" customHeight="1" x14ac:dyDescent="0.2">
      <c r="A204" s="278"/>
      <c r="B204" s="281"/>
      <c r="C204" s="284"/>
      <c r="D204" s="290"/>
      <c r="E204" s="288"/>
      <c r="F204" s="33" t="str">
        <f t="shared" si="0"/>
        <v>2.1. население и приравненные к нему категории потребителей, за исключением указанного в пунктах 2.2 и 2.3:</v>
      </c>
      <c r="G204" s="125"/>
      <c r="H204" s="126"/>
      <c r="I204" s="83">
        <v>1333.68</v>
      </c>
    </row>
    <row r="205" spans="1:9" ht="25.5" x14ac:dyDescent="0.2">
      <c r="A205" s="278"/>
      <c r="B205" s="281"/>
      <c r="C205" s="284"/>
      <c r="D205" s="290"/>
      <c r="E205" s="288"/>
      <c r="F205" s="33" t="str">
        <f t="shared" si="0"/>
        <v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</v>
      </c>
      <c r="G205" s="125"/>
      <c r="H205" s="126"/>
      <c r="I205" s="83">
        <v>579.78</v>
      </c>
    </row>
    <row r="206" spans="1:9" ht="15" customHeight="1" x14ac:dyDescent="0.2">
      <c r="A206" s="278"/>
      <c r="B206" s="281"/>
      <c r="C206" s="284"/>
      <c r="D206" s="290"/>
      <c r="E206" s="288"/>
      <c r="F206" s="33" t="str">
        <f t="shared" si="0"/>
        <v>2.3. население, проживающее в сельских населенных пунктах и приравненные к ним</v>
      </c>
      <c r="G206" s="125"/>
      <c r="H206" s="126"/>
      <c r="I206" s="83">
        <v>579.52</v>
      </c>
    </row>
    <row r="207" spans="1:9" ht="15" customHeight="1" x14ac:dyDescent="0.2">
      <c r="A207" s="278"/>
      <c r="B207" s="281"/>
      <c r="C207" s="284"/>
      <c r="D207" s="290"/>
      <c r="E207" s="288"/>
      <c r="F207" s="33" t="str">
        <f t="shared" si="0"/>
        <v>2.4. Садоводческие, огороднические или дачные некоммерческие объединения граждан</v>
      </c>
      <c r="G207" s="125"/>
      <c r="H207" s="126"/>
      <c r="I207" s="83">
        <v>579.66</v>
      </c>
    </row>
    <row r="208" spans="1:9" ht="25.5" x14ac:dyDescent="0.2">
      <c r="A208" s="278"/>
      <c r="B208" s="281"/>
      <c r="C208" s="284"/>
      <c r="D208" s="290"/>
      <c r="E208" s="288"/>
      <c r="F208" s="33" t="str">
        <f t="shared" si="0"/>
        <v>2.5.  Юр. лица, приобретающие электрическую энергию (мощность) в целях потребления осужденными в помещениях для их содержания;</v>
      </c>
      <c r="G208" s="125"/>
      <c r="H208" s="126"/>
      <c r="I208" s="83">
        <v>1329.28</v>
      </c>
    </row>
    <row r="209" spans="1:9" ht="21.75" customHeight="1" x14ac:dyDescent="0.2">
      <c r="A209" s="278"/>
      <c r="B209" s="281"/>
      <c r="C209" s="284"/>
      <c r="D209" s="290"/>
      <c r="E209" s="288"/>
      <c r="F209" s="33" t="str">
        <f t="shared" si="0"/>
        <v xml:space="preserve">2.6. Содержащиеся за счет прихожан религиозные организации; </v>
      </c>
      <c r="G209" s="125"/>
      <c r="H209" s="126"/>
      <c r="I209" s="83">
        <v>1316.41</v>
      </c>
    </row>
    <row r="210" spans="1:9" ht="26.25" thickBot="1" x14ac:dyDescent="0.25">
      <c r="A210" s="279"/>
      <c r="B210" s="282"/>
      <c r="C210" s="285"/>
      <c r="D210" s="291"/>
      <c r="E210" s="289"/>
      <c r="F210" s="36" t="str">
        <f t="shared" si="0"/>
        <v>2.7. Приобретающие электрическую энергию (мощность) для использования в принадлежащих им хозяйственных постройках (погреба, сараи, гаражи)</v>
      </c>
      <c r="G210" s="127"/>
      <c r="H210" s="128"/>
      <c r="I210" s="88">
        <v>1348.44</v>
      </c>
    </row>
    <row r="211" spans="1:9" ht="12.75" customHeight="1" x14ac:dyDescent="0.2">
      <c r="A211" s="245" t="s">
        <v>76</v>
      </c>
      <c r="B211" s="272" t="s">
        <v>312</v>
      </c>
      <c r="C211" s="266" t="s">
        <v>313</v>
      </c>
      <c r="D211" s="257" t="s">
        <v>326</v>
      </c>
      <c r="E211" s="254" t="s">
        <v>84</v>
      </c>
      <c r="F211" s="27" t="s">
        <v>77</v>
      </c>
      <c r="G211" s="89"/>
      <c r="H211" s="89"/>
      <c r="I211" s="90"/>
    </row>
    <row r="212" spans="1:9" ht="15" customHeight="1" x14ac:dyDescent="0.2">
      <c r="A212" s="246"/>
      <c r="B212" s="273"/>
      <c r="C212" s="275"/>
      <c r="D212" s="258"/>
      <c r="E212" s="255"/>
      <c r="F212" s="48" t="s">
        <v>23</v>
      </c>
      <c r="G212" s="91">
        <v>1430831.74</v>
      </c>
      <c r="H212" s="91">
        <v>77.459999999999994</v>
      </c>
      <c r="I212" s="92">
        <v>2317.84</v>
      </c>
    </row>
    <row r="213" spans="1:9" ht="15" customHeight="1" x14ac:dyDescent="0.2">
      <c r="A213" s="246"/>
      <c r="B213" s="273"/>
      <c r="C213" s="275"/>
      <c r="D213" s="258"/>
      <c r="E213" s="255"/>
      <c r="F213" s="48" t="s">
        <v>47</v>
      </c>
      <c r="G213" s="91">
        <v>1445705.67</v>
      </c>
      <c r="H213" s="91">
        <v>211.33</v>
      </c>
      <c r="I213" s="92">
        <v>2547.06</v>
      </c>
    </row>
    <row r="214" spans="1:9" ht="15" customHeight="1" x14ac:dyDescent="0.2">
      <c r="A214" s="246"/>
      <c r="B214" s="273"/>
      <c r="C214" s="275"/>
      <c r="D214" s="258"/>
      <c r="E214" s="255"/>
      <c r="F214" s="48" t="s">
        <v>25</v>
      </c>
      <c r="G214" s="91">
        <v>1480018.05</v>
      </c>
      <c r="H214" s="91">
        <v>305.61</v>
      </c>
      <c r="I214" s="92">
        <v>2690.99</v>
      </c>
    </row>
    <row r="215" spans="1:9" ht="15" customHeight="1" x14ac:dyDescent="0.2">
      <c r="A215" s="246"/>
      <c r="B215" s="273"/>
      <c r="C215" s="275"/>
      <c r="D215" s="258"/>
      <c r="E215" s="255"/>
      <c r="F215" s="51" t="s">
        <v>38</v>
      </c>
      <c r="G215" s="91">
        <v>1501126.55</v>
      </c>
      <c r="H215" s="91">
        <v>683.06</v>
      </c>
      <c r="I215" s="92">
        <v>3218.36</v>
      </c>
    </row>
    <row r="216" spans="1:9" ht="15" customHeight="1" x14ac:dyDescent="0.2">
      <c r="A216" s="246"/>
      <c r="B216" s="273"/>
      <c r="C216" s="275"/>
      <c r="D216" s="258"/>
      <c r="E216" s="255"/>
      <c r="F216" s="31" t="s">
        <v>48</v>
      </c>
      <c r="G216" s="62"/>
      <c r="H216" s="62"/>
      <c r="I216" s="63"/>
    </row>
    <row r="217" spans="1:9" ht="12.75" customHeight="1" x14ac:dyDescent="0.2">
      <c r="A217" s="246"/>
      <c r="B217" s="273"/>
      <c r="C217" s="275"/>
      <c r="D217" s="258"/>
      <c r="E217" s="255"/>
      <c r="F217" s="33" t="s">
        <v>49</v>
      </c>
      <c r="G217" s="62"/>
      <c r="H217" s="62"/>
      <c r="I217" s="92">
        <v>1655.39</v>
      </c>
    </row>
    <row r="218" spans="1:9" ht="25.5" x14ac:dyDescent="0.2">
      <c r="A218" s="246"/>
      <c r="B218" s="273"/>
      <c r="C218" s="275"/>
      <c r="D218" s="258"/>
      <c r="E218" s="255"/>
      <c r="F218" s="33" t="s">
        <v>50</v>
      </c>
      <c r="G218" s="62"/>
      <c r="H218" s="62"/>
      <c r="I218" s="92">
        <v>843.85</v>
      </c>
    </row>
    <row r="219" spans="1:9" ht="26.25" customHeight="1" x14ac:dyDescent="0.2">
      <c r="A219" s="246"/>
      <c r="B219" s="273"/>
      <c r="C219" s="275"/>
      <c r="D219" s="258"/>
      <c r="E219" s="255"/>
      <c r="F219" s="33" t="s">
        <v>51</v>
      </c>
      <c r="G219" s="62"/>
      <c r="H219" s="62"/>
      <c r="I219" s="92">
        <v>705.52</v>
      </c>
    </row>
    <row r="220" spans="1:9" ht="70.5" customHeight="1" thickBot="1" x14ac:dyDescent="0.25">
      <c r="A220" s="246"/>
      <c r="B220" s="273"/>
      <c r="C220" s="275"/>
      <c r="D220" s="258"/>
      <c r="E220" s="256"/>
      <c r="F220" s="36" t="s">
        <v>61</v>
      </c>
      <c r="G220" s="93"/>
      <c r="H220" s="93"/>
      <c r="I220" s="94">
        <v>1655.39</v>
      </c>
    </row>
    <row r="221" spans="1:9" ht="15" customHeight="1" x14ac:dyDescent="0.2">
      <c r="A221" s="246"/>
      <c r="B221" s="273"/>
      <c r="C221" s="275"/>
      <c r="D221" s="258"/>
      <c r="E221" s="254" t="s">
        <v>87</v>
      </c>
      <c r="F221" s="27" t="s">
        <v>77</v>
      </c>
      <c r="G221" s="89"/>
      <c r="H221" s="89"/>
      <c r="I221" s="90"/>
    </row>
    <row r="222" spans="1:9" ht="15" customHeight="1" x14ac:dyDescent="0.2">
      <c r="A222" s="246"/>
      <c r="B222" s="273"/>
      <c r="C222" s="275"/>
      <c r="D222" s="258"/>
      <c r="E222" s="255"/>
      <c r="F222" s="48" t="s">
        <v>23</v>
      </c>
      <c r="G222" s="91">
        <v>1465232.31</v>
      </c>
      <c r="H222" s="91">
        <v>85.2</v>
      </c>
      <c r="I222" s="92">
        <v>2363.85</v>
      </c>
    </row>
    <row r="223" spans="1:9" ht="15" customHeight="1" x14ac:dyDescent="0.2">
      <c r="A223" s="246"/>
      <c r="B223" s="273"/>
      <c r="C223" s="275"/>
      <c r="D223" s="258"/>
      <c r="E223" s="255"/>
      <c r="F223" s="48" t="s">
        <v>47</v>
      </c>
      <c r="G223" s="91">
        <v>1480688.74</v>
      </c>
      <c r="H223" s="91">
        <v>232.47</v>
      </c>
      <c r="I223" s="92">
        <v>2600.27</v>
      </c>
    </row>
    <row r="224" spans="1:9" ht="15" customHeight="1" x14ac:dyDescent="0.2">
      <c r="A224" s="246"/>
      <c r="B224" s="273"/>
      <c r="C224" s="275"/>
      <c r="D224" s="258"/>
      <c r="E224" s="255"/>
      <c r="F224" s="48" t="s">
        <v>25</v>
      </c>
      <c r="G224" s="91">
        <v>1515836.09</v>
      </c>
      <c r="H224" s="91">
        <v>336.17</v>
      </c>
      <c r="I224" s="92">
        <v>2748.07</v>
      </c>
    </row>
    <row r="225" spans="1:9" ht="15" customHeight="1" x14ac:dyDescent="0.2">
      <c r="A225" s="246"/>
      <c r="B225" s="273"/>
      <c r="C225" s="275"/>
      <c r="D225" s="258"/>
      <c r="E225" s="255"/>
      <c r="F225" s="51" t="s">
        <v>38</v>
      </c>
      <c r="G225" s="91">
        <v>1537456.42</v>
      </c>
      <c r="H225" s="91">
        <v>751.36</v>
      </c>
      <c r="I225" s="92">
        <v>3290.01</v>
      </c>
    </row>
    <row r="226" spans="1:9" ht="15" customHeight="1" x14ac:dyDescent="0.2">
      <c r="A226" s="246"/>
      <c r="B226" s="273"/>
      <c r="C226" s="275"/>
      <c r="D226" s="258"/>
      <c r="E226" s="255"/>
      <c r="F226" s="31" t="s">
        <v>48</v>
      </c>
      <c r="G226" s="62"/>
      <c r="H226" s="62"/>
      <c r="I226" s="63"/>
    </row>
    <row r="227" spans="1:9" ht="12.75" customHeight="1" x14ac:dyDescent="0.2">
      <c r="A227" s="246"/>
      <c r="B227" s="273"/>
      <c r="C227" s="275"/>
      <c r="D227" s="258"/>
      <c r="E227" s="255"/>
      <c r="F227" s="33" t="s">
        <v>49</v>
      </c>
      <c r="G227" s="62"/>
      <c r="H227" s="62"/>
      <c r="I227" s="92">
        <v>1447.48</v>
      </c>
    </row>
    <row r="228" spans="1:9" ht="25.5" x14ac:dyDescent="0.2">
      <c r="A228" s="246"/>
      <c r="B228" s="273"/>
      <c r="C228" s="275"/>
      <c r="D228" s="258"/>
      <c r="E228" s="255"/>
      <c r="F228" s="33" t="s">
        <v>50</v>
      </c>
      <c r="G228" s="62"/>
      <c r="H228" s="62"/>
      <c r="I228" s="92">
        <v>705.52</v>
      </c>
    </row>
    <row r="229" spans="1:9" ht="24.75" customHeight="1" x14ac:dyDescent="0.2">
      <c r="A229" s="246"/>
      <c r="B229" s="273"/>
      <c r="C229" s="275"/>
      <c r="D229" s="258"/>
      <c r="E229" s="255"/>
      <c r="F229" s="33" t="s">
        <v>51</v>
      </c>
      <c r="G229" s="62"/>
      <c r="H229" s="62"/>
      <c r="I229" s="92">
        <v>705.52</v>
      </c>
    </row>
    <row r="230" spans="1:9" ht="64.5" thickBot="1" x14ac:dyDescent="0.25">
      <c r="A230" s="247"/>
      <c r="B230" s="274"/>
      <c r="C230" s="276"/>
      <c r="D230" s="259"/>
      <c r="E230" s="256"/>
      <c r="F230" s="36" t="s">
        <v>61</v>
      </c>
      <c r="G230" s="93"/>
      <c r="H230" s="93"/>
      <c r="I230" s="95">
        <v>1447.48</v>
      </c>
    </row>
    <row r="231" spans="1:9" ht="12.75" customHeight="1" x14ac:dyDescent="0.2">
      <c r="A231" s="260" t="s">
        <v>78</v>
      </c>
      <c r="B231" s="263" t="s">
        <v>341</v>
      </c>
      <c r="C231" s="266" t="s">
        <v>342</v>
      </c>
      <c r="D231" s="257" t="s">
        <v>317</v>
      </c>
      <c r="E231" s="269" t="s">
        <v>84</v>
      </c>
      <c r="F231" s="27" t="s">
        <v>22</v>
      </c>
      <c r="G231" s="96"/>
      <c r="H231" s="96"/>
      <c r="I231" s="97"/>
    </row>
    <row r="232" spans="1:9" ht="15" customHeight="1" x14ac:dyDescent="0.2">
      <c r="A232" s="261"/>
      <c r="B232" s="264"/>
      <c r="C232" s="267"/>
      <c r="D232" s="258"/>
      <c r="E232" s="270"/>
      <c r="F232" s="48" t="s">
        <v>23</v>
      </c>
      <c r="G232" s="78">
        <v>1143227.77</v>
      </c>
      <c r="H232" s="78">
        <v>254.02</v>
      </c>
      <c r="I232" s="98">
        <v>2161.4899999999998</v>
      </c>
    </row>
    <row r="233" spans="1:9" ht="15" customHeight="1" x14ac:dyDescent="0.2">
      <c r="A233" s="261"/>
      <c r="B233" s="264"/>
      <c r="C233" s="267"/>
      <c r="D233" s="258"/>
      <c r="E233" s="270"/>
      <c r="F233" s="48" t="s">
        <v>47</v>
      </c>
      <c r="G233" s="78">
        <v>1262387.31</v>
      </c>
      <c r="H233" s="78">
        <v>437.38</v>
      </c>
      <c r="I233" s="98">
        <v>2578.2399999999998</v>
      </c>
    </row>
    <row r="234" spans="1:9" ht="15" customHeight="1" x14ac:dyDescent="0.2">
      <c r="A234" s="261"/>
      <c r="B234" s="264"/>
      <c r="C234" s="267"/>
      <c r="D234" s="258"/>
      <c r="E234" s="270"/>
      <c r="F234" s="48" t="s">
        <v>25</v>
      </c>
      <c r="G234" s="78">
        <v>1345049.31</v>
      </c>
      <c r="H234" s="78">
        <v>692.43</v>
      </c>
      <c r="I234" s="98">
        <v>3120.87</v>
      </c>
    </row>
    <row r="235" spans="1:9" ht="15" customHeight="1" x14ac:dyDescent="0.2">
      <c r="A235" s="261"/>
      <c r="B235" s="264"/>
      <c r="C235" s="267"/>
      <c r="D235" s="258"/>
      <c r="E235" s="270"/>
      <c r="F235" s="51" t="s">
        <v>38</v>
      </c>
      <c r="G235" s="78">
        <v>1603187.73</v>
      </c>
      <c r="H235" s="78">
        <v>1272.48</v>
      </c>
      <c r="I235" s="98">
        <v>4043.77</v>
      </c>
    </row>
    <row r="236" spans="1:9" ht="20.25" customHeight="1" x14ac:dyDescent="0.2">
      <c r="A236" s="261"/>
      <c r="B236" s="264"/>
      <c r="C236" s="267"/>
      <c r="D236" s="258"/>
      <c r="E236" s="270"/>
      <c r="F236" s="31" t="str">
        <f>F203</f>
        <v>2. Население и приравненные к нему категории потребителей</v>
      </c>
      <c r="G236" s="78"/>
      <c r="H236" s="78"/>
      <c r="I236" s="98"/>
    </row>
    <row r="237" spans="1:9" ht="12.75" customHeight="1" x14ac:dyDescent="0.2">
      <c r="A237" s="261"/>
      <c r="B237" s="264"/>
      <c r="C237" s="267"/>
      <c r="D237" s="258"/>
      <c r="E237" s="270"/>
      <c r="F237" s="33" t="str">
        <f>F204</f>
        <v>2.1. население и приравненные к нему категории потребителей, за исключением указанного в пунктах 2.2 и 2.3:</v>
      </c>
      <c r="G237" s="78"/>
      <c r="H237" s="78"/>
      <c r="I237" s="98">
        <v>2121.2600000000002</v>
      </c>
    </row>
    <row r="238" spans="1:9" ht="25.5" x14ac:dyDescent="0.2">
      <c r="A238" s="261"/>
      <c r="B238" s="264"/>
      <c r="C238" s="267"/>
      <c r="D238" s="258"/>
      <c r="E238" s="270"/>
      <c r="F238" s="33" t="str">
        <f>F205</f>
        <v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</v>
      </c>
      <c r="G238" s="78"/>
      <c r="H238" s="78"/>
      <c r="I238" s="98">
        <v>1062.93</v>
      </c>
    </row>
    <row r="239" spans="1:9" ht="15" customHeight="1" x14ac:dyDescent="0.2">
      <c r="A239" s="261"/>
      <c r="B239" s="264"/>
      <c r="C239" s="267"/>
      <c r="D239" s="258"/>
      <c r="E239" s="270"/>
      <c r="F239" s="33" t="str">
        <f>F206</f>
        <v>2.3. население, проживающее в сельских населенных пунктах и приравненные к ним</v>
      </c>
      <c r="G239" s="78"/>
      <c r="H239" s="78"/>
      <c r="I239" s="98">
        <v>1062.93</v>
      </c>
    </row>
    <row r="240" spans="1:9" ht="51" customHeight="1" thickBot="1" x14ac:dyDescent="0.25">
      <c r="A240" s="261"/>
      <c r="B240" s="264"/>
      <c r="C240" s="267"/>
      <c r="D240" s="258"/>
      <c r="E240" s="271"/>
      <c r="F240" s="33" t="s">
        <v>61</v>
      </c>
      <c r="G240" s="78"/>
      <c r="H240" s="78"/>
      <c r="I240" s="98">
        <v>2121.2600000000002</v>
      </c>
    </row>
    <row r="241" spans="1:9" ht="29.25" customHeight="1" x14ac:dyDescent="0.2">
      <c r="A241" s="261"/>
      <c r="B241" s="264"/>
      <c r="C241" s="267"/>
      <c r="D241" s="258"/>
      <c r="E241" s="269" t="s">
        <v>87</v>
      </c>
      <c r="F241" s="27" t="str">
        <f>F231</f>
        <v xml:space="preserve">1. Прочие потребители, в т.ч. </v>
      </c>
      <c r="G241" s="99"/>
      <c r="H241" s="99"/>
      <c r="I241" s="100"/>
    </row>
    <row r="242" spans="1:9" ht="23.25" customHeight="1" x14ac:dyDescent="0.2">
      <c r="A242" s="261"/>
      <c r="B242" s="264"/>
      <c r="C242" s="267"/>
      <c r="D242" s="258"/>
      <c r="E242" s="270"/>
      <c r="F242" s="48" t="s">
        <v>23</v>
      </c>
      <c r="G242" s="78">
        <v>1136757.8700000001</v>
      </c>
      <c r="H242" s="78">
        <v>264.82</v>
      </c>
      <c r="I242" s="98">
        <v>2161.4899999999998</v>
      </c>
    </row>
    <row r="243" spans="1:9" ht="15" customHeight="1" x14ac:dyDescent="0.2">
      <c r="A243" s="261"/>
      <c r="B243" s="264"/>
      <c r="C243" s="267"/>
      <c r="D243" s="258"/>
      <c r="E243" s="270"/>
      <c r="F243" s="48" t="s">
        <v>47</v>
      </c>
      <c r="G243" s="78">
        <v>1251423.6299999999</v>
      </c>
      <c r="H243" s="78">
        <v>455.97</v>
      </c>
      <c r="I243" s="98">
        <v>2578.2399999999998</v>
      </c>
    </row>
    <row r="244" spans="1:9" ht="15" customHeight="1" x14ac:dyDescent="0.2">
      <c r="A244" s="261"/>
      <c r="B244" s="264"/>
      <c r="C244" s="267"/>
      <c r="D244" s="258"/>
      <c r="E244" s="270"/>
      <c r="F244" s="48" t="s">
        <v>25</v>
      </c>
      <c r="G244" s="78">
        <v>1328746.6299999999</v>
      </c>
      <c r="H244" s="78">
        <v>721.86</v>
      </c>
      <c r="I244" s="98">
        <v>3120.87</v>
      </c>
    </row>
    <row r="245" spans="1:9" ht="15" customHeight="1" x14ac:dyDescent="0.2">
      <c r="A245" s="261"/>
      <c r="B245" s="264"/>
      <c r="C245" s="267"/>
      <c r="D245" s="258"/>
      <c r="E245" s="270"/>
      <c r="F245" s="51" t="s">
        <v>38</v>
      </c>
      <c r="G245" s="78">
        <v>1603187.73</v>
      </c>
      <c r="H245" s="78">
        <v>1272.48</v>
      </c>
      <c r="I245" s="98">
        <v>4043.77</v>
      </c>
    </row>
    <row r="246" spans="1:9" ht="15" customHeight="1" x14ac:dyDescent="0.2">
      <c r="A246" s="261"/>
      <c r="B246" s="264"/>
      <c r="C246" s="267"/>
      <c r="D246" s="258"/>
      <c r="E246" s="270"/>
      <c r="F246" s="31" t="str">
        <f>F236</f>
        <v>2. Население и приравненные к нему категории потребителей</v>
      </c>
      <c r="G246" s="78"/>
      <c r="H246" s="78"/>
      <c r="I246" s="98"/>
    </row>
    <row r="247" spans="1:9" ht="12.75" customHeight="1" x14ac:dyDescent="0.2">
      <c r="A247" s="261"/>
      <c r="B247" s="264"/>
      <c r="C247" s="267"/>
      <c r="D247" s="258"/>
      <c r="E247" s="270"/>
      <c r="F247" s="33" t="str">
        <f>F237</f>
        <v>2.1. население и приравненные к нему категории потребителей, за исключением указанного в пунктах 2.2 и 2.3:</v>
      </c>
      <c r="G247" s="78"/>
      <c r="H247" s="78"/>
      <c r="I247" s="98">
        <v>2127.06</v>
      </c>
    </row>
    <row r="248" spans="1:9" ht="25.5" x14ac:dyDescent="0.2">
      <c r="A248" s="261"/>
      <c r="B248" s="264"/>
      <c r="C248" s="267"/>
      <c r="D248" s="258"/>
      <c r="E248" s="270"/>
      <c r="F248" s="33" t="str">
        <f>F238</f>
        <v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</v>
      </c>
      <c r="G248" s="78"/>
      <c r="H248" s="78"/>
      <c r="I248" s="98">
        <v>1060.3900000000001</v>
      </c>
    </row>
    <row r="249" spans="1:9" ht="15" customHeight="1" x14ac:dyDescent="0.2">
      <c r="A249" s="261"/>
      <c r="B249" s="264"/>
      <c r="C249" s="267"/>
      <c r="D249" s="258"/>
      <c r="E249" s="270"/>
      <c r="F249" s="33" t="str">
        <f>F239</f>
        <v>2.3. население, проживающее в сельских населенных пунктах и приравненные к ним</v>
      </c>
      <c r="G249" s="78"/>
      <c r="H249" s="78"/>
      <c r="I249" s="98">
        <v>1060.3900000000001</v>
      </c>
    </row>
    <row r="250" spans="1:9" ht="64.5" thickBot="1" x14ac:dyDescent="0.25">
      <c r="A250" s="262"/>
      <c r="B250" s="265"/>
      <c r="C250" s="268"/>
      <c r="D250" s="259"/>
      <c r="E250" s="271"/>
      <c r="F250" s="36" t="s">
        <v>61</v>
      </c>
      <c r="G250" s="101"/>
      <c r="H250" s="101"/>
      <c r="I250" s="102">
        <v>2127.06</v>
      </c>
    </row>
    <row r="251" spans="1:9" ht="12.75" customHeight="1" x14ac:dyDescent="0.2">
      <c r="A251" s="245" t="s">
        <v>79</v>
      </c>
      <c r="B251" s="248" t="s">
        <v>98</v>
      </c>
      <c r="C251" s="251">
        <v>43462</v>
      </c>
      <c r="D251" s="257" t="s">
        <v>330</v>
      </c>
      <c r="E251" s="254" t="s">
        <v>84</v>
      </c>
      <c r="F251" s="27" t="s">
        <v>22</v>
      </c>
      <c r="G251" s="96"/>
      <c r="H251" s="96"/>
      <c r="I251" s="97"/>
    </row>
    <row r="252" spans="1:9" ht="15" customHeight="1" x14ac:dyDescent="0.2">
      <c r="A252" s="246"/>
      <c r="B252" s="249"/>
      <c r="C252" s="252"/>
      <c r="D252" s="258"/>
      <c r="E252" s="255"/>
      <c r="F252" s="48" t="s">
        <v>23</v>
      </c>
      <c r="G252" s="78">
        <f>'[4]Приложение 2.15'!F8</f>
        <v>786343.05</v>
      </c>
      <c r="H252" s="78">
        <f>'[4]Приложение 2.15'!G8</f>
        <v>75.88</v>
      </c>
      <c r="I252" s="98">
        <f>'[4]Приложение 2.15'!H8</f>
        <v>1760</v>
      </c>
    </row>
    <row r="253" spans="1:9" ht="15" customHeight="1" x14ac:dyDescent="0.2">
      <c r="A253" s="246"/>
      <c r="B253" s="249"/>
      <c r="C253" s="252"/>
      <c r="D253" s="258"/>
      <c r="E253" s="255"/>
      <c r="F253" s="48" t="s">
        <v>47</v>
      </c>
      <c r="G253" s="78">
        <f>'[4]Приложение 2.15'!F9</f>
        <v>1063215.9099999999</v>
      </c>
      <c r="H253" s="78">
        <f>'[4]Приложение 2.15'!G9</f>
        <v>302.77</v>
      </c>
      <c r="I253" s="98">
        <f>'[4]Приложение 2.15'!H9</f>
        <v>1869.89</v>
      </c>
    </row>
    <row r="254" spans="1:9" ht="15" customHeight="1" x14ac:dyDescent="0.2">
      <c r="A254" s="246"/>
      <c r="B254" s="249"/>
      <c r="C254" s="252"/>
      <c r="D254" s="258"/>
      <c r="E254" s="255"/>
      <c r="F254" s="48" t="s">
        <v>25</v>
      </c>
      <c r="G254" s="78">
        <f>'[4]Приложение 2.15'!F10</f>
        <v>1187940.6299999999</v>
      </c>
      <c r="H254" s="78">
        <f>'[4]Приложение 2.15'!G10</f>
        <v>344.28</v>
      </c>
      <c r="I254" s="98">
        <f>'[4]Приложение 2.15'!H10</f>
        <v>2208.83</v>
      </c>
    </row>
    <row r="255" spans="1:9" ht="30" customHeight="1" x14ac:dyDescent="0.2">
      <c r="A255" s="246"/>
      <c r="B255" s="249"/>
      <c r="C255" s="252"/>
      <c r="D255" s="258"/>
      <c r="E255" s="255"/>
      <c r="F255" s="51" t="s">
        <v>38</v>
      </c>
      <c r="G255" s="78">
        <f>'[4]Приложение 2.15'!F11</f>
        <v>1843864.42</v>
      </c>
      <c r="H255" s="78">
        <f>'[4]Приложение 2.15'!G11</f>
        <v>919.87</v>
      </c>
      <c r="I255" s="98">
        <f>'[4]Приложение 2.15'!H11</f>
        <v>3916.7</v>
      </c>
    </row>
    <row r="256" spans="1:9" ht="15" customHeight="1" x14ac:dyDescent="0.2">
      <c r="A256" s="246"/>
      <c r="B256" s="249"/>
      <c r="C256" s="252"/>
      <c r="D256" s="258"/>
      <c r="E256" s="255"/>
      <c r="F256" s="31" t="s">
        <v>48</v>
      </c>
      <c r="G256" s="78"/>
      <c r="H256" s="78"/>
      <c r="I256" s="98"/>
    </row>
    <row r="257" spans="1:9" ht="39.75" customHeight="1" x14ac:dyDescent="0.2">
      <c r="A257" s="246"/>
      <c r="B257" s="249"/>
      <c r="C257" s="252"/>
      <c r="D257" s="258"/>
      <c r="E257" s="255"/>
      <c r="F257" s="33" t="s">
        <v>49</v>
      </c>
      <c r="G257" s="78"/>
      <c r="H257" s="78"/>
      <c r="I257" s="98">
        <f>'[4]Приложение 2.15'!H13</f>
        <v>1320</v>
      </c>
    </row>
    <row r="258" spans="1:9" ht="25.5" x14ac:dyDescent="0.2">
      <c r="A258" s="246"/>
      <c r="B258" s="249"/>
      <c r="C258" s="252"/>
      <c r="D258" s="258"/>
      <c r="E258" s="255"/>
      <c r="F258" s="33" t="s">
        <v>50</v>
      </c>
      <c r="G258" s="78"/>
      <c r="H258" s="78"/>
      <c r="I258" s="98">
        <f>'[4]Приложение 2.15'!H14</f>
        <v>416.08</v>
      </c>
    </row>
    <row r="259" spans="1:9" ht="15" customHeight="1" x14ac:dyDescent="0.2">
      <c r="A259" s="246"/>
      <c r="B259" s="249"/>
      <c r="C259" s="252"/>
      <c r="D259" s="258"/>
      <c r="E259" s="255"/>
      <c r="F259" s="33" t="s">
        <v>51</v>
      </c>
      <c r="G259" s="78"/>
      <c r="H259" s="78"/>
      <c r="I259" s="98">
        <f>'[4]Приложение 2.15'!H15</f>
        <v>416.08</v>
      </c>
    </row>
    <row r="260" spans="1:9" ht="15" customHeight="1" x14ac:dyDescent="0.2">
      <c r="A260" s="246"/>
      <c r="B260" s="249"/>
      <c r="C260" s="252"/>
      <c r="D260" s="258"/>
      <c r="E260" s="255"/>
      <c r="F260" s="33" t="s">
        <v>72</v>
      </c>
      <c r="G260" s="78"/>
      <c r="H260" s="78"/>
      <c r="I260" s="98">
        <f>'[4]Приложение 2.15'!H16</f>
        <v>416.08</v>
      </c>
    </row>
    <row r="261" spans="1:9" ht="38.25" x14ac:dyDescent="0.2">
      <c r="A261" s="246"/>
      <c r="B261" s="249"/>
      <c r="C261" s="252"/>
      <c r="D261" s="258"/>
      <c r="E261" s="255"/>
      <c r="F261" s="33" t="s">
        <v>80</v>
      </c>
      <c r="G261" s="78"/>
      <c r="H261" s="78"/>
      <c r="I261" s="98">
        <f>'[4]Приложение 2.15'!H17</f>
        <v>1320</v>
      </c>
    </row>
    <row r="262" spans="1:9" ht="15" customHeight="1" x14ac:dyDescent="0.2">
      <c r="A262" s="246"/>
      <c r="B262" s="249"/>
      <c r="C262" s="252"/>
      <c r="D262" s="258"/>
      <c r="E262" s="255"/>
      <c r="F262" s="33" t="s">
        <v>81</v>
      </c>
      <c r="G262" s="78"/>
      <c r="H262" s="78"/>
      <c r="I262" s="98">
        <f>'[4]Приложение 2.15'!H18</f>
        <v>416.08</v>
      </c>
    </row>
    <row r="263" spans="1:9" ht="26.25" thickBot="1" x14ac:dyDescent="0.25">
      <c r="A263" s="246"/>
      <c r="B263" s="249"/>
      <c r="C263" s="252"/>
      <c r="D263" s="258"/>
      <c r="E263" s="256"/>
      <c r="F263" s="36" t="s">
        <v>82</v>
      </c>
      <c r="G263" s="101"/>
      <c r="H263" s="101"/>
      <c r="I263" s="98">
        <f>'[4]Приложение 2.15'!H19</f>
        <v>1320</v>
      </c>
    </row>
    <row r="264" spans="1:9" ht="15" customHeight="1" x14ac:dyDescent="0.2">
      <c r="A264" s="246"/>
      <c r="B264" s="249"/>
      <c r="C264" s="252"/>
      <c r="D264" s="258"/>
      <c r="E264" s="254" t="s">
        <v>87</v>
      </c>
      <c r="F264" s="27" t="s">
        <v>77</v>
      </c>
      <c r="G264" s="99"/>
      <c r="H264" s="99"/>
      <c r="I264" s="100"/>
    </row>
    <row r="265" spans="1:9" ht="15" customHeight="1" x14ac:dyDescent="0.2">
      <c r="A265" s="246"/>
      <c r="B265" s="249"/>
      <c r="C265" s="252"/>
      <c r="D265" s="258"/>
      <c r="E265" s="255"/>
      <c r="F265" s="48" t="s">
        <v>23</v>
      </c>
      <c r="G265" s="78">
        <f>'[4]Приложение 2.15'!F21</f>
        <v>805215.29</v>
      </c>
      <c r="H265" s="78">
        <f>'[4]Приложение 2.15'!G21</f>
        <v>79.67</v>
      </c>
      <c r="I265" s="98">
        <f>'[4]Приложение 2.15'!H21</f>
        <v>1811.05</v>
      </c>
    </row>
    <row r="266" spans="1:9" ht="15" customHeight="1" x14ac:dyDescent="0.2">
      <c r="A266" s="246"/>
      <c r="B266" s="249"/>
      <c r="C266" s="252"/>
      <c r="D266" s="258"/>
      <c r="E266" s="255"/>
      <c r="F266" s="48" t="s">
        <v>47</v>
      </c>
      <c r="G266" s="78">
        <f>'[4]Приложение 2.15'!F22</f>
        <v>1088733.1000000001</v>
      </c>
      <c r="H266" s="78">
        <f>'[4]Приложение 2.15'!G22</f>
        <v>317.91000000000003</v>
      </c>
      <c r="I266" s="98">
        <f>'[4]Приложение 2.15'!H22</f>
        <v>1924.12</v>
      </c>
    </row>
    <row r="267" spans="1:9" ht="15" customHeight="1" x14ac:dyDescent="0.2">
      <c r="A267" s="246"/>
      <c r="B267" s="249"/>
      <c r="C267" s="252"/>
      <c r="D267" s="258"/>
      <c r="E267" s="255"/>
      <c r="F267" s="48" t="s">
        <v>25</v>
      </c>
      <c r="G267" s="78">
        <f>'[4]Приложение 2.15'!F23</f>
        <v>1216451.21</v>
      </c>
      <c r="H267" s="78">
        <f>'[4]Приложение 2.15'!G23</f>
        <v>361.49</v>
      </c>
      <c r="I267" s="98">
        <f>'[4]Приложение 2.15'!H23</f>
        <v>2272.88</v>
      </c>
    </row>
    <row r="268" spans="1:9" ht="15" customHeight="1" x14ac:dyDescent="0.2">
      <c r="A268" s="246"/>
      <c r="B268" s="249"/>
      <c r="C268" s="252"/>
      <c r="D268" s="258"/>
      <c r="E268" s="255"/>
      <c r="F268" s="51" t="s">
        <v>38</v>
      </c>
      <c r="G268" s="78">
        <f>'[4]Приложение 2.15'!F24</f>
        <v>1888117.17</v>
      </c>
      <c r="H268" s="78">
        <f>'[4]Приложение 2.15'!G24</f>
        <v>965.86</v>
      </c>
      <c r="I268" s="98">
        <f>'[4]Приложение 2.15'!H24</f>
        <v>4030.29</v>
      </c>
    </row>
    <row r="269" spans="1:9" ht="15" customHeight="1" x14ac:dyDescent="0.2">
      <c r="A269" s="246"/>
      <c r="B269" s="249"/>
      <c r="C269" s="252"/>
      <c r="D269" s="258"/>
      <c r="E269" s="255"/>
      <c r="F269" s="31" t="s">
        <v>48</v>
      </c>
      <c r="G269" s="78"/>
      <c r="H269" s="78"/>
      <c r="I269" s="98"/>
    </row>
    <row r="270" spans="1:9" ht="12.75" customHeight="1" x14ac:dyDescent="0.2">
      <c r="A270" s="246"/>
      <c r="B270" s="249"/>
      <c r="C270" s="252"/>
      <c r="D270" s="258"/>
      <c r="E270" s="255"/>
      <c r="F270" s="33" t="s">
        <v>49</v>
      </c>
      <c r="G270" s="78"/>
      <c r="H270" s="78"/>
      <c r="I270" s="98">
        <f>'[4]Приложение 2.15'!H26</f>
        <v>1331.05</v>
      </c>
    </row>
    <row r="271" spans="1:9" ht="25.5" x14ac:dyDescent="0.2">
      <c r="A271" s="246"/>
      <c r="B271" s="249"/>
      <c r="C271" s="252"/>
      <c r="D271" s="258"/>
      <c r="E271" s="255"/>
      <c r="F271" s="33" t="s">
        <v>50</v>
      </c>
      <c r="G271" s="78"/>
      <c r="H271" s="78"/>
      <c r="I271" s="98">
        <f>'[4]Приложение 2.15'!H27</f>
        <v>406.05</v>
      </c>
    </row>
    <row r="272" spans="1:9" ht="15" customHeight="1" x14ac:dyDescent="0.2">
      <c r="A272" s="246"/>
      <c r="B272" s="249"/>
      <c r="C272" s="252"/>
      <c r="D272" s="258"/>
      <c r="E272" s="255"/>
      <c r="F272" s="33" t="s">
        <v>51</v>
      </c>
      <c r="G272" s="78"/>
      <c r="H272" s="78"/>
      <c r="I272" s="98">
        <f>'[4]Приложение 2.15'!H28</f>
        <v>406.05</v>
      </c>
    </row>
    <row r="273" spans="1:9" ht="15" customHeight="1" x14ac:dyDescent="0.2">
      <c r="A273" s="246"/>
      <c r="B273" s="249"/>
      <c r="C273" s="252"/>
      <c r="D273" s="258"/>
      <c r="E273" s="255"/>
      <c r="F273" s="33" t="s">
        <v>72</v>
      </c>
      <c r="G273" s="78"/>
      <c r="H273" s="78"/>
      <c r="I273" s="98">
        <f>'[4]Приложение 2.15'!H29</f>
        <v>406.05</v>
      </c>
    </row>
    <row r="274" spans="1:9" ht="38.25" x14ac:dyDescent="0.2">
      <c r="A274" s="246"/>
      <c r="B274" s="249"/>
      <c r="C274" s="252"/>
      <c r="D274" s="258"/>
      <c r="E274" s="255"/>
      <c r="F274" s="33" t="s">
        <v>80</v>
      </c>
      <c r="G274" s="78"/>
      <c r="H274" s="78"/>
      <c r="I274" s="98">
        <f>'[4]Приложение 2.15'!H30</f>
        <v>1331.05</v>
      </c>
    </row>
    <row r="275" spans="1:9" ht="15" customHeight="1" x14ac:dyDescent="0.2">
      <c r="A275" s="246"/>
      <c r="B275" s="249"/>
      <c r="C275" s="252"/>
      <c r="D275" s="258"/>
      <c r="E275" s="255"/>
      <c r="F275" s="33" t="s">
        <v>81</v>
      </c>
      <c r="G275" s="62"/>
      <c r="H275" s="62"/>
      <c r="I275" s="98">
        <f>'[4]Приложение 2.15'!H31</f>
        <v>406.05</v>
      </c>
    </row>
    <row r="276" spans="1:9" ht="33" customHeight="1" thickBot="1" x14ac:dyDescent="0.25">
      <c r="A276" s="247"/>
      <c r="B276" s="250"/>
      <c r="C276" s="253"/>
      <c r="D276" s="259"/>
      <c r="E276" s="256"/>
      <c r="F276" s="36" t="s">
        <v>82</v>
      </c>
      <c r="G276" s="93"/>
      <c r="H276" s="93"/>
      <c r="I276" s="102">
        <f>'[4]Приложение 2.15'!H32</f>
        <v>1331.05</v>
      </c>
    </row>
  </sheetData>
  <mergeCells count="77">
    <mergeCell ref="A3:I3"/>
    <mergeCell ref="A4:A5"/>
    <mergeCell ref="B4:B5"/>
    <mergeCell ref="C4:C5"/>
    <mergeCell ref="E4:E5"/>
    <mergeCell ref="F4:F5"/>
    <mergeCell ref="G4:H4"/>
    <mergeCell ref="I4:I5"/>
    <mergeCell ref="D4:D5"/>
    <mergeCell ref="F46:F48"/>
    <mergeCell ref="E46:E60"/>
    <mergeCell ref="A6:I6"/>
    <mergeCell ref="A7:A32"/>
    <mergeCell ref="B7:B32"/>
    <mergeCell ref="C7:C32"/>
    <mergeCell ref="E7:E19"/>
    <mergeCell ref="E20:E32"/>
    <mergeCell ref="A33:A60"/>
    <mergeCell ref="B33:B60"/>
    <mergeCell ref="C33:C60"/>
    <mergeCell ref="E33:E45"/>
    <mergeCell ref="D7:D32"/>
    <mergeCell ref="D33:D60"/>
    <mergeCell ref="A61:A82"/>
    <mergeCell ref="B61:B82"/>
    <mergeCell ref="C61:C82"/>
    <mergeCell ref="E61:E71"/>
    <mergeCell ref="E72:E82"/>
    <mergeCell ref="D61:D82"/>
    <mergeCell ref="A83:A104"/>
    <mergeCell ref="B83:B104"/>
    <mergeCell ref="C83:C104"/>
    <mergeCell ref="E83:E93"/>
    <mergeCell ref="E94:E104"/>
    <mergeCell ref="D83:D104"/>
    <mergeCell ref="A105:A126"/>
    <mergeCell ref="B105:B126"/>
    <mergeCell ref="C105:C126"/>
    <mergeCell ref="E105:E115"/>
    <mergeCell ref="E116:E126"/>
    <mergeCell ref="D105:D126"/>
    <mergeCell ref="A127:A148"/>
    <mergeCell ref="B127:B148"/>
    <mergeCell ref="C127:C148"/>
    <mergeCell ref="E127:E137"/>
    <mergeCell ref="E138:E148"/>
    <mergeCell ref="D127:D148"/>
    <mergeCell ref="A149:A183"/>
    <mergeCell ref="B149:B183"/>
    <mergeCell ref="C149:C183"/>
    <mergeCell ref="E149:E165"/>
    <mergeCell ref="E167:E183"/>
    <mergeCell ref="D149:D184"/>
    <mergeCell ref="A185:A210"/>
    <mergeCell ref="B185:B210"/>
    <mergeCell ref="C185:C210"/>
    <mergeCell ref="E185:E197"/>
    <mergeCell ref="E198:E210"/>
    <mergeCell ref="D185:D210"/>
    <mergeCell ref="A211:A230"/>
    <mergeCell ref="B211:B230"/>
    <mergeCell ref="C211:C230"/>
    <mergeCell ref="E211:E220"/>
    <mergeCell ref="E221:E230"/>
    <mergeCell ref="D211:D230"/>
    <mergeCell ref="A231:A250"/>
    <mergeCell ref="B231:B250"/>
    <mergeCell ref="C231:C250"/>
    <mergeCell ref="E231:E240"/>
    <mergeCell ref="E241:E250"/>
    <mergeCell ref="D231:D250"/>
    <mergeCell ref="A251:A276"/>
    <mergeCell ref="B251:B276"/>
    <mergeCell ref="C251:C276"/>
    <mergeCell ref="E251:E263"/>
    <mergeCell ref="E264:E276"/>
    <mergeCell ref="D251:D276"/>
  </mergeCells>
  <hyperlinks>
    <hyperlink ref="D83" r:id="rId1"/>
    <hyperlink ref="D231" r:id="rId2"/>
    <hyperlink ref="D7" r:id="rId3"/>
    <hyperlink ref="D33" r:id="rId4"/>
    <hyperlink ref="D61" r:id="rId5"/>
    <hyperlink ref="D127" r:id="rId6"/>
    <hyperlink ref="D149" r:id="rId7"/>
    <hyperlink ref="D185" r:id="rId8" display="http://rek.admin-smolensk.ru/docs/post-2018-god/"/>
    <hyperlink ref="D211" r:id="rId9"/>
    <hyperlink ref="D105" r:id="rId10"/>
    <hyperlink ref="D251" r:id="rId11"/>
  </hyperlinks>
  <pageMargins left="0.7" right="0.7" top="0.75" bottom="0.75" header="0.3" footer="0.3"/>
  <pageSetup paperSize="9" scale="50" orientation="landscape" horizontalDpi="300" verticalDpi="300" r:id="rId12"/>
  <drawing r:id="rId13"/>
  <legacyDrawing r:id="rId14"/>
  <oleObjects>
    <mc:AlternateContent xmlns:mc="http://schemas.openxmlformats.org/markup-compatibility/2006">
      <mc:Choice Requires="x14">
        <oleObject progId="Equation.3" shapeId="1025" r:id="rId15">
          <objectPr defaultSize="0" autoPict="0" r:id="rId16">
            <anchor moveWithCells="1" sizeWithCells="1">
              <from>
                <xdr:col>6</xdr:col>
                <xdr:colOff>95250</xdr:colOff>
                <xdr:row>6</xdr:row>
                <xdr:rowOff>0</xdr:rowOff>
              </from>
              <to>
                <xdr:col>7</xdr:col>
                <xdr:colOff>38100</xdr:colOff>
                <xdr:row>6</xdr:row>
                <xdr:rowOff>0</xdr:rowOff>
              </to>
            </anchor>
          </objectPr>
        </oleObject>
      </mc:Choice>
      <mc:Fallback>
        <oleObject progId="Equation.3" shapeId="1025" r:id="rId1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Инд. тарифы 2.14</vt:lpstr>
      <vt:lpstr>ЕКТ 2019 2.15</vt:lpstr>
      <vt:lpstr>'ЕКТ 2019 2.15'!Область_печати</vt:lpstr>
      <vt:lpstr>'Инд. тарифы 2.14'!Область_печати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Кормаков А.А.</dc:creator>
  <cp:lastModifiedBy>Чекулаева Ольга Анатольевна</cp:lastModifiedBy>
  <cp:lastPrinted>2014-02-24T12:45:28Z</cp:lastPrinted>
  <dcterms:created xsi:type="dcterms:W3CDTF">2013-12-24T07:59:18Z</dcterms:created>
  <dcterms:modified xsi:type="dcterms:W3CDTF">2019-08-28T12:51:34Z</dcterms:modified>
</cp:coreProperties>
</file>