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215" yWindow="330" windowWidth="13425" windowHeight="9225"/>
  </bookViews>
  <sheets>
    <sheet name="МРСК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13" i="2" l="1"/>
  <c r="M12" i="2"/>
  <c r="M11" i="2"/>
  <c r="M10" i="2"/>
  <c r="M9" i="2"/>
  <c r="M8" i="2"/>
  <c r="M7" i="2"/>
  <c r="M6" i="2"/>
  <c r="L13" i="2"/>
  <c r="L12" i="2"/>
  <c r="L11" i="2"/>
  <c r="L10" i="2"/>
  <c r="L9" i="2"/>
  <c r="L8" i="2"/>
  <c r="L7" i="2"/>
  <c r="L6" i="2"/>
  <c r="K13" i="2"/>
  <c r="K12" i="2"/>
  <c r="K11" i="2"/>
  <c r="K10" i="2"/>
  <c r="K9" i="2"/>
  <c r="K8" i="2"/>
  <c r="K7" i="2"/>
  <c r="K6" i="2"/>
  <c r="J13" i="2"/>
  <c r="J12" i="2"/>
  <c r="J11" i="2"/>
  <c r="J10" i="2"/>
  <c r="J9" i="2"/>
  <c r="J8" i="2"/>
  <c r="J7" i="2"/>
  <c r="J6" i="2"/>
  <c r="I13" i="2"/>
  <c r="I12" i="2"/>
  <c r="I11" i="2"/>
  <c r="I10" i="2"/>
  <c r="I9" i="2"/>
  <c r="I8" i="2"/>
  <c r="I7" i="2"/>
  <c r="I6" i="2"/>
  <c r="H13" i="2"/>
  <c r="H12" i="2"/>
  <c r="H11" i="2"/>
  <c r="H10" i="2"/>
  <c r="H9" i="2"/>
  <c r="H8" i="2"/>
  <c r="H7" i="2"/>
  <c r="H6" i="2"/>
  <c r="G13" i="2"/>
  <c r="G12" i="2"/>
  <c r="G11" i="2"/>
  <c r="G10" i="2"/>
  <c r="G9" i="2"/>
  <c r="G8" i="2"/>
  <c r="G7" i="2"/>
  <c r="G6" i="2"/>
  <c r="F13" i="2"/>
  <c r="F12" i="2"/>
  <c r="F11" i="2"/>
  <c r="F10" i="2"/>
  <c r="F9" i="2"/>
  <c r="F8" i="2"/>
  <c r="F7" i="2"/>
  <c r="F6" i="2"/>
  <c r="E13" i="2"/>
  <c r="E12" i="2"/>
  <c r="E11" i="2"/>
  <c r="E10" i="2"/>
  <c r="E9" i="2"/>
  <c r="E8" i="2"/>
  <c r="E7" i="2"/>
  <c r="E6" i="2"/>
  <c r="D13" i="2"/>
  <c r="D12" i="2"/>
  <c r="D11" i="2"/>
  <c r="D10" i="2"/>
  <c r="D9" i="2"/>
  <c r="D8" i="2"/>
  <c r="D7" i="2"/>
  <c r="D6" i="2"/>
  <c r="C13" i="2"/>
  <c r="C12" i="2"/>
  <c r="C11" i="2"/>
  <c r="C10" i="2"/>
  <c r="C9" i="2"/>
  <c r="C8" i="2"/>
  <c r="C7" i="2"/>
  <c r="C6" i="2"/>
  <c r="M14" i="2" l="1"/>
  <c r="L14" i="2"/>
  <c r="K14" i="2"/>
  <c r="J14" i="2"/>
  <c r="I14" i="2"/>
  <c r="H14" i="2"/>
  <c r="G14" i="2"/>
  <c r="F14" i="2"/>
  <c r="E14" i="2"/>
  <c r="D14" i="2"/>
  <c r="C14" i="2"/>
  <c r="N13" i="2"/>
  <c r="N12" i="2"/>
  <c r="N11" i="2"/>
  <c r="N10" i="2"/>
  <c r="N9" i="2"/>
  <c r="N8" i="2"/>
  <c r="N7" i="2"/>
  <c r="N6" i="2"/>
  <c r="N14" i="2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<sst xmlns="http://schemas.openxmlformats.org/spreadsheetml/2006/main" count="26" uniqueCount="23">
  <si>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</si>
  <si>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</si>
  <si>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</si>
  <si>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</si>
  <si>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</si>
  <si>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</si>
  <si>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</si>
  <si>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</si>
  <si>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</si>
  <si>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</si>
  <si>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</si>
  <si>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</si>
  <si>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</si>
  <si>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</si>
  <si>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</si>
  <si>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</si>
  <si>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</si>
  <si>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</si>
  <si>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</si>
  <si>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</si>
  <si>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</si>
  <si>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</si>
  <si>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Факт ремонтов ПАО "МРСК Центра"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</si>
</sst>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6;&#1074;&#1072;&#1103;%20&#1087;&#1072;&#1087;&#1082;&#1072;\&#1045;&#1078;&#1077;&#1084;&#1077;&#1089;&#1103;&#1095;&#1085;&#1099;&#1081;%20&#1086;&#1090;&#1095;&#1077;&#1090;\&#1054;&#1090;&#1095;&#1077;&#1090;&#1099;%20&#1054;&#1042;&#1055;&#1056;%202015\&#1044;&#1077;&#1082;&#1072;&#1073;&#1088;&#1100;\&#1052;&#1056;&#1057;&#1050;%20&#1089;&#1074;&#1086;&#1076;%20&#1076;&#1077;&#1082;&#1072;&#1073;&#1088;&#110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portMetadata"/>
      <sheetName val="МРСК (филиал)  Январь 2012"/>
      <sheetName val="СВОД ИЗ COGNOS Февраль 2012"/>
      <sheetName val="август формулы пояснений"/>
      <sheetName val="август пояснений без формул"/>
      <sheetName val="СВОД ИЗ COGNOS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Лист1"/>
      <sheetName val="Сентябрь 2012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AE33">
            <v>5718.0471500000003</v>
          </cell>
        </row>
        <row r="34">
          <cell r="AD34">
            <v>433.65100000000001</v>
          </cell>
        </row>
        <row r="43">
          <cell r="AE43">
            <v>6099.2158300000001</v>
          </cell>
        </row>
        <row r="44">
          <cell r="AD44">
            <v>288.45</v>
          </cell>
        </row>
        <row r="53">
          <cell r="AE53">
            <v>32074.732050000002</v>
          </cell>
        </row>
        <row r="54">
          <cell r="AD54">
            <v>1608.7740000000001</v>
          </cell>
        </row>
        <row r="64">
          <cell r="AE64">
            <v>46852.311760000004</v>
          </cell>
        </row>
        <row r="65">
          <cell r="AD65">
            <v>357.70600000000002</v>
          </cell>
        </row>
        <row r="75">
          <cell r="AE75">
            <v>40330.118629999997</v>
          </cell>
        </row>
        <row r="76">
          <cell r="AD76">
            <v>34</v>
          </cell>
        </row>
        <row r="126">
          <cell r="AE126">
            <v>44580.492779999993</v>
          </cell>
        </row>
        <row r="127">
          <cell r="AD127">
            <v>804</v>
          </cell>
        </row>
        <row r="129">
          <cell r="AE129">
            <v>11909.438589999998</v>
          </cell>
        </row>
        <row r="133">
          <cell r="AD133">
            <v>19.385000000000002</v>
          </cell>
        </row>
        <row r="134">
          <cell r="AD134">
            <v>2.3980000000000001</v>
          </cell>
        </row>
        <row r="135">
          <cell r="AE135">
            <v>4287.2927899999995</v>
          </cell>
        </row>
        <row r="136">
          <cell r="AE136">
            <v>1914.2271700000001</v>
          </cell>
        </row>
        <row r="137">
          <cell r="AE137">
            <v>419.49149</v>
          </cell>
        </row>
        <row r="138">
          <cell r="AE138">
            <v>30398.223269999999</v>
          </cell>
        </row>
        <row r="139">
          <cell r="AE139">
            <v>4156.97721</v>
          </cell>
        </row>
        <row r="140">
          <cell r="AE140">
            <v>23339.874180000003</v>
          </cell>
        </row>
        <row r="141">
          <cell r="AE141">
            <v>119.97677999999999</v>
          </cell>
        </row>
        <row r="142">
          <cell r="AE142">
            <v>0</v>
          </cell>
        </row>
      </sheetData>
      <sheetData sheetId="7">
        <row r="33">
          <cell r="AE33">
            <v>12567.009999999998</v>
          </cell>
        </row>
        <row r="34">
          <cell r="AD34">
            <v>177.5</v>
          </cell>
        </row>
        <row r="43">
          <cell r="AE43">
            <v>10108</v>
          </cell>
        </row>
        <row r="44">
          <cell r="AD44">
            <v>199.85999999999999</v>
          </cell>
        </row>
        <row r="53">
          <cell r="AE53">
            <v>10657.970000000001</v>
          </cell>
        </row>
        <row r="54">
          <cell r="AD54">
            <v>923.58799999999985</v>
          </cell>
        </row>
        <row r="64">
          <cell r="AE64">
            <v>29262.400000000005</v>
          </cell>
        </row>
        <row r="65">
          <cell r="AD65">
            <v>732.98</v>
          </cell>
        </row>
        <row r="75">
          <cell r="AE75">
            <v>31895.39</v>
          </cell>
        </row>
        <row r="76">
          <cell r="AD76">
            <v>8</v>
          </cell>
        </row>
        <row r="126">
          <cell r="AE126">
            <v>19411.25</v>
          </cell>
        </row>
        <row r="127">
          <cell r="AD127">
            <v>533</v>
          </cell>
        </row>
        <row r="129">
          <cell r="AE129">
            <v>23.68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5310.22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1428.57</v>
          </cell>
        </row>
        <row r="139">
          <cell r="AE139">
            <v>4108.579999999999</v>
          </cell>
        </row>
        <row r="140">
          <cell r="AE140">
            <v>13722.84</v>
          </cell>
        </row>
        <row r="141">
          <cell r="AE141">
            <v>260.39000000000004</v>
          </cell>
        </row>
        <row r="142">
          <cell r="AE142">
            <v>0</v>
          </cell>
        </row>
      </sheetData>
      <sheetData sheetId="8">
        <row r="33">
          <cell r="AE33">
            <v>10036.900000000001</v>
          </cell>
        </row>
        <row r="34">
          <cell r="AD34">
            <v>287.33999999999997</v>
          </cell>
        </row>
        <row r="43">
          <cell r="AE43">
            <v>13674.7</v>
          </cell>
        </row>
        <row r="44">
          <cell r="AD44">
            <v>280.52</v>
          </cell>
        </row>
        <row r="53">
          <cell r="AE53">
            <v>27717.500000000004</v>
          </cell>
        </row>
        <row r="54">
          <cell r="AD54">
            <v>475.82000000000005</v>
          </cell>
        </row>
        <row r="64">
          <cell r="AE64">
            <v>47444.7</v>
          </cell>
        </row>
        <row r="65">
          <cell r="AD65">
            <v>347.28999999999996</v>
          </cell>
        </row>
        <row r="75">
          <cell r="AE75">
            <v>42196.100000000013</v>
          </cell>
        </row>
        <row r="76">
          <cell r="AD76">
            <v>8</v>
          </cell>
        </row>
        <row r="126">
          <cell r="AE126">
            <v>34230.899999999994</v>
          </cell>
        </row>
        <row r="127">
          <cell r="AD127">
            <v>694</v>
          </cell>
        </row>
        <row r="129">
          <cell r="AE129">
            <v>117</v>
          </cell>
        </row>
        <row r="133">
          <cell r="AD133">
            <v>0</v>
          </cell>
        </row>
        <row r="134">
          <cell r="AD134">
            <v>0.21</v>
          </cell>
        </row>
        <row r="135">
          <cell r="AE135">
            <v>4274.3999999999996</v>
          </cell>
        </row>
        <row r="136">
          <cell r="AE136">
            <v>2185.5</v>
          </cell>
        </row>
        <row r="137">
          <cell r="AE137">
            <v>0</v>
          </cell>
        </row>
        <row r="138">
          <cell r="AE138">
            <v>10377.699999999999</v>
          </cell>
        </row>
        <row r="139">
          <cell r="AE139">
            <v>587.4</v>
          </cell>
        </row>
        <row r="140">
          <cell r="AE140">
            <v>11410.5</v>
          </cell>
        </row>
        <row r="141">
          <cell r="AE141">
            <v>1079.4999999999998</v>
          </cell>
        </row>
        <row r="142">
          <cell r="AE142">
            <v>0</v>
          </cell>
        </row>
      </sheetData>
      <sheetData sheetId="9">
        <row r="33">
          <cell r="AE33">
            <v>15539.279999999999</v>
          </cell>
        </row>
        <row r="34">
          <cell r="AD34">
            <v>60.68</v>
          </cell>
        </row>
        <row r="43">
          <cell r="AE43">
            <v>12067.24</v>
          </cell>
        </row>
        <row r="44">
          <cell r="AD44">
            <v>73.040999999999997</v>
          </cell>
        </row>
        <row r="53">
          <cell r="AE53">
            <v>21091.71</v>
          </cell>
        </row>
        <row r="54">
          <cell r="AD54">
            <v>268.71100000000001</v>
          </cell>
        </row>
        <row r="64">
          <cell r="AE64">
            <v>13760.4</v>
          </cell>
        </row>
        <row r="65">
          <cell r="AD65">
            <v>54.378999999999991</v>
          </cell>
        </row>
        <row r="75">
          <cell r="AE75">
            <v>12910.823</v>
          </cell>
        </row>
        <row r="76">
          <cell r="AD76">
            <v>22</v>
          </cell>
        </row>
        <row r="126">
          <cell r="AE126">
            <v>20791.839999999997</v>
          </cell>
        </row>
        <row r="127">
          <cell r="AD127">
            <v>530</v>
          </cell>
        </row>
        <row r="129">
          <cell r="AE129">
            <v>7004.1200000000008</v>
          </cell>
        </row>
        <row r="133">
          <cell r="AD133">
            <v>2.7250000000000001</v>
          </cell>
        </row>
        <row r="134">
          <cell r="AD134">
            <v>0.76900000000000013</v>
          </cell>
        </row>
        <row r="135">
          <cell r="AE135">
            <v>3758.4999999999995</v>
          </cell>
        </row>
        <row r="136">
          <cell r="AE136">
            <v>1848.8600000000001</v>
          </cell>
        </row>
        <row r="137">
          <cell r="AE137">
            <v>0</v>
          </cell>
        </row>
        <row r="138">
          <cell r="AE138">
            <v>7390.74</v>
          </cell>
        </row>
        <row r="139">
          <cell r="AE139">
            <v>1860.1379999999999</v>
          </cell>
        </row>
        <row r="140">
          <cell r="AE140">
            <v>11130.36</v>
          </cell>
        </row>
        <row r="141">
          <cell r="AE141">
            <v>178.30499999999998</v>
          </cell>
        </row>
        <row r="142">
          <cell r="AE142">
            <v>0</v>
          </cell>
        </row>
      </sheetData>
      <sheetData sheetId="10">
        <row r="33">
          <cell r="AE33">
            <v>14499.56</v>
          </cell>
        </row>
        <row r="34">
          <cell r="AD34">
            <v>478.9</v>
          </cell>
        </row>
        <row r="43">
          <cell r="AE43">
            <v>14679.439999999999</v>
          </cell>
        </row>
        <row r="44">
          <cell r="AD44">
            <v>314.67</v>
          </cell>
        </row>
        <row r="53">
          <cell r="AE53">
            <v>41467.239999999991</v>
          </cell>
        </row>
        <row r="54">
          <cell r="AD54">
            <v>1661.1999999999998</v>
          </cell>
        </row>
        <row r="64">
          <cell r="AE64">
            <v>64495.369999999995</v>
          </cell>
        </row>
        <row r="65">
          <cell r="AD65">
            <v>684.67000000000007</v>
          </cell>
        </row>
        <row r="75">
          <cell r="AE75">
            <v>21817.899999999998</v>
          </cell>
        </row>
        <row r="76">
          <cell r="AD76">
            <v>25</v>
          </cell>
        </row>
        <row r="126">
          <cell r="AE126">
            <v>21315.39</v>
          </cell>
        </row>
        <row r="127">
          <cell r="AD127">
            <v>414</v>
          </cell>
        </row>
        <row r="129">
          <cell r="AE129">
            <v>313.3</v>
          </cell>
        </row>
        <row r="133">
          <cell r="AD133">
            <v>9.8000000000000007</v>
          </cell>
        </row>
        <row r="134">
          <cell r="AD134">
            <v>0</v>
          </cell>
        </row>
        <row r="135">
          <cell r="AE135">
            <v>6915.22</v>
          </cell>
        </row>
        <row r="136">
          <cell r="AE136">
            <v>1208.08</v>
          </cell>
        </row>
        <row r="137">
          <cell r="AE137">
            <v>8.56</v>
          </cell>
        </row>
        <row r="138">
          <cell r="AE138">
            <v>5427.05</v>
          </cell>
        </row>
        <row r="139">
          <cell r="AE139">
            <v>0</v>
          </cell>
        </row>
        <row r="140">
          <cell r="AE140">
            <v>15891.619999999999</v>
          </cell>
        </row>
        <row r="141">
          <cell r="AE141">
            <v>2545.1900000000005</v>
          </cell>
        </row>
        <row r="142">
          <cell r="AE142">
            <v>0</v>
          </cell>
        </row>
      </sheetData>
      <sheetData sheetId="11">
        <row r="33">
          <cell r="AE33">
            <v>8552.89</v>
          </cell>
        </row>
        <row r="34">
          <cell r="AD34">
            <v>74.7</v>
          </cell>
        </row>
        <row r="43">
          <cell r="AE43">
            <v>20815.84</v>
          </cell>
        </row>
        <row r="44">
          <cell r="AD44">
            <v>353.34</v>
          </cell>
        </row>
        <row r="53">
          <cell r="AE53">
            <v>20729.38</v>
          </cell>
        </row>
        <row r="54">
          <cell r="AD54">
            <v>643.28000000000009</v>
          </cell>
        </row>
        <row r="64">
          <cell r="AE64">
            <v>34162.420000000006</v>
          </cell>
        </row>
        <row r="65">
          <cell r="AD65">
            <v>145.28</v>
          </cell>
        </row>
        <row r="75">
          <cell r="AE75">
            <v>21396.06</v>
          </cell>
        </row>
        <row r="76">
          <cell r="AD76">
            <v>10</v>
          </cell>
        </row>
        <row r="126">
          <cell r="AE126">
            <v>12045.81</v>
          </cell>
        </row>
        <row r="127">
          <cell r="AD127">
            <v>123</v>
          </cell>
        </row>
        <row r="129">
          <cell r="AE129">
            <v>15.3</v>
          </cell>
        </row>
        <row r="133">
          <cell r="AD133">
            <v>3.19</v>
          </cell>
        </row>
        <row r="134">
          <cell r="AD134">
            <v>0</v>
          </cell>
        </row>
        <row r="135">
          <cell r="AE135">
            <v>8353.5299999999988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7266.15</v>
          </cell>
        </row>
        <row r="139">
          <cell r="AE139">
            <v>6881.62</v>
          </cell>
        </row>
        <row r="140">
          <cell r="AE140">
            <v>18688.37</v>
          </cell>
        </row>
        <row r="141">
          <cell r="AE141">
            <v>976.64</v>
          </cell>
        </row>
        <row r="142">
          <cell r="AE142">
            <v>0</v>
          </cell>
        </row>
      </sheetData>
      <sheetData sheetId="12">
        <row r="33">
          <cell r="AE33">
            <v>5192.5169999999998</v>
          </cell>
        </row>
        <row r="34">
          <cell r="AD34">
            <v>206.374</v>
          </cell>
        </row>
        <row r="43">
          <cell r="AE43">
            <v>5191.62</v>
          </cell>
        </row>
        <row r="44">
          <cell r="AD44">
            <v>219.80200000000002</v>
          </cell>
        </row>
        <row r="53">
          <cell r="AE53">
            <v>15533.103000000001</v>
          </cell>
        </row>
        <row r="54">
          <cell r="AD54">
            <v>435.02600000000001</v>
          </cell>
        </row>
        <row r="64">
          <cell r="AE64">
            <v>28830.737000000001</v>
          </cell>
        </row>
        <row r="65">
          <cell r="AD65">
            <v>90.811000000000007</v>
          </cell>
        </row>
        <row r="75">
          <cell r="AE75">
            <v>16860.097999999998</v>
          </cell>
        </row>
        <row r="76">
          <cell r="AD76">
            <v>6</v>
          </cell>
        </row>
        <row r="126">
          <cell r="AE126">
            <v>10565.324000000001</v>
          </cell>
        </row>
        <row r="127">
          <cell r="AD127">
            <v>147</v>
          </cell>
        </row>
        <row r="129">
          <cell r="AE129">
            <v>25.724999999999998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2477.9839999999999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1314.6610000000001</v>
          </cell>
        </row>
        <row r="139">
          <cell r="AE139">
            <v>1072.2730000000001</v>
          </cell>
        </row>
        <row r="140">
          <cell r="AE140">
            <v>4847.9769999999999</v>
          </cell>
        </row>
        <row r="141">
          <cell r="AE141">
            <v>547.53899999999999</v>
          </cell>
        </row>
        <row r="142">
          <cell r="AE142">
            <v>0</v>
          </cell>
        </row>
      </sheetData>
      <sheetData sheetId="13">
        <row r="33">
          <cell r="AE33">
            <v>10377.769999999999</v>
          </cell>
        </row>
        <row r="34">
          <cell r="AD34">
            <v>327.10299999999995</v>
          </cell>
        </row>
        <row r="43">
          <cell r="AE43">
            <v>7861.92</v>
          </cell>
        </row>
        <row r="44">
          <cell r="AD44">
            <v>400.85699999999997</v>
          </cell>
        </row>
        <row r="53">
          <cell r="AE53">
            <v>26673.19</v>
          </cell>
        </row>
        <row r="54">
          <cell r="AD54">
            <v>881.66899999999998</v>
          </cell>
        </row>
        <row r="64">
          <cell r="AE64">
            <v>24617.969999999998</v>
          </cell>
        </row>
        <row r="65">
          <cell r="AD65">
            <v>214.67899999999997</v>
          </cell>
        </row>
        <row r="75">
          <cell r="AE75">
            <v>37564.000000000007</v>
          </cell>
        </row>
        <row r="76">
          <cell r="AD76">
            <v>23</v>
          </cell>
        </row>
        <row r="126">
          <cell r="AE126">
            <v>17276.02</v>
          </cell>
        </row>
        <row r="127">
          <cell r="AD127">
            <v>508</v>
          </cell>
        </row>
        <row r="129">
          <cell r="AE129">
            <v>9925.49</v>
          </cell>
        </row>
        <row r="133">
          <cell r="AD133">
            <v>0.90900000000000003</v>
          </cell>
        </row>
        <row r="134">
          <cell r="AD134">
            <v>0</v>
          </cell>
        </row>
        <row r="135">
          <cell r="AE135">
            <v>8655.2900000000009</v>
          </cell>
        </row>
        <row r="136">
          <cell r="AE136">
            <v>10230.279999999999</v>
          </cell>
        </row>
        <row r="137">
          <cell r="AE137">
            <v>0</v>
          </cell>
        </row>
        <row r="138">
          <cell r="AE138">
            <v>11261.869999999999</v>
          </cell>
        </row>
        <row r="139">
          <cell r="AE139">
            <v>838.03</v>
          </cell>
        </row>
        <row r="140">
          <cell r="AE140">
            <v>25820.9</v>
          </cell>
        </row>
        <row r="141">
          <cell r="AE141">
            <v>2643.9</v>
          </cell>
        </row>
        <row r="142">
          <cell r="AE142">
            <v>0</v>
          </cell>
        </row>
      </sheetData>
      <sheetData sheetId="14">
        <row r="33">
          <cell r="AE33">
            <v>2791.3869999999997</v>
          </cell>
        </row>
        <row r="34">
          <cell r="AD34">
            <v>135.94</v>
          </cell>
        </row>
        <row r="43">
          <cell r="AE43">
            <v>7504.0709999999999</v>
          </cell>
        </row>
        <row r="44">
          <cell r="AD44">
            <v>488.10999999999996</v>
          </cell>
        </row>
        <row r="53">
          <cell r="AE53">
            <v>23089.57</v>
          </cell>
        </row>
        <row r="54">
          <cell r="AD54">
            <v>401.99099999999999</v>
          </cell>
        </row>
        <row r="64">
          <cell r="AE64">
            <v>45462.52</v>
          </cell>
        </row>
        <row r="65">
          <cell r="AD65">
            <v>164.40300000000002</v>
          </cell>
        </row>
        <row r="75">
          <cell r="AE75">
            <v>19585.48</v>
          </cell>
        </row>
        <row r="76">
          <cell r="AD76">
            <v>4</v>
          </cell>
        </row>
        <row r="126">
          <cell r="AE126">
            <v>22301.009999999995</v>
          </cell>
        </row>
        <row r="127">
          <cell r="AD127">
            <v>208</v>
          </cell>
        </row>
        <row r="129">
          <cell r="AE129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8794.1</v>
          </cell>
        </row>
        <row r="136">
          <cell r="AE136">
            <v>690.15000000000009</v>
          </cell>
        </row>
        <row r="137">
          <cell r="AE137">
            <v>0</v>
          </cell>
        </row>
        <row r="138">
          <cell r="AE138">
            <v>7642.9000000000005</v>
          </cell>
        </row>
        <row r="139">
          <cell r="AE139">
            <v>972.4</v>
          </cell>
        </row>
        <row r="140">
          <cell r="AE140">
            <v>11261.839999999998</v>
          </cell>
        </row>
        <row r="141">
          <cell r="AE141">
            <v>11.64</v>
          </cell>
        </row>
        <row r="142">
          <cell r="AE142">
            <v>0</v>
          </cell>
        </row>
      </sheetData>
      <sheetData sheetId="15">
        <row r="33">
          <cell r="AE33">
            <v>19135.963</v>
          </cell>
        </row>
        <row r="34">
          <cell r="AD34">
            <v>328.72000010099998</v>
          </cell>
        </row>
        <row r="43">
          <cell r="AE43">
            <v>20242.238000000005</v>
          </cell>
        </row>
        <row r="44">
          <cell r="AD44">
            <v>284.61900009999999</v>
          </cell>
        </row>
        <row r="53">
          <cell r="AE53">
            <v>47394.167000000001</v>
          </cell>
        </row>
        <row r="54">
          <cell r="AD54">
            <v>697.5</v>
          </cell>
        </row>
        <row r="64">
          <cell r="AE64">
            <v>23807.173999999999</v>
          </cell>
        </row>
        <row r="65">
          <cell r="AD65">
            <v>239.48400000000001</v>
          </cell>
        </row>
        <row r="75">
          <cell r="AE75">
            <v>34566.204000000005</v>
          </cell>
        </row>
        <row r="76">
          <cell r="AD76">
            <v>27</v>
          </cell>
        </row>
        <row r="126">
          <cell r="AE126">
            <v>14219.528000000002</v>
          </cell>
        </row>
        <row r="127">
          <cell r="AD127">
            <v>326</v>
          </cell>
        </row>
        <row r="129">
          <cell r="AE129">
            <v>31.977999999999998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5275.5749999999998</v>
          </cell>
        </row>
        <row r="136">
          <cell r="AE136">
            <v>1708.671</v>
          </cell>
        </row>
        <row r="137">
          <cell r="AE137">
            <v>0</v>
          </cell>
        </row>
        <row r="138">
          <cell r="AE138">
            <v>25075.574000000001</v>
          </cell>
        </row>
        <row r="139">
          <cell r="AE139">
            <v>4253.3029999999999</v>
          </cell>
        </row>
        <row r="140">
          <cell r="AE140">
            <v>33330.417999999998</v>
          </cell>
        </row>
        <row r="141">
          <cell r="AE141">
            <v>0</v>
          </cell>
        </row>
        <row r="142">
          <cell r="AE142">
            <v>47.607999999999997</v>
          </cell>
        </row>
      </sheetData>
      <sheetData sheetId="16">
        <row r="33">
          <cell r="AE33">
            <v>9397.7448699999986</v>
          </cell>
        </row>
        <row r="34">
          <cell r="AD34">
            <v>165.41500000000002</v>
          </cell>
        </row>
        <row r="43">
          <cell r="AE43">
            <v>8923.2917599999982</v>
          </cell>
        </row>
        <row r="44">
          <cell r="AD44">
            <v>211.86899999999997</v>
          </cell>
        </row>
        <row r="53">
          <cell r="AE53">
            <v>31584.208570000003</v>
          </cell>
        </row>
        <row r="54">
          <cell r="AD54">
            <v>1476.6280000000004</v>
          </cell>
        </row>
        <row r="64">
          <cell r="AE64">
            <v>54955.403820000007</v>
          </cell>
        </row>
        <row r="65">
          <cell r="AD65">
            <v>235.44799999999998</v>
          </cell>
        </row>
        <row r="75">
          <cell r="AE75">
            <v>29849.91905</v>
          </cell>
        </row>
        <row r="76">
          <cell r="AD76">
            <v>22</v>
          </cell>
        </row>
        <row r="126">
          <cell r="AE126">
            <v>18655.141660000001</v>
          </cell>
        </row>
        <row r="127">
          <cell r="AD127">
            <v>473</v>
          </cell>
        </row>
        <row r="129">
          <cell r="AE129">
            <v>4598.9295400000001</v>
          </cell>
        </row>
        <row r="133">
          <cell r="AD133">
            <v>13.155000000000001</v>
          </cell>
        </row>
        <row r="134">
          <cell r="AD134">
            <v>1.952</v>
          </cell>
        </row>
        <row r="135">
          <cell r="AE135">
            <v>4480.2888499999999</v>
          </cell>
        </row>
        <row r="136">
          <cell r="AE136">
            <v>2092.3772899999999</v>
          </cell>
        </row>
        <row r="137">
          <cell r="AE137">
            <v>0</v>
          </cell>
        </row>
        <row r="138">
          <cell r="AE138">
            <v>19594.28816</v>
          </cell>
        </row>
        <row r="139">
          <cell r="AE139">
            <v>1117.12348</v>
          </cell>
        </row>
        <row r="140">
          <cell r="AE140">
            <v>18223.715</v>
          </cell>
        </row>
        <row r="141">
          <cell r="AE141">
            <v>1690.58546</v>
          </cell>
        </row>
        <row r="142">
          <cell r="AE142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abSelected="1" zoomScale="70" zoomScaleNormal="70" workbookViewId="0">
      <selection activeCell="U12" sqref="U12"/>
    </sheetView>
  </sheetViews>
  <sheetFormatPr defaultRowHeight="15" x14ac:dyDescent="0.25"/>
  <cols>
    <col min="1" max="1" width="14.5703125" customWidth="1"/>
    <col min="2" max="2" width="22.5703125" customWidth="1"/>
    <col min="3" max="14" width="15.28515625" customWidth="1"/>
  </cols>
  <sheetData>
    <row r="3" spans="1:19" s="2" customFormat="1" ht="18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1"/>
      <c r="B4" s="1"/>
      <c r="C4" s="1"/>
    </row>
    <row r="5" spans="1:19" s="3" customFormat="1" ht="15.75" thickBot="1" x14ac:dyDescent="0.25">
      <c r="A5" s="27" t="s">
        <v>0</v>
      </c>
      <c r="B5" s="28"/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9" s="4" customFormat="1" ht="17.100000000000001" customHeight="1" x14ac:dyDescent="0.25">
      <c r="A6" s="29" t="s">
        <v>13</v>
      </c>
      <c r="B6" s="8" t="s">
        <v>15</v>
      </c>
      <c r="C6" s="9">
        <f>[1]Белгород!$AE$75</f>
        <v>40330.118629999997</v>
      </c>
      <c r="D6" s="9">
        <f>[1]Брянск!$AE$75</f>
        <v>31895.39</v>
      </c>
      <c r="E6" s="9">
        <f>[1]Воронеж!$AE$75</f>
        <v>42196.100000000013</v>
      </c>
      <c r="F6" s="9">
        <f>[1]Кострома!$AE$75</f>
        <v>12910.823</v>
      </c>
      <c r="G6" s="9">
        <f>[1]Курск!$AE$75</f>
        <v>21817.899999999998</v>
      </c>
      <c r="H6" s="9">
        <f>[1]Липецк!$AE$75</f>
        <v>21396.06</v>
      </c>
      <c r="I6" s="9">
        <f>[1]Орел!$AE$75</f>
        <v>16860.097999999998</v>
      </c>
      <c r="J6" s="9">
        <f>[1]Смоленск!$AE$75</f>
        <v>37564.000000000007</v>
      </c>
      <c r="K6" s="9">
        <f>[1]Тамбов!$AE$75</f>
        <v>19585.48</v>
      </c>
      <c r="L6" s="9">
        <f>[1]Тверь!$AE$75</f>
        <v>34566.204000000005</v>
      </c>
      <c r="M6" s="9">
        <f>[1]Ярославль!$AE$75</f>
        <v>29849.91905</v>
      </c>
      <c r="N6" s="13">
        <f>SUM(C6:M6)</f>
        <v>308972.09268000006</v>
      </c>
    </row>
    <row r="7" spans="1:19" s="4" customFormat="1" ht="17.100000000000001" customHeight="1" thickBot="1" x14ac:dyDescent="0.3">
      <c r="A7" s="30"/>
      <c r="B7" s="10" t="s">
        <v>14</v>
      </c>
      <c r="C7" s="22">
        <f>[1]Белгород!$AD$76</f>
        <v>34</v>
      </c>
      <c r="D7" s="22">
        <f>[1]Брянск!$AD$76</f>
        <v>8</v>
      </c>
      <c r="E7" s="22">
        <f>[1]Воронеж!$AD$76</f>
        <v>8</v>
      </c>
      <c r="F7" s="22">
        <f>[1]Кострома!$AD$76</f>
        <v>22</v>
      </c>
      <c r="G7" s="22">
        <f>[1]Курск!$AD$76</f>
        <v>25</v>
      </c>
      <c r="H7" s="22">
        <f>[1]Липецк!$AD$76</f>
        <v>10</v>
      </c>
      <c r="I7" s="22">
        <f>[1]Орел!$AD$76</f>
        <v>6</v>
      </c>
      <c r="J7" s="22">
        <f>[1]Смоленск!$AD$76</f>
        <v>23</v>
      </c>
      <c r="K7" s="22">
        <f>[1]Тамбов!$AD$76</f>
        <v>4</v>
      </c>
      <c r="L7" s="22">
        <f>[1]Тверь!$AD$76</f>
        <v>27</v>
      </c>
      <c r="M7" s="22">
        <f>[1]Ярославль!$AD$76</f>
        <v>22</v>
      </c>
      <c r="N7" s="23">
        <f t="shared" ref="N7:N13" si="0">SUM(C7:M7)</f>
        <v>189</v>
      </c>
    </row>
    <row r="8" spans="1:19" s="4" customFormat="1" ht="17.100000000000001" customHeight="1" x14ac:dyDescent="0.25">
      <c r="A8" s="29" t="s">
        <v>16</v>
      </c>
      <c r="B8" s="8" t="s">
        <v>15</v>
      </c>
      <c r="C8" s="9">
        <f>[1]Белгород!$AE$33+[1]Белгород!$AE$43</f>
        <v>11817.26298</v>
      </c>
      <c r="D8" s="9">
        <f>[1]Брянск!$AE$33+[1]Брянск!$AE$43</f>
        <v>22675.01</v>
      </c>
      <c r="E8" s="9">
        <f>[1]Воронеж!$AE$33+[1]Воронеж!$AE$43</f>
        <v>23711.600000000002</v>
      </c>
      <c r="F8" s="9">
        <f>[1]Кострома!$AE$33+[1]Кострома!$AE$43</f>
        <v>27606.519999999997</v>
      </c>
      <c r="G8" s="9">
        <f>[1]Курск!$AE$33+[1]Курск!$AE$43</f>
        <v>29179</v>
      </c>
      <c r="H8" s="9">
        <f>[1]Липецк!$AE$33+[1]Липецк!$AE$43</f>
        <v>29368.73</v>
      </c>
      <c r="I8" s="9">
        <f>[1]Орел!$AE$33+[1]Орел!$AE$43</f>
        <v>10384.136999999999</v>
      </c>
      <c r="J8" s="9">
        <f>[1]Смоленск!$AE$33+[1]Смоленск!$AE$43</f>
        <v>18239.689999999999</v>
      </c>
      <c r="K8" s="9">
        <f>[1]Тамбов!$AE$33+[1]Тамбов!$AE$43</f>
        <v>10295.457999999999</v>
      </c>
      <c r="L8" s="9">
        <f>[1]Тверь!$AE$33+[1]Тверь!$AE$43</f>
        <v>39378.201000000001</v>
      </c>
      <c r="M8" s="9">
        <f>[1]Ярославль!$AE$33+[1]Ярославль!$AE$43</f>
        <v>18321.036629999995</v>
      </c>
      <c r="N8" s="13">
        <f t="shared" si="0"/>
        <v>240976.64561000001</v>
      </c>
    </row>
    <row r="9" spans="1:19" s="4" customFormat="1" ht="17.100000000000001" customHeight="1" thickBot="1" x14ac:dyDescent="0.3">
      <c r="A9" s="30"/>
      <c r="B9" s="10" t="s">
        <v>17</v>
      </c>
      <c r="C9" s="11">
        <f>[1]Белгород!$AD$34+[1]Белгород!$AD$44</f>
        <v>722.101</v>
      </c>
      <c r="D9" s="11">
        <f>[1]Брянск!$AD$34+[1]Брянск!$AD$44</f>
        <v>377.36</v>
      </c>
      <c r="E9" s="11">
        <f>[1]Воронеж!$AD$34+[1]Воронеж!$AD$44</f>
        <v>567.8599999999999</v>
      </c>
      <c r="F9" s="11">
        <f>[1]Кострома!$AD$34+[1]Кострома!$AD$44</f>
        <v>133.721</v>
      </c>
      <c r="G9" s="11">
        <f>[1]Курск!$AD$34+[1]Курск!$AD$44</f>
        <v>793.56999999999994</v>
      </c>
      <c r="H9" s="11">
        <f>[1]Липецк!$AD$34+[1]Липецк!$AD$44</f>
        <v>428.03999999999996</v>
      </c>
      <c r="I9" s="11">
        <f>[1]Орел!$AD$34+[1]Орел!$AD$44</f>
        <v>426.17600000000004</v>
      </c>
      <c r="J9" s="11">
        <f>[1]Смоленск!$AD$34+[1]Смоленск!$AD$44</f>
        <v>727.95999999999992</v>
      </c>
      <c r="K9" s="11">
        <f>[1]Тамбов!$AD$34+[1]Тамбов!$AD$44</f>
        <v>624.04999999999995</v>
      </c>
      <c r="L9" s="11">
        <f>[1]Тверь!$AD$34+[1]Тверь!$AD$44</f>
        <v>613.33900020099998</v>
      </c>
      <c r="M9" s="11">
        <f>[1]Ярославль!$AD$34+[1]Ярославль!$AD$44</f>
        <v>377.28399999999999</v>
      </c>
      <c r="N9" s="12">
        <f t="shared" si="0"/>
        <v>5791.4610002009995</v>
      </c>
    </row>
    <row r="10" spans="1:19" s="4" customFormat="1" ht="17.100000000000001" customHeight="1" x14ac:dyDescent="0.25">
      <c r="A10" s="29" t="s">
        <v>18</v>
      </c>
      <c r="B10" s="8" t="s">
        <v>15</v>
      </c>
      <c r="C10" s="9">
        <f>[1]Белгород!$AE$53+[1]Белгород!$AE$64+[1]Белгород!$AE$126+[1]Белгород!$AE$129</f>
        <v>135416.97518000001</v>
      </c>
      <c r="D10" s="9">
        <f>[1]Брянск!$AE$53+[1]Брянск!$AE$64+[1]Брянск!$AE$126+[1]Брянск!$AE$129</f>
        <v>59355.30000000001</v>
      </c>
      <c r="E10" s="9">
        <f>[1]Воронеж!$AE$53+[1]Воронеж!$AE$64+[1]Воронеж!$AE$126+[1]Воронеж!$AE$129</f>
        <v>109510.09999999999</v>
      </c>
      <c r="F10" s="9">
        <f>[1]Кострома!$AE$53+[1]Кострома!$AE$64+[1]Кострома!$AE$126+[1]Кострома!$AE$129</f>
        <v>62648.07</v>
      </c>
      <c r="G10" s="9">
        <f>[1]Курск!$AE$53+[1]Курск!$AE$64+[1]Курск!$AE$126+[1]Курск!$AE$129</f>
        <v>127591.29999999999</v>
      </c>
      <c r="H10" s="9">
        <f>[1]Липецк!$AE$53+[1]Липецк!$AE$64+[1]Липецк!$AE$126+[1]Липецк!$AE$129</f>
        <v>66952.91</v>
      </c>
      <c r="I10" s="9">
        <f>[1]Орел!$AE$53+[1]Орел!$AE$64+[1]Орел!$AE$126+[1]Орел!$AE$129</f>
        <v>54954.889000000003</v>
      </c>
      <c r="J10" s="9">
        <f>[1]Смоленск!$AE$53+[1]Смоленск!$AE$64+[1]Смоленск!$AE$126+[1]Смоленск!$AE$129</f>
        <v>78492.67</v>
      </c>
      <c r="K10" s="9">
        <f>[1]Тамбов!$AE$53+[1]Тамбов!$AE$64+[1]Тамбов!$AE$126+[1]Тамбов!$AE$129</f>
        <v>90853.099999999991</v>
      </c>
      <c r="L10" s="9">
        <f>[1]Тверь!$AE$53+[1]Тверь!$AE$64+[1]Тверь!$AE$126+[1]Тверь!$AE$129</f>
        <v>85452.847000000009</v>
      </c>
      <c r="M10" s="9">
        <f>[1]Ярославль!$AE$53+[1]Ярославль!$AE$64+[1]Ярославль!$AE$126+[1]Ярославль!$AE$129</f>
        <v>109793.68359000002</v>
      </c>
      <c r="N10" s="13">
        <f t="shared" si="0"/>
        <v>981021.84477000008</v>
      </c>
    </row>
    <row r="11" spans="1:19" s="4" customFormat="1" ht="17.100000000000001" customHeight="1" x14ac:dyDescent="0.25">
      <c r="A11" s="31"/>
      <c r="B11" s="14" t="s">
        <v>17</v>
      </c>
      <c r="C11" s="15">
        <f>[1]Белгород!$AD$54+[1]Белгород!$AD$65+[1]Белгород!$AD$133+[1]Белгород!$AD$134</f>
        <v>1988.2629999999999</v>
      </c>
      <c r="D11" s="15">
        <f>[1]Брянск!$AD$54+[1]Брянск!$AD$65+[1]Брянск!$AD$133+[1]Брянск!$AD$134</f>
        <v>1656.5679999999998</v>
      </c>
      <c r="E11" s="15">
        <f>[1]Воронеж!$AD$54+[1]Воронеж!$AD$65+[1]Воронеж!$AD$133+[1]Воронеж!$AD$134</f>
        <v>823.32</v>
      </c>
      <c r="F11" s="15">
        <f>[1]Кострома!$AD$54+[1]Кострома!$AD$65+[1]Кострома!$AD$133+[1]Кострома!$AD$134</f>
        <v>326.58400000000006</v>
      </c>
      <c r="G11" s="15">
        <f>[1]Курск!$AD$54+[1]Курск!$AD$65+[1]Курск!$AD$133+[1]Курск!$AD$134</f>
        <v>2355.67</v>
      </c>
      <c r="H11" s="15">
        <f>[1]Липецк!$AD$54+[1]Липецк!$AD$65+[1]Липецк!$AD$133+[1]Липецк!$AD$134</f>
        <v>791.75000000000011</v>
      </c>
      <c r="I11" s="15">
        <f>[1]Орел!$AD$54+[1]Орел!$AD$65+[1]Орел!$AD$133+[1]Орел!$AD$134</f>
        <v>525.83699999999999</v>
      </c>
      <c r="J11" s="15">
        <f>[1]Смоленск!$AD$54+[1]Смоленск!$AD$65+[1]Смоленск!$AD$133+[1]Смоленск!$AD$134</f>
        <v>1097.2570000000001</v>
      </c>
      <c r="K11" s="15">
        <f>[1]Тамбов!$AD$54+[1]Тамбов!$AD$65+[1]Тамбов!$AD$133+[1]Тамбов!$AD$134</f>
        <v>566.39400000000001</v>
      </c>
      <c r="L11" s="15">
        <f>[1]Тверь!$AD$54+[1]Тверь!$AD$65+[1]Тверь!$AD$133+[1]Тверь!$AD$134</f>
        <v>936.98400000000004</v>
      </c>
      <c r="M11" s="15">
        <f>[1]Ярославль!$AD$54+[1]Ярославль!$AD$65+[1]Ярославль!$AD$133+[1]Ярославль!$AD$134</f>
        <v>1727.1830000000004</v>
      </c>
      <c r="N11" s="16">
        <f t="shared" si="0"/>
        <v>12795.810000000001</v>
      </c>
    </row>
    <row r="12" spans="1:19" s="4" customFormat="1" ht="15.75" thickBot="1" x14ac:dyDescent="0.3">
      <c r="A12" s="30"/>
      <c r="B12" s="10" t="s">
        <v>19</v>
      </c>
      <c r="C12" s="22">
        <f>[1]Белгород!$AD$127</f>
        <v>804</v>
      </c>
      <c r="D12" s="22">
        <f>[1]Брянск!$AD$127</f>
        <v>533</v>
      </c>
      <c r="E12" s="22">
        <f>[1]Воронеж!$AD$127</f>
        <v>694</v>
      </c>
      <c r="F12" s="22">
        <f>[1]Кострома!$AD$127</f>
        <v>530</v>
      </c>
      <c r="G12" s="22">
        <f>[1]Курск!$AD$127</f>
        <v>414</v>
      </c>
      <c r="H12" s="22">
        <f>[1]Липецк!$AD$127</f>
        <v>123</v>
      </c>
      <c r="I12" s="22">
        <f>[1]Орел!$AD$127</f>
        <v>147</v>
      </c>
      <c r="J12" s="22">
        <f>[1]Смоленск!$AD$127</f>
        <v>508</v>
      </c>
      <c r="K12" s="22">
        <f>[1]Тамбов!$AD$127</f>
        <v>208</v>
      </c>
      <c r="L12" s="22">
        <f>[1]Тверь!$AD$127</f>
        <v>326</v>
      </c>
      <c r="M12" s="22">
        <f>[1]Ярославль!$AD$127</f>
        <v>473</v>
      </c>
      <c r="N12" s="23">
        <f t="shared" si="0"/>
        <v>4760</v>
      </c>
    </row>
    <row r="13" spans="1:19" s="4" customFormat="1" ht="17.100000000000001" customHeight="1" x14ac:dyDescent="0.25">
      <c r="A13" s="29" t="s">
        <v>21</v>
      </c>
      <c r="B13" s="32"/>
      <c r="C13" s="17">
        <f>[1]Белгород!$AE$135+[1]Белгород!$AE$136+[1]Белгород!$AE$137+[1]Белгород!$AE$138+[1]Белгород!$AE$139+[1]Белгород!$AE$140+[1]Белгород!$AE$141+[1]Белгород!$AE$142</f>
        <v>64636.062890000001</v>
      </c>
      <c r="D13" s="17">
        <f>[1]Брянск!$AE$135+[1]Брянск!$AE$136+[1]Брянск!$AE$137+[1]Брянск!$AE$138+[1]Брянск!$AE$139+[1]Брянск!$AE$140+[1]Брянск!$AE$141+[1]Брянск!$AE$142</f>
        <v>24830.6</v>
      </c>
      <c r="E13" s="17">
        <f>[1]Воронеж!$AE$135+[1]Воронеж!$AE$136+[1]Воронеж!$AE$137+[1]Воронеж!$AE$138+[1]Воронеж!$AE$139+[1]Воронеж!$AE$140+[1]Воронеж!$AE$141+[1]Воронеж!$AE$142</f>
        <v>29915</v>
      </c>
      <c r="F13" s="17">
        <f>[1]Кострома!$AE$135+[1]Кострома!$AE$136+[1]Кострома!$AE$137+[1]Кострома!$AE$138+[1]Кострома!$AE$139+[1]Кострома!$AE$140+[1]Кострома!$AE$141+[1]Кострома!$AE$142</f>
        <v>26166.902999999998</v>
      </c>
      <c r="G13" s="17">
        <f>[1]Курск!$AE$135+[1]Курск!$AE$136+[1]Курск!$AE$137+[1]Курск!$AE$138+[1]Курск!$AE$139+[1]Курск!$AE$140+[1]Курск!$AE$141+[1]Курск!$AE$142</f>
        <v>31995.72</v>
      </c>
      <c r="H13" s="17">
        <f>[1]Липецк!$AE$135+[1]Липецк!$AE$136+[1]Липецк!$AE$137+[1]Липецк!$AE$138+[1]Липецк!$AE$139+[1]Липецк!$AE$140+[1]Липецк!$AE$141+[1]Липецк!$AE$142</f>
        <v>42166.31</v>
      </c>
      <c r="I13" s="17">
        <f>[1]Орел!$AE$135+[1]Орел!$AE$136+[1]Орел!$AE$137+[1]Орел!$AE$138+[1]Орел!$AE$139+[1]Орел!$AE$140+[1]Орел!$AE$141+[1]Орел!$AE$142</f>
        <v>10260.434000000001</v>
      </c>
      <c r="J13" s="17">
        <f>[1]Смоленск!$AE$135+[1]Смоленск!$AE$136+[1]Смоленск!$AE$137+[1]Смоленск!$AE$138+[1]Смоленск!$AE$139+[1]Смоленск!$AE$140+[1]Смоленск!$AE$141+[1]Смоленск!$AE$142</f>
        <v>59450.27</v>
      </c>
      <c r="K13" s="17">
        <f>[1]Тамбов!$AE$135+[1]Тамбов!$AE$136+[1]Тамбов!$AE$137+[1]Тамбов!$AE$138+[1]Тамбов!$AE$139+[1]Тамбов!$AE$140+[1]Тамбов!$AE$141+[1]Тамбов!$AE$142</f>
        <v>29373.03</v>
      </c>
      <c r="L13" s="17">
        <f>[1]Тверь!$AE$135+[1]Тверь!$AE$136+[1]Тверь!$AE$137+[1]Тверь!$AE$138+[1]Тверь!$AE$139+[1]Тверь!$AE$140+[1]Тверь!$AE$141+[1]Тверь!$AE$142</f>
        <v>69691.14899999999</v>
      </c>
      <c r="M13" s="17">
        <f>[1]Ярославль!$AE$135+[1]Ярославль!$AE$136+[1]Ярославль!$AE$137+[1]Ярославль!$AE$138+[1]Ярославль!$AE$139+[1]Ярославль!$AE$140+[1]Ярославль!$AE$141+[1]Ярославль!$AE$142</f>
        <v>47198.378239999998</v>
      </c>
      <c r="N13" s="18">
        <f t="shared" si="0"/>
        <v>435683.85713000002</v>
      </c>
    </row>
    <row r="14" spans="1:19" s="4" customFormat="1" ht="17.100000000000001" customHeight="1" thickBot="1" x14ac:dyDescent="0.3">
      <c r="A14" s="24" t="s">
        <v>20</v>
      </c>
      <c r="B14" s="25"/>
      <c r="C14" s="19">
        <f>C13+C10+C8+C6</f>
        <v>252200.41967999999</v>
      </c>
      <c r="D14" s="20">
        <f t="shared" ref="D14:L14" si="1">D13+D10+D8+D6</f>
        <v>138756.29999999999</v>
      </c>
      <c r="E14" s="20">
        <f t="shared" si="1"/>
        <v>205332.8</v>
      </c>
      <c r="F14" s="20">
        <f t="shared" si="1"/>
        <v>129332.31599999999</v>
      </c>
      <c r="G14" s="20">
        <f t="shared" si="1"/>
        <v>210583.91999999998</v>
      </c>
      <c r="H14" s="20">
        <f t="shared" si="1"/>
        <v>159884.01</v>
      </c>
      <c r="I14" s="20">
        <f t="shared" si="1"/>
        <v>92459.558000000005</v>
      </c>
      <c r="J14" s="20">
        <f t="shared" si="1"/>
        <v>193746.63</v>
      </c>
      <c r="K14" s="20">
        <f t="shared" si="1"/>
        <v>150107.068</v>
      </c>
      <c r="L14" s="20">
        <f t="shared" si="1"/>
        <v>229088.40099999998</v>
      </c>
      <c r="M14" s="20">
        <f>M13+M10+M8+M6</f>
        <v>205163.01751000001</v>
      </c>
      <c r="N14" s="21">
        <f>SUM(C14:M14)</f>
        <v>1966654.4401899998</v>
      </c>
    </row>
  </sheetData>
  <mergeCells count="7">
    <mergeCell ref="A14:B14"/>
    <mergeCell ref="A3:N3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ignoredErrors>
    <ignoredError sqref="D14 E14:N14 C14 N6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2017-03-02T10:57:51Z</dcterms:modified>
</cp:coreProperties>
</file>