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6245" windowHeight="11025" tabRatio="923" activeTab="1"/>
  </bookViews>
  <sheets>
    <sheet name="11б_6" sheetId="15" r:id="rId1"/>
    <sheet name="11б_10" sheetId="16" r:id="rId2"/>
  </sheets>
  <definedNames>
    <definedName name="_xlnm.Print_Area" localSheetId="1">'11б_10'!$A$1:$G$25</definedName>
    <definedName name="_xlnm.Print_Area" localSheetId="0">'11б_6'!$A$1:$B$23</definedName>
  </definedNames>
  <calcPr calcId="145621"/>
</workbook>
</file>

<file path=xl/calcChain.xml><?xml version="1.0" encoding="utf-8"?>
<calcChain xmlns="http://schemas.openxmlformats.org/spreadsheetml/2006/main">
  <c r="D22" i="16" l="1"/>
  <c r="E7" i="16" l="1"/>
  <c r="F22" i="16" l="1"/>
  <c r="G22" i="16"/>
  <c r="E20" i="16"/>
  <c r="E8" i="16" l="1"/>
  <c r="E9" i="16"/>
  <c r="E10" i="16"/>
  <c r="E11" i="16"/>
  <c r="E12" i="16"/>
  <c r="E13" i="16"/>
  <c r="E14" i="16"/>
  <c r="E15" i="16"/>
  <c r="E16" i="16"/>
  <c r="E17" i="16"/>
  <c r="E18" i="16"/>
  <c r="E19" i="16"/>
  <c r="E21" i="16"/>
  <c r="E6" i="16"/>
  <c r="E22" i="16" l="1"/>
  <c r="B13" i="15" l="1"/>
</calcChain>
</file>

<file path=xl/sharedStrings.xml><?xml version="1.0" encoding="utf-8"?>
<sst xmlns="http://schemas.openxmlformats.org/spreadsheetml/2006/main" count="79" uniqueCount="67">
  <si>
    <t>Наименование филиала</t>
  </si>
  <si>
    <t>Срок размещения:</t>
  </si>
  <si>
    <t>филиал 1</t>
  </si>
  <si>
    <t>филиал 2</t>
  </si>
  <si>
    <t>Итого ОАО "_______________"</t>
  </si>
  <si>
    <t>Затраты на покупку потерь электроэнергии за 20__ год (млн. рублей, без НДС)</t>
  </si>
  <si>
    <t>№ договора, дата договора</t>
  </si>
  <si>
    <t>Контрагент по договору (Продавец)</t>
  </si>
  <si>
    <t>Объём потерь (млн. кВтч)</t>
  </si>
  <si>
    <t>филиал n</t>
  </si>
  <si>
    <t>Средневзвешенная цена покупки (руб/кВтч)</t>
  </si>
  <si>
    <t>Стоимость
(млн. рублей, без НДС)</t>
  </si>
  <si>
    <t xml:space="preserve">абз.6 п. 11 "б" ПП РФ № 24 от 21.01.2004  </t>
  </si>
  <si>
    <t xml:space="preserve">абз.10 п. 11 "б" ПП РФ № 24 от 21.01.2004  </t>
  </si>
  <si>
    <t>ежегодно, до 1 марта</t>
  </si>
  <si>
    <t>для РСК</t>
  </si>
  <si>
    <t>для ОАО "ФСК ЕЭС"</t>
  </si>
  <si>
    <t>по ставке на оплату потерь</t>
  </si>
  <si>
    <t>по ставке на оплату мощности</t>
  </si>
  <si>
    <t>Итого</t>
  </si>
  <si>
    <t>Стоимость нагрузочных потерь, учтенных в ценах на ОРЭМ, (млн. рублей, без НДС)</t>
  </si>
  <si>
    <t>О затратах ОАО "_________" 
на покупку потерь в собственных сетях за 20___ год</t>
  </si>
  <si>
    <t>Форма 3</t>
  </si>
  <si>
    <t>Форма 7</t>
  </si>
  <si>
    <t>Договор №3100/20792/13 от 23.08.2013г.</t>
  </si>
  <si>
    <t>Договор № 095 от 28.05.2014</t>
  </si>
  <si>
    <t>Договор №4636005560 от 01.03.2012г.</t>
  </si>
  <si>
    <t>Договор № 07-6/30 (2009) КС от 02.04.2009</t>
  </si>
  <si>
    <t>Договор №46761011 от 30.04.2014</t>
  </si>
  <si>
    <t>Договор № 4 от 26.01.2007</t>
  </si>
  <si>
    <t>Договор № 67529016 от 25.06.2014</t>
  </si>
  <si>
    <t>Договор №1204/09 от 10.04.2009 г.</t>
  </si>
  <si>
    <t>Договор № 4676005608 от 10.05.2011</t>
  </si>
  <si>
    <t>ОАО "Белгородэнергосбыт"</t>
  </si>
  <si>
    <t xml:space="preserve">ОАО "Альтэнерго" </t>
  </si>
  <si>
    <t>ООО "ТЭК - Энерго"</t>
  </si>
  <si>
    <t>ОАО"Воронежская энергосбытовая компания"</t>
  </si>
  <si>
    <t>ОАО "Костромская сбытовая компания"</t>
  </si>
  <si>
    <t>ОАО "АтомЭнергоСбыт"</t>
  </si>
  <si>
    <t>ОАО "Липецкая энергосбытовая компания"</t>
  </si>
  <si>
    <t xml:space="preserve">ООО "Интер РАО - Орловский энергосбыт" </t>
  </si>
  <si>
    <t>ОАО "Тамбовская энергосбытовая компания"</t>
  </si>
  <si>
    <t>ОАО "Тамбовская областная сбытовая компания"</t>
  </si>
  <si>
    <t>ОАО "Ярославская сбытовая компания"</t>
  </si>
  <si>
    <t>ОАО "Ярославская генерирующая компания"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</si>
  <si>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</si>
  <si>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</si>
  <si>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</si>
  <si>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</si>
  <si>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</si>
  <si>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</si>
  <si>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</si>
  <si>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</si>
  <si>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</si>
  <si>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</si>
  <si>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</si>
  <si>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ИТОГО</t>
  </si>
  <si>
    <t>О закупке ОАО "МРСК Центра" электрической энергии для компенсации потерь в сетях и её стоимости за 2015 год</t>
  </si>
  <si>
    <t>ЗАО "Транссервисэнерго"</t>
  </si>
  <si>
    <t>АО "Малая комплексная энергетика"</t>
  </si>
  <si>
    <t>Договор № 57010002000007 от 20.03.2014г.</t>
  </si>
  <si>
    <t>Договор № 4668000996 от 10.04.2009 г.</t>
  </si>
  <si>
    <t>Договор № 7-43 от 20.08.2012</t>
  </si>
  <si>
    <t>Договор № 69800127 от 01.04.2014</t>
  </si>
  <si>
    <t>Договор № 019/ТВ от 01.12 2014</t>
  </si>
  <si>
    <t>Договор № 4676008568 от 01.09.2015</t>
  </si>
  <si>
    <t>Договор № 3100/06075/15 от 19.03.2015,договор № 3100/06072/15 от 19.03.2015,договор № 3100/06069/15 от 19.03.2015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</si>
</sst>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_р_._-;\-* #,##0_р_._-;_-* &quot;-&quot;??_р_._-;_-@_-"/>
    <numFmt numFmtId="166" formatCode="#,##0.0"/>
    <numFmt numFmtId="167" formatCode="0.0"/>
    <numFmt numFmtId="168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10" fillId="0" borderId="0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9" fillId="0" borderId="6" xfId="0" applyFont="1" applyBorder="1"/>
    <xf numFmtId="165" fontId="9" fillId="0" borderId="5" xfId="1" applyNumberFormat="1" applyFont="1" applyFill="1" applyBorder="1" applyAlignment="1">
      <alignment horizontal="center"/>
    </xf>
    <xf numFmtId="165" fontId="9" fillId="0" borderId="3" xfId="1" applyNumberFormat="1" applyFont="1" applyFill="1" applyBorder="1" applyAlignment="1">
      <alignment horizontal="center"/>
    </xf>
    <xf numFmtId="2" fontId="4" fillId="0" borderId="0" xfId="0" applyNumberFormat="1" applyFont="1"/>
    <xf numFmtId="165" fontId="9" fillId="2" borderId="3" xfId="1" applyNumberFormat="1" applyFont="1" applyFill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0" fontId="8" fillId="0" borderId="2" xfId="0" applyFont="1" applyBorder="1"/>
    <xf numFmtId="165" fontId="8" fillId="0" borderId="1" xfId="1" applyNumberFormat="1" applyFont="1" applyBorder="1" applyAlignment="1">
      <alignment horizontal="center"/>
    </xf>
    <xf numFmtId="0" fontId="9" fillId="0" borderId="4" xfId="0" applyFont="1" applyBorder="1"/>
    <xf numFmtId="0" fontId="7" fillId="0" borderId="0" xfId="2" applyFont="1"/>
    <xf numFmtId="0" fontId="10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9" fillId="2" borderId="9" xfId="0" applyFont="1" applyFill="1" applyBorder="1"/>
    <xf numFmtId="0" fontId="4" fillId="2" borderId="9" xfId="0" applyFont="1" applyFill="1" applyBorder="1" applyAlignment="1">
      <alignment horizontal="left" vertical="center" wrapText="1"/>
    </xf>
    <xf numFmtId="49" fontId="9" fillId="2" borderId="9" xfId="0" applyNumberFormat="1" applyFont="1" applyFill="1" applyBorder="1" applyAlignment="1">
      <alignment horizontal="left" vertical="center" wrapText="1"/>
    </xf>
    <xf numFmtId="166" fontId="5" fillId="2" borderId="9" xfId="0" applyNumberFormat="1" applyFont="1" applyFill="1" applyBorder="1" applyAlignment="1">
      <alignment horizontal="center" vertical="center"/>
    </xf>
    <xf numFmtId="168" fontId="9" fillId="2" borderId="9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wrapText="1"/>
    </xf>
    <xf numFmtId="167" fontId="4" fillId="2" borderId="9" xfId="0" applyNumberFormat="1" applyFont="1" applyFill="1" applyBorder="1" applyAlignment="1">
      <alignment horizontal="center" vertical="center"/>
    </xf>
    <xf numFmtId="167" fontId="9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/>
    <xf numFmtId="168" fontId="7" fillId="2" borderId="9" xfId="0" applyNumberFormat="1" applyFont="1" applyFill="1" applyBorder="1" applyAlignment="1">
      <alignment horizontal="center"/>
    </xf>
    <xf numFmtId="168" fontId="8" fillId="2" borderId="9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8" xfId="3"/>
    <cellStyle name="Процентный 3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view="pageBreakPreview" zoomScale="80" zoomScaleNormal="100" zoomScaleSheetLayoutView="80" workbookViewId="0">
      <selection activeCell="F25" sqref="F25"/>
    </sheetView>
  </sheetViews>
  <sheetFormatPr defaultRowHeight="16.5" x14ac:dyDescent="0.3"/>
  <cols>
    <col min="1" max="1" width="36" style="1" customWidth="1"/>
    <col min="2" max="2" width="51.42578125" style="1" customWidth="1"/>
    <col min="3" max="3" width="15.28515625" style="1" customWidth="1"/>
    <col min="4" max="5" width="9.140625" style="1"/>
    <col min="6" max="6" width="20" style="1" customWidth="1"/>
    <col min="7" max="16384" width="9.140625" style="1"/>
  </cols>
  <sheetData>
    <row r="1" spans="1:3" x14ac:dyDescent="0.3">
      <c r="A1" s="3" t="s">
        <v>22</v>
      </c>
      <c r="B1" s="2" t="s">
        <v>12</v>
      </c>
    </row>
    <row r="3" spans="1:3" ht="33.75" customHeight="1" x14ac:dyDescent="0.3">
      <c r="A3" s="21" t="s">
        <v>21</v>
      </c>
      <c r="B3" s="21"/>
    </row>
    <row r="4" spans="1:3" ht="21" customHeight="1" thickBot="1" x14ac:dyDescent="0.35">
      <c r="A4" s="1" t="s">
        <v>15</v>
      </c>
      <c r="B4" s="6"/>
    </row>
    <row r="5" spans="1:3" ht="32.25" thickBot="1" x14ac:dyDescent="0.35">
      <c r="A5" s="7" t="s">
        <v>0</v>
      </c>
      <c r="B5" s="8" t="s">
        <v>5</v>
      </c>
    </row>
    <row r="6" spans="1:3" x14ac:dyDescent="0.3">
      <c r="A6" s="9" t="s">
        <v>2</v>
      </c>
      <c r="B6" s="10"/>
    </row>
    <row r="7" spans="1:3" x14ac:dyDescent="0.3">
      <c r="A7" s="9" t="s">
        <v>3</v>
      </c>
      <c r="B7" s="11"/>
      <c r="C7" s="12"/>
    </row>
    <row r="8" spans="1:3" x14ac:dyDescent="0.3">
      <c r="A8" s="9"/>
      <c r="B8" s="13"/>
    </row>
    <row r="9" spans="1:3" x14ac:dyDescent="0.3">
      <c r="A9" s="9"/>
      <c r="B9" s="14"/>
    </row>
    <row r="10" spans="1:3" x14ac:dyDescent="0.3">
      <c r="A10" s="9"/>
      <c r="B10" s="14"/>
      <c r="C10" s="12"/>
    </row>
    <row r="11" spans="1:3" x14ac:dyDescent="0.3">
      <c r="A11" s="9"/>
      <c r="B11" s="14"/>
    </row>
    <row r="12" spans="1:3" x14ac:dyDescent="0.3">
      <c r="A12" s="9" t="s">
        <v>9</v>
      </c>
      <c r="B12" s="14"/>
    </row>
    <row r="13" spans="1:3" ht="17.25" thickBot="1" x14ac:dyDescent="0.35">
      <c r="A13" s="15" t="s">
        <v>4</v>
      </c>
      <c r="B13" s="16">
        <f>SUM(B6:B12)</f>
        <v>0</v>
      </c>
    </row>
    <row r="17" spans="1:2" ht="19.5" thickBot="1" x14ac:dyDescent="0.35">
      <c r="A17" s="1" t="s">
        <v>16</v>
      </c>
      <c r="B17" s="6"/>
    </row>
    <row r="18" spans="1:2" ht="32.25" thickBot="1" x14ac:dyDescent="0.35">
      <c r="A18" s="7" t="s">
        <v>0</v>
      </c>
      <c r="B18" s="8" t="s">
        <v>5</v>
      </c>
    </row>
    <row r="19" spans="1:2" x14ac:dyDescent="0.3">
      <c r="A19" s="17" t="s">
        <v>17</v>
      </c>
      <c r="B19" s="10"/>
    </row>
    <row r="20" spans="1:2" x14ac:dyDescent="0.3">
      <c r="A20" s="17" t="s">
        <v>18</v>
      </c>
      <c r="B20" s="11"/>
    </row>
    <row r="21" spans="1:2" x14ac:dyDescent="0.3">
      <c r="A21" s="17" t="s">
        <v>19</v>
      </c>
      <c r="B21" s="11"/>
    </row>
    <row r="23" spans="1:2" x14ac:dyDescent="0.3">
      <c r="A23" s="1" t="s">
        <v>1</v>
      </c>
      <c r="B23" s="1" t="s">
        <v>14</v>
      </c>
    </row>
  </sheetData>
  <mergeCells count="1">
    <mergeCell ref="A3:B3"/>
  </mergeCells>
  <printOptions horizontalCentered="1"/>
  <pageMargins left="0.70866141732283472" right="0.51181102362204722" top="0.74803149606299213" bottom="0.55118110236220474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80" zoomScaleNormal="100" zoomScaleSheetLayoutView="80" workbookViewId="0">
      <selection activeCell="L12" sqref="L12"/>
    </sheetView>
  </sheetViews>
  <sheetFormatPr defaultRowHeight="16.5" x14ac:dyDescent="0.3"/>
  <cols>
    <col min="1" max="1" width="35" style="1" customWidth="1"/>
    <col min="2" max="2" width="44.5703125" style="1" customWidth="1"/>
    <col min="3" max="3" width="30.5703125" style="1" customWidth="1"/>
    <col min="4" max="4" width="19.5703125" style="1" customWidth="1"/>
    <col min="5" max="5" width="21.140625" style="1" customWidth="1"/>
    <col min="6" max="6" width="23" style="1" customWidth="1"/>
    <col min="7" max="7" width="20.85546875" style="1" customWidth="1"/>
    <col min="8" max="16384" width="9.140625" style="1"/>
  </cols>
  <sheetData>
    <row r="1" spans="1:7" ht="23.25" customHeight="1" x14ac:dyDescent="0.3">
      <c r="A1" s="18" t="s">
        <v>23</v>
      </c>
      <c r="E1" s="2"/>
      <c r="F1" s="4" t="s">
        <v>13</v>
      </c>
    </row>
    <row r="2" spans="1:7" ht="23.25" customHeight="1" x14ac:dyDescent="0.3"/>
    <row r="3" spans="1:7" ht="29.25" customHeight="1" x14ac:dyDescent="0.3">
      <c r="A3" s="22" t="s">
        <v>57</v>
      </c>
      <c r="B3" s="22"/>
      <c r="C3" s="22"/>
      <c r="D3" s="22"/>
      <c r="E3" s="22"/>
      <c r="F3" s="22"/>
      <c r="G3" s="22"/>
    </row>
    <row r="4" spans="1:7" ht="26.25" customHeight="1" x14ac:dyDescent="0.3">
      <c r="B4" s="19"/>
      <c r="C4" s="19"/>
      <c r="D4" s="19"/>
      <c r="E4" s="19"/>
      <c r="F4" s="19"/>
    </row>
    <row r="5" spans="1:7" s="5" customFormat="1" ht="85.5" customHeight="1" x14ac:dyDescent="0.3">
      <c r="A5" s="20" t="s">
        <v>0</v>
      </c>
      <c r="B5" s="20" t="s">
        <v>6</v>
      </c>
      <c r="C5" s="20" t="s">
        <v>7</v>
      </c>
      <c r="D5" s="20" t="s">
        <v>8</v>
      </c>
      <c r="E5" s="20" t="s">
        <v>10</v>
      </c>
      <c r="F5" s="20" t="s">
        <v>20</v>
      </c>
      <c r="G5" s="20" t="s">
        <v>11</v>
      </c>
    </row>
    <row r="6" spans="1:7" ht="21" customHeight="1" x14ac:dyDescent="0.3">
      <c r="A6" s="23" t="s">
        <v>45</v>
      </c>
      <c r="B6" s="24" t="s">
        <v>24</v>
      </c>
      <c r="C6" s="25" t="s">
        <v>33</v>
      </c>
      <c r="D6" s="26">
        <v>805.98989700000004</v>
      </c>
      <c r="E6" s="27">
        <f>(G6+F6)/D6</f>
        <v>1.9125084081450143</v>
      </c>
      <c r="F6" s="28">
        <v>62.453555805084747</v>
      </c>
      <c r="G6" s="28">
        <v>1479.0088990873494</v>
      </c>
    </row>
    <row r="7" spans="1:7" ht="49.5" x14ac:dyDescent="0.3">
      <c r="A7" s="23" t="s">
        <v>45</v>
      </c>
      <c r="B7" s="24" t="s">
        <v>66</v>
      </c>
      <c r="C7" s="25" t="s">
        <v>34</v>
      </c>
      <c r="D7" s="26">
        <v>19.613793000000001</v>
      </c>
      <c r="E7" s="27">
        <f>(G7+F7)/D7</f>
        <v>8.9615869053848396</v>
      </c>
      <c r="F7" s="28">
        <v>0</v>
      </c>
      <c r="G7" s="28">
        <v>175.77071051372883</v>
      </c>
    </row>
    <row r="8" spans="1:7" ht="19.5" customHeight="1" x14ac:dyDescent="0.3">
      <c r="A8" s="23" t="s">
        <v>46</v>
      </c>
      <c r="B8" s="29" t="s">
        <v>25</v>
      </c>
      <c r="C8" s="29" t="s">
        <v>35</v>
      </c>
      <c r="D8" s="30">
        <v>218.45594600000007</v>
      </c>
      <c r="E8" s="27">
        <f t="shared" ref="E7:E22" si="0">(G8+F8)/D8</f>
        <v>1.9632216077024929</v>
      </c>
      <c r="F8" s="31">
        <v>56.45192175423729</v>
      </c>
      <c r="G8" s="31">
        <v>372.42551176405181</v>
      </c>
    </row>
    <row r="9" spans="1:7" ht="31.5" x14ac:dyDescent="0.3">
      <c r="A9" s="23" t="s">
        <v>47</v>
      </c>
      <c r="B9" s="29" t="s">
        <v>26</v>
      </c>
      <c r="C9" s="29" t="s">
        <v>36</v>
      </c>
      <c r="D9" s="30">
        <v>781.12443400000006</v>
      </c>
      <c r="E9" s="27">
        <f t="shared" si="0"/>
        <v>2.0360009564286523</v>
      </c>
      <c r="F9" s="31">
        <v>94.362468694915265</v>
      </c>
      <c r="G9" s="31">
        <v>1496.0076260188748</v>
      </c>
    </row>
    <row r="10" spans="1:7" ht="31.5" x14ac:dyDescent="0.3">
      <c r="A10" s="23" t="s">
        <v>48</v>
      </c>
      <c r="B10" s="29" t="s">
        <v>27</v>
      </c>
      <c r="C10" s="29" t="s">
        <v>37</v>
      </c>
      <c r="D10" s="30">
        <v>353.06685600000003</v>
      </c>
      <c r="E10" s="27">
        <f t="shared" si="0"/>
        <v>1.853565106982701</v>
      </c>
      <c r="F10" s="31">
        <v>72.136786618644081</v>
      </c>
      <c r="G10" s="31">
        <v>582.29561809504185</v>
      </c>
    </row>
    <row r="11" spans="1:7" x14ac:dyDescent="0.3">
      <c r="A11" s="23" t="s">
        <v>49</v>
      </c>
      <c r="B11" s="29" t="s">
        <v>28</v>
      </c>
      <c r="C11" s="29" t="s">
        <v>38</v>
      </c>
      <c r="D11" s="30">
        <v>494.25002499999988</v>
      </c>
      <c r="E11" s="27">
        <f t="shared" si="0"/>
        <v>2.1563603954176238</v>
      </c>
      <c r="F11" s="31">
        <v>144.31182387237288</v>
      </c>
      <c r="G11" s="31">
        <v>921.46935547179714</v>
      </c>
    </row>
    <row r="12" spans="1:7" ht="31.5" x14ac:dyDescent="0.3">
      <c r="A12" s="23" t="s">
        <v>50</v>
      </c>
      <c r="B12" s="29" t="s">
        <v>29</v>
      </c>
      <c r="C12" s="29" t="s">
        <v>39</v>
      </c>
      <c r="D12" s="30">
        <v>663.78745600000002</v>
      </c>
      <c r="E12" s="27">
        <f t="shared" si="0"/>
        <v>1.8182343080954011</v>
      </c>
      <c r="F12" s="31">
        <v>6.1655073559322044</v>
      </c>
      <c r="G12" s="31">
        <v>1200.7556184266343</v>
      </c>
    </row>
    <row r="13" spans="1:7" ht="31.5" x14ac:dyDescent="0.3">
      <c r="A13" s="23" t="s">
        <v>51</v>
      </c>
      <c r="B13" s="29" t="s">
        <v>60</v>
      </c>
      <c r="C13" s="29" t="s">
        <v>40</v>
      </c>
      <c r="D13" s="30">
        <v>261.21254400000004</v>
      </c>
      <c r="E13" s="27">
        <f t="shared" si="0"/>
        <v>1.8225845961639453</v>
      </c>
      <c r="F13" s="31">
        <v>43.574806325593229</v>
      </c>
      <c r="G13" s="31">
        <v>432.50715269360364</v>
      </c>
    </row>
    <row r="14" spans="1:7" x14ac:dyDescent="0.3">
      <c r="A14" s="23" t="s">
        <v>52</v>
      </c>
      <c r="B14" s="29" t="s">
        <v>30</v>
      </c>
      <c r="C14" s="29" t="s">
        <v>38</v>
      </c>
      <c r="D14" s="30">
        <v>521.76948300000004</v>
      </c>
      <c r="E14" s="27">
        <f t="shared" si="0"/>
        <v>1.8521406697345366</v>
      </c>
      <c r="F14" s="31">
        <v>79.695515474576268</v>
      </c>
      <c r="G14" s="31">
        <v>886.69496421608676</v>
      </c>
    </row>
    <row r="15" spans="1:7" ht="31.5" x14ac:dyDescent="0.3">
      <c r="A15" s="23" t="s">
        <v>53</v>
      </c>
      <c r="B15" s="29" t="s">
        <v>31</v>
      </c>
      <c r="C15" s="29" t="s">
        <v>41</v>
      </c>
      <c r="D15" s="30">
        <v>222.44157000000004</v>
      </c>
      <c r="E15" s="27">
        <f t="shared" si="0"/>
        <v>1.7830069973522715</v>
      </c>
      <c r="F15" s="31">
        <v>7.5363591440677968</v>
      </c>
      <c r="G15" s="31">
        <v>389.07851666795744</v>
      </c>
    </row>
    <row r="16" spans="1:7" ht="31.5" x14ac:dyDescent="0.3">
      <c r="A16" s="23" t="s">
        <v>53</v>
      </c>
      <c r="B16" s="29" t="s">
        <v>61</v>
      </c>
      <c r="C16" s="29" t="s">
        <v>42</v>
      </c>
      <c r="D16" s="30">
        <v>0.87761100000000014</v>
      </c>
      <c r="E16" s="27">
        <f t="shared" si="0"/>
        <v>1.9099401468385402</v>
      </c>
      <c r="F16" s="31">
        <v>0</v>
      </c>
      <c r="G16" s="31">
        <v>1.6761844822071184</v>
      </c>
    </row>
    <row r="17" spans="1:11" x14ac:dyDescent="0.3">
      <c r="A17" s="23" t="s">
        <v>54</v>
      </c>
      <c r="B17" s="29" t="s">
        <v>63</v>
      </c>
      <c r="C17" s="29" t="s">
        <v>38</v>
      </c>
      <c r="D17" s="30">
        <v>799.07537300000001</v>
      </c>
      <c r="E17" s="27">
        <f t="shared" si="0"/>
        <v>1.7702095917163352</v>
      </c>
      <c r="F17" s="31">
        <v>190.146679220339</v>
      </c>
      <c r="G17" s="31">
        <v>1224.3842105685694</v>
      </c>
    </row>
    <row r="18" spans="1:11" x14ac:dyDescent="0.3">
      <c r="A18" s="23" t="s">
        <v>54</v>
      </c>
      <c r="B18" s="29" t="s">
        <v>64</v>
      </c>
      <c r="C18" s="29" t="s">
        <v>58</v>
      </c>
      <c r="D18" s="30">
        <v>0.17701800000000001</v>
      </c>
      <c r="E18" s="27">
        <f t="shared" si="0"/>
        <v>1.8397213445132747</v>
      </c>
      <c r="F18" s="31">
        <v>0</v>
      </c>
      <c r="G18" s="31">
        <v>0.32566379296305087</v>
      </c>
    </row>
    <row r="19" spans="1:11" ht="33" x14ac:dyDescent="0.3">
      <c r="A19" s="23" t="s">
        <v>55</v>
      </c>
      <c r="B19" s="32" t="s">
        <v>62</v>
      </c>
      <c r="C19" s="33" t="s">
        <v>43</v>
      </c>
      <c r="D19" s="28">
        <v>708.22907500000008</v>
      </c>
      <c r="E19" s="27">
        <f t="shared" si="0"/>
        <v>2.0651986366920014</v>
      </c>
      <c r="F19" s="28">
        <v>30.457952025423733</v>
      </c>
      <c r="G19" s="28">
        <v>1432.1757681302136</v>
      </c>
    </row>
    <row r="20" spans="1:11" ht="33" x14ac:dyDescent="0.3">
      <c r="A20" s="23" t="s">
        <v>55</v>
      </c>
      <c r="B20" s="32" t="s">
        <v>32</v>
      </c>
      <c r="C20" s="33" t="s">
        <v>44</v>
      </c>
      <c r="D20" s="28">
        <v>0.13535999999999998</v>
      </c>
      <c r="E20" s="27">
        <f t="shared" ref="E20" si="1">(G20+F20)/D20</f>
        <v>1.8982474527186761</v>
      </c>
      <c r="F20" s="28">
        <v>0</v>
      </c>
      <c r="G20" s="28">
        <v>0.25694677519999998</v>
      </c>
    </row>
    <row r="21" spans="1:11" ht="33" x14ac:dyDescent="0.3">
      <c r="A21" s="23" t="s">
        <v>55</v>
      </c>
      <c r="B21" s="32" t="s">
        <v>65</v>
      </c>
      <c r="C21" s="33" t="s">
        <v>59</v>
      </c>
      <c r="D21" s="28">
        <v>1.1446999999999999E-2</v>
      </c>
      <c r="E21" s="27">
        <f t="shared" si="0"/>
        <v>2.1000770856993101</v>
      </c>
      <c r="F21" s="28">
        <v>0</v>
      </c>
      <c r="G21" s="28">
        <v>2.4039582400000002E-2</v>
      </c>
    </row>
    <row r="22" spans="1:11" x14ac:dyDescent="0.3">
      <c r="A22" s="34" t="s">
        <v>56</v>
      </c>
      <c r="B22" s="34"/>
      <c r="C22" s="34"/>
      <c r="D22" s="35">
        <f>SUM(D6:D21)</f>
        <v>5850.2178880000001</v>
      </c>
      <c r="E22" s="36">
        <f t="shared" si="0"/>
        <v>1.9455942292209314</v>
      </c>
      <c r="F22" s="35">
        <f>SUM(F6:F21)</f>
        <v>787.29337629118652</v>
      </c>
      <c r="G22" s="35">
        <f>SUM(G6:G21)</f>
        <v>10594.856786286678</v>
      </c>
    </row>
    <row r="23" spans="1:11" x14ac:dyDescent="0.3">
      <c r="I23" s="12"/>
      <c r="K23" s="12"/>
    </row>
    <row r="25" spans="1:11" x14ac:dyDescent="0.3">
      <c r="A25" s="1" t="s">
        <v>1</v>
      </c>
      <c r="B25" s="1" t="s">
        <v>14</v>
      </c>
    </row>
  </sheetData>
  <mergeCells count="1">
    <mergeCell ref="A3:G3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11б_6</vt:lpstr>
      <vt:lpstr>11б_10</vt:lpstr>
      <vt:lpstr>'11б_10'!Область_печати</vt:lpstr>
      <vt:lpstr>'11б_6'!Область_печати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cp:lastPrinted>2015-06-17T11:22:00Z</cp:lastPrinted>
  <dcterms:created xsi:type="dcterms:W3CDTF">2015-04-01T08:30:50Z</dcterms:created>
  <dcterms:modified xsi:type="dcterms:W3CDTF">2016-02-26T07:23:09Z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Формы раскрытия покупка потерь.xlsx</vt:lpwstr>
  </property>
</Properties>
</file>