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30" windowWidth="16245" windowHeight="1096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G6" i="18" l="1"/>
  <c r="G7" i="18"/>
  <c r="G8" i="18"/>
  <c r="E6" i="18" l="1"/>
  <c r="E7" i="18"/>
  <c r="E8" i="18"/>
  <c r="F6" i="18" l="1"/>
  <c r="F7" i="18" l="1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<sst xmlns="http://schemas.openxmlformats.org/spreadsheetml/2006/main" count="21" uniqueCount="17">
  <si>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</si>
  <si>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</si>
  <si>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</si>
  <si>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</si>
  <si>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</si>
  <si>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</si>
  <si>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</si>
  <si>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</si>
  <si>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</si>
  <si>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</si>
  <si>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</si>
  <si>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</si>
  <si>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</si>
  <si>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</si>
  <si>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</si>
  <si>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</si>
  <si>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ноябрь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</si>
</sst>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#,##0.00000"/>
    <numFmt numFmtId="165" formatCode="#,##0.000"/>
    <numFmt numFmtId="166" formatCode="_-* #,##0.0000000_р_._-;\-* #,##0.0000000_р_._-;_-* &quot;-&quot;??_р_._-;_-@_-"/>
    <numFmt numFmtId="167" formatCode="_-* #,##0.000000_р_._-;\-* #,##0.000000_р_._-;_-* &quot;-&quot;??_р_._-;_-@_-"/>
    <numFmt numFmtId="168" formatCode="_-* #,##0.00000000_р_._-;\-* #,##0.00000000_р_._-;_-* &quot;-&quot;??_р_._-;_-@_-"/>
    <numFmt numFmtId="169" formatCode="#,##0.0000000"/>
    <numFmt numFmtId="170" formatCode="#,##0.000000"/>
    <numFmt numFmtId="171" formatCode="#,##0.00000000"/>
    <numFmt numFmtId="172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6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167" fontId="3" fillId="0" borderId="0" xfId="4" applyNumberFormat="1" applyFont="1"/>
    <xf numFmtId="168" fontId="3" fillId="0" borderId="0" xfId="4" applyNumberFormat="1" applyFont="1"/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170" fontId="8" fillId="2" borderId="0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71" fontId="8" fillId="2" borderId="0" xfId="0" applyNumberFormat="1" applyFont="1" applyFill="1" applyBorder="1" applyAlignment="1">
      <alignment horizontal="center" vertical="center"/>
    </xf>
    <xf numFmtId="172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E9" sqref="E9:G9"/>
    </sheetView>
  </sheetViews>
  <sheetFormatPr defaultRowHeight="16.5" x14ac:dyDescent="0.3"/>
  <cols>
    <col min="1" max="1" width="35" style="1" customWidth="1"/>
    <col min="2" max="2" width="33.42578125" style="1" customWidth="1"/>
    <col min="3" max="3" width="21.7109375" style="1" customWidth="1"/>
    <col min="4" max="4" width="21.42578125" style="1" customWidth="1"/>
    <col min="5" max="5" width="17" style="1" customWidth="1"/>
    <col min="6" max="6" width="17.140625" style="1" customWidth="1"/>
    <col min="7" max="7" width="17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5" customHeight="1" x14ac:dyDescent="0.3">
      <c r="A3" s="28" t="s">
        <v>16</v>
      </c>
      <c r="B3" s="28"/>
      <c r="C3" s="28"/>
      <c r="D3" s="28"/>
      <c r="E3" s="28"/>
      <c r="F3" s="28"/>
      <c r="G3" s="28"/>
    </row>
    <row r="4" spans="1:11" ht="30.75" customHeight="1" x14ac:dyDescent="0.3">
      <c r="A4" s="8" t="s">
        <v>8</v>
      </c>
      <c r="B4" s="5"/>
      <c r="C4" s="5"/>
      <c r="D4" s="5"/>
      <c r="E4" s="22"/>
      <c r="F4" s="5"/>
      <c r="G4" s="23"/>
    </row>
    <row r="5" spans="1:11" ht="56.25" customHeight="1" x14ac:dyDescent="0.3">
      <c r="A5" s="9" t="s">
        <v>0</v>
      </c>
      <c r="B5" s="9" t="s">
        <v>2</v>
      </c>
      <c r="C5" s="9" t="s">
        <v>3</v>
      </c>
      <c r="D5" s="9"/>
      <c r="E5" s="9" t="s">
        <v>4</v>
      </c>
      <c r="F5" s="9" t="s">
        <v>9</v>
      </c>
      <c r="G5" s="9" t="s">
        <v>5</v>
      </c>
    </row>
    <row r="6" spans="1:11" ht="37.5" customHeight="1" x14ac:dyDescent="0.3">
      <c r="A6" s="6" t="s">
        <v>11</v>
      </c>
      <c r="B6" s="6" t="s">
        <v>12</v>
      </c>
      <c r="C6" s="15" t="s">
        <v>15</v>
      </c>
      <c r="D6" s="6"/>
      <c r="E6" s="11">
        <f>1163.047/1000</f>
        <v>1.1630469999999999</v>
      </c>
      <c r="F6" s="12">
        <f>G6/E6</f>
        <v>10.736730028967015</v>
      </c>
      <c r="G6" s="12">
        <f>12487321.65/1000000</f>
        <v>12.48732165</v>
      </c>
      <c r="H6" s="14"/>
      <c r="I6" s="13"/>
      <c r="J6" s="17"/>
    </row>
    <row r="7" spans="1:11" ht="36" customHeight="1" x14ac:dyDescent="0.3">
      <c r="A7" s="6" t="s">
        <v>11</v>
      </c>
      <c r="B7" s="6" t="s">
        <v>13</v>
      </c>
      <c r="C7" s="15" t="s">
        <v>15</v>
      </c>
      <c r="D7" s="6"/>
      <c r="E7" s="25">
        <f>0.202/1000</f>
        <v>2.02E-4</v>
      </c>
      <c r="F7" s="11">
        <f t="shared" ref="F7:F8" si="0">G7/E7</f>
        <v>0.81113861386138608</v>
      </c>
      <c r="G7" s="25">
        <f>163.85/1000000</f>
        <v>1.6385E-4</v>
      </c>
      <c r="H7" s="14"/>
      <c r="I7" s="13"/>
    </row>
    <row r="8" spans="1:11" ht="40.5" customHeight="1" x14ac:dyDescent="0.3">
      <c r="A8" s="7" t="s">
        <v>11</v>
      </c>
      <c r="B8" s="7" t="s">
        <v>14</v>
      </c>
      <c r="C8" s="16" t="s">
        <v>15</v>
      </c>
      <c r="D8" s="7"/>
      <c r="E8" s="11">
        <f>1.028/1000</f>
        <v>1.0280000000000001E-3</v>
      </c>
      <c r="F8" s="12">
        <f t="shared" si="0"/>
        <v>0.40992217898832684</v>
      </c>
      <c r="G8" s="27">
        <f>421.4/1000000</f>
        <v>4.214E-4</v>
      </c>
      <c r="H8" s="14"/>
      <c r="I8" s="13"/>
      <c r="J8" s="17"/>
    </row>
    <row r="9" spans="1:11" ht="40.5" customHeight="1" x14ac:dyDescent="0.3">
      <c r="A9" s="20"/>
      <c r="B9" s="20"/>
      <c r="C9" s="21"/>
      <c r="D9" s="20"/>
      <c r="E9" s="24"/>
      <c r="F9" s="24"/>
      <c r="G9" s="26"/>
      <c r="H9" s="14"/>
      <c r="I9" s="13"/>
      <c r="J9" s="17"/>
    </row>
    <row r="10" spans="1:11" x14ac:dyDescent="0.3">
      <c r="A10" s="1" t="s">
        <v>1</v>
      </c>
      <c r="B10" s="1" t="s">
        <v>7</v>
      </c>
      <c r="E10" s="18"/>
      <c r="G10" s="19"/>
    </row>
    <row r="11" spans="1:11" x14ac:dyDescent="0.3">
      <c r="I11" s="3"/>
      <c r="K11" s="3"/>
    </row>
    <row r="12" spans="1:11" x14ac:dyDescent="0.3">
      <c r="E12" s="10"/>
      <c r="G12" s="10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2017-12-20T10:39:28Z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