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6" i="18" l="1"/>
  <c r="E6" i="18"/>
  <c r="G7" i="18"/>
  <c r="E7" i="18"/>
  <c r="G8" i="18"/>
  <c r="E8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<sst xmlns="http://schemas.openxmlformats.org/spreadsheetml/2006/main" count="21" uniqueCount="17">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</sst>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_-* #,##0.00000000_р_._-;\-* #,##0.00000000_р_._-;_-* &quot;-&quot;??_р_._-;_-@_-"/>
    <numFmt numFmtId="170" formatCode="#,##0.0000000"/>
    <numFmt numFmtId="171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7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8" fontId="3" fillId="0" borderId="0" xfId="4" applyNumberFormat="1" applyFont="1"/>
    <xf numFmtId="169" fontId="3" fillId="0" borderId="0" xfId="4" applyNumberFormat="1" applyFont="1"/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70" fontId="9" fillId="0" borderId="0" xfId="0" applyNumberFormat="1" applyFont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/>
    </xf>
    <xf numFmtId="171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K9" sqref="K9"/>
    </sheetView>
  </sheetViews>
  <sheetFormatPr defaultRowHeight="16.5" x14ac:dyDescent="0.3"/>
  <cols>
    <col min="1" max="1" width="35" style="1" customWidth="1"/>
    <col min="2" max="2" width="33.42578125" style="1" customWidth="1"/>
    <col min="3" max="3" width="21.7109375" style="1" customWidth="1"/>
    <col min="4" max="4" width="21.42578125" style="1" customWidth="1"/>
    <col min="5" max="5" width="17" style="1" customWidth="1"/>
    <col min="6" max="6" width="17.140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6" t="s">
        <v>16</v>
      </c>
      <c r="B3" s="26"/>
      <c r="C3" s="26"/>
      <c r="D3" s="26"/>
      <c r="E3" s="26"/>
      <c r="F3" s="26"/>
      <c r="G3" s="26"/>
    </row>
    <row r="4" spans="1:11" ht="30.75" customHeight="1" x14ac:dyDescent="0.3">
      <c r="A4" s="8" t="s">
        <v>8</v>
      </c>
      <c r="B4" s="5"/>
      <c r="C4" s="5"/>
      <c r="D4" s="5"/>
      <c r="E4" s="22"/>
      <c r="F4" s="5"/>
      <c r="G4" s="23"/>
    </row>
    <row r="5" spans="1:11" ht="56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7.5" customHeight="1" x14ac:dyDescent="0.3">
      <c r="A6" s="6" t="s">
        <v>11</v>
      </c>
      <c r="B6" s="6" t="s">
        <v>12</v>
      </c>
      <c r="C6" s="15" t="s">
        <v>15</v>
      </c>
      <c r="D6" s="6"/>
      <c r="E6" s="11">
        <f>1641.897/1000</f>
        <v>1.6418969999999999</v>
      </c>
      <c r="F6" s="12">
        <f>G6/E6</f>
        <v>9.0768435596142751</v>
      </c>
      <c r="G6" s="12">
        <f>14903242.21/1000000</f>
        <v>14.90324221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7">
        <f>0.004/1000</f>
        <v>3.9999999999999998E-6</v>
      </c>
      <c r="F7" s="11">
        <f t="shared" ref="F7:F8" si="0">G7/E7</f>
        <v>0.1875</v>
      </c>
      <c r="G7" s="27">
        <f>0.75/1000000</f>
        <v>7.5000000000000002E-7</v>
      </c>
      <c r="H7" s="14"/>
      <c r="I7" s="13"/>
    </row>
    <row r="8" spans="1:11" ht="40.5" customHeight="1" x14ac:dyDescent="0.3">
      <c r="A8" s="7" t="s">
        <v>11</v>
      </c>
      <c r="B8" s="7" t="s">
        <v>14</v>
      </c>
      <c r="C8" s="16" t="s">
        <v>15</v>
      </c>
      <c r="D8" s="7"/>
      <c r="E8" s="11">
        <f>10.183/1000</f>
        <v>1.0182999999999999E-2</v>
      </c>
      <c r="F8" s="12">
        <f t="shared" si="0"/>
        <v>2.1263606010016693</v>
      </c>
      <c r="G8" s="12">
        <f>21652.73/1000000</f>
        <v>2.1652729999999999E-2</v>
      </c>
      <c r="H8" s="14"/>
      <c r="I8" s="13"/>
      <c r="J8" s="17"/>
    </row>
    <row r="9" spans="1:11" ht="40.5" customHeight="1" x14ac:dyDescent="0.3">
      <c r="A9" s="20"/>
      <c r="B9" s="20"/>
      <c r="C9" s="21"/>
      <c r="D9" s="20"/>
      <c r="E9" s="25"/>
      <c r="F9" s="24"/>
      <c r="G9" s="25"/>
      <c r="H9" s="14"/>
      <c r="I9" s="13"/>
      <c r="J9" s="17"/>
    </row>
    <row r="10" spans="1:11" x14ac:dyDescent="0.3">
      <c r="A10" s="1" t="s">
        <v>1</v>
      </c>
      <c r="B10" s="1" t="s">
        <v>7</v>
      </c>
      <c r="E10" s="18"/>
      <c r="G10" s="19"/>
    </row>
    <row r="11" spans="1:11" x14ac:dyDescent="0.3">
      <c r="I11" s="3"/>
      <c r="K11" s="3"/>
    </row>
    <row r="12" spans="1:11" x14ac:dyDescent="0.3">
      <c r="E12" s="10"/>
      <c r="G12" s="10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2017-09-21T07:19:57Z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