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480" windowHeight="11640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закл.договоров'!$A$3:$I$137</definedName>
    <definedName name="_xlnm._FilterDatabase" localSheetId="0" hidden="1">Свод!$A$7:$L$7</definedName>
  </definedNames>
  <calcPr calcId="145621"/>
</workbook>
</file>

<file path=xl/calcChain.xml><?xml version="1.0" encoding="utf-8"?>
<calcChain xmlns="http://schemas.openxmlformats.org/spreadsheetml/2006/main">
  <c r="E65" i="2" l="1"/>
  <c r="F65" i="2"/>
  <c r="G65" i="2"/>
  <c r="H65" i="2"/>
  <c r="I65" i="2"/>
  <c r="J65" i="2"/>
  <c r="K65" i="2"/>
  <c r="D65" i="2"/>
  <c r="E7" i="2"/>
  <c r="F7" i="2"/>
  <c r="G7" i="2"/>
  <c r="H7" i="2"/>
  <c r="I7" i="2"/>
  <c r="J7" i="2"/>
  <c r="K7" i="2"/>
  <c r="D7" i="2"/>
  <c r="G46" i="3"/>
  <c r="G44" i="3"/>
  <c r="G28" i="3"/>
  <c r="G38" i="3"/>
  <c r="G39" i="3"/>
  <c r="G40" i="3"/>
  <c r="G41" i="3"/>
  <c r="G42" i="3"/>
  <c r="G43" i="3"/>
  <c r="G45" i="3"/>
  <c r="G4" i="3"/>
  <c r="G36" i="3" l="1"/>
  <c r="G15" i="3"/>
  <c r="G7" i="3"/>
  <c r="G37" i="3" l="1"/>
  <c r="G35" i="3"/>
  <c r="G34" i="3"/>
  <c r="G33" i="3"/>
  <c r="G32" i="3"/>
  <c r="G30" i="3"/>
  <c r="G31" i="3"/>
  <c r="G29" i="3"/>
  <c r="G27" i="3"/>
  <c r="G26" i="3"/>
  <c r="G25" i="3"/>
  <c r="G24" i="3"/>
  <c r="G23" i="3"/>
  <c r="G22" i="3"/>
  <c r="G21" i="3"/>
  <c r="G19" i="3"/>
  <c r="G17" i="3"/>
  <c r="G8" i="3"/>
  <c r="G5" i="3"/>
  <c r="G6" i="3" l="1"/>
  <c r="G9" i="3"/>
  <c r="G10" i="3"/>
  <c r="G11" i="3"/>
  <c r="G12" i="3"/>
  <c r="G13" i="3"/>
  <c r="G14" i="3"/>
  <c r="G16" i="3"/>
  <c r="G18" i="3"/>
  <c r="G20" i="3"/>
</calcChain>
</file>

<file path=xl/sharedStrings.xml><?xml version="1.0" encoding="utf-8"?>
<sst xmlns="http://schemas.openxmlformats.org/spreadsheetml/2006/main" count="736" uniqueCount="248">
  <si>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</si>
  <si>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</si>
  <si>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</si>
  <si>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</si>
  <si>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</si>
  <si>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</si>
  <si>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</si>
  <si>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</si>
  <si>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</si>
  <si>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</si>
  <si>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</si>
  <si>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</si>
  <si>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</si>
  <si>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</si>
  <si>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</si>
  <si>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</si>
  <si>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</si>
  <si>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</si>
  <si>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</si>
  <si>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</si>
  <si>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</si>
  <si>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ПС 110/35/10 кВ "Тамбовская № 6"</t>
  </si>
  <si>
    <t xml:space="preserve">ПС 110/35/10 кВ "Комсомольская" </t>
  </si>
  <si>
    <t xml:space="preserve">ПС 110/35/10 кВ "Промышленная" </t>
  </si>
  <si>
    <t>ПС 110/10 кВ "Новолядинская"</t>
  </si>
  <si>
    <t>6 месяцев</t>
  </si>
  <si>
    <t>ПС 35/10 кВ "Тулиновская"</t>
  </si>
  <si>
    <t>Полное наименование заявителя</t>
  </si>
  <si>
    <t>ПС 110/6 кВ "Тамбовская № 8"</t>
  </si>
  <si>
    <t>ПС 35/10 кВ "Черняновская"</t>
  </si>
  <si>
    <t>12 месяцев</t>
  </si>
  <si>
    <t>ПС 35/10 кВ "Тимирязевская"</t>
  </si>
  <si>
    <t>ПС 110/6 кВ "Тамбовская № 5"</t>
  </si>
  <si>
    <t>ПС 35/10 кВ "Горельская"</t>
  </si>
  <si>
    <t>ПС 35/10 кВ "П. Пригородная"</t>
  </si>
  <si>
    <t>ПС 35/10 кВ "Знаменская"</t>
  </si>
  <si>
    <t>ПС 35/10 кВ "Селезневская"</t>
  </si>
  <si>
    <t>ПС 110/35/6 кВ "Рассказовская"</t>
  </si>
  <si>
    <t>ПС 35/10 кВ "Татановская"</t>
  </si>
  <si>
    <t>ПС 110/6 кВ Тамбовская № 8</t>
  </si>
  <si>
    <t>ПС 35/10 кВ Горельская</t>
  </si>
  <si>
    <t>ПС 35/10 кВ Татановская</t>
  </si>
  <si>
    <t>ПС 110/35/10 кВ Тамбовская № 6</t>
  </si>
  <si>
    <t>ПС 35/10 кВ Селезневская</t>
  </si>
  <si>
    <t>Давыдов Андрей Александрович</t>
  </si>
  <si>
    <t>ПС 35/10 кВ Столовская</t>
  </si>
  <si>
    <t>ПС 35/10 кВ "Столовская"</t>
  </si>
  <si>
    <t>Раевский Леонид Леонидович</t>
  </si>
  <si>
    <t>Бардин Максим Александрович</t>
  </si>
  <si>
    <t>Евстифеев Сергей Юрьевич</t>
  </si>
  <si>
    <t>Гриднев Сергей Борисович</t>
  </si>
  <si>
    <t>Урманова Татьяна Юрьевна</t>
  </si>
  <si>
    <t>Ромашкина Валентина Валерьевна</t>
  </si>
  <si>
    <t>Пятовский Андрей Иванович</t>
  </si>
  <si>
    <t>Хайруллина Анастасия Марсельевна</t>
  </si>
  <si>
    <t>Спирина Людмила Федоровна</t>
  </si>
  <si>
    <t>Хомяков Алексей Сергеевич</t>
  </si>
  <si>
    <t>Носкова Любовь Николаевна</t>
  </si>
  <si>
    <t>Макаров Михаил Михайлович</t>
  </si>
  <si>
    <t>Боярский Андрей Александрович</t>
  </si>
  <si>
    <t>Рвачев Сергей Владимирович</t>
  </si>
  <si>
    <t>Савельева Ирина Анатольевна</t>
  </si>
  <si>
    <t>Иглина Ирина Викторовна</t>
  </si>
  <si>
    <t>Молодцова Галина Петровна</t>
  </si>
  <si>
    <t>Титов Владимир Михайлович</t>
  </si>
  <si>
    <t>Останов Аваз Махмадиевич</t>
  </si>
  <si>
    <t>Попов Сергей Викторович</t>
  </si>
  <si>
    <t>Кашковская Екатерина Юрьевна</t>
  </si>
  <si>
    <t>Ковалев Дмитрий Владимирович</t>
  </si>
  <si>
    <t>Конобеева Татьяна Николаевна</t>
  </si>
  <si>
    <t>ИП Первых Владимир Алексеевич</t>
  </si>
  <si>
    <t>ИП Замков Анатолий Владимирович</t>
  </si>
  <si>
    <t>ПС 35/10 кВ Черняновская</t>
  </si>
  <si>
    <t>ПС 35/10 кВ П.Пригородная</t>
  </si>
  <si>
    <t>ПС 110/10 кВ "Малоталинская"</t>
  </si>
  <si>
    <t>ПС 35/10 кВ "Суравская"</t>
  </si>
  <si>
    <t>ПС 110/6 кВ Тамбовская № 5</t>
  </si>
  <si>
    <t>Сведения о деятельности филиала ОАО " МРСК Центра" - "Тамбовэнерго" по технологическому присоединению за июнь месяц 2013 г.</t>
  </si>
  <si>
    <t>Таганов Сергей Викторович</t>
  </si>
  <si>
    <t>Болотина Елена Ивановна</t>
  </si>
  <si>
    <t>Ряпин Павел Игоревич</t>
  </si>
  <si>
    <t>Мещеряков Сергей Алексеевич</t>
  </si>
  <si>
    <t>Колмаков Алексей Алексеевич</t>
  </si>
  <si>
    <t>Саютин Владимир Михайлович</t>
  </si>
  <si>
    <t>Булгаков Виктор Николаевич</t>
  </si>
  <si>
    <t>Малик Юлия Петровна</t>
  </si>
  <si>
    <t>Зобова Наталия Владимировна</t>
  </si>
  <si>
    <t>Трошин Александр Михайлович</t>
  </si>
  <si>
    <t>Проскуряков Виктор Федорович</t>
  </si>
  <si>
    <t>Красильников Виктор Васильевич</t>
  </si>
  <si>
    <t>Боева Мария Васильевна</t>
  </si>
  <si>
    <t>Чембулатова Светлана Юрьевна</t>
  </si>
  <si>
    <t>Королева Лидия Алексеевна</t>
  </si>
  <si>
    <t>Клейменова-Алехина Ольга Анатольевна</t>
  </si>
  <si>
    <t>ПС 35/10 кВ Знаменская</t>
  </si>
  <si>
    <t>ПС 110/35/10 кВ Промышленная</t>
  </si>
  <si>
    <t>ПС 110/10 кВ Н.Лядинская</t>
  </si>
  <si>
    <t>ПС 35/10 кВ Тимирязевская</t>
  </si>
  <si>
    <t>ПС 35/10 кВ "Викторская"</t>
  </si>
  <si>
    <t>Пообъектная информация по заключенным договорам ТП за июнь месяц 2013 г.</t>
  </si>
  <si>
    <t>ООО "Тамбовпромстройхолдинг"</t>
  </si>
  <si>
    <t>ПС 35/10 кВ "Авангардская"</t>
  </si>
  <si>
    <t>ПС 110/6 кВ "Тамбовская № 7"</t>
  </si>
  <si>
    <t>ПС 35/10 "Кулеватовская"</t>
  </si>
  <si>
    <t>ПС 35/10 "Егоровская"</t>
  </si>
  <si>
    <t>ПС 35/10 "Рыбинская"</t>
  </si>
  <si>
    <t>ПС 35/10 "Питерская"</t>
  </si>
  <si>
    <t>ПС 35/10 "Ракшинская"</t>
  </si>
  <si>
    <t>ПС 35/10 "Серповская"</t>
  </si>
  <si>
    <t>ПС 35/10 "Вяжлинская"</t>
  </si>
  <si>
    <t>ПС 35/10 "Бондарская"</t>
  </si>
  <si>
    <t>ПС 35/10 "Подлесная"</t>
  </si>
  <si>
    <t>ПС 35/10 "Верхнеярославская"</t>
  </si>
  <si>
    <t>ПС 35/10 "Дегтянская"</t>
  </si>
  <si>
    <t>ПС 35/10 "Чернитовская"</t>
  </si>
  <si>
    <t>ПС 35/10 "Кёршинская"</t>
  </si>
  <si>
    <t>ПС 35/10 "Крюковская"</t>
  </si>
  <si>
    <t>ПС 35/10 "Северная"</t>
  </si>
  <si>
    <t>ПС 35/10 "Вернадоввская"</t>
  </si>
  <si>
    <t>ПС 110/35/10 "Пичаевская"</t>
  </si>
  <si>
    <t>ПС 110/35/10 "Граждановская"</t>
  </si>
  <si>
    <t xml:space="preserve"> 6 месяцев</t>
  </si>
  <si>
    <t>Мешкова Татьяна Анатольевна</t>
  </si>
  <si>
    <t xml:space="preserve"> 12 месяцев</t>
  </si>
  <si>
    <t>Общество с ограниченной ответственностью  "Ресурс"  Репродуктор 3 _  Байловка</t>
  </si>
  <si>
    <t>Общество с ограниченной ответственностью  "Ресурс"  Репродуктор 4 _  Байловка</t>
  </si>
  <si>
    <t>Общество с ограниченной ответственностью  "Ресурс"  Доращивание 3 _  Вернадовка</t>
  </si>
  <si>
    <t>Общество с ограниченной ответственностью  "Ресурс"  Доращивание 4 _  Вернадовка</t>
  </si>
  <si>
    <t>Общество с ограниченной ответственностью  "Ресурс"  Откорм 3 "А" _  Максимовка</t>
  </si>
  <si>
    <t>Общество с ограниченной ответственностью  "Ресурс"  Откорм 3 "Б" _  Максимовка</t>
  </si>
  <si>
    <t>Общество с ограниченной ответственностью  "Ресурс"  Откорм 4 "А" _  Максимовка</t>
  </si>
  <si>
    <t>Индивидуальный предприниматель Мякишева Наталия Александровна</t>
  </si>
  <si>
    <t>Зайцева Ольга Егоровна</t>
  </si>
  <si>
    <t>Общество с ограниченной ответственностью  "Новинка"</t>
  </si>
  <si>
    <t>Ланкина Светлана Владимировна</t>
  </si>
  <si>
    <t>Разуваев Михаил Иванович</t>
  </si>
  <si>
    <t>Тамбовское областное государственное бюджетное учреждение здравоохранения  «Моршанская центральная районная больница»_модульный ФАП_с. Хлыстово.</t>
  </si>
  <si>
    <t xml:space="preserve">Кулешов Вячеслав Вячеславович </t>
  </si>
  <si>
    <t>Валиева Мархамат Ергешовна</t>
  </si>
  <si>
    <t>Вотановский Дмитрий Александрович</t>
  </si>
  <si>
    <t>ПС 35/10 "Марьинская"</t>
  </si>
  <si>
    <t>ПС 35/10 "Восточная"</t>
  </si>
  <si>
    <t>ПС 35/10 "Никитинская"</t>
  </si>
  <si>
    <t>ПС 35/10 "Глуховская"</t>
  </si>
  <si>
    <t>ПС 35/10 "Оржевская"</t>
  </si>
  <si>
    <t>ПС 35/10 "Гавриловская"</t>
  </si>
  <si>
    <t>ПС 110/35/10 "Кирсановская"</t>
  </si>
  <si>
    <t>ПС 110/35/10 "Инжавинская"</t>
  </si>
  <si>
    <t>ПС 110/10 кВ "ПТФ"</t>
  </si>
  <si>
    <t>Администрация Инжавинского поссовета Инжавинского района Тамбовской области _ (ул Советская , ул. Рылеева)</t>
  </si>
  <si>
    <t>Закрытое акционерное общество "Инжавинская птицефабрика" _ новая задача</t>
  </si>
  <si>
    <t>Кудинов Анатолий Владимирович</t>
  </si>
  <si>
    <t>Муниципальное бюджетное общеобразовательное учреждение Умётская средняя общеобразовательная школа_филиал _ р.п. Умёт</t>
  </si>
  <si>
    <t>Муниципальное бюджетное общеобразовательное учреждение Умётская средняя общеобразовательная школа_филиал _  совхоз Глуховский</t>
  </si>
  <si>
    <t>Муниципальное бюджетное общеобразовательное учреждение Умётская средняя общеобразовательная школа_филиал _ село Нижние Пески</t>
  </si>
  <si>
    <t>Муниципальное бюджетное общеобразовательное учреждение Умётская средняя общеобразовательная школа_филиал _ дер. Ильинка</t>
  </si>
  <si>
    <t>Литвякова Елена Валентиновна</t>
  </si>
  <si>
    <t>Лихобабенко Николай Акимович</t>
  </si>
  <si>
    <t>Цинцабадзе Ирина Александровна</t>
  </si>
  <si>
    <t>Севастьянова Светлана Анатольевна</t>
  </si>
  <si>
    <t>ПС 35/10 кВ Артемовская</t>
  </si>
  <si>
    <t>ПС 35/10 кВ Пионер</t>
  </si>
  <si>
    <t>ПС 35/10 кВ Туголуковская</t>
  </si>
  <si>
    <t>ПС 35/10 кВ Берёзовская</t>
  </si>
  <si>
    <t>ПС 35/10 кВ Лавровска</t>
  </si>
  <si>
    <t>ПС 35/10 кВ Сукмановская</t>
  </si>
  <si>
    <t>ПС 110/10 кВ Богдановская</t>
  </si>
  <si>
    <t>ПС 110/35/10 кВ "Жердевская"</t>
  </si>
  <si>
    <t>ПС 110/35/10 кВ Токаревская</t>
  </si>
  <si>
    <t>ПС 110/35/10 М. Горьковская</t>
  </si>
  <si>
    <t>ПС 110/35/10 кВ «Мордовская»</t>
  </si>
  <si>
    <t>ПС 110/35/10 кВ Мучкапская</t>
  </si>
  <si>
    <t>Местная религиозная организация православный Приход Смоленского храма</t>
  </si>
  <si>
    <t>Общество с ограниченной ответственностью Левошов Русские Технологие</t>
  </si>
  <si>
    <t>Администрация Мордовского поссовета Мордовского района Тамбовской области</t>
  </si>
  <si>
    <t>Шуняев Виктор Михайлович</t>
  </si>
  <si>
    <t>ПС 110/35/10 кВ Жердевская</t>
  </si>
  <si>
    <t>Истомин Андрей Михайлович</t>
  </si>
  <si>
    <t>Боев Геннадий Станиславович</t>
  </si>
  <si>
    <t>Манукян Артур Рафаелович</t>
  </si>
  <si>
    <t>Администрация Сукмановского сельсов ета</t>
  </si>
  <si>
    <t>Юдаков Вячеслав Александрович</t>
  </si>
  <si>
    <t>Елагина Ирина Николаевна</t>
  </si>
  <si>
    <t>ООО Суворово</t>
  </si>
  <si>
    <t>Жердевская ЦРБ ТОГБУЗ</t>
  </si>
  <si>
    <t>Ворожищева Зоя Степановна</t>
  </si>
  <si>
    <t>Евгений Саликов</t>
  </si>
  <si>
    <t>Токаревская поселковая администраци я Токаревского района Тамбовской об ласти</t>
  </si>
  <si>
    <t>Филиал ОАО «МРСК Центра» - «Тамбовэнерго»</t>
  </si>
  <si>
    <t>ПС 35/10 кВ "Изосимовская"</t>
  </si>
  <si>
    <t>ПС 35/10 кВ "Тарбеевская"</t>
  </si>
  <si>
    <t>ПС 35/10 кВ "Петровская"</t>
  </si>
  <si>
    <t>ПС 35/10 кВ "Пригородная"</t>
  </si>
  <si>
    <t>ПС 35/10 кВ "Ситовская"</t>
  </si>
  <si>
    <t>ПС 35/10 кВ "Ранинская"</t>
  </si>
  <si>
    <t>ПС 35/10 кВ "Устьинская"</t>
  </si>
  <si>
    <t>ПС 35/10 кВ "Кленская"</t>
  </si>
  <si>
    <t>ПС 35/10 кВ "Б. Избердеевская"</t>
  </si>
  <si>
    <t>ПС 35/10 кВ "Кочетовская"</t>
  </si>
  <si>
    <t>ПС 35/10 кВ "Яблоновецкая"</t>
  </si>
  <si>
    <t>ПС 35/10 кВ "Коминтерн"</t>
  </si>
  <si>
    <t>ПС 35/6 кВ "Дружба"</t>
  </si>
  <si>
    <t>ПС 35/10 кВ "Глазковская"</t>
  </si>
  <si>
    <t>ПС 35/10 кВ «Козьмодемьяновская»</t>
  </si>
  <si>
    <t>ПС 35/10 кВ "КИМ"</t>
  </si>
  <si>
    <t>ПС 110/27,5/6/10 кВ "Первомайская"</t>
  </si>
  <si>
    <t>ПС 110/35/10 кВ "Никифоровская"</t>
  </si>
  <si>
    <t xml:space="preserve">ПС 110/35/10 кВ "Староюрьевская"  </t>
  </si>
  <si>
    <t>ПС 110/35/10 кВ "Хмелевская"</t>
  </si>
  <si>
    <t>ПС 110/35/10 кВ "Хоботовская"</t>
  </si>
  <si>
    <t>ПС 110/10 кВ "Новосеславинская"</t>
  </si>
  <si>
    <t>ПС 110/35/10 кВ "Волчковская"</t>
  </si>
  <si>
    <t>ПС 110/10 кВ "Иловайская"</t>
  </si>
  <si>
    <t>Тамбовская индейка ООО</t>
  </si>
  <si>
    <t>Прокошин Сергей Анатольевич</t>
  </si>
  <si>
    <t>Администрация Первомайского поссове та Первомайского района Тамбовской области</t>
  </si>
  <si>
    <t>Юрий Николаевич Кондрашин</t>
  </si>
  <si>
    <t>МегФон Кавказский филиал ОАО</t>
  </si>
  <si>
    <t>Коршунов Николай Васильевич ИП</t>
  </si>
  <si>
    <t>Митрикова Дарья Дмитриевна</t>
  </si>
  <si>
    <t>Голуб Эдуард Александрович</t>
  </si>
  <si>
    <t>Щекочихин Сергей Николаевич</t>
  </si>
  <si>
    <t>Сутормин Юрий Вячеславович</t>
  </si>
  <si>
    <t>Ашуркова Галина Михайловна</t>
  </si>
  <si>
    <t>Клочкова Лидия Ильинична</t>
  </si>
  <si>
    <t>Уваров Денис Александрович</t>
  </si>
  <si>
    <t>Антинян Астхик Рафаеловна</t>
  </si>
  <si>
    <t>Давтян Самвел Робертович</t>
  </si>
  <si>
    <t>Садоян Мураз Джафарович</t>
  </si>
  <si>
    <t>Сергей Евгеньевич Хлуденцов</t>
  </si>
  <si>
    <t>Никифоровская ЦРБ</t>
  </si>
  <si>
    <t>Пашков Роман Борисович</t>
  </si>
  <si>
    <t>Юдаков Вячеслав Александрович ИП</t>
  </si>
  <si>
    <t>Ермачкова Алефтина Борисовна</t>
  </si>
  <si>
    <t>Морозов Алексей Петрович</t>
  </si>
  <si>
    <t>Петровская ЦРБ МУЗ</t>
  </si>
  <si>
    <t>Болдырев Александр Евгеньевич</t>
  </si>
  <si>
    <t>Яковлев Николай Николаевич</t>
  </si>
  <si>
    <t>Семенов Сергей Евгеньевич</t>
  </si>
  <si>
    <t>Куриленко Денис Петрович</t>
  </si>
  <si>
    <t>Милованов Александр Серафимович</t>
  </si>
  <si>
    <t>Хатуев Рустам Русланович</t>
  </si>
  <si>
    <t>Щекотов Михаил Юрьевич</t>
  </si>
  <si>
    <t>Горюшин Виктор Николаевич</t>
  </si>
  <si>
    <t>ПС 35/10 кВ «Кленская»</t>
  </si>
  <si>
    <t>Соколова Тамара Владимировна</t>
  </si>
  <si>
    <t>ПС 35/6 кВ «Дружба»</t>
  </si>
  <si>
    <t>Коробов Олег Вячеславович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</si>
</sst>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000"/>
  </numFmts>
  <fonts count="3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7"/>
      <color theme="10"/>
      <name val="Arial Cyr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9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0" fontId="9" fillId="0" borderId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10" applyNumberFormat="0" applyAlignment="0" applyProtection="0"/>
    <xf numFmtId="0" fontId="25" fillId="10" borderId="11" applyNumberFormat="0" applyAlignment="0" applyProtection="0"/>
    <xf numFmtId="0" fontId="26" fillId="10" borderId="10" applyNumberFormat="0" applyAlignment="0" applyProtection="0"/>
    <xf numFmtId="0" fontId="27" fillId="0" borderId="12" applyNumberFormat="0" applyFill="0" applyAlignment="0" applyProtection="0"/>
    <xf numFmtId="0" fontId="28" fillId="11" borderId="13" applyNumberFormat="0" applyAlignment="0" applyProtection="0"/>
    <xf numFmtId="0" fontId="11" fillId="0" borderId="0" applyNumberFormat="0" applyFill="0" applyBorder="0" applyAlignment="0" applyProtection="0"/>
    <xf numFmtId="0" fontId="9" fillId="12" borderId="14" applyNumberFormat="0" applyFont="0" applyAlignment="0" applyProtection="0"/>
    <xf numFmtId="0" fontId="29" fillId="0" borderId="0" applyNumberFormat="0" applyFill="0" applyBorder="0" applyAlignment="0" applyProtection="0"/>
    <xf numFmtId="0" fontId="12" fillId="0" borderId="15" applyNumberFormat="0" applyFill="0" applyAlignment="0" applyProtection="0"/>
    <xf numFmtId="0" fontId="30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1" fillId="0" borderId="0"/>
  </cellStyleXfs>
  <cellXfs count="79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/>
    <xf numFmtId="0" fontId="0" fillId="0" borderId="0" xfId="0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1" fontId="4" fillId="3" borderId="2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ont="1"/>
    <xf numFmtId="0" fontId="0" fillId="0" borderId="0" xfId="0" applyFont="1" applyFill="1"/>
    <xf numFmtId="0" fontId="1" fillId="2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6" xfId="0" applyFont="1" applyBorder="1"/>
    <xf numFmtId="4" fontId="13" fillId="5" borderId="0" xfId="0" applyNumberFormat="1" applyFont="1" applyFill="1" applyAlignment="1">
      <alignment vertical="center"/>
    </xf>
    <xf numFmtId="0" fontId="13" fillId="5" borderId="0" xfId="0" applyFont="1" applyFill="1" applyAlignment="1">
      <alignment vertical="center"/>
    </xf>
    <xf numFmtId="4" fontId="14" fillId="5" borderId="0" xfId="0" applyNumberFormat="1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5" borderId="0" xfId="0" applyFont="1" applyFill="1"/>
    <xf numFmtId="0" fontId="6" fillId="0" borderId="1" xfId="0" applyFont="1" applyFill="1" applyBorder="1" applyAlignment="1">
      <alignment vertical="center"/>
    </xf>
    <xf numFmtId="0" fontId="0" fillId="5" borderId="0" xfId="0" applyFill="1"/>
    <xf numFmtId="0" fontId="33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145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1" xfId="146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164" fontId="33" fillId="5" borderId="0" xfId="0" applyNumberFormat="1" applyFont="1" applyFill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32" fillId="0" borderId="1" xfId="11" applyFont="1" applyBorder="1" applyAlignment="1">
      <alignment horizontal="center" vertical="center"/>
    </xf>
    <xf numFmtId="0" fontId="32" fillId="5" borderId="1" xfId="11" applyFont="1" applyFill="1" applyBorder="1" applyAlignment="1">
      <alignment horizontal="center" vertical="center"/>
    </xf>
    <xf numFmtId="0" fontId="32" fillId="0" borderId="1" xfId="0" applyFont="1" applyFill="1" applyBorder="1" applyAlignment="1" applyProtection="1">
      <alignment horizontal="center" vertical="center" wrapText="1"/>
      <protection locked="0"/>
    </xf>
    <xf numFmtId="0" fontId="32" fillId="5" borderId="1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 wrapText="1"/>
    </xf>
    <xf numFmtId="0" fontId="32" fillId="0" borderId="1" xfId="11" applyFont="1" applyBorder="1" applyAlignment="1">
      <alignment horizontal="center" vertical="center" wrapText="1"/>
    </xf>
    <xf numFmtId="0" fontId="32" fillId="0" borderId="1" xfId="1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6" fillId="0" borderId="1" xfId="142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3" fontId="15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142" applyFont="1" applyFill="1" applyBorder="1" applyAlignment="1">
      <alignment horizontal="center" vertical="center" wrapText="1"/>
    </xf>
    <xf numFmtId="2" fontId="15" fillId="0" borderId="1" xfId="142" applyNumberFormat="1" applyFont="1" applyFill="1" applyBorder="1" applyAlignment="1">
      <alignment horizontal="center" vertical="center" wrapText="1"/>
    </xf>
    <xf numFmtId="14" fontId="15" fillId="0" borderId="1" xfId="142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 shrinkToFit="1"/>
    </xf>
    <xf numFmtId="2" fontId="16" fillId="0" borderId="1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</cellXfs>
  <cellStyles count="189">
    <cellStyle name="20% - Акцент1" xfId="165" builtinId="30" customBuiltin="1"/>
    <cellStyle name="20% - Акцент2" xfId="169" builtinId="34" customBuiltin="1"/>
    <cellStyle name="20% - Акцент3" xfId="173" builtinId="38" customBuiltin="1"/>
    <cellStyle name="20% - Акцент4" xfId="177" builtinId="42" customBuiltin="1"/>
    <cellStyle name="20% - Акцент5" xfId="181" builtinId="46" customBuiltin="1"/>
    <cellStyle name="20% - Акцент6" xfId="185" builtinId="50" customBuiltin="1"/>
    <cellStyle name="40% - Акцент1" xfId="166" builtinId="31" customBuiltin="1"/>
    <cellStyle name="40% - Акцент2" xfId="170" builtinId="35" customBuiltin="1"/>
    <cellStyle name="40% - Акцент3" xfId="174" builtinId="39" customBuiltin="1"/>
    <cellStyle name="40% - Акцент4" xfId="178" builtinId="43" customBuiltin="1"/>
    <cellStyle name="40% - Акцент5" xfId="182" builtinId="47" customBuiltin="1"/>
    <cellStyle name="40% - Акцент6" xfId="186" builtinId="51" customBuiltin="1"/>
    <cellStyle name="60% - Акцент1" xfId="167" builtinId="32" customBuiltin="1"/>
    <cellStyle name="60% - Акцент2" xfId="171" builtinId="36" customBuiltin="1"/>
    <cellStyle name="60% - Акцент3" xfId="175" builtinId="40" customBuiltin="1"/>
    <cellStyle name="60% - Акцент4" xfId="179" builtinId="44" customBuiltin="1"/>
    <cellStyle name="60% - Акцент5" xfId="183" builtinId="48" customBuiltin="1"/>
    <cellStyle name="60% - Акцент6" xfId="187" builtinId="52" customBuiltin="1"/>
    <cellStyle name="Акцент1" xfId="164" builtinId="29" customBuiltin="1"/>
    <cellStyle name="Акцент2" xfId="168" builtinId="33" customBuiltin="1"/>
    <cellStyle name="Акцент3" xfId="172" builtinId="37" customBuiltin="1"/>
    <cellStyle name="Акцент4" xfId="176" builtinId="41" customBuiltin="1"/>
    <cellStyle name="Акцент5" xfId="180" builtinId="45" customBuiltin="1"/>
    <cellStyle name="Акцент6" xfId="184" builtinId="49" customBuiltin="1"/>
    <cellStyle name="Ввод " xfId="155" builtinId="20" customBuiltin="1"/>
    <cellStyle name="Вывод" xfId="156" builtinId="21" customBuiltin="1"/>
    <cellStyle name="Вычисление" xfId="157" builtinId="22" customBuiltin="1"/>
    <cellStyle name="Гиперссылка 2" xfId="1"/>
    <cellStyle name="Заголовок 1" xfId="148" builtinId="16" customBuiltin="1"/>
    <cellStyle name="Заголовок 2" xfId="149" builtinId="17" customBuiltin="1"/>
    <cellStyle name="Заголовок 3" xfId="150" builtinId="18" customBuiltin="1"/>
    <cellStyle name="Заголовок 4" xfId="151" builtinId="19" customBuiltin="1"/>
    <cellStyle name="Итог" xfId="163" builtinId="25" customBuiltin="1"/>
    <cellStyle name="Контрольная ячейка" xfId="159" builtinId="23" customBuiltin="1"/>
    <cellStyle name="Название" xfId="147" builtinId="15" customBuiltin="1"/>
    <cellStyle name="Нейтральный" xfId="154" builtinId="28" customBuiltin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1" xfId="12"/>
    <cellStyle name="Обычный 110" xfId="13"/>
    <cellStyle name="Обычный 111" xfId="14"/>
    <cellStyle name="Обычный 112" xfId="15"/>
    <cellStyle name="Обычный 113" xfId="16"/>
    <cellStyle name="Обычный 114" xfId="17"/>
    <cellStyle name="Обычный 115" xfId="18"/>
    <cellStyle name="Обычный 116" xfId="19"/>
    <cellStyle name="Обычный 117" xfId="20"/>
    <cellStyle name="Обычный 118" xfId="21"/>
    <cellStyle name="Обычный 119" xfId="22"/>
    <cellStyle name="Обычный 12" xfId="23"/>
    <cellStyle name="Обычный 120" xfId="24"/>
    <cellStyle name="Обычный 121" xfId="25"/>
    <cellStyle name="Обычный 13" xfId="26"/>
    <cellStyle name="Обычный 14" xfId="27"/>
    <cellStyle name="Обычный 15" xfId="28"/>
    <cellStyle name="Обычный 158" xfId="29"/>
    <cellStyle name="Обычный 159" xfId="30"/>
    <cellStyle name="Обычный 16" xfId="31"/>
    <cellStyle name="Обычный 161" xfId="32"/>
    <cellStyle name="Обычный 17" xfId="33"/>
    <cellStyle name="Обычный 171" xfId="34"/>
    <cellStyle name="Обычный 172" xfId="35"/>
    <cellStyle name="Обычный 174" xfId="36"/>
    <cellStyle name="Обычный 175" xfId="37"/>
    <cellStyle name="Обычный 18" xfId="38"/>
    <cellStyle name="Обычный 184" xfId="39"/>
    <cellStyle name="Обычный 185" xfId="40"/>
    <cellStyle name="Обычный 186" xfId="41"/>
    <cellStyle name="Обычный 187" xfId="42"/>
    <cellStyle name="Обычный 19" xfId="43"/>
    <cellStyle name="Обычный 193" xfId="44"/>
    <cellStyle name="Обычный 194" xfId="45"/>
    <cellStyle name="Обычный 2" xfId="46"/>
    <cellStyle name="Обычный 2 2" xfId="47"/>
    <cellStyle name="Обычный 2 2 2" xfId="48"/>
    <cellStyle name="Обычный 2 3" xfId="49"/>
    <cellStyle name="Обычный 2 4" xfId="50"/>
    <cellStyle name="Обычный 2_Заключенные ДТП СЭС 2008 год" xfId="51"/>
    <cellStyle name="Обычный 20" xfId="52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6" xfId="69"/>
    <cellStyle name="Обычный 37" xfId="70"/>
    <cellStyle name="Обычный 376" xfId="145"/>
    <cellStyle name="Обычный 38" xfId="71"/>
    <cellStyle name="Обычный 39" xfId="72"/>
    <cellStyle name="Обычный 4" xfId="188"/>
    <cellStyle name="Обычный 40" xfId="73"/>
    <cellStyle name="Обычный 41" xfId="74"/>
    <cellStyle name="Обычный 42" xfId="75"/>
    <cellStyle name="Обычный 43" xfId="76"/>
    <cellStyle name="Обычный 44" xfId="77"/>
    <cellStyle name="Обычный 45" xfId="78"/>
    <cellStyle name="Обычный 46" xfId="79"/>
    <cellStyle name="Обычный 47" xfId="80"/>
    <cellStyle name="Обычный 48" xfId="81"/>
    <cellStyle name="Обычный 49" xfId="82"/>
    <cellStyle name="Обычный 5" xfId="83"/>
    <cellStyle name="Обычный 5 2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 2" xfId="96"/>
    <cellStyle name="Обычный 60" xfId="97"/>
    <cellStyle name="Обычный 61" xfId="98"/>
    <cellStyle name="Обычный 62" xfId="99"/>
    <cellStyle name="Обычный 622" xfId="146"/>
    <cellStyle name="Обычный 63" xfId="100"/>
    <cellStyle name="Обычный 64" xfId="101"/>
    <cellStyle name="Обычный 65" xfId="102"/>
    <cellStyle name="Обычный 66" xfId="103"/>
    <cellStyle name="Обычный 67" xfId="104"/>
    <cellStyle name="Обычный 68" xfId="105"/>
    <cellStyle name="Обычный 69" xfId="106"/>
    <cellStyle name="Обычный 7" xfId="107"/>
    <cellStyle name="Обычный 7 2" xfId="108"/>
    <cellStyle name="Обычный 70" xfId="109"/>
    <cellStyle name="Обычный 71" xfId="110"/>
    <cellStyle name="Обычный 72" xfId="111"/>
    <cellStyle name="Обычный 73" xfId="112"/>
    <cellStyle name="Обычный 74" xfId="113"/>
    <cellStyle name="Обычный 75" xfId="114"/>
    <cellStyle name="Обычный 76" xfId="115"/>
    <cellStyle name="Обычный 77" xfId="116"/>
    <cellStyle name="Обычный 78" xfId="117"/>
    <cellStyle name="Обычный 79" xfId="118"/>
    <cellStyle name="Обычный 8" xfId="119"/>
    <cellStyle name="Обычный 80" xfId="120"/>
    <cellStyle name="Обычный 81" xfId="121"/>
    <cellStyle name="Обычный 82" xfId="122"/>
    <cellStyle name="Обычный 83" xfId="123"/>
    <cellStyle name="Обычный 84" xfId="124"/>
    <cellStyle name="Обычный 85" xfId="125"/>
    <cellStyle name="Обычный 86" xfId="126"/>
    <cellStyle name="Обычный 87" xfId="127"/>
    <cellStyle name="Обычный 88" xfId="128"/>
    <cellStyle name="Обычный 89" xfId="129"/>
    <cellStyle name="Обычный 9" xfId="130"/>
    <cellStyle name="Обычный 9 2" xfId="131"/>
    <cellStyle name="Обычный 90" xfId="132"/>
    <cellStyle name="Обычный 91" xfId="133"/>
    <cellStyle name="Обычный 92" xfId="134"/>
    <cellStyle name="Обычный 93" xfId="135"/>
    <cellStyle name="Обычный 94" xfId="136"/>
    <cellStyle name="Обычный 95" xfId="137"/>
    <cellStyle name="Обычный 96" xfId="138"/>
    <cellStyle name="Обычный 97" xfId="139"/>
    <cellStyle name="Обычный 98" xfId="140"/>
    <cellStyle name="Обычный 99" xfId="141"/>
    <cellStyle name="Обычный_Реестр 1 МЭС" xfId="142"/>
    <cellStyle name="Плохой" xfId="153" builtinId="27" customBuiltin="1"/>
    <cellStyle name="Пояснение" xfId="162" builtinId="53" customBuiltin="1"/>
    <cellStyle name="Примечание" xfId="161" builtinId="10" customBuiltin="1"/>
    <cellStyle name="Связанная ячейка" xfId="158" builtinId="24" customBuiltin="1"/>
    <cellStyle name="Текст предупреждения" xfId="160" builtinId="11" customBuiltin="1"/>
    <cellStyle name="Финансовый 2" xfId="143"/>
    <cellStyle name="Финансовый 2 2" xfId="144"/>
    <cellStyle name="Хороший" xfId="15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tabSelected="1" zoomScaleNormal="100" workbookViewId="0">
      <pane ySplit="6" topLeftCell="A80" activePane="bottomLeft" state="frozen"/>
      <selection pane="bottomLeft" activeCell="A7" sqref="A7:K93"/>
    </sheetView>
  </sheetViews>
  <sheetFormatPr defaultRowHeight="15" x14ac:dyDescent="0.25"/>
  <cols>
    <col min="1" max="1" width="46" customWidth="1"/>
    <col min="2" max="2" width="6.5703125" customWidth="1"/>
    <col min="3" max="3" width="35.28515625" customWidth="1"/>
    <col min="4" max="4" width="9.140625" customWidth="1"/>
    <col min="5" max="5" width="11.7109375" customWidth="1"/>
    <col min="6" max="6" width="9.140625" customWidth="1"/>
    <col min="7" max="7" width="10.140625" customWidth="1"/>
    <col min="9" max="9" width="10.85546875" customWidth="1"/>
    <col min="11" max="11" width="10.140625" customWidth="1"/>
  </cols>
  <sheetData>
    <row r="1" spans="1:11" x14ac:dyDescent="0.25">
      <c r="H1" s="75" t="s">
        <v>16</v>
      </c>
      <c r="I1" s="75"/>
      <c r="J1" s="75"/>
      <c r="K1" s="75"/>
    </row>
    <row r="2" spans="1:11" x14ac:dyDescent="0.25">
      <c r="A2" s="1" t="s">
        <v>77</v>
      </c>
      <c r="B2" s="1"/>
      <c r="D2" s="1"/>
      <c r="E2" s="2"/>
      <c r="F2" s="1"/>
      <c r="G2" s="1"/>
      <c r="H2" s="1"/>
      <c r="I2" s="5"/>
      <c r="J2" s="1"/>
      <c r="K2" s="1"/>
    </row>
    <row r="3" spans="1:11" ht="15.75" thickBot="1" x14ac:dyDescent="0.3">
      <c r="C3" s="1"/>
      <c r="D3" s="1"/>
      <c r="E3" s="2"/>
      <c r="F3" s="1"/>
      <c r="G3" s="1"/>
      <c r="H3" s="1"/>
      <c r="I3" s="5"/>
      <c r="J3" s="1"/>
      <c r="K3" s="1"/>
    </row>
    <row r="4" spans="1:11" ht="15.75" customHeight="1" thickBot="1" x14ac:dyDescent="0.3">
      <c r="A4" s="76" t="s">
        <v>2</v>
      </c>
      <c r="B4" s="7"/>
      <c r="C4" s="76" t="s">
        <v>15</v>
      </c>
      <c r="D4" s="74" t="s">
        <v>3</v>
      </c>
      <c r="E4" s="74"/>
      <c r="F4" s="74" t="s">
        <v>4</v>
      </c>
      <c r="G4" s="74"/>
      <c r="H4" s="74" t="s">
        <v>5</v>
      </c>
      <c r="I4" s="78"/>
      <c r="J4" s="74" t="s">
        <v>6</v>
      </c>
      <c r="K4" s="74"/>
    </row>
    <row r="5" spans="1:11" ht="46.5" customHeight="1" thickBot="1" x14ac:dyDescent="0.3">
      <c r="A5" s="77"/>
      <c r="B5" s="8" t="s">
        <v>19</v>
      </c>
      <c r="C5" s="77"/>
      <c r="D5" s="74"/>
      <c r="E5" s="74"/>
      <c r="F5" s="74"/>
      <c r="G5" s="74"/>
      <c r="H5" s="74"/>
      <c r="I5" s="78"/>
      <c r="J5" s="74"/>
      <c r="K5" s="74"/>
    </row>
    <row r="6" spans="1:11" x14ac:dyDescent="0.25">
      <c r="A6" s="77"/>
      <c r="B6" s="8"/>
      <c r="C6" s="77"/>
      <c r="D6" s="9" t="s">
        <v>7</v>
      </c>
      <c r="E6" s="9" t="s">
        <v>8</v>
      </c>
      <c r="F6" s="9" t="s">
        <v>7</v>
      </c>
      <c r="G6" s="9" t="s">
        <v>8</v>
      </c>
      <c r="H6" s="9" t="s">
        <v>7</v>
      </c>
      <c r="I6" s="10" t="s">
        <v>8</v>
      </c>
      <c r="J6" s="9" t="s">
        <v>7</v>
      </c>
      <c r="K6" s="9" t="s">
        <v>8</v>
      </c>
    </row>
    <row r="7" spans="1:11" s="39" customFormat="1" ht="15.75" x14ac:dyDescent="0.25">
      <c r="A7" s="38"/>
      <c r="B7" s="38"/>
      <c r="C7" s="38" t="s">
        <v>17</v>
      </c>
      <c r="D7" s="35">
        <f>SUM(D8:D64)</f>
        <v>86</v>
      </c>
      <c r="E7" s="35">
        <f t="shared" ref="E7:K7" si="0">SUM(E8:E64)</f>
        <v>1.0707000000000002</v>
      </c>
      <c r="F7" s="35">
        <f t="shared" si="0"/>
        <v>74</v>
      </c>
      <c r="G7" s="35">
        <f t="shared" si="0"/>
        <v>1.9592999999999989</v>
      </c>
      <c r="H7" s="35">
        <f t="shared" si="0"/>
        <v>12</v>
      </c>
      <c r="I7" s="35">
        <f t="shared" si="0"/>
        <v>0.15629999999999999</v>
      </c>
      <c r="J7" s="35">
        <f t="shared" si="0"/>
        <v>5</v>
      </c>
      <c r="K7" s="35">
        <f t="shared" si="0"/>
        <v>0.21030000000000001</v>
      </c>
    </row>
    <row r="8" spans="1:11" s="42" customFormat="1" ht="31.5" x14ac:dyDescent="0.25">
      <c r="A8" s="32" t="s">
        <v>188</v>
      </c>
      <c r="B8" s="40">
        <v>1</v>
      </c>
      <c r="C8" s="32" t="s">
        <v>101</v>
      </c>
      <c r="D8" s="41">
        <v>0</v>
      </c>
      <c r="E8" s="41">
        <v>0</v>
      </c>
      <c r="F8" s="41">
        <v>0</v>
      </c>
      <c r="G8" s="41">
        <v>0</v>
      </c>
      <c r="H8" s="41">
        <v>1</v>
      </c>
      <c r="I8" s="41">
        <v>6.3E-3</v>
      </c>
      <c r="J8" s="41">
        <v>0</v>
      </c>
      <c r="K8" s="41">
        <v>0</v>
      </c>
    </row>
    <row r="9" spans="1:11" s="42" customFormat="1" ht="31.5" x14ac:dyDescent="0.25">
      <c r="A9" s="32" t="s">
        <v>188</v>
      </c>
      <c r="B9" s="40">
        <v>2</v>
      </c>
      <c r="C9" s="32" t="s">
        <v>98</v>
      </c>
      <c r="D9" s="41">
        <v>1</v>
      </c>
      <c r="E9" s="41">
        <v>5.0000000000000001E-3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</row>
    <row r="10" spans="1:11" s="42" customFormat="1" ht="31.5" x14ac:dyDescent="0.25">
      <c r="A10" s="32" t="s">
        <v>188</v>
      </c>
      <c r="B10" s="40">
        <v>3</v>
      </c>
      <c r="C10" s="32" t="s">
        <v>33</v>
      </c>
      <c r="D10" s="41">
        <v>5</v>
      </c>
      <c r="E10" s="41">
        <v>5.1299999999999998E-2</v>
      </c>
      <c r="F10" s="41">
        <v>4</v>
      </c>
      <c r="G10" s="41">
        <v>4.6300000000000001E-2</v>
      </c>
      <c r="H10" s="41">
        <v>0</v>
      </c>
      <c r="I10" s="41">
        <v>0</v>
      </c>
      <c r="J10" s="41">
        <v>0</v>
      </c>
      <c r="K10" s="41">
        <v>0</v>
      </c>
    </row>
    <row r="11" spans="1:11" s="42" customFormat="1" ht="31.5" x14ac:dyDescent="0.25">
      <c r="A11" s="32" t="s">
        <v>188</v>
      </c>
      <c r="B11" s="40">
        <v>4</v>
      </c>
      <c r="C11" s="32" t="s">
        <v>35</v>
      </c>
      <c r="D11" s="41">
        <v>1</v>
      </c>
      <c r="E11" s="41">
        <v>1.4999999999999999E-2</v>
      </c>
      <c r="F11" s="41">
        <v>1</v>
      </c>
      <c r="G11" s="41">
        <v>1.4999999999999999E-2</v>
      </c>
      <c r="H11" s="41">
        <v>0</v>
      </c>
      <c r="I11" s="41">
        <v>0</v>
      </c>
      <c r="J11" s="41">
        <v>0</v>
      </c>
      <c r="K11" s="41">
        <v>0</v>
      </c>
    </row>
    <row r="12" spans="1:11" s="44" customFormat="1" ht="31.5" x14ac:dyDescent="0.25">
      <c r="A12" s="32" t="s">
        <v>188</v>
      </c>
      <c r="B12" s="40">
        <v>5</v>
      </c>
      <c r="C12" s="32" t="s">
        <v>34</v>
      </c>
      <c r="D12" s="31">
        <v>4</v>
      </c>
      <c r="E12" s="43">
        <v>3.9E-2</v>
      </c>
      <c r="F12" s="31">
        <v>2</v>
      </c>
      <c r="G12" s="41">
        <v>1.1299999999999999E-2</v>
      </c>
      <c r="H12" s="41">
        <v>1</v>
      </c>
      <c r="I12" s="41">
        <v>1.4999999999999999E-2</v>
      </c>
      <c r="J12" s="41">
        <v>0</v>
      </c>
      <c r="K12" s="41">
        <v>0</v>
      </c>
    </row>
    <row r="13" spans="1:11" s="44" customFormat="1" ht="31.5" x14ac:dyDescent="0.25">
      <c r="A13" s="32" t="s">
        <v>188</v>
      </c>
      <c r="B13" s="40">
        <v>6</v>
      </c>
      <c r="C13" s="32" t="s">
        <v>36</v>
      </c>
      <c r="D13" s="31">
        <v>2</v>
      </c>
      <c r="E13" s="43">
        <v>2.1299999999999999E-2</v>
      </c>
      <c r="F13" s="31">
        <v>5</v>
      </c>
      <c r="G13" s="41">
        <v>4.5400000000000003E-2</v>
      </c>
      <c r="H13" s="41">
        <v>0</v>
      </c>
      <c r="I13" s="41">
        <v>0</v>
      </c>
      <c r="J13" s="41">
        <v>1</v>
      </c>
      <c r="K13" s="41">
        <v>3.3E-3</v>
      </c>
    </row>
    <row r="14" spans="1:11" s="44" customFormat="1" ht="31.5" x14ac:dyDescent="0.25">
      <c r="A14" s="32" t="s">
        <v>188</v>
      </c>
      <c r="B14" s="40">
        <v>7</v>
      </c>
      <c r="C14" s="32" t="s">
        <v>75</v>
      </c>
      <c r="D14" s="31">
        <v>2</v>
      </c>
      <c r="E14" s="43">
        <v>7.7999999999999996E-3</v>
      </c>
      <c r="F14" s="31">
        <v>0</v>
      </c>
      <c r="G14" s="43">
        <v>0</v>
      </c>
      <c r="H14" s="41">
        <v>0</v>
      </c>
      <c r="I14" s="41">
        <v>0</v>
      </c>
      <c r="J14" s="41">
        <v>0</v>
      </c>
      <c r="K14" s="41">
        <v>0</v>
      </c>
    </row>
    <row r="15" spans="1:11" s="44" customFormat="1" ht="31.5" x14ac:dyDescent="0.25">
      <c r="A15" s="32" t="s">
        <v>188</v>
      </c>
      <c r="B15" s="40">
        <v>8</v>
      </c>
      <c r="C15" s="32" t="s">
        <v>46</v>
      </c>
      <c r="D15" s="31">
        <v>1</v>
      </c>
      <c r="E15" s="43">
        <v>1.4999999999999999E-2</v>
      </c>
      <c r="F15" s="31">
        <v>1</v>
      </c>
      <c r="G15" s="43">
        <v>1.4999999999999999E-2</v>
      </c>
      <c r="H15" s="41">
        <v>0</v>
      </c>
      <c r="I15" s="41">
        <v>0</v>
      </c>
      <c r="J15" s="41">
        <v>0</v>
      </c>
      <c r="K15" s="41">
        <v>0</v>
      </c>
    </row>
    <row r="16" spans="1:11" s="44" customFormat="1" ht="31.5" x14ac:dyDescent="0.25">
      <c r="A16" s="32" t="s">
        <v>188</v>
      </c>
      <c r="B16" s="40">
        <v>9</v>
      </c>
      <c r="C16" s="31" t="s">
        <v>38</v>
      </c>
      <c r="D16" s="31">
        <v>2</v>
      </c>
      <c r="E16" s="43">
        <v>0.02</v>
      </c>
      <c r="F16" s="31">
        <v>2</v>
      </c>
      <c r="G16" s="43">
        <v>0.02</v>
      </c>
      <c r="H16" s="41">
        <v>0</v>
      </c>
      <c r="I16" s="41">
        <v>0</v>
      </c>
      <c r="J16" s="41">
        <v>0</v>
      </c>
      <c r="K16" s="41">
        <v>0</v>
      </c>
    </row>
    <row r="17" spans="1:11" s="44" customFormat="1" ht="31.5" x14ac:dyDescent="0.25">
      <c r="A17" s="32" t="s">
        <v>188</v>
      </c>
      <c r="B17" s="40">
        <v>10</v>
      </c>
      <c r="C17" s="31" t="s">
        <v>31</v>
      </c>
      <c r="D17" s="31">
        <v>5</v>
      </c>
      <c r="E17" s="43">
        <v>3.9600000000000003E-2</v>
      </c>
      <c r="F17" s="31">
        <v>1</v>
      </c>
      <c r="G17" s="41">
        <v>6.3E-3</v>
      </c>
      <c r="H17" s="41">
        <v>0</v>
      </c>
      <c r="I17" s="41">
        <v>0</v>
      </c>
      <c r="J17" s="41">
        <v>1</v>
      </c>
      <c r="K17" s="41">
        <v>0.185</v>
      </c>
    </row>
    <row r="18" spans="1:11" s="44" customFormat="1" ht="31.5" x14ac:dyDescent="0.25">
      <c r="A18" s="32" t="s">
        <v>188</v>
      </c>
      <c r="B18" s="40">
        <v>11</v>
      </c>
      <c r="C18" s="31" t="s">
        <v>26</v>
      </c>
      <c r="D18" s="31">
        <v>1</v>
      </c>
      <c r="E18" s="43">
        <v>5.0000000000000001E-3</v>
      </c>
      <c r="F18" s="3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</row>
    <row r="19" spans="1:11" s="44" customFormat="1" ht="31.5" x14ac:dyDescent="0.25">
      <c r="A19" s="32" t="s">
        <v>188</v>
      </c>
      <c r="B19" s="40">
        <v>12</v>
      </c>
      <c r="C19" s="31" t="s">
        <v>29</v>
      </c>
      <c r="D19" s="31">
        <v>2</v>
      </c>
      <c r="E19" s="43">
        <v>0.03</v>
      </c>
      <c r="F19" s="31">
        <v>2</v>
      </c>
      <c r="G19" s="43">
        <v>0.02</v>
      </c>
      <c r="H19" s="41">
        <v>1</v>
      </c>
      <c r="I19" s="41">
        <v>5.0000000000000001E-3</v>
      </c>
      <c r="J19" s="41">
        <v>0</v>
      </c>
      <c r="K19" s="41">
        <v>0</v>
      </c>
    </row>
    <row r="20" spans="1:11" s="39" customFormat="1" ht="31.5" x14ac:dyDescent="0.25">
      <c r="A20" s="32" t="s">
        <v>188</v>
      </c>
      <c r="B20" s="40">
        <v>13</v>
      </c>
      <c r="C20" s="32" t="s">
        <v>103</v>
      </c>
      <c r="D20" s="36">
        <v>1</v>
      </c>
      <c r="E20" s="36">
        <v>1.2E-2</v>
      </c>
      <c r="F20" s="36">
        <v>2</v>
      </c>
      <c r="G20" s="36">
        <v>2.3E-2</v>
      </c>
      <c r="H20" s="36">
        <v>1</v>
      </c>
      <c r="I20" s="36">
        <v>7.0000000000000001E-3</v>
      </c>
      <c r="J20" s="36">
        <v>0</v>
      </c>
      <c r="K20" s="36">
        <v>0</v>
      </c>
    </row>
    <row r="21" spans="1:11" s="39" customFormat="1" ht="31.5" x14ac:dyDescent="0.25">
      <c r="A21" s="32" t="s">
        <v>188</v>
      </c>
      <c r="B21" s="40">
        <v>14</v>
      </c>
      <c r="C21" s="32" t="s">
        <v>104</v>
      </c>
      <c r="D21" s="36">
        <v>1</v>
      </c>
      <c r="E21" s="36">
        <v>0.01</v>
      </c>
      <c r="F21" s="36">
        <v>1</v>
      </c>
      <c r="G21" s="36">
        <v>0.01</v>
      </c>
      <c r="H21" s="36">
        <v>0</v>
      </c>
      <c r="I21" s="36">
        <v>0</v>
      </c>
      <c r="J21" s="36">
        <v>0</v>
      </c>
      <c r="K21" s="36">
        <v>0</v>
      </c>
    </row>
    <row r="22" spans="1:11" s="39" customFormat="1" ht="31.5" x14ac:dyDescent="0.25">
      <c r="A22" s="32" t="s">
        <v>188</v>
      </c>
      <c r="B22" s="40">
        <v>15</v>
      </c>
      <c r="C22" s="32" t="s">
        <v>105</v>
      </c>
      <c r="D22" s="36">
        <v>1</v>
      </c>
      <c r="E22" s="36">
        <v>1.4999999999999999E-2</v>
      </c>
      <c r="F22" s="36">
        <v>1</v>
      </c>
      <c r="G22" s="36">
        <v>1.4999999999999999E-2</v>
      </c>
      <c r="H22" s="36">
        <v>2</v>
      </c>
      <c r="I22" s="36">
        <v>0.02</v>
      </c>
      <c r="J22" s="36">
        <v>0</v>
      </c>
      <c r="K22" s="36">
        <v>0</v>
      </c>
    </row>
    <row r="23" spans="1:11" s="39" customFormat="1" ht="31.5" x14ac:dyDescent="0.25">
      <c r="A23" s="32" t="s">
        <v>188</v>
      </c>
      <c r="B23" s="40">
        <v>16</v>
      </c>
      <c r="C23" s="32" t="s">
        <v>106</v>
      </c>
      <c r="D23" s="36">
        <v>2</v>
      </c>
      <c r="E23" s="36">
        <v>0.02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</row>
    <row r="24" spans="1:11" s="39" customFormat="1" ht="31.5" x14ac:dyDescent="0.25">
      <c r="A24" s="32" t="s">
        <v>188</v>
      </c>
      <c r="B24" s="40">
        <v>17</v>
      </c>
      <c r="C24" s="32" t="s">
        <v>107</v>
      </c>
      <c r="D24" s="36">
        <v>5</v>
      </c>
      <c r="E24" s="36">
        <v>2.2000000000000006E-2</v>
      </c>
      <c r="F24" s="36">
        <v>2</v>
      </c>
      <c r="G24" s="36">
        <v>1.3000000000000001E-2</v>
      </c>
      <c r="H24" s="36">
        <v>0</v>
      </c>
      <c r="I24" s="36">
        <v>0</v>
      </c>
      <c r="J24" s="36">
        <v>0</v>
      </c>
      <c r="K24" s="36">
        <v>0</v>
      </c>
    </row>
    <row r="25" spans="1:11" s="39" customFormat="1" ht="31.5" x14ac:dyDescent="0.25">
      <c r="A25" s="32" t="s">
        <v>188</v>
      </c>
      <c r="B25" s="40">
        <v>18</v>
      </c>
      <c r="C25" s="32" t="s">
        <v>108</v>
      </c>
      <c r="D25" s="36">
        <v>2</v>
      </c>
      <c r="E25" s="36">
        <v>7.0000000000000001E-3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</row>
    <row r="26" spans="1:11" s="39" customFormat="1" ht="31.5" x14ac:dyDescent="0.25">
      <c r="A26" s="32" t="s">
        <v>188</v>
      </c>
      <c r="B26" s="40">
        <v>19</v>
      </c>
      <c r="C26" s="32" t="s">
        <v>109</v>
      </c>
      <c r="D26" s="36">
        <v>3</v>
      </c>
      <c r="E26" s="36">
        <v>5.5E-2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</row>
    <row r="27" spans="1:11" s="39" customFormat="1" ht="31.5" x14ac:dyDescent="0.25">
      <c r="A27" s="32" t="s">
        <v>188</v>
      </c>
      <c r="B27" s="40">
        <v>20</v>
      </c>
      <c r="C27" s="32" t="s">
        <v>110</v>
      </c>
      <c r="D27" s="36">
        <v>1</v>
      </c>
      <c r="E27" s="36">
        <v>0.01</v>
      </c>
      <c r="F27" s="36">
        <v>2</v>
      </c>
      <c r="G27" s="36">
        <v>1.6E-2</v>
      </c>
      <c r="H27" s="36">
        <v>0</v>
      </c>
      <c r="I27" s="36">
        <v>0</v>
      </c>
      <c r="J27" s="36">
        <v>0</v>
      </c>
      <c r="K27" s="36">
        <v>0</v>
      </c>
    </row>
    <row r="28" spans="1:11" s="39" customFormat="1" ht="31.5" x14ac:dyDescent="0.25">
      <c r="A28" s="32" t="s">
        <v>188</v>
      </c>
      <c r="B28" s="40">
        <v>21</v>
      </c>
      <c r="C28" s="32" t="s">
        <v>111</v>
      </c>
      <c r="D28" s="36">
        <v>1</v>
      </c>
      <c r="E28" s="36">
        <v>3.8E-3</v>
      </c>
      <c r="F28" s="36">
        <v>0</v>
      </c>
      <c r="G28" s="36">
        <v>0</v>
      </c>
      <c r="H28" s="36">
        <v>0</v>
      </c>
      <c r="I28" s="36">
        <v>0</v>
      </c>
      <c r="J28" s="36">
        <v>1</v>
      </c>
      <c r="K28" s="36">
        <v>5.0000000000000001E-3</v>
      </c>
    </row>
    <row r="29" spans="1:11" s="39" customFormat="1" ht="31.5" x14ac:dyDescent="0.25">
      <c r="A29" s="32" t="s">
        <v>188</v>
      </c>
      <c r="B29" s="40">
        <v>22</v>
      </c>
      <c r="C29" s="32" t="s">
        <v>112</v>
      </c>
      <c r="D29" s="36">
        <v>1</v>
      </c>
      <c r="E29" s="36">
        <v>3.8E-3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</row>
    <row r="30" spans="1:11" s="39" customFormat="1" ht="31.5" x14ac:dyDescent="0.25">
      <c r="A30" s="32" t="s">
        <v>188</v>
      </c>
      <c r="B30" s="40">
        <v>23</v>
      </c>
      <c r="C30" s="32" t="s">
        <v>113</v>
      </c>
      <c r="D30" s="36">
        <v>3</v>
      </c>
      <c r="E30" s="36">
        <v>2.76E-2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</row>
    <row r="31" spans="1:11" s="39" customFormat="1" ht="31.5" x14ac:dyDescent="0.25">
      <c r="A31" s="32" t="s">
        <v>188</v>
      </c>
      <c r="B31" s="40">
        <v>24</v>
      </c>
      <c r="C31" s="32" t="s">
        <v>114</v>
      </c>
      <c r="D31" s="36">
        <v>1</v>
      </c>
      <c r="E31" s="36">
        <v>5.0000000000000001E-3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s="39" customFormat="1" ht="31.5" x14ac:dyDescent="0.25">
      <c r="A32" s="32" t="s">
        <v>188</v>
      </c>
      <c r="B32" s="40">
        <v>25</v>
      </c>
      <c r="C32" s="32" t="s">
        <v>115</v>
      </c>
      <c r="D32" s="36">
        <v>1</v>
      </c>
      <c r="E32" s="36">
        <v>0.01</v>
      </c>
      <c r="F32" s="36">
        <v>1</v>
      </c>
      <c r="G32" s="36">
        <v>6.0000000000000001E-3</v>
      </c>
      <c r="H32" s="36">
        <v>1</v>
      </c>
      <c r="I32" s="36">
        <v>5.0000000000000001E-3</v>
      </c>
      <c r="J32" s="36">
        <v>0</v>
      </c>
      <c r="K32" s="36">
        <v>0</v>
      </c>
    </row>
    <row r="33" spans="1:12" s="39" customFormat="1" ht="31.5" x14ac:dyDescent="0.25">
      <c r="A33" s="32" t="s">
        <v>188</v>
      </c>
      <c r="B33" s="40">
        <v>26</v>
      </c>
      <c r="C33" s="32" t="s">
        <v>116</v>
      </c>
      <c r="D33" s="36">
        <v>0</v>
      </c>
      <c r="E33" s="36">
        <v>0</v>
      </c>
      <c r="F33" s="36">
        <v>1</v>
      </c>
      <c r="G33" s="36">
        <v>6.0000000000000001E-3</v>
      </c>
      <c r="H33" s="36">
        <v>2</v>
      </c>
      <c r="I33" s="36">
        <v>1.8000000000000002E-2</v>
      </c>
      <c r="J33" s="36">
        <v>0</v>
      </c>
      <c r="K33" s="36">
        <v>0</v>
      </c>
    </row>
    <row r="34" spans="1:12" s="39" customFormat="1" ht="31.5" x14ac:dyDescent="0.25">
      <c r="A34" s="32" t="s">
        <v>188</v>
      </c>
      <c r="B34" s="40">
        <v>27</v>
      </c>
      <c r="C34" s="32" t="s">
        <v>117</v>
      </c>
      <c r="D34" s="36">
        <v>0</v>
      </c>
      <c r="E34" s="36">
        <v>0</v>
      </c>
      <c r="F34" s="36">
        <v>0</v>
      </c>
      <c r="G34" s="36">
        <v>0</v>
      </c>
      <c r="H34" s="36">
        <v>1</v>
      </c>
      <c r="I34" s="36">
        <v>0.06</v>
      </c>
      <c r="J34" s="36">
        <v>0</v>
      </c>
      <c r="K34" s="36">
        <v>0</v>
      </c>
    </row>
    <row r="35" spans="1:12" s="39" customFormat="1" ht="31.5" x14ac:dyDescent="0.25">
      <c r="A35" s="32" t="s">
        <v>188</v>
      </c>
      <c r="B35" s="40">
        <v>28</v>
      </c>
      <c r="C35" s="32" t="s">
        <v>118</v>
      </c>
      <c r="D35" s="36">
        <v>0</v>
      </c>
      <c r="E35" s="36">
        <v>0</v>
      </c>
      <c r="F35" s="36">
        <v>2</v>
      </c>
      <c r="G35" s="36">
        <v>0.8</v>
      </c>
      <c r="H35" s="36">
        <v>0</v>
      </c>
      <c r="I35" s="36">
        <v>0</v>
      </c>
      <c r="J35" s="36">
        <v>0</v>
      </c>
      <c r="K35" s="36">
        <v>0</v>
      </c>
    </row>
    <row r="36" spans="1:12" s="39" customFormat="1" ht="31.5" x14ac:dyDescent="0.25">
      <c r="A36" s="32" t="s">
        <v>188</v>
      </c>
      <c r="B36" s="40">
        <v>29</v>
      </c>
      <c r="C36" s="32" t="s">
        <v>140</v>
      </c>
      <c r="D36" s="36">
        <v>2</v>
      </c>
      <c r="E36" s="36">
        <v>0.01</v>
      </c>
      <c r="F36" s="36">
        <v>2</v>
      </c>
      <c r="G36" s="36">
        <v>0.01</v>
      </c>
      <c r="H36" s="36">
        <v>1</v>
      </c>
      <c r="I36" s="36">
        <v>5.0000000000000001E-3</v>
      </c>
      <c r="J36" s="36">
        <v>0</v>
      </c>
      <c r="K36" s="36">
        <v>0</v>
      </c>
    </row>
    <row r="37" spans="1:12" s="39" customFormat="1" ht="31.5" x14ac:dyDescent="0.25">
      <c r="A37" s="32" t="s">
        <v>188</v>
      </c>
      <c r="B37" s="40">
        <v>30</v>
      </c>
      <c r="C37" s="32" t="s">
        <v>141</v>
      </c>
      <c r="D37" s="36">
        <v>1</v>
      </c>
      <c r="E37" s="36">
        <v>1.4999999999999999E-2</v>
      </c>
      <c r="F37" s="36">
        <v>2</v>
      </c>
      <c r="G37" s="36">
        <v>1.2E-2</v>
      </c>
      <c r="H37" s="36">
        <v>0</v>
      </c>
      <c r="I37" s="36">
        <v>0</v>
      </c>
      <c r="J37" s="36">
        <v>0</v>
      </c>
      <c r="K37" s="36">
        <v>0</v>
      </c>
    </row>
    <row r="38" spans="1:12" s="39" customFormat="1" ht="31.5" x14ac:dyDescent="0.25">
      <c r="A38" s="32" t="s">
        <v>188</v>
      </c>
      <c r="B38" s="40">
        <v>31</v>
      </c>
      <c r="C38" s="32" t="s">
        <v>142</v>
      </c>
      <c r="D38" s="36">
        <v>0</v>
      </c>
      <c r="E38" s="36">
        <v>0</v>
      </c>
      <c r="F38" s="36">
        <v>0</v>
      </c>
      <c r="G38" s="36">
        <v>0</v>
      </c>
      <c r="H38" s="36">
        <v>1</v>
      </c>
      <c r="I38" s="36">
        <v>1.4999999999999999E-2</v>
      </c>
      <c r="J38" s="36">
        <v>0</v>
      </c>
      <c r="K38" s="36">
        <v>0</v>
      </c>
    </row>
    <row r="39" spans="1:12" s="39" customFormat="1" ht="31.5" x14ac:dyDescent="0.25">
      <c r="A39" s="32" t="s">
        <v>188</v>
      </c>
      <c r="B39" s="40">
        <v>32</v>
      </c>
      <c r="C39" s="32" t="s">
        <v>143</v>
      </c>
      <c r="D39" s="36">
        <v>0</v>
      </c>
      <c r="E39" s="36">
        <v>0</v>
      </c>
      <c r="F39" s="36">
        <v>1</v>
      </c>
      <c r="G39" s="36">
        <v>2E-3</v>
      </c>
      <c r="H39" s="36">
        <v>0</v>
      </c>
      <c r="I39" s="36">
        <v>0</v>
      </c>
      <c r="J39" s="36">
        <v>0</v>
      </c>
      <c r="K39" s="36">
        <v>0</v>
      </c>
    </row>
    <row r="40" spans="1:12" s="39" customFormat="1" ht="31.5" x14ac:dyDescent="0.25">
      <c r="A40" s="32" t="s">
        <v>188</v>
      </c>
      <c r="B40" s="40">
        <v>33</v>
      </c>
      <c r="C40" s="32" t="s">
        <v>144</v>
      </c>
      <c r="D40" s="36">
        <v>0</v>
      </c>
      <c r="E40" s="36">
        <v>0</v>
      </c>
      <c r="F40" s="36">
        <v>1</v>
      </c>
      <c r="G40" s="36">
        <v>2E-3</v>
      </c>
      <c r="H40" s="36">
        <v>0</v>
      </c>
      <c r="I40" s="36">
        <v>0</v>
      </c>
      <c r="J40" s="36">
        <v>0</v>
      </c>
      <c r="K40" s="36">
        <v>0</v>
      </c>
    </row>
    <row r="41" spans="1:12" s="39" customFormat="1" ht="31.5" x14ac:dyDescent="0.25">
      <c r="A41" s="32" t="s">
        <v>188</v>
      </c>
      <c r="B41" s="40">
        <v>34</v>
      </c>
      <c r="C41" s="32" t="s">
        <v>145</v>
      </c>
      <c r="D41" s="36">
        <v>0</v>
      </c>
      <c r="E41" s="36">
        <v>0</v>
      </c>
      <c r="F41" s="36">
        <v>1</v>
      </c>
      <c r="G41" s="36">
        <v>1.4999999999999999E-2</v>
      </c>
      <c r="H41" s="36">
        <v>0</v>
      </c>
      <c r="I41" s="36">
        <v>0</v>
      </c>
      <c r="J41" s="36">
        <v>0</v>
      </c>
      <c r="K41" s="36">
        <v>0</v>
      </c>
    </row>
    <row r="42" spans="1:12" s="46" customFormat="1" ht="18" customHeight="1" x14ac:dyDescent="0.25">
      <c r="A42" s="32" t="s">
        <v>188</v>
      </c>
      <c r="B42" s="40">
        <v>35</v>
      </c>
      <c r="C42" s="51" t="s">
        <v>160</v>
      </c>
      <c r="D42" s="52">
        <v>1</v>
      </c>
      <c r="E42" s="52">
        <v>7.0000000000000001E-3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45"/>
    </row>
    <row r="43" spans="1:12" s="46" customFormat="1" ht="18" customHeight="1" x14ac:dyDescent="0.25">
      <c r="A43" s="32" t="s">
        <v>188</v>
      </c>
      <c r="B43" s="40">
        <v>36</v>
      </c>
      <c r="C43" s="51" t="s">
        <v>161</v>
      </c>
      <c r="D43" s="52">
        <v>2</v>
      </c>
      <c r="E43" s="52">
        <v>0.02</v>
      </c>
      <c r="F43" s="52">
        <v>2</v>
      </c>
      <c r="G43" s="52">
        <v>0.02</v>
      </c>
      <c r="H43" s="52">
        <v>0</v>
      </c>
      <c r="I43" s="52">
        <v>0</v>
      </c>
      <c r="J43" s="52">
        <v>0</v>
      </c>
      <c r="K43" s="52">
        <v>0</v>
      </c>
      <c r="L43" s="45"/>
    </row>
    <row r="44" spans="1:12" s="46" customFormat="1" ht="18" customHeight="1" x14ac:dyDescent="0.25">
      <c r="A44" s="32" t="s">
        <v>188</v>
      </c>
      <c r="B44" s="40">
        <v>37</v>
      </c>
      <c r="C44" s="51" t="s">
        <v>162</v>
      </c>
      <c r="D44" s="52">
        <v>1</v>
      </c>
      <c r="E44" s="52">
        <v>5.0000000000000001E-3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45"/>
    </row>
    <row r="45" spans="1:12" s="46" customFormat="1" ht="18" customHeight="1" x14ac:dyDescent="0.25">
      <c r="A45" s="32" t="s">
        <v>188</v>
      </c>
      <c r="B45" s="40">
        <v>38</v>
      </c>
      <c r="C45" s="53" t="s">
        <v>160</v>
      </c>
      <c r="D45" s="52">
        <v>0</v>
      </c>
      <c r="E45" s="52">
        <v>0</v>
      </c>
      <c r="F45" s="52">
        <v>1</v>
      </c>
      <c r="G45" s="52">
        <v>7.0000000000000001E-3</v>
      </c>
      <c r="H45" s="52">
        <v>0</v>
      </c>
      <c r="I45" s="52">
        <v>0</v>
      </c>
      <c r="J45" s="52">
        <v>0</v>
      </c>
      <c r="K45" s="52">
        <v>0</v>
      </c>
      <c r="L45" s="45"/>
    </row>
    <row r="46" spans="1:12" s="46" customFormat="1" ht="18" customHeight="1" x14ac:dyDescent="0.25">
      <c r="A46" s="32" t="s">
        <v>188</v>
      </c>
      <c r="B46" s="40">
        <v>39</v>
      </c>
      <c r="C46" s="53" t="s">
        <v>163</v>
      </c>
      <c r="D46" s="52">
        <v>0</v>
      </c>
      <c r="E46" s="52">
        <v>0</v>
      </c>
      <c r="F46" s="52">
        <v>1</v>
      </c>
      <c r="G46" s="52">
        <v>0.06</v>
      </c>
      <c r="H46" s="52">
        <v>0</v>
      </c>
      <c r="I46" s="52">
        <v>0</v>
      </c>
      <c r="J46" s="52">
        <v>0</v>
      </c>
      <c r="K46" s="52">
        <v>0</v>
      </c>
      <c r="L46" s="45"/>
    </row>
    <row r="47" spans="1:12" s="46" customFormat="1" ht="18" customHeight="1" x14ac:dyDescent="0.25">
      <c r="A47" s="32" t="s">
        <v>188</v>
      </c>
      <c r="B47" s="40">
        <v>40</v>
      </c>
      <c r="C47" s="53" t="s">
        <v>164</v>
      </c>
      <c r="D47" s="52">
        <v>0</v>
      </c>
      <c r="E47" s="52">
        <v>0</v>
      </c>
      <c r="F47" s="52">
        <v>1</v>
      </c>
      <c r="G47" s="52">
        <v>8.9999999999999993E-3</v>
      </c>
      <c r="H47" s="52">
        <v>0</v>
      </c>
      <c r="I47" s="52">
        <v>0</v>
      </c>
      <c r="J47" s="52">
        <v>0</v>
      </c>
      <c r="K47" s="52">
        <v>0</v>
      </c>
      <c r="L47" s="45"/>
    </row>
    <row r="48" spans="1:12" s="46" customFormat="1" ht="18" customHeight="1" x14ac:dyDescent="0.25">
      <c r="A48" s="32" t="s">
        <v>188</v>
      </c>
      <c r="B48" s="40">
        <v>41</v>
      </c>
      <c r="C48" s="53" t="s">
        <v>165</v>
      </c>
      <c r="D48" s="52">
        <v>0</v>
      </c>
      <c r="E48" s="52">
        <v>0</v>
      </c>
      <c r="F48" s="52">
        <v>2</v>
      </c>
      <c r="G48" s="52">
        <v>0.02</v>
      </c>
      <c r="H48" s="52">
        <v>0</v>
      </c>
      <c r="I48" s="52">
        <v>0</v>
      </c>
      <c r="J48" s="52">
        <v>0</v>
      </c>
      <c r="K48" s="52">
        <v>0</v>
      </c>
      <c r="L48" s="45"/>
    </row>
    <row r="49" spans="1:11" s="44" customFormat="1" ht="31.5" x14ac:dyDescent="0.25">
      <c r="A49" s="32" t="s">
        <v>188</v>
      </c>
      <c r="B49" s="40">
        <v>42</v>
      </c>
      <c r="C49" s="47" t="s">
        <v>189</v>
      </c>
      <c r="D49" s="31">
        <v>3</v>
      </c>
      <c r="E49" s="31">
        <v>3.5000000000000003E-2</v>
      </c>
      <c r="F49" s="33">
        <v>7</v>
      </c>
      <c r="G49" s="32">
        <v>7.2999999999999995E-2</v>
      </c>
      <c r="H49" s="31">
        <v>0</v>
      </c>
      <c r="I49" s="31">
        <v>0</v>
      </c>
      <c r="J49" s="31">
        <v>0</v>
      </c>
      <c r="K49" s="31">
        <v>0</v>
      </c>
    </row>
    <row r="50" spans="1:11" s="44" customFormat="1" ht="31.5" x14ac:dyDescent="0.25">
      <c r="A50" s="32" t="s">
        <v>188</v>
      </c>
      <c r="B50" s="40">
        <v>43</v>
      </c>
      <c r="C50" s="41" t="s">
        <v>190</v>
      </c>
      <c r="D50" s="33">
        <v>4</v>
      </c>
      <c r="E50" s="33">
        <v>4.8000000000000001E-2</v>
      </c>
      <c r="F50" s="33">
        <v>6</v>
      </c>
      <c r="G50" s="33">
        <v>5.0999999999999997E-2</v>
      </c>
      <c r="H50" s="31">
        <v>0</v>
      </c>
      <c r="I50" s="31">
        <v>0</v>
      </c>
      <c r="J50" s="31">
        <v>1</v>
      </c>
      <c r="K50" s="33">
        <v>1.2E-2</v>
      </c>
    </row>
    <row r="51" spans="1:11" s="46" customFormat="1" ht="31.5" x14ac:dyDescent="0.25">
      <c r="A51" s="32" t="s">
        <v>188</v>
      </c>
      <c r="B51" s="40">
        <v>44</v>
      </c>
      <c r="C51" s="47" t="s">
        <v>191</v>
      </c>
      <c r="D51" s="31">
        <v>4</v>
      </c>
      <c r="E51" s="32">
        <v>0.219</v>
      </c>
      <c r="F51" s="33">
        <v>1</v>
      </c>
      <c r="G51" s="33">
        <v>6.0000000000000001E-3</v>
      </c>
      <c r="H51" s="31">
        <v>0</v>
      </c>
      <c r="I51" s="31">
        <v>0</v>
      </c>
      <c r="J51" s="31">
        <v>0</v>
      </c>
      <c r="K51" s="31">
        <v>0</v>
      </c>
    </row>
    <row r="52" spans="1:11" s="46" customFormat="1" ht="31.5" x14ac:dyDescent="0.25">
      <c r="A52" s="32" t="s">
        <v>188</v>
      </c>
      <c r="B52" s="40">
        <v>45</v>
      </c>
      <c r="C52" s="41" t="s">
        <v>192</v>
      </c>
      <c r="D52" s="31">
        <v>2</v>
      </c>
      <c r="E52" s="33">
        <v>0.02</v>
      </c>
      <c r="F52" s="33">
        <v>1</v>
      </c>
      <c r="G52" s="33">
        <v>0.01</v>
      </c>
      <c r="H52" s="31">
        <v>0</v>
      </c>
      <c r="I52" s="31">
        <v>0</v>
      </c>
      <c r="J52" s="31">
        <v>0</v>
      </c>
      <c r="K52" s="31">
        <v>0</v>
      </c>
    </row>
    <row r="53" spans="1:11" s="39" customFormat="1" ht="31.5" x14ac:dyDescent="0.25">
      <c r="A53" s="32" t="s">
        <v>188</v>
      </c>
      <c r="B53" s="40">
        <v>46</v>
      </c>
      <c r="C53" s="47" t="s">
        <v>193</v>
      </c>
      <c r="D53" s="31">
        <v>1</v>
      </c>
      <c r="E53" s="33">
        <v>1.4999999999999999E-2</v>
      </c>
      <c r="F53" s="31">
        <v>1</v>
      </c>
      <c r="G53" s="33">
        <v>1.4999999999999999E-2</v>
      </c>
      <c r="H53" s="31">
        <v>0</v>
      </c>
      <c r="I53" s="31">
        <v>0</v>
      </c>
      <c r="J53" s="31">
        <v>0</v>
      </c>
      <c r="K53" s="31">
        <v>0</v>
      </c>
    </row>
    <row r="54" spans="1:11" s="39" customFormat="1" ht="31.5" x14ac:dyDescent="0.25">
      <c r="A54" s="32" t="s">
        <v>188</v>
      </c>
      <c r="B54" s="40">
        <v>47</v>
      </c>
      <c r="C54" s="47" t="s">
        <v>194</v>
      </c>
      <c r="D54" s="31">
        <v>0</v>
      </c>
      <c r="E54" s="34">
        <v>0</v>
      </c>
      <c r="F54" s="31">
        <v>1</v>
      </c>
      <c r="G54" s="33">
        <v>1.4999999999999999E-2</v>
      </c>
      <c r="H54" s="31">
        <v>0</v>
      </c>
      <c r="I54" s="31">
        <v>0</v>
      </c>
      <c r="J54" s="31">
        <v>0</v>
      </c>
      <c r="K54" s="31">
        <v>0</v>
      </c>
    </row>
    <row r="55" spans="1:11" s="39" customFormat="1" ht="31.5" x14ac:dyDescent="0.25">
      <c r="A55" s="32" t="s">
        <v>188</v>
      </c>
      <c r="B55" s="40">
        <v>48</v>
      </c>
      <c r="C55" s="47" t="s">
        <v>195</v>
      </c>
      <c r="D55" s="31">
        <v>2</v>
      </c>
      <c r="E55" s="33">
        <v>0.02</v>
      </c>
      <c r="F55" s="31">
        <v>1</v>
      </c>
      <c r="G55" s="33">
        <v>5.0000000000000001E-3</v>
      </c>
      <c r="H55" s="31">
        <v>0</v>
      </c>
      <c r="I55" s="31">
        <v>0</v>
      </c>
      <c r="J55" s="31">
        <v>0</v>
      </c>
      <c r="K55" s="31">
        <v>0</v>
      </c>
    </row>
    <row r="56" spans="1:11" s="39" customFormat="1" ht="31.5" x14ac:dyDescent="0.25">
      <c r="A56" s="32" t="s">
        <v>188</v>
      </c>
      <c r="B56" s="40">
        <v>49</v>
      </c>
      <c r="C56" s="47" t="s">
        <v>196</v>
      </c>
      <c r="D56" s="31">
        <v>0</v>
      </c>
      <c r="E56" s="34">
        <v>0</v>
      </c>
      <c r="F56" s="31">
        <v>3</v>
      </c>
      <c r="G56" s="32">
        <v>0.48</v>
      </c>
      <c r="H56" s="31">
        <v>0</v>
      </c>
      <c r="I56" s="31">
        <v>0</v>
      </c>
      <c r="J56" s="31">
        <v>0</v>
      </c>
      <c r="K56" s="31">
        <v>0</v>
      </c>
    </row>
    <row r="57" spans="1:11" s="39" customFormat="1" ht="31.5" x14ac:dyDescent="0.25">
      <c r="A57" s="32" t="s">
        <v>188</v>
      </c>
      <c r="B57" s="40">
        <v>50</v>
      </c>
      <c r="C57" s="32" t="s">
        <v>197</v>
      </c>
      <c r="D57" s="31">
        <v>2</v>
      </c>
      <c r="E57" s="33">
        <v>1.2E-2</v>
      </c>
      <c r="F57" s="31">
        <v>0</v>
      </c>
      <c r="G57" s="34">
        <v>0</v>
      </c>
      <c r="H57" s="31">
        <v>0</v>
      </c>
      <c r="I57" s="31">
        <v>0</v>
      </c>
      <c r="J57" s="31">
        <v>0</v>
      </c>
      <c r="K57" s="31">
        <v>0</v>
      </c>
    </row>
    <row r="58" spans="1:11" s="44" customFormat="1" ht="31.5" x14ac:dyDescent="0.25">
      <c r="A58" s="32" t="s">
        <v>188</v>
      </c>
      <c r="B58" s="40">
        <v>51</v>
      </c>
      <c r="C58" s="47" t="s">
        <v>198</v>
      </c>
      <c r="D58" s="31">
        <v>4</v>
      </c>
      <c r="E58" s="33">
        <v>0.14149999999999999</v>
      </c>
      <c r="F58" s="31">
        <v>0</v>
      </c>
      <c r="G58" s="34">
        <v>0</v>
      </c>
      <c r="H58" s="31">
        <v>0</v>
      </c>
      <c r="I58" s="31">
        <v>0</v>
      </c>
      <c r="J58" s="31">
        <v>0</v>
      </c>
      <c r="K58" s="31">
        <v>0</v>
      </c>
    </row>
    <row r="59" spans="1:11" s="44" customFormat="1" ht="31.5" x14ac:dyDescent="0.25">
      <c r="A59" s="32" t="s">
        <v>188</v>
      </c>
      <c r="B59" s="40">
        <v>52</v>
      </c>
      <c r="C59" s="47" t="s">
        <v>199</v>
      </c>
      <c r="D59" s="31">
        <v>2</v>
      </c>
      <c r="E59" s="32">
        <v>0.01</v>
      </c>
      <c r="F59" s="31">
        <v>1</v>
      </c>
      <c r="G59" s="33">
        <v>5.0000000000000001E-3</v>
      </c>
      <c r="H59" s="31">
        <v>0</v>
      </c>
      <c r="I59" s="31">
        <v>0</v>
      </c>
      <c r="J59" s="31">
        <v>1</v>
      </c>
      <c r="K59" s="33">
        <v>5.0000000000000001E-3</v>
      </c>
    </row>
    <row r="60" spans="1:11" s="44" customFormat="1" ht="41.25" customHeight="1" x14ac:dyDescent="0.25">
      <c r="A60" s="32" t="s">
        <v>188</v>
      </c>
      <c r="B60" s="40">
        <v>53</v>
      </c>
      <c r="C60" s="47" t="s">
        <v>200</v>
      </c>
      <c r="D60" s="31">
        <v>2</v>
      </c>
      <c r="E60" s="33">
        <v>1.7000000000000001E-2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</row>
    <row r="61" spans="1:11" s="44" customFormat="1" ht="31.5" x14ac:dyDescent="0.25">
      <c r="A61" s="32" t="s">
        <v>188</v>
      </c>
      <c r="B61" s="40">
        <v>54</v>
      </c>
      <c r="C61" s="47" t="s">
        <v>201</v>
      </c>
      <c r="D61" s="31">
        <v>1</v>
      </c>
      <c r="E61" s="33">
        <v>6.0000000000000001E-3</v>
      </c>
      <c r="F61" s="31">
        <v>1</v>
      </c>
      <c r="G61" s="33">
        <v>5.0000000000000001E-3</v>
      </c>
      <c r="H61" s="31">
        <v>0</v>
      </c>
      <c r="I61" s="31">
        <v>0</v>
      </c>
      <c r="J61" s="31">
        <v>0</v>
      </c>
      <c r="K61" s="31">
        <v>0</v>
      </c>
    </row>
    <row r="62" spans="1:11" s="44" customFormat="1" ht="31.5" x14ac:dyDescent="0.25">
      <c r="A62" s="32" t="s">
        <v>188</v>
      </c>
      <c r="B62" s="40">
        <v>55</v>
      </c>
      <c r="C62" s="47" t="s">
        <v>202</v>
      </c>
      <c r="D62" s="31">
        <v>0</v>
      </c>
      <c r="E62" s="34">
        <v>0</v>
      </c>
      <c r="F62" s="31">
        <v>2</v>
      </c>
      <c r="G62" s="32">
        <v>2.7E-2</v>
      </c>
      <c r="H62" s="31">
        <v>0</v>
      </c>
      <c r="I62" s="31">
        <v>0</v>
      </c>
      <c r="J62" s="31">
        <v>0</v>
      </c>
      <c r="K62" s="34">
        <v>0</v>
      </c>
    </row>
    <row r="63" spans="1:11" s="44" customFormat="1" ht="31.5" x14ac:dyDescent="0.25">
      <c r="A63" s="32" t="s">
        <v>188</v>
      </c>
      <c r="B63" s="40">
        <v>56</v>
      </c>
      <c r="C63" s="47" t="s">
        <v>203</v>
      </c>
      <c r="D63" s="31">
        <v>0</v>
      </c>
      <c r="E63" s="34">
        <v>0</v>
      </c>
      <c r="F63" s="31">
        <v>1</v>
      </c>
      <c r="G63" s="33">
        <v>7.0000000000000001E-3</v>
      </c>
      <c r="H63" s="31">
        <v>0</v>
      </c>
      <c r="I63" s="31">
        <v>0</v>
      </c>
      <c r="J63" s="31">
        <v>0</v>
      </c>
      <c r="K63" s="34">
        <v>0</v>
      </c>
    </row>
    <row r="64" spans="1:11" s="44" customFormat="1" ht="31.5" x14ac:dyDescent="0.25">
      <c r="A64" s="32" t="s">
        <v>188</v>
      </c>
      <c r="B64" s="40">
        <v>57</v>
      </c>
      <c r="C64" s="47" t="s">
        <v>204</v>
      </c>
      <c r="D64" s="31">
        <v>3</v>
      </c>
      <c r="E64" s="33">
        <v>0.02</v>
      </c>
      <c r="F64" s="31">
        <v>4</v>
      </c>
      <c r="G64" s="32">
        <v>3.5000000000000003E-2</v>
      </c>
      <c r="H64" s="31">
        <v>0</v>
      </c>
      <c r="I64" s="31">
        <v>0</v>
      </c>
      <c r="J64" s="31">
        <v>0</v>
      </c>
      <c r="K64" s="31">
        <v>0</v>
      </c>
    </row>
    <row r="65" spans="1:11" s="39" customFormat="1" ht="15.75" x14ac:dyDescent="0.25">
      <c r="A65" s="31"/>
      <c r="B65" s="40"/>
      <c r="C65" s="38" t="s">
        <v>18</v>
      </c>
      <c r="D65" s="48">
        <f>SUM(D66:D93)</f>
        <v>67</v>
      </c>
      <c r="E65" s="48">
        <f t="shared" ref="E65:K65" si="1">SUM(E66:E93)</f>
        <v>3.0172999999999992</v>
      </c>
      <c r="F65" s="48">
        <f t="shared" si="1"/>
        <v>60</v>
      </c>
      <c r="G65" s="48">
        <f t="shared" si="1"/>
        <v>6.5029000000000003</v>
      </c>
      <c r="H65" s="48">
        <f t="shared" si="1"/>
        <v>16</v>
      </c>
      <c r="I65" s="48">
        <f t="shared" si="1"/>
        <v>2.2911999999999999</v>
      </c>
      <c r="J65" s="48">
        <f t="shared" si="1"/>
        <v>8</v>
      </c>
      <c r="K65" s="48">
        <f t="shared" si="1"/>
        <v>7.9010499999999997</v>
      </c>
    </row>
    <row r="66" spans="1:11" s="44" customFormat="1" ht="31.5" x14ac:dyDescent="0.25">
      <c r="A66" s="32" t="s">
        <v>188</v>
      </c>
      <c r="B66" s="40">
        <v>1</v>
      </c>
      <c r="C66" s="31" t="s">
        <v>24</v>
      </c>
      <c r="D66" s="31">
        <v>2</v>
      </c>
      <c r="E66" s="31">
        <v>8.3000000000000001E-3</v>
      </c>
      <c r="F66" s="31">
        <v>3</v>
      </c>
      <c r="G66" s="31">
        <v>1.7600000000000001E-2</v>
      </c>
      <c r="H66" s="31">
        <v>0</v>
      </c>
      <c r="I66" s="31">
        <v>0</v>
      </c>
      <c r="J66" s="31">
        <v>0</v>
      </c>
      <c r="K66" s="31">
        <v>0</v>
      </c>
    </row>
    <row r="67" spans="1:11" s="44" customFormat="1" ht="31.5" x14ac:dyDescent="0.25">
      <c r="A67" s="32" t="s">
        <v>188</v>
      </c>
      <c r="B67" s="40">
        <v>2</v>
      </c>
      <c r="C67" s="31" t="s">
        <v>74</v>
      </c>
      <c r="D67" s="31">
        <v>2</v>
      </c>
      <c r="E67" s="31">
        <v>7.1999999999999995E-2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</row>
    <row r="68" spans="1:11" s="44" customFormat="1" ht="31.5" x14ac:dyDescent="0.25">
      <c r="A68" s="32" t="s">
        <v>188</v>
      </c>
      <c r="B68" s="40">
        <v>3</v>
      </c>
      <c r="C68" s="31" t="s">
        <v>22</v>
      </c>
      <c r="D68" s="31">
        <v>3</v>
      </c>
      <c r="E68" s="31">
        <v>2.1299999999999999E-2</v>
      </c>
      <c r="F68" s="31">
        <v>0</v>
      </c>
      <c r="G68" s="31">
        <v>0</v>
      </c>
      <c r="H68" s="31">
        <v>2</v>
      </c>
      <c r="I68" s="31">
        <v>2.7199999999999998E-2</v>
      </c>
      <c r="J68" s="31">
        <v>1</v>
      </c>
      <c r="K68" s="31">
        <v>1.2E-2</v>
      </c>
    </row>
    <row r="69" spans="1:11" s="44" customFormat="1" ht="31.5" x14ac:dyDescent="0.25">
      <c r="A69" s="32" t="s">
        <v>188</v>
      </c>
      <c r="B69" s="40">
        <v>4</v>
      </c>
      <c r="C69" s="31" t="s">
        <v>23</v>
      </c>
      <c r="D69" s="31">
        <v>9</v>
      </c>
      <c r="E69" s="31">
        <v>0.4355</v>
      </c>
      <c r="F69" s="31">
        <v>8</v>
      </c>
      <c r="G69" s="31">
        <v>8.3400000000000002E-2</v>
      </c>
      <c r="H69" s="31">
        <v>4</v>
      </c>
      <c r="I69" s="31">
        <v>3.5000000000000003E-2</v>
      </c>
      <c r="J69" s="31">
        <v>2</v>
      </c>
      <c r="K69" s="31">
        <v>0.28105000000000002</v>
      </c>
    </row>
    <row r="70" spans="1:11" s="44" customFormat="1" ht="31.5" x14ac:dyDescent="0.25">
      <c r="A70" s="32" t="s">
        <v>188</v>
      </c>
      <c r="B70" s="40">
        <v>5</v>
      </c>
      <c r="C70" s="31" t="s">
        <v>21</v>
      </c>
      <c r="D70" s="31">
        <v>6</v>
      </c>
      <c r="E70" s="31">
        <v>5.5E-2</v>
      </c>
      <c r="F70" s="31">
        <v>2</v>
      </c>
      <c r="G70" s="31">
        <v>0.01</v>
      </c>
      <c r="H70" s="31">
        <v>1</v>
      </c>
      <c r="I70" s="31">
        <v>0.2</v>
      </c>
      <c r="J70" s="31">
        <v>1</v>
      </c>
      <c r="K70" s="31">
        <v>1.4999999999999999E-2</v>
      </c>
    </row>
    <row r="71" spans="1:11" s="44" customFormat="1" ht="31.5" x14ac:dyDescent="0.25">
      <c r="A71" s="32" t="s">
        <v>188</v>
      </c>
      <c r="B71" s="40">
        <v>6</v>
      </c>
      <c r="C71" s="31" t="s">
        <v>37</v>
      </c>
      <c r="D71" s="31">
        <v>3</v>
      </c>
      <c r="E71" s="31">
        <v>0.03</v>
      </c>
      <c r="F71" s="31">
        <v>0</v>
      </c>
      <c r="G71" s="31">
        <v>0</v>
      </c>
      <c r="H71" s="31">
        <v>1</v>
      </c>
      <c r="I71" s="31">
        <v>1.4999999999999999E-2</v>
      </c>
      <c r="J71" s="31">
        <v>0</v>
      </c>
      <c r="K71" s="31">
        <v>0</v>
      </c>
    </row>
    <row r="72" spans="1:11" s="44" customFormat="1" ht="31.5" x14ac:dyDescent="0.25">
      <c r="A72" s="32" t="s">
        <v>188</v>
      </c>
      <c r="B72" s="40">
        <v>7</v>
      </c>
      <c r="C72" s="32" t="s">
        <v>32</v>
      </c>
      <c r="D72" s="31">
        <v>2</v>
      </c>
      <c r="E72" s="31">
        <v>2.5000000000000001E-2</v>
      </c>
      <c r="F72" s="31">
        <v>2</v>
      </c>
      <c r="G72" s="31">
        <v>0.03</v>
      </c>
      <c r="H72" s="31">
        <v>0</v>
      </c>
      <c r="I72" s="31">
        <v>0</v>
      </c>
      <c r="J72" s="31">
        <v>1</v>
      </c>
      <c r="K72" s="31">
        <v>3.48</v>
      </c>
    </row>
    <row r="73" spans="1:11" s="44" customFormat="1" ht="31.5" x14ac:dyDescent="0.25">
      <c r="A73" s="32" t="s">
        <v>188</v>
      </c>
      <c r="B73" s="40">
        <v>8</v>
      </c>
      <c r="C73" s="32" t="s">
        <v>102</v>
      </c>
      <c r="D73" s="31">
        <v>0</v>
      </c>
      <c r="E73" s="31">
        <v>0</v>
      </c>
      <c r="F73" s="31">
        <v>0</v>
      </c>
      <c r="G73" s="31">
        <v>0</v>
      </c>
      <c r="H73" s="31">
        <v>1</v>
      </c>
      <c r="I73" s="31">
        <v>1.3827</v>
      </c>
      <c r="J73" s="31">
        <v>0</v>
      </c>
      <c r="K73" s="31">
        <v>0</v>
      </c>
    </row>
    <row r="74" spans="1:11" s="44" customFormat="1" ht="31.5" x14ac:dyDescent="0.25">
      <c r="A74" s="32" t="s">
        <v>188</v>
      </c>
      <c r="B74" s="40">
        <v>9</v>
      </c>
      <c r="C74" s="32" t="s">
        <v>28</v>
      </c>
      <c r="D74" s="31">
        <v>20</v>
      </c>
      <c r="E74" s="31">
        <v>2.1711999999999998</v>
      </c>
      <c r="F74" s="31">
        <v>10</v>
      </c>
      <c r="G74" s="31">
        <v>0.25690000000000002</v>
      </c>
      <c r="H74" s="31">
        <v>2</v>
      </c>
      <c r="I74" s="31">
        <v>1.1299999999999999E-2</v>
      </c>
      <c r="J74" s="31">
        <v>1</v>
      </c>
      <c r="K74" s="31">
        <v>4.0860000000000003</v>
      </c>
    </row>
    <row r="75" spans="1:11" s="39" customFormat="1" ht="31.5" x14ac:dyDescent="0.25">
      <c r="A75" s="32" t="s">
        <v>188</v>
      </c>
      <c r="B75" s="40">
        <v>10</v>
      </c>
      <c r="C75" s="36" t="s">
        <v>119</v>
      </c>
      <c r="D75" s="36">
        <v>0</v>
      </c>
      <c r="E75" s="36">
        <v>0</v>
      </c>
      <c r="F75" s="36">
        <v>2</v>
      </c>
      <c r="G75" s="36">
        <v>1.26</v>
      </c>
      <c r="H75" s="36">
        <v>0</v>
      </c>
      <c r="I75" s="36">
        <v>0</v>
      </c>
      <c r="J75" s="36">
        <v>0</v>
      </c>
      <c r="K75" s="36">
        <v>0</v>
      </c>
    </row>
    <row r="76" spans="1:11" s="39" customFormat="1" ht="31.5" x14ac:dyDescent="0.25">
      <c r="A76" s="32" t="s">
        <v>188</v>
      </c>
      <c r="B76" s="40">
        <v>11</v>
      </c>
      <c r="C76" s="36" t="s">
        <v>120</v>
      </c>
      <c r="D76" s="36">
        <v>0</v>
      </c>
      <c r="E76" s="36">
        <v>0</v>
      </c>
      <c r="F76" s="36">
        <v>3</v>
      </c>
      <c r="G76" s="36">
        <v>1.2000000000000002</v>
      </c>
      <c r="H76" s="36">
        <v>0</v>
      </c>
      <c r="I76" s="36">
        <v>0</v>
      </c>
      <c r="J76" s="36">
        <v>0</v>
      </c>
      <c r="K76" s="36">
        <v>0</v>
      </c>
    </row>
    <row r="77" spans="1:11" s="39" customFormat="1" ht="31.5" x14ac:dyDescent="0.25">
      <c r="A77" s="32" t="s">
        <v>188</v>
      </c>
      <c r="B77" s="40">
        <v>12</v>
      </c>
      <c r="C77" s="36" t="s">
        <v>146</v>
      </c>
      <c r="D77" s="36">
        <v>1</v>
      </c>
      <c r="E77" s="36">
        <v>5.0000000000000001E-3</v>
      </c>
      <c r="F77" s="36">
        <v>1</v>
      </c>
      <c r="G77" s="36">
        <v>5.0000000000000001E-3</v>
      </c>
      <c r="H77" s="36">
        <v>0</v>
      </c>
      <c r="I77" s="36">
        <v>0</v>
      </c>
      <c r="J77" s="36">
        <v>0</v>
      </c>
      <c r="K77" s="36">
        <v>0</v>
      </c>
    </row>
    <row r="78" spans="1:11" s="39" customFormat="1" ht="31.5" x14ac:dyDescent="0.25">
      <c r="A78" s="32" t="s">
        <v>188</v>
      </c>
      <c r="B78" s="40">
        <v>13</v>
      </c>
      <c r="C78" s="36" t="s">
        <v>147</v>
      </c>
      <c r="D78" s="36">
        <v>2</v>
      </c>
      <c r="E78" s="36">
        <v>2.5000000000000001E-2</v>
      </c>
      <c r="F78" s="36">
        <v>2</v>
      </c>
      <c r="G78" s="36">
        <v>1.4999999999999999E-2</v>
      </c>
      <c r="H78" s="36">
        <v>4</v>
      </c>
      <c r="I78" s="36">
        <v>0.02</v>
      </c>
      <c r="J78" s="36">
        <v>0</v>
      </c>
      <c r="K78" s="36">
        <v>0</v>
      </c>
    </row>
    <row r="79" spans="1:11" s="39" customFormat="1" ht="31.5" x14ac:dyDescent="0.25">
      <c r="A79" s="32" t="s">
        <v>188</v>
      </c>
      <c r="B79" s="40">
        <v>14</v>
      </c>
      <c r="C79" s="36" t="s">
        <v>148</v>
      </c>
      <c r="D79" s="36">
        <v>0</v>
      </c>
      <c r="E79" s="36">
        <v>0</v>
      </c>
      <c r="F79" s="36">
        <v>1</v>
      </c>
      <c r="G79" s="36">
        <v>4.3999999999999997E-2</v>
      </c>
      <c r="H79" s="36">
        <v>0</v>
      </c>
      <c r="I79" s="36">
        <v>0</v>
      </c>
      <c r="J79" s="36">
        <v>0</v>
      </c>
      <c r="K79" s="36">
        <v>0</v>
      </c>
    </row>
    <row r="80" spans="1:11" s="39" customFormat="1" ht="31.5" x14ac:dyDescent="0.25">
      <c r="A80" s="32" t="s">
        <v>188</v>
      </c>
      <c r="B80" s="40">
        <v>15</v>
      </c>
      <c r="C80" s="36" t="s">
        <v>166</v>
      </c>
      <c r="D80" s="36">
        <v>0</v>
      </c>
      <c r="E80" s="36">
        <v>0</v>
      </c>
      <c r="F80" s="36">
        <v>2</v>
      </c>
      <c r="G80" s="36">
        <v>1.7000000000000001E-2</v>
      </c>
      <c r="H80" s="36">
        <v>0</v>
      </c>
      <c r="I80" s="36">
        <v>0</v>
      </c>
      <c r="J80" s="36">
        <v>0</v>
      </c>
      <c r="K80" s="36">
        <v>0</v>
      </c>
    </row>
    <row r="81" spans="1:11" s="39" customFormat="1" ht="31.5" x14ac:dyDescent="0.25">
      <c r="A81" s="32" t="s">
        <v>188</v>
      </c>
      <c r="B81" s="40">
        <v>16</v>
      </c>
      <c r="C81" s="36" t="s">
        <v>167</v>
      </c>
      <c r="D81" s="31">
        <v>1</v>
      </c>
      <c r="E81" s="31">
        <v>1.4999999999999999E-2</v>
      </c>
      <c r="F81" s="36">
        <v>1</v>
      </c>
      <c r="G81" s="36">
        <v>0.01</v>
      </c>
      <c r="H81" s="36">
        <v>0</v>
      </c>
      <c r="I81" s="36">
        <v>0</v>
      </c>
      <c r="J81" s="36">
        <v>0</v>
      </c>
      <c r="K81" s="36">
        <v>0</v>
      </c>
    </row>
    <row r="82" spans="1:11" s="39" customFormat="1" ht="31.5" x14ac:dyDescent="0.25">
      <c r="A82" s="32" t="s">
        <v>188</v>
      </c>
      <c r="B82" s="40">
        <v>17</v>
      </c>
      <c r="C82" s="36" t="s">
        <v>168</v>
      </c>
      <c r="D82" s="36">
        <v>1</v>
      </c>
      <c r="E82" s="36">
        <v>1.4999999999999999E-2</v>
      </c>
      <c r="F82" s="36">
        <v>1</v>
      </c>
      <c r="G82" s="36">
        <v>1.4999999999999999E-2</v>
      </c>
      <c r="H82" s="36">
        <v>0</v>
      </c>
      <c r="I82" s="36">
        <v>0</v>
      </c>
      <c r="J82" s="36">
        <v>0</v>
      </c>
      <c r="K82" s="36">
        <v>0</v>
      </c>
    </row>
    <row r="83" spans="1:11" s="39" customFormat="1" ht="31.5" x14ac:dyDescent="0.25">
      <c r="A83" s="32" t="s">
        <v>188</v>
      </c>
      <c r="B83" s="40">
        <v>18</v>
      </c>
      <c r="C83" s="36" t="s">
        <v>169</v>
      </c>
      <c r="D83" s="36">
        <v>1</v>
      </c>
      <c r="E83" s="36">
        <v>0.05</v>
      </c>
      <c r="F83" s="36">
        <v>1</v>
      </c>
      <c r="G83" s="36">
        <v>0.05</v>
      </c>
      <c r="H83" s="36">
        <v>0</v>
      </c>
      <c r="I83" s="36">
        <v>0</v>
      </c>
      <c r="J83" s="36">
        <v>0</v>
      </c>
      <c r="K83" s="36">
        <v>0</v>
      </c>
    </row>
    <row r="84" spans="1:11" s="39" customFormat="1" ht="31.5" x14ac:dyDescent="0.25">
      <c r="A84" s="32" t="s">
        <v>188</v>
      </c>
      <c r="B84" s="40">
        <v>19</v>
      </c>
      <c r="C84" s="36" t="s">
        <v>170</v>
      </c>
      <c r="D84" s="36">
        <v>0</v>
      </c>
      <c r="E84" s="36">
        <v>0</v>
      </c>
      <c r="F84" s="36">
        <v>4</v>
      </c>
      <c r="G84" s="36">
        <v>3.6999999999999998E-2</v>
      </c>
      <c r="H84" s="36">
        <v>1</v>
      </c>
      <c r="I84" s="36">
        <v>0.6</v>
      </c>
      <c r="J84" s="36">
        <v>0</v>
      </c>
      <c r="K84" s="36">
        <v>0</v>
      </c>
    </row>
    <row r="85" spans="1:11" s="39" customFormat="1" ht="31.5" x14ac:dyDescent="0.25">
      <c r="A85" s="32" t="s">
        <v>188</v>
      </c>
      <c r="B85" s="40">
        <v>20</v>
      </c>
      <c r="C85" s="36" t="s">
        <v>171</v>
      </c>
      <c r="D85" s="36">
        <v>1</v>
      </c>
      <c r="E85" s="36">
        <v>0.01</v>
      </c>
      <c r="F85" s="36">
        <v>1</v>
      </c>
      <c r="G85" s="36">
        <v>0.01</v>
      </c>
      <c r="H85" s="36">
        <v>0</v>
      </c>
      <c r="I85" s="36">
        <v>0</v>
      </c>
      <c r="J85" s="36">
        <v>0</v>
      </c>
      <c r="K85" s="36">
        <v>0</v>
      </c>
    </row>
    <row r="86" spans="1:11" s="44" customFormat="1" ht="31.5" x14ac:dyDescent="0.25">
      <c r="A86" s="32" t="s">
        <v>188</v>
      </c>
      <c r="B86" s="40">
        <v>21</v>
      </c>
      <c r="C86" s="54" t="s">
        <v>205</v>
      </c>
      <c r="D86" s="31">
        <v>10</v>
      </c>
      <c r="E86" s="31">
        <v>5.2999999999999999E-2</v>
      </c>
      <c r="F86" s="31">
        <v>6</v>
      </c>
      <c r="G86" s="37">
        <v>1.139</v>
      </c>
      <c r="H86" s="31">
        <v>0</v>
      </c>
      <c r="I86" s="34">
        <v>0</v>
      </c>
      <c r="J86" s="31">
        <v>1</v>
      </c>
      <c r="K86" s="33">
        <v>1.2E-2</v>
      </c>
    </row>
    <row r="87" spans="1:11" s="44" customFormat="1" ht="31.5" x14ac:dyDescent="0.25">
      <c r="A87" s="32" t="s">
        <v>188</v>
      </c>
      <c r="B87" s="40">
        <v>22</v>
      </c>
      <c r="C87" s="49" t="s">
        <v>206</v>
      </c>
      <c r="D87" s="31">
        <v>0</v>
      </c>
      <c r="E87" s="34">
        <v>0</v>
      </c>
      <c r="F87" s="32">
        <v>3</v>
      </c>
      <c r="G87" s="33">
        <v>0.04</v>
      </c>
      <c r="H87" s="31">
        <v>0</v>
      </c>
      <c r="I87" s="34">
        <v>0</v>
      </c>
      <c r="J87" s="31">
        <v>0</v>
      </c>
      <c r="K87" s="34">
        <v>0</v>
      </c>
    </row>
    <row r="88" spans="1:11" s="44" customFormat="1" ht="31.5" x14ac:dyDescent="0.25">
      <c r="A88" s="32" t="s">
        <v>188</v>
      </c>
      <c r="B88" s="40">
        <v>23</v>
      </c>
      <c r="C88" s="55" t="s">
        <v>207</v>
      </c>
      <c r="D88" s="31">
        <v>0</v>
      </c>
      <c r="E88" s="34">
        <v>0</v>
      </c>
      <c r="F88" s="31">
        <v>0</v>
      </c>
      <c r="G88" s="34">
        <v>0</v>
      </c>
      <c r="H88" s="31">
        <v>0</v>
      </c>
      <c r="I88" s="34">
        <v>0</v>
      </c>
      <c r="J88" s="31">
        <v>1</v>
      </c>
      <c r="K88" s="33">
        <v>1.4999999999999999E-2</v>
      </c>
    </row>
    <row r="89" spans="1:11" s="44" customFormat="1" ht="31.5" x14ac:dyDescent="0.25">
      <c r="A89" s="32" t="s">
        <v>188</v>
      </c>
      <c r="B89" s="40">
        <v>24</v>
      </c>
      <c r="C89" s="50" t="s">
        <v>208</v>
      </c>
      <c r="D89" s="31">
        <v>2</v>
      </c>
      <c r="E89" s="33">
        <v>2.1000000000000001E-2</v>
      </c>
      <c r="F89" s="31">
        <v>1</v>
      </c>
      <c r="G89" s="33">
        <v>6.0000000000000001E-3</v>
      </c>
      <c r="H89" s="31">
        <v>0</v>
      </c>
      <c r="I89" s="34">
        <v>0</v>
      </c>
      <c r="J89" s="31">
        <v>0</v>
      </c>
      <c r="K89" s="34">
        <v>0</v>
      </c>
    </row>
    <row r="90" spans="1:11" s="39" customFormat="1" ht="31.5" x14ac:dyDescent="0.25">
      <c r="A90" s="32" t="s">
        <v>188</v>
      </c>
      <c r="B90" s="40">
        <v>25</v>
      </c>
      <c r="C90" s="41" t="s">
        <v>209</v>
      </c>
      <c r="D90" s="31">
        <v>1</v>
      </c>
      <c r="E90" s="33">
        <v>5.0000000000000001E-3</v>
      </c>
      <c r="F90" s="31">
        <v>0</v>
      </c>
      <c r="G90" s="34">
        <v>0</v>
      </c>
      <c r="H90" s="31">
        <v>0</v>
      </c>
      <c r="I90" s="34">
        <v>0</v>
      </c>
      <c r="J90" s="31">
        <v>0</v>
      </c>
      <c r="K90" s="31">
        <v>0</v>
      </c>
    </row>
    <row r="91" spans="1:11" s="39" customFormat="1" ht="31.5" x14ac:dyDescent="0.25">
      <c r="A91" s="32" t="s">
        <v>188</v>
      </c>
      <c r="B91" s="40">
        <v>26</v>
      </c>
      <c r="C91" s="47" t="s">
        <v>210</v>
      </c>
      <c r="D91" s="31">
        <v>0</v>
      </c>
      <c r="E91" s="34">
        <v>0</v>
      </c>
      <c r="F91" s="31">
        <v>2</v>
      </c>
      <c r="G91" s="34">
        <v>0.9</v>
      </c>
      <c r="H91" s="31">
        <v>0</v>
      </c>
      <c r="I91" s="34">
        <v>0</v>
      </c>
      <c r="J91" s="31">
        <v>0</v>
      </c>
      <c r="K91" s="34">
        <v>0</v>
      </c>
    </row>
    <row r="92" spans="1:11" s="39" customFormat="1" ht="56.25" customHeight="1" x14ac:dyDescent="0.25">
      <c r="A92" s="32" t="s">
        <v>188</v>
      </c>
      <c r="B92" s="40">
        <v>27</v>
      </c>
      <c r="C92" s="47" t="s">
        <v>211</v>
      </c>
      <c r="D92" s="31">
        <v>0</v>
      </c>
      <c r="E92" s="34">
        <v>0</v>
      </c>
      <c r="F92" s="31">
        <v>1</v>
      </c>
      <c r="G92" s="34">
        <v>7.0000000000000001E-3</v>
      </c>
      <c r="H92" s="31">
        <v>0</v>
      </c>
      <c r="I92" s="34">
        <v>0</v>
      </c>
      <c r="J92" s="31">
        <v>0</v>
      </c>
      <c r="K92" s="34">
        <v>0</v>
      </c>
    </row>
    <row r="93" spans="1:11" s="39" customFormat="1" ht="31.5" x14ac:dyDescent="0.25">
      <c r="A93" s="32" t="s">
        <v>188</v>
      </c>
      <c r="B93" s="40">
        <v>28</v>
      </c>
      <c r="C93" s="47" t="s">
        <v>212</v>
      </c>
      <c r="D93" s="31">
        <v>0</v>
      </c>
      <c r="E93" s="34">
        <v>0</v>
      </c>
      <c r="F93" s="31">
        <v>3</v>
      </c>
      <c r="G93" s="31">
        <v>1.35</v>
      </c>
      <c r="H93" s="31">
        <v>0</v>
      </c>
      <c r="I93" s="34">
        <v>0</v>
      </c>
      <c r="J93" s="31">
        <v>0</v>
      </c>
      <c r="K93" s="31">
        <v>0</v>
      </c>
    </row>
  </sheetData>
  <autoFilter ref="A7:L7"/>
  <sortState ref="C24:C34">
    <sortCondition ref="C24"/>
  </sortState>
  <mergeCells count="7">
    <mergeCell ref="J4:K5"/>
    <mergeCell ref="H1:K1"/>
    <mergeCell ref="A4:A6"/>
    <mergeCell ref="C4:C6"/>
    <mergeCell ref="D4:E5"/>
    <mergeCell ref="F4:G5"/>
    <mergeCell ref="H4:I5"/>
  </mergeCells>
  <pageMargins left="0.70866141732283472" right="0.17" top="0.74803149606299213" bottom="0.74803149606299213" header="0.31496062992125984" footer="0.31496062992125984"/>
  <pageSetup paperSize="9" scale="97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8"/>
  <sheetViews>
    <sheetView zoomScale="80" zoomScaleNormal="80" workbookViewId="0">
      <pane ySplit="3" topLeftCell="A133" activePane="bottomLeft" state="frozen"/>
      <selection pane="bottomLeft" activeCell="E146" sqref="E146"/>
    </sheetView>
  </sheetViews>
  <sheetFormatPr defaultRowHeight="15" x14ac:dyDescent="0.25"/>
  <cols>
    <col min="1" max="1" width="34.140625" customWidth="1"/>
    <col min="2" max="2" width="12.85546875" customWidth="1"/>
    <col min="3" max="3" width="14.5703125" style="13" customWidth="1"/>
    <col min="4" max="5" width="15" style="13" customWidth="1"/>
    <col min="6" max="6" width="13.42578125" style="13" customWidth="1"/>
    <col min="7" max="7" width="13.140625" style="13" customWidth="1"/>
    <col min="8" max="8" width="44.140625" style="6" customWidth="1"/>
    <col min="9" max="9" width="36.85546875" hidden="1" customWidth="1"/>
  </cols>
  <sheetData>
    <row r="1" spans="1:9" x14ac:dyDescent="0.25">
      <c r="A1" s="15"/>
      <c r="B1" s="1" t="s">
        <v>99</v>
      </c>
      <c r="C1" s="11"/>
      <c r="D1" s="12"/>
      <c r="E1" s="11"/>
      <c r="F1" s="11"/>
      <c r="G1" s="11"/>
      <c r="H1" s="3" t="s">
        <v>20</v>
      </c>
      <c r="I1" s="15"/>
    </row>
    <row r="2" spans="1:9" ht="85.5" x14ac:dyDescent="0.25">
      <c r="A2" s="4" t="s">
        <v>0</v>
      </c>
      <c r="B2" s="4" t="s">
        <v>1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  <c r="I2" s="17" t="s">
        <v>27</v>
      </c>
    </row>
    <row r="3" spans="1:9" x14ac:dyDescent="0.25">
      <c r="A3" s="21"/>
      <c r="B3" s="63">
        <v>1</v>
      </c>
      <c r="C3" s="63">
        <v>2</v>
      </c>
      <c r="D3" s="63">
        <v>3</v>
      </c>
      <c r="E3" s="63">
        <v>4</v>
      </c>
      <c r="F3" s="63">
        <v>5</v>
      </c>
      <c r="G3" s="63">
        <v>6</v>
      </c>
      <c r="H3" s="64">
        <v>7</v>
      </c>
      <c r="I3" s="16"/>
    </row>
    <row r="4" spans="1:9" s="16" customFormat="1" ht="29.25" customHeight="1" x14ac:dyDescent="0.25">
      <c r="A4" s="26" t="s">
        <v>188</v>
      </c>
      <c r="B4" s="27">
        <v>1</v>
      </c>
      <c r="C4" s="65">
        <v>40735388</v>
      </c>
      <c r="D4" s="58">
        <v>41431</v>
      </c>
      <c r="E4" s="26" t="s">
        <v>25</v>
      </c>
      <c r="F4" s="66">
        <v>5</v>
      </c>
      <c r="G4" s="67">
        <f>550/1.18</f>
        <v>466.10169491525426</v>
      </c>
      <c r="H4" s="26" t="s">
        <v>72</v>
      </c>
      <c r="I4" s="26" t="s">
        <v>47</v>
      </c>
    </row>
    <row r="5" spans="1:9" s="16" customFormat="1" ht="24.95" customHeight="1" x14ac:dyDescent="0.25">
      <c r="A5" s="26" t="s">
        <v>188</v>
      </c>
      <c r="B5" s="27">
        <v>2</v>
      </c>
      <c r="C5" s="65">
        <v>40735394</v>
      </c>
      <c r="D5" s="58">
        <v>41431</v>
      </c>
      <c r="E5" s="26" t="s">
        <v>25</v>
      </c>
      <c r="F5" s="66">
        <v>15</v>
      </c>
      <c r="G5" s="67">
        <f>550/1.18</f>
        <v>466.10169491525426</v>
      </c>
      <c r="H5" s="26" t="s">
        <v>76</v>
      </c>
      <c r="I5" s="26" t="s">
        <v>48</v>
      </c>
    </row>
    <row r="6" spans="1:9" s="16" customFormat="1" ht="24.95" customHeight="1" x14ac:dyDescent="0.25">
      <c r="A6" s="26" t="s">
        <v>188</v>
      </c>
      <c r="B6" s="27">
        <v>3</v>
      </c>
      <c r="C6" s="65">
        <v>40738311</v>
      </c>
      <c r="D6" s="58">
        <v>41436</v>
      </c>
      <c r="E6" s="26" t="s">
        <v>25</v>
      </c>
      <c r="F6" s="66">
        <v>15</v>
      </c>
      <c r="G6" s="67">
        <f t="shared" ref="G6:G20" si="0">550/1.18</f>
        <v>466.10169491525426</v>
      </c>
      <c r="H6" s="26" t="s">
        <v>41</v>
      </c>
      <c r="I6" s="26" t="s">
        <v>49</v>
      </c>
    </row>
    <row r="7" spans="1:9" s="16" customFormat="1" ht="24.95" customHeight="1" x14ac:dyDescent="0.25">
      <c r="A7" s="26" t="s">
        <v>188</v>
      </c>
      <c r="B7" s="27">
        <v>4</v>
      </c>
      <c r="C7" s="65">
        <v>40733502</v>
      </c>
      <c r="D7" s="58">
        <v>41430</v>
      </c>
      <c r="E7" s="26" t="s">
        <v>25</v>
      </c>
      <c r="F7" s="66">
        <v>6.3</v>
      </c>
      <c r="G7" s="67">
        <f>550/1.18</f>
        <v>466.10169491525426</v>
      </c>
      <c r="H7" s="26" t="s">
        <v>39</v>
      </c>
      <c r="I7" s="26" t="s">
        <v>50</v>
      </c>
    </row>
    <row r="8" spans="1:9" s="16" customFormat="1" ht="24.95" customHeight="1" x14ac:dyDescent="0.25">
      <c r="A8" s="26" t="s">
        <v>188</v>
      </c>
      <c r="B8" s="27">
        <v>5</v>
      </c>
      <c r="C8" s="65">
        <v>40735087</v>
      </c>
      <c r="D8" s="58">
        <v>41431</v>
      </c>
      <c r="E8" s="26" t="s">
        <v>25</v>
      </c>
      <c r="F8" s="66">
        <v>15</v>
      </c>
      <c r="G8" s="67">
        <f>550/1.18</f>
        <v>466.10169491525426</v>
      </c>
      <c r="H8" s="26" t="s">
        <v>95</v>
      </c>
      <c r="I8" s="26" t="s">
        <v>51</v>
      </c>
    </row>
    <row r="9" spans="1:9" s="16" customFormat="1" ht="26.25" customHeight="1" x14ac:dyDescent="0.25">
      <c r="A9" s="26" t="s">
        <v>188</v>
      </c>
      <c r="B9" s="27">
        <v>6</v>
      </c>
      <c r="C9" s="65">
        <v>40735169</v>
      </c>
      <c r="D9" s="58">
        <v>41431</v>
      </c>
      <c r="E9" s="26" t="s">
        <v>25</v>
      </c>
      <c r="F9" s="66">
        <v>6.3</v>
      </c>
      <c r="G9" s="67">
        <f t="shared" si="0"/>
        <v>466.10169491525426</v>
      </c>
      <c r="H9" s="26" t="s">
        <v>39</v>
      </c>
      <c r="I9" s="26" t="s">
        <v>52</v>
      </c>
    </row>
    <row r="10" spans="1:9" s="16" customFormat="1" ht="24.95" customHeight="1" x14ac:dyDescent="0.25">
      <c r="A10" s="26" t="s">
        <v>188</v>
      </c>
      <c r="B10" s="27">
        <v>7</v>
      </c>
      <c r="C10" s="65">
        <v>40736662</v>
      </c>
      <c r="D10" s="58">
        <v>41438</v>
      </c>
      <c r="E10" s="26" t="s">
        <v>25</v>
      </c>
      <c r="F10" s="66">
        <v>5</v>
      </c>
      <c r="G10" s="67">
        <f t="shared" si="0"/>
        <v>466.10169491525426</v>
      </c>
      <c r="H10" s="26" t="s">
        <v>39</v>
      </c>
      <c r="I10" s="26" t="s">
        <v>53</v>
      </c>
    </row>
    <row r="11" spans="1:9" s="16" customFormat="1" ht="24.95" customHeight="1" x14ac:dyDescent="0.25">
      <c r="A11" s="26" t="s">
        <v>188</v>
      </c>
      <c r="B11" s="27">
        <v>8</v>
      </c>
      <c r="C11" s="65">
        <v>40737165</v>
      </c>
      <c r="D11" s="58">
        <v>41428</v>
      </c>
      <c r="E11" s="26" t="s">
        <v>25</v>
      </c>
      <c r="F11" s="66">
        <v>6.3</v>
      </c>
      <c r="G11" s="67">
        <f t="shared" si="0"/>
        <v>466.10169491525426</v>
      </c>
      <c r="H11" s="26" t="s">
        <v>43</v>
      </c>
      <c r="I11" s="26" t="s">
        <v>54</v>
      </c>
    </row>
    <row r="12" spans="1:9" s="16" customFormat="1" ht="24.95" customHeight="1" x14ac:dyDescent="0.25">
      <c r="A12" s="26" t="s">
        <v>188</v>
      </c>
      <c r="B12" s="27">
        <v>9</v>
      </c>
      <c r="C12" s="65">
        <v>40737198</v>
      </c>
      <c r="D12" s="58">
        <v>41428</v>
      </c>
      <c r="E12" s="26" t="s">
        <v>25</v>
      </c>
      <c r="F12" s="66">
        <v>15</v>
      </c>
      <c r="G12" s="67">
        <f t="shared" si="0"/>
        <v>466.10169491525426</v>
      </c>
      <c r="H12" s="26" t="s">
        <v>95</v>
      </c>
      <c r="I12" s="26" t="s">
        <v>44</v>
      </c>
    </row>
    <row r="13" spans="1:9" s="16" customFormat="1" ht="24.95" customHeight="1" x14ac:dyDescent="0.25">
      <c r="A13" s="26" t="s">
        <v>188</v>
      </c>
      <c r="B13" s="27">
        <v>10</v>
      </c>
      <c r="C13" s="65">
        <v>40737461</v>
      </c>
      <c r="D13" s="58">
        <v>41428</v>
      </c>
      <c r="E13" s="26" t="s">
        <v>25</v>
      </c>
      <c r="F13" s="66">
        <v>2.8</v>
      </c>
      <c r="G13" s="67">
        <f t="shared" si="0"/>
        <v>466.10169491525426</v>
      </c>
      <c r="H13" s="26" t="s">
        <v>43</v>
      </c>
      <c r="I13" s="26" t="s">
        <v>55</v>
      </c>
    </row>
    <row r="14" spans="1:9" s="16" customFormat="1" ht="24.95" customHeight="1" x14ac:dyDescent="0.25">
      <c r="A14" s="26" t="s">
        <v>188</v>
      </c>
      <c r="B14" s="27">
        <v>11</v>
      </c>
      <c r="C14" s="65">
        <v>40738297</v>
      </c>
      <c r="D14" s="58">
        <v>41428</v>
      </c>
      <c r="E14" s="26" t="s">
        <v>25</v>
      </c>
      <c r="F14" s="66">
        <v>15</v>
      </c>
      <c r="G14" s="67">
        <f t="shared" si="0"/>
        <v>466.10169491525426</v>
      </c>
      <c r="H14" s="26" t="s">
        <v>39</v>
      </c>
      <c r="I14" s="26" t="s">
        <v>56</v>
      </c>
    </row>
    <row r="15" spans="1:9" s="16" customFormat="1" ht="24.95" customHeight="1" x14ac:dyDescent="0.25">
      <c r="A15" s="26" t="s">
        <v>188</v>
      </c>
      <c r="B15" s="27">
        <v>12</v>
      </c>
      <c r="C15" s="65">
        <v>40738295</v>
      </c>
      <c r="D15" s="58">
        <v>41431</v>
      </c>
      <c r="E15" s="26" t="s">
        <v>25</v>
      </c>
      <c r="F15" s="66">
        <v>6.3</v>
      </c>
      <c r="G15" s="67">
        <f>550/1.18</f>
        <v>466.10169491525426</v>
      </c>
      <c r="H15" s="26" t="s">
        <v>95</v>
      </c>
      <c r="I15" s="26" t="s">
        <v>57</v>
      </c>
    </row>
    <row r="16" spans="1:9" s="16" customFormat="1" ht="24.95" customHeight="1" x14ac:dyDescent="0.25">
      <c r="A16" s="26" t="s">
        <v>188</v>
      </c>
      <c r="B16" s="27">
        <v>13</v>
      </c>
      <c r="C16" s="65">
        <v>40738096</v>
      </c>
      <c r="D16" s="58">
        <v>41439</v>
      </c>
      <c r="E16" s="26" t="s">
        <v>25</v>
      </c>
      <c r="F16" s="66">
        <v>13</v>
      </c>
      <c r="G16" s="67">
        <f t="shared" si="0"/>
        <v>466.10169491525426</v>
      </c>
      <c r="H16" s="26" t="s">
        <v>95</v>
      </c>
      <c r="I16" s="26" t="s">
        <v>58</v>
      </c>
    </row>
    <row r="17" spans="1:9" s="16" customFormat="1" ht="24.95" customHeight="1" x14ac:dyDescent="0.25">
      <c r="A17" s="26" t="s">
        <v>188</v>
      </c>
      <c r="B17" s="27">
        <v>14</v>
      </c>
      <c r="C17" s="65">
        <v>40738714</v>
      </c>
      <c r="D17" s="58">
        <v>41432</v>
      </c>
      <c r="E17" s="26" t="s">
        <v>25</v>
      </c>
      <c r="F17" s="66">
        <v>15</v>
      </c>
      <c r="G17" s="67">
        <f>550/1.18</f>
        <v>466.10169491525426</v>
      </c>
      <c r="H17" s="26" t="s">
        <v>39</v>
      </c>
      <c r="I17" s="26" t="s">
        <v>59</v>
      </c>
    </row>
    <row r="18" spans="1:9" s="16" customFormat="1" ht="24.95" customHeight="1" x14ac:dyDescent="0.25">
      <c r="A18" s="26" t="s">
        <v>188</v>
      </c>
      <c r="B18" s="27">
        <v>15</v>
      </c>
      <c r="C18" s="65">
        <v>40738742</v>
      </c>
      <c r="D18" s="58">
        <v>41439</v>
      </c>
      <c r="E18" s="26" t="s">
        <v>25</v>
      </c>
      <c r="F18" s="66">
        <v>6.3</v>
      </c>
      <c r="G18" s="67">
        <f t="shared" si="0"/>
        <v>466.10169491525426</v>
      </c>
      <c r="H18" s="26" t="s">
        <v>97</v>
      </c>
      <c r="I18" s="26" t="s">
        <v>60</v>
      </c>
    </row>
    <row r="19" spans="1:9" s="16" customFormat="1" ht="24.95" customHeight="1" x14ac:dyDescent="0.25">
      <c r="A19" s="26" t="s">
        <v>188</v>
      </c>
      <c r="B19" s="27">
        <v>16</v>
      </c>
      <c r="C19" s="65">
        <v>40738762</v>
      </c>
      <c r="D19" s="68">
        <v>41435</v>
      </c>
      <c r="E19" s="26" t="s">
        <v>25</v>
      </c>
      <c r="F19" s="66">
        <v>15</v>
      </c>
      <c r="G19" s="67">
        <f>550/1.18</f>
        <v>466.10169491525426</v>
      </c>
      <c r="H19" s="26" t="s">
        <v>39</v>
      </c>
      <c r="I19" s="26" t="s">
        <v>61</v>
      </c>
    </row>
    <row r="20" spans="1:9" s="16" customFormat="1" ht="24.95" customHeight="1" x14ac:dyDescent="0.25">
      <c r="A20" s="26" t="s">
        <v>188</v>
      </c>
      <c r="B20" s="27">
        <v>17</v>
      </c>
      <c r="C20" s="65">
        <v>40743045</v>
      </c>
      <c r="D20" s="58">
        <v>41445</v>
      </c>
      <c r="E20" s="26" t="s">
        <v>25</v>
      </c>
      <c r="F20" s="66">
        <v>5</v>
      </c>
      <c r="G20" s="67">
        <f t="shared" si="0"/>
        <v>466.10169491525426</v>
      </c>
      <c r="H20" s="26" t="s">
        <v>43</v>
      </c>
      <c r="I20" s="26" t="s">
        <v>62</v>
      </c>
    </row>
    <row r="21" spans="1:9" s="16" customFormat="1" ht="24.95" customHeight="1" x14ac:dyDescent="0.25">
      <c r="A21" s="26" t="s">
        <v>188</v>
      </c>
      <c r="B21" s="27">
        <v>18</v>
      </c>
      <c r="C21" s="65">
        <v>40743042</v>
      </c>
      <c r="D21" s="58">
        <v>41445</v>
      </c>
      <c r="E21" s="26" t="s">
        <v>25</v>
      </c>
      <c r="F21" s="66">
        <v>5</v>
      </c>
      <c r="G21" s="67">
        <f t="shared" ref="G21:G28" si="1">550/1.18</f>
        <v>466.10169491525426</v>
      </c>
      <c r="H21" s="26" t="s">
        <v>41</v>
      </c>
      <c r="I21" s="26" t="s">
        <v>63</v>
      </c>
    </row>
    <row r="22" spans="1:9" s="16" customFormat="1" ht="24.95" customHeight="1" x14ac:dyDescent="0.25">
      <c r="A22" s="26" t="s">
        <v>188</v>
      </c>
      <c r="B22" s="27">
        <v>19</v>
      </c>
      <c r="C22" s="65">
        <v>40743043</v>
      </c>
      <c r="D22" s="58">
        <v>41443</v>
      </c>
      <c r="E22" s="26" t="s">
        <v>25</v>
      </c>
      <c r="F22" s="66">
        <v>5</v>
      </c>
      <c r="G22" s="67">
        <f t="shared" si="1"/>
        <v>466.10169491525426</v>
      </c>
      <c r="H22" s="26" t="s">
        <v>96</v>
      </c>
      <c r="I22" s="26" t="s">
        <v>64</v>
      </c>
    </row>
    <row r="23" spans="1:9" s="16" customFormat="1" ht="24.95" customHeight="1" x14ac:dyDescent="0.25">
      <c r="A23" s="26" t="s">
        <v>188</v>
      </c>
      <c r="B23" s="27">
        <v>20</v>
      </c>
      <c r="C23" s="65">
        <v>40743040</v>
      </c>
      <c r="D23" s="58">
        <v>41443</v>
      </c>
      <c r="E23" s="26" t="s">
        <v>25</v>
      </c>
      <c r="F23" s="66">
        <v>10</v>
      </c>
      <c r="G23" s="67">
        <f t="shared" si="1"/>
        <v>466.10169491525426</v>
      </c>
      <c r="H23" s="26" t="s">
        <v>95</v>
      </c>
      <c r="I23" s="26" t="s">
        <v>65</v>
      </c>
    </row>
    <row r="24" spans="1:9" s="16" customFormat="1" ht="24.95" customHeight="1" x14ac:dyDescent="0.25">
      <c r="A24" s="26" t="s">
        <v>188</v>
      </c>
      <c r="B24" s="27">
        <v>21</v>
      </c>
      <c r="C24" s="65">
        <v>40740878</v>
      </c>
      <c r="D24" s="68">
        <v>41442</v>
      </c>
      <c r="E24" s="26" t="s">
        <v>25</v>
      </c>
      <c r="F24" s="66">
        <v>2.8</v>
      </c>
      <c r="G24" s="67">
        <f t="shared" si="1"/>
        <v>466.10169491525426</v>
      </c>
      <c r="H24" s="26" t="s">
        <v>95</v>
      </c>
      <c r="I24" s="26" t="s">
        <v>66</v>
      </c>
    </row>
    <row r="25" spans="1:9" s="16" customFormat="1" ht="24.95" customHeight="1" x14ac:dyDescent="0.25">
      <c r="A25" s="26" t="s">
        <v>188</v>
      </c>
      <c r="B25" s="27">
        <v>22</v>
      </c>
      <c r="C25" s="65">
        <v>40740639</v>
      </c>
      <c r="D25" s="68">
        <v>41442</v>
      </c>
      <c r="E25" s="26" t="s">
        <v>25</v>
      </c>
      <c r="F25" s="66">
        <v>6.3</v>
      </c>
      <c r="G25" s="67">
        <f t="shared" si="1"/>
        <v>466.10169491525426</v>
      </c>
      <c r="H25" s="26" t="s">
        <v>73</v>
      </c>
      <c r="I25" s="26" t="s">
        <v>67</v>
      </c>
    </row>
    <row r="26" spans="1:9" s="16" customFormat="1" ht="24.95" customHeight="1" x14ac:dyDescent="0.25">
      <c r="A26" s="26" t="s">
        <v>188</v>
      </c>
      <c r="B26" s="27">
        <v>23</v>
      </c>
      <c r="C26" s="65">
        <v>40740840</v>
      </c>
      <c r="D26" s="58">
        <v>41445</v>
      </c>
      <c r="E26" s="26" t="s">
        <v>25</v>
      </c>
      <c r="F26" s="66">
        <v>6.3</v>
      </c>
      <c r="G26" s="67">
        <f t="shared" si="1"/>
        <v>466.10169491525426</v>
      </c>
      <c r="H26" s="26" t="s">
        <v>96</v>
      </c>
      <c r="I26" s="26" t="s">
        <v>68</v>
      </c>
    </row>
    <row r="27" spans="1:9" s="16" customFormat="1" ht="24.95" customHeight="1" x14ac:dyDescent="0.25">
      <c r="A27" s="26" t="s">
        <v>188</v>
      </c>
      <c r="B27" s="27">
        <v>24</v>
      </c>
      <c r="C27" s="65">
        <v>40740829</v>
      </c>
      <c r="D27" s="68">
        <v>41442</v>
      </c>
      <c r="E27" s="26" t="s">
        <v>25</v>
      </c>
      <c r="F27" s="66">
        <v>6.3</v>
      </c>
      <c r="G27" s="67">
        <f t="shared" si="1"/>
        <v>466.10169491525426</v>
      </c>
      <c r="H27" s="26" t="s">
        <v>95</v>
      </c>
      <c r="I27" s="26" t="s">
        <v>69</v>
      </c>
    </row>
    <row r="28" spans="1:9" s="16" customFormat="1" ht="24.95" customHeight="1" x14ac:dyDescent="0.25">
      <c r="A28" s="26" t="s">
        <v>188</v>
      </c>
      <c r="B28" s="27">
        <v>25</v>
      </c>
      <c r="C28" s="65">
        <v>40747795</v>
      </c>
      <c r="D28" s="58">
        <v>41446</v>
      </c>
      <c r="E28" s="26" t="s">
        <v>25</v>
      </c>
      <c r="F28" s="66">
        <v>5</v>
      </c>
      <c r="G28" s="67">
        <f t="shared" si="1"/>
        <v>466.10169491525426</v>
      </c>
      <c r="H28" s="26" t="s">
        <v>42</v>
      </c>
      <c r="I28" s="26" t="s">
        <v>78</v>
      </c>
    </row>
    <row r="29" spans="1:9" s="16" customFormat="1" ht="24.95" customHeight="1" x14ac:dyDescent="0.25">
      <c r="A29" s="26" t="s">
        <v>188</v>
      </c>
      <c r="B29" s="27">
        <v>26</v>
      </c>
      <c r="C29" s="65">
        <v>40741716</v>
      </c>
      <c r="D29" s="58">
        <v>41445</v>
      </c>
      <c r="E29" s="26" t="s">
        <v>25</v>
      </c>
      <c r="F29" s="66">
        <v>15</v>
      </c>
      <c r="G29" s="67">
        <f t="shared" ref="G29:G45" si="2">550/1.18</f>
        <v>466.10169491525426</v>
      </c>
      <c r="H29" s="26" t="s">
        <v>94</v>
      </c>
      <c r="I29" s="26" t="s">
        <v>79</v>
      </c>
    </row>
    <row r="30" spans="1:9" s="16" customFormat="1" ht="24.95" customHeight="1" x14ac:dyDescent="0.25">
      <c r="A30" s="26" t="s">
        <v>188</v>
      </c>
      <c r="B30" s="27">
        <v>27</v>
      </c>
      <c r="C30" s="65">
        <v>40741708</v>
      </c>
      <c r="D30" s="58">
        <v>41444</v>
      </c>
      <c r="E30" s="26" t="s">
        <v>25</v>
      </c>
      <c r="F30" s="66">
        <v>6.3</v>
      </c>
      <c r="G30" s="67">
        <f t="shared" si="2"/>
        <v>466.10169491525426</v>
      </c>
      <c r="H30" s="26" t="s">
        <v>39</v>
      </c>
      <c r="I30" s="26" t="s">
        <v>80</v>
      </c>
    </row>
    <row r="31" spans="1:9" s="16" customFormat="1" ht="24.95" customHeight="1" x14ac:dyDescent="0.25">
      <c r="A31" s="26" t="s">
        <v>188</v>
      </c>
      <c r="B31" s="27">
        <v>28</v>
      </c>
      <c r="C31" s="65">
        <v>40745471</v>
      </c>
      <c r="D31" s="58">
        <v>41445</v>
      </c>
      <c r="E31" s="26" t="s">
        <v>25</v>
      </c>
      <c r="F31" s="66">
        <v>15</v>
      </c>
      <c r="G31" s="67">
        <f t="shared" si="2"/>
        <v>466.10169491525426</v>
      </c>
      <c r="H31" s="26" t="s">
        <v>40</v>
      </c>
      <c r="I31" s="26" t="s">
        <v>81</v>
      </c>
    </row>
    <row r="32" spans="1:9" s="16" customFormat="1" ht="24.95" customHeight="1" x14ac:dyDescent="0.25">
      <c r="A32" s="26" t="s">
        <v>188</v>
      </c>
      <c r="B32" s="27">
        <v>29</v>
      </c>
      <c r="C32" s="65">
        <v>40742332</v>
      </c>
      <c r="D32" s="58">
        <v>41445</v>
      </c>
      <c r="E32" s="26" t="s">
        <v>25</v>
      </c>
      <c r="F32" s="66">
        <v>1.3</v>
      </c>
      <c r="G32" s="67">
        <f t="shared" si="2"/>
        <v>466.10169491525426</v>
      </c>
      <c r="H32" s="26" t="s">
        <v>40</v>
      </c>
      <c r="I32" s="26" t="s">
        <v>82</v>
      </c>
    </row>
    <row r="33" spans="1:9" s="16" customFormat="1" ht="24.95" customHeight="1" x14ac:dyDescent="0.25">
      <c r="A33" s="26" t="s">
        <v>188</v>
      </c>
      <c r="B33" s="27">
        <v>30</v>
      </c>
      <c r="C33" s="65">
        <v>40744876</v>
      </c>
      <c r="D33" s="58">
        <v>41445</v>
      </c>
      <c r="E33" s="26" t="s">
        <v>25</v>
      </c>
      <c r="F33" s="66">
        <v>15</v>
      </c>
      <c r="G33" s="67">
        <f t="shared" si="2"/>
        <v>466.10169491525426</v>
      </c>
      <c r="H33" s="26" t="s">
        <v>40</v>
      </c>
      <c r="I33" s="26" t="s">
        <v>83</v>
      </c>
    </row>
    <row r="34" spans="1:9" s="16" customFormat="1" ht="24.95" customHeight="1" x14ac:dyDescent="0.25">
      <c r="A34" s="26" t="s">
        <v>188</v>
      </c>
      <c r="B34" s="27">
        <v>31</v>
      </c>
      <c r="C34" s="65">
        <v>40744880</v>
      </c>
      <c r="D34" s="58">
        <v>41445</v>
      </c>
      <c r="E34" s="26" t="s">
        <v>25</v>
      </c>
      <c r="F34" s="66">
        <v>15</v>
      </c>
      <c r="G34" s="67">
        <f t="shared" si="2"/>
        <v>466.10169491525426</v>
      </c>
      <c r="H34" s="26" t="s">
        <v>40</v>
      </c>
      <c r="I34" s="26" t="s">
        <v>84</v>
      </c>
    </row>
    <row r="35" spans="1:9" s="16" customFormat="1" ht="24.95" customHeight="1" x14ac:dyDescent="0.25">
      <c r="A35" s="26" t="s">
        <v>188</v>
      </c>
      <c r="B35" s="27">
        <v>32</v>
      </c>
      <c r="C35" s="65">
        <v>40743039</v>
      </c>
      <c r="D35" s="58">
        <v>41445</v>
      </c>
      <c r="E35" s="26" t="s">
        <v>25</v>
      </c>
      <c r="F35" s="66">
        <v>15</v>
      </c>
      <c r="G35" s="67">
        <f t="shared" si="2"/>
        <v>466.10169491525426</v>
      </c>
      <c r="H35" s="26" t="s">
        <v>45</v>
      </c>
      <c r="I35" s="26" t="s">
        <v>85</v>
      </c>
    </row>
    <row r="36" spans="1:9" s="16" customFormat="1" ht="24.95" customHeight="1" x14ac:dyDescent="0.25">
      <c r="A36" s="26" t="s">
        <v>188</v>
      </c>
      <c r="B36" s="27">
        <v>33</v>
      </c>
      <c r="C36" s="65">
        <v>40742987</v>
      </c>
      <c r="D36" s="58">
        <v>41444</v>
      </c>
      <c r="E36" s="26" t="s">
        <v>25</v>
      </c>
      <c r="F36" s="66">
        <v>6.3</v>
      </c>
      <c r="G36" s="67">
        <f>550/1.18</f>
        <v>466.10169491525426</v>
      </c>
      <c r="H36" s="26" t="s">
        <v>43</v>
      </c>
      <c r="I36" s="56" t="s">
        <v>86</v>
      </c>
    </row>
    <row r="37" spans="1:9" s="16" customFormat="1" ht="24.95" customHeight="1" x14ac:dyDescent="0.25">
      <c r="A37" s="26" t="s">
        <v>188</v>
      </c>
      <c r="B37" s="27">
        <v>34</v>
      </c>
      <c r="C37" s="65">
        <v>40743033</v>
      </c>
      <c r="D37" s="58">
        <v>41450</v>
      </c>
      <c r="E37" s="26" t="s">
        <v>25</v>
      </c>
      <c r="F37" s="57">
        <v>15</v>
      </c>
      <c r="G37" s="67">
        <f t="shared" si="2"/>
        <v>466.10169491525426</v>
      </c>
      <c r="H37" s="26" t="s">
        <v>76</v>
      </c>
      <c r="I37" s="56" t="s">
        <v>87</v>
      </c>
    </row>
    <row r="38" spans="1:9" s="16" customFormat="1" ht="24.95" customHeight="1" x14ac:dyDescent="0.25">
      <c r="A38" s="26" t="s">
        <v>188</v>
      </c>
      <c r="B38" s="27">
        <v>35</v>
      </c>
      <c r="C38" s="65">
        <v>40744284</v>
      </c>
      <c r="D38" s="58">
        <v>41449</v>
      </c>
      <c r="E38" s="26" t="s">
        <v>25</v>
      </c>
      <c r="F38" s="57">
        <v>8</v>
      </c>
      <c r="G38" s="67">
        <f t="shared" si="2"/>
        <v>466.10169491525426</v>
      </c>
      <c r="H38" s="26" t="s">
        <v>39</v>
      </c>
      <c r="I38" s="56" t="s">
        <v>88</v>
      </c>
    </row>
    <row r="39" spans="1:9" s="16" customFormat="1" ht="24.95" customHeight="1" x14ac:dyDescent="0.25">
      <c r="A39" s="26" t="s">
        <v>188</v>
      </c>
      <c r="B39" s="27">
        <v>36</v>
      </c>
      <c r="C39" s="65">
        <v>40744050</v>
      </c>
      <c r="D39" s="58">
        <v>41450</v>
      </c>
      <c r="E39" s="26" t="s">
        <v>25</v>
      </c>
      <c r="F39" s="57">
        <v>5</v>
      </c>
      <c r="G39" s="67">
        <f t="shared" si="2"/>
        <v>466.10169491525426</v>
      </c>
      <c r="H39" s="26" t="s">
        <v>73</v>
      </c>
      <c r="I39" s="56" t="s">
        <v>89</v>
      </c>
    </row>
    <row r="40" spans="1:9" s="16" customFormat="1" ht="24.95" customHeight="1" x14ac:dyDescent="0.25">
      <c r="A40" s="26" t="s">
        <v>188</v>
      </c>
      <c r="B40" s="27">
        <v>37</v>
      </c>
      <c r="C40" s="65">
        <v>40744885</v>
      </c>
      <c r="D40" s="58">
        <v>41449</v>
      </c>
      <c r="E40" s="26" t="s">
        <v>25</v>
      </c>
      <c r="F40" s="66">
        <v>6.3</v>
      </c>
      <c r="G40" s="67">
        <f t="shared" si="2"/>
        <v>466.10169491525426</v>
      </c>
      <c r="H40" s="26" t="s">
        <v>96</v>
      </c>
      <c r="I40" s="56" t="s">
        <v>90</v>
      </c>
    </row>
    <row r="41" spans="1:9" s="16" customFormat="1" ht="24.95" customHeight="1" x14ac:dyDescent="0.25">
      <c r="A41" s="26" t="s">
        <v>188</v>
      </c>
      <c r="B41" s="27">
        <v>38</v>
      </c>
      <c r="C41" s="65">
        <v>40748961</v>
      </c>
      <c r="D41" s="58">
        <v>41453</v>
      </c>
      <c r="E41" s="26" t="s">
        <v>25</v>
      </c>
      <c r="F41" s="66">
        <v>15</v>
      </c>
      <c r="G41" s="67">
        <f t="shared" si="2"/>
        <v>466.10169491525426</v>
      </c>
      <c r="H41" s="26" t="s">
        <v>72</v>
      </c>
      <c r="I41" s="56" t="s">
        <v>91</v>
      </c>
    </row>
    <row r="42" spans="1:9" s="16" customFormat="1" ht="24.95" customHeight="1" x14ac:dyDescent="0.25">
      <c r="A42" s="26" t="s">
        <v>188</v>
      </c>
      <c r="B42" s="27">
        <v>39</v>
      </c>
      <c r="C42" s="65">
        <v>40747788</v>
      </c>
      <c r="D42" s="58">
        <v>41450</v>
      </c>
      <c r="E42" s="26" t="s">
        <v>25</v>
      </c>
      <c r="F42" s="57">
        <v>5</v>
      </c>
      <c r="G42" s="67">
        <f t="shared" si="2"/>
        <v>466.10169491525426</v>
      </c>
      <c r="H42" s="26" t="s">
        <v>39</v>
      </c>
      <c r="I42" s="56" t="s">
        <v>92</v>
      </c>
    </row>
    <row r="43" spans="1:9" s="16" customFormat="1" ht="24.95" customHeight="1" x14ac:dyDescent="0.25">
      <c r="A43" s="26" t="s">
        <v>188</v>
      </c>
      <c r="B43" s="27">
        <v>40</v>
      </c>
      <c r="C43" s="65">
        <v>40746516</v>
      </c>
      <c r="D43" s="58">
        <v>41449</v>
      </c>
      <c r="E43" s="26" t="s">
        <v>25</v>
      </c>
      <c r="F43" s="66">
        <v>15</v>
      </c>
      <c r="G43" s="67">
        <f t="shared" si="2"/>
        <v>466.10169491525426</v>
      </c>
      <c r="H43" s="26" t="s">
        <v>95</v>
      </c>
      <c r="I43" s="56" t="s">
        <v>93</v>
      </c>
    </row>
    <row r="44" spans="1:9" s="16" customFormat="1" ht="24.95" customHeight="1" x14ac:dyDescent="0.25">
      <c r="A44" s="26" t="s">
        <v>188</v>
      </c>
      <c r="B44" s="27">
        <v>41</v>
      </c>
      <c r="C44" s="26">
        <v>40707798</v>
      </c>
      <c r="D44" s="58">
        <v>41443</v>
      </c>
      <c r="E44" s="26" t="s">
        <v>30</v>
      </c>
      <c r="F44" s="26">
        <v>175</v>
      </c>
      <c r="G44" s="67">
        <f>113395.35/1.18</f>
        <v>96097.754237288143</v>
      </c>
      <c r="H44" s="26" t="s">
        <v>39</v>
      </c>
      <c r="I44" s="26" t="s">
        <v>100</v>
      </c>
    </row>
    <row r="45" spans="1:9" s="16" customFormat="1" ht="24.95" customHeight="1" x14ac:dyDescent="0.25">
      <c r="A45" s="26" t="s">
        <v>188</v>
      </c>
      <c r="B45" s="27">
        <v>42</v>
      </c>
      <c r="C45" s="26">
        <v>40740559</v>
      </c>
      <c r="D45" s="58">
        <v>41444</v>
      </c>
      <c r="E45" s="26" t="s">
        <v>25</v>
      </c>
      <c r="F45" s="26">
        <v>5</v>
      </c>
      <c r="G45" s="67">
        <f t="shared" si="2"/>
        <v>466.10169491525426</v>
      </c>
      <c r="H45" s="26" t="s">
        <v>42</v>
      </c>
      <c r="I45" s="26" t="s">
        <v>70</v>
      </c>
    </row>
    <row r="46" spans="1:9" s="16" customFormat="1" ht="24.95" customHeight="1" x14ac:dyDescent="0.25">
      <c r="A46" s="26" t="s">
        <v>188</v>
      </c>
      <c r="B46" s="27">
        <v>43</v>
      </c>
      <c r="C46" s="26">
        <v>40737614</v>
      </c>
      <c r="D46" s="58">
        <v>41449</v>
      </c>
      <c r="E46" s="26" t="s">
        <v>25</v>
      </c>
      <c r="F46" s="26">
        <v>25</v>
      </c>
      <c r="G46" s="67">
        <f>16199.34/1.18</f>
        <v>13728.254237288136</v>
      </c>
      <c r="H46" s="26" t="s">
        <v>43</v>
      </c>
      <c r="I46" s="26" t="s">
        <v>71</v>
      </c>
    </row>
    <row r="47" spans="1:9" s="14" customFormat="1" ht="15.6" customHeight="1" x14ac:dyDescent="0.25">
      <c r="A47" s="26" t="s">
        <v>188</v>
      </c>
      <c r="B47" s="27">
        <v>44</v>
      </c>
      <c r="C47" s="27">
        <v>40717231</v>
      </c>
      <c r="D47" s="70">
        <v>41429</v>
      </c>
      <c r="E47" s="27" t="s">
        <v>121</v>
      </c>
      <c r="F47" s="27">
        <v>6</v>
      </c>
      <c r="G47" s="27">
        <v>466.1</v>
      </c>
      <c r="H47" s="60" t="s">
        <v>115</v>
      </c>
      <c r="I47" s="60" t="s">
        <v>122</v>
      </c>
    </row>
    <row r="48" spans="1:9" s="14" customFormat="1" ht="31.5" x14ac:dyDescent="0.25">
      <c r="A48" s="26" t="s">
        <v>188</v>
      </c>
      <c r="B48" s="27">
        <v>45</v>
      </c>
      <c r="C48" s="27">
        <v>40731936</v>
      </c>
      <c r="D48" s="70">
        <v>41428</v>
      </c>
      <c r="E48" s="27" t="s">
        <v>123</v>
      </c>
      <c r="F48" s="27">
        <v>630</v>
      </c>
      <c r="G48" s="27">
        <v>345951.9</v>
      </c>
      <c r="H48" s="60" t="s">
        <v>119</v>
      </c>
      <c r="I48" s="27" t="s">
        <v>124</v>
      </c>
    </row>
    <row r="49" spans="1:9" s="14" customFormat="1" ht="31.5" x14ac:dyDescent="0.25">
      <c r="A49" s="26" t="s">
        <v>188</v>
      </c>
      <c r="B49" s="27">
        <v>46</v>
      </c>
      <c r="C49" s="27">
        <v>40731886</v>
      </c>
      <c r="D49" s="70">
        <v>41428</v>
      </c>
      <c r="E49" s="27" t="s">
        <v>123</v>
      </c>
      <c r="F49" s="27">
        <v>630</v>
      </c>
      <c r="G49" s="27">
        <v>345951.9</v>
      </c>
      <c r="H49" s="60" t="s">
        <v>119</v>
      </c>
      <c r="I49" s="27" t="s">
        <v>125</v>
      </c>
    </row>
    <row r="50" spans="1:9" s="14" customFormat="1" ht="31.5" x14ac:dyDescent="0.25">
      <c r="A50" s="26" t="s">
        <v>188</v>
      </c>
      <c r="B50" s="27">
        <v>47</v>
      </c>
      <c r="C50" s="27">
        <v>40731861</v>
      </c>
      <c r="D50" s="70">
        <v>41428</v>
      </c>
      <c r="E50" s="27" t="s">
        <v>123</v>
      </c>
      <c r="F50" s="27">
        <v>400</v>
      </c>
      <c r="G50" s="27">
        <v>219652</v>
      </c>
      <c r="H50" s="60" t="s">
        <v>118</v>
      </c>
      <c r="I50" s="27" t="s">
        <v>126</v>
      </c>
    </row>
    <row r="51" spans="1:9" s="14" customFormat="1" ht="31.5" x14ac:dyDescent="0.25">
      <c r="A51" s="26" t="s">
        <v>188</v>
      </c>
      <c r="B51" s="27">
        <v>48</v>
      </c>
      <c r="C51" s="27">
        <v>40731229</v>
      </c>
      <c r="D51" s="70">
        <v>41428</v>
      </c>
      <c r="E51" s="27" t="s">
        <v>123</v>
      </c>
      <c r="F51" s="27">
        <v>400</v>
      </c>
      <c r="G51" s="27">
        <v>219652</v>
      </c>
      <c r="H51" s="60" t="s">
        <v>118</v>
      </c>
      <c r="I51" s="27" t="s">
        <v>127</v>
      </c>
    </row>
    <row r="52" spans="1:9" s="14" customFormat="1" ht="15" customHeight="1" x14ac:dyDescent="0.25">
      <c r="A52" s="26" t="s">
        <v>188</v>
      </c>
      <c r="B52" s="27">
        <v>49</v>
      </c>
      <c r="C52" s="27">
        <v>40731163</v>
      </c>
      <c r="D52" s="70">
        <v>41428</v>
      </c>
      <c r="E52" s="27" t="s">
        <v>123</v>
      </c>
      <c r="F52" s="27">
        <v>400</v>
      </c>
      <c r="G52" s="27">
        <v>219652</v>
      </c>
      <c r="H52" s="27" t="s">
        <v>120</v>
      </c>
      <c r="I52" s="27" t="s">
        <v>128</v>
      </c>
    </row>
    <row r="53" spans="1:9" s="14" customFormat="1" ht="31.5" x14ac:dyDescent="0.25">
      <c r="A53" s="26" t="s">
        <v>188</v>
      </c>
      <c r="B53" s="27">
        <v>50</v>
      </c>
      <c r="C53" s="27">
        <v>40731106</v>
      </c>
      <c r="D53" s="70">
        <v>41428</v>
      </c>
      <c r="E53" s="27" t="s">
        <v>123</v>
      </c>
      <c r="F53" s="27">
        <v>400</v>
      </c>
      <c r="G53" s="27">
        <v>219652</v>
      </c>
      <c r="H53" s="60" t="s">
        <v>120</v>
      </c>
      <c r="I53" s="27" t="s">
        <v>129</v>
      </c>
    </row>
    <row r="54" spans="1:9" s="14" customFormat="1" ht="31.5" x14ac:dyDescent="0.25">
      <c r="A54" s="26" t="s">
        <v>188</v>
      </c>
      <c r="B54" s="27">
        <v>51</v>
      </c>
      <c r="C54" s="27">
        <v>40731057</v>
      </c>
      <c r="D54" s="70">
        <v>41428</v>
      </c>
      <c r="E54" s="27" t="s">
        <v>123</v>
      </c>
      <c r="F54" s="27">
        <v>400</v>
      </c>
      <c r="G54" s="27">
        <v>219652</v>
      </c>
      <c r="H54" s="60" t="s">
        <v>120</v>
      </c>
      <c r="I54" s="27" t="s">
        <v>130</v>
      </c>
    </row>
    <row r="55" spans="1:9" s="14" customFormat="1" ht="31.5" x14ac:dyDescent="0.25">
      <c r="A55" s="26" t="s">
        <v>188</v>
      </c>
      <c r="B55" s="27">
        <v>52</v>
      </c>
      <c r="C55" s="27">
        <v>40733898</v>
      </c>
      <c r="D55" s="70">
        <v>41431</v>
      </c>
      <c r="E55" s="27" t="s">
        <v>121</v>
      </c>
      <c r="F55" s="27">
        <v>6</v>
      </c>
      <c r="G55" s="27">
        <v>466.1</v>
      </c>
      <c r="H55" s="60" t="s">
        <v>110</v>
      </c>
      <c r="I55" s="27" t="s">
        <v>131</v>
      </c>
    </row>
    <row r="56" spans="1:9" s="14" customFormat="1" ht="31.5" x14ac:dyDescent="0.25">
      <c r="A56" s="26" t="s">
        <v>188</v>
      </c>
      <c r="B56" s="27">
        <v>53</v>
      </c>
      <c r="C56" s="27">
        <v>40736080</v>
      </c>
      <c r="D56" s="70">
        <v>41444</v>
      </c>
      <c r="E56" s="27" t="s">
        <v>121</v>
      </c>
      <c r="F56" s="27">
        <v>15</v>
      </c>
      <c r="G56" s="27">
        <v>466.1</v>
      </c>
      <c r="H56" s="60" t="s">
        <v>103</v>
      </c>
      <c r="I56" s="27" t="s">
        <v>132</v>
      </c>
    </row>
    <row r="57" spans="1:9" s="14" customFormat="1" ht="31.5" x14ac:dyDescent="0.25">
      <c r="A57" s="26" t="s">
        <v>188</v>
      </c>
      <c r="B57" s="27">
        <v>54</v>
      </c>
      <c r="C57" s="27">
        <v>40736528</v>
      </c>
      <c r="D57" s="70">
        <v>41438</v>
      </c>
      <c r="E57" s="27" t="s">
        <v>121</v>
      </c>
      <c r="F57" s="27">
        <v>8</v>
      </c>
      <c r="G57" s="27">
        <v>466.1</v>
      </c>
      <c r="H57" s="60" t="s">
        <v>103</v>
      </c>
      <c r="I57" s="27" t="s">
        <v>133</v>
      </c>
    </row>
    <row r="58" spans="1:9" s="14" customFormat="1" ht="31.5" x14ac:dyDescent="0.25">
      <c r="A58" s="26" t="s">
        <v>188</v>
      </c>
      <c r="B58" s="27">
        <v>55</v>
      </c>
      <c r="C58" s="27">
        <v>40738990</v>
      </c>
      <c r="D58" s="70">
        <v>41430</v>
      </c>
      <c r="E58" s="27" t="s">
        <v>121</v>
      </c>
      <c r="F58" s="27">
        <v>6</v>
      </c>
      <c r="G58" s="27">
        <v>466.1</v>
      </c>
      <c r="H58" s="60" t="s">
        <v>116</v>
      </c>
      <c r="I58" s="27" t="s">
        <v>134</v>
      </c>
    </row>
    <row r="59" spans="1:9" s="14" customFormat="1" ht="31.5" x14ac:dyDescent="0.25">
      <c r="A59" s="26" t="s">
        <v>188</v>
      </c>
      <c r="B59" s="27">
        <v>56</v>
      </c>
      <c r="C59" s="27">
        <v>40742591</v>
      </c>
      <c r="D59" s="70">
        <v>41446</v>
      </c>
      <c r="E59" s="27" t="s">
        <v>121</v>
      </c>
      <c r="F59" s="27">
        <v>10</v>
      </c>
      <c r="G59" s="27">
        <v>466.1</v>
      </c>
      <c r="H59" s="60" t="s">
        <v>104</v>
      </c>
      <c r="I59" s="27" t="s">
        <v>135</v>
      </c>
    </row>
    <row r="60" spans="1:9" s="14" customFormat="1" ht="31.5" x14ac:dyDescent="0.25">
      <c r="A60" s="26" t="s">
        <v>188</v>
      </c>
      <c r="B60" s="27">
        <v>57</v>
      </c>
      <c r="C60" s="27">
        <v>40743052</v>
      </c>
      <c r="D60" s="70">
        <v>41442</v>
      </c>
      <c r="E60" s="27" t="s">
        <v>121</v>
      </c>
      <c r="F60" s="27">
        <v>15</v>
      </c>
      <c r="G60" s="27">
        <v>466.1</v>
      </c>
      <c r="H60" s="60" t="s">
        <v>105</v>
      </c>
      <c r="I60" s="27" t="s">
        <v>136</v>
      </c>
    </row>
    <row r="61" spans="1:9" s="14" customFormat="1" ht="31.5" x14ac:dyDescent="0.25">
      <c r="A61" s="26" t="s">
        <v>188</v>
      </c>
      <c r="B61" s="27">
        <v>58</v>
      </c>
      <c r="C61" s="27">
        <v>40746996</v>
      </c>
      <c r="D61" s="70">
        <v>41453</v>
      </c>
      <c r="E61" s="27" t="s">
        <v>121</v>
      </c>
      <c r="F61" s="27">
        <v>7</v>
      </c>
      <c r="G61" s="27">
        <v>466.1</v>
      </c>
      <c r="H61" s="60" t="s">
        <v>107</v>
      </c>
      <c r="I61" s="27" t="s">
        <v>137</v>
      </c>
    </row>
    <row r="62" spans="1:9" s="14" customFormat="1" ht="31.5" x14ac:dyDescent="0.25">
      <c r="A62" s="26" t="s">
        <v>188</v>
      </c>
      <c r="B62" s="27">
        <v>59</v>
      </c>
      <c r="C62" s="27">
        <v>40747198</v>
      </c>
      <c r="D62" s="70">
        <v>41451</v>
      </c>
      <c r="E62" s="27" t="s">
        <v>121</v>
      </c>
      <c r="F62" s="27">
        <v>6</v>
      </c>
      <c r="G62" s="27">
        <v>466.1</v>
      </c>
      <c r="H62" s="60" t="s">
        <v>107</v>
      </c>
      <c r="I62" s="27" t="s">
        <v>138</v>
      </c>
    </row>
    <row r="63" spans="1:9" s="14" customFormat="1" ht="31.5" x14ac:dyDescent="0.25">
      <c r="A63" s="26" t="s">
        <v>188</v>
      </c>
      <c r="B63" s="27">
        <v>60</v>
      </c>
      <c r="C63" s="27">
        <v>40747226</v>
      </c>
      <c r="D63" s="70">
        <v>41451</v>
      </c>
      <c r="E63" s="27" t="s">
        <v>121</v>
      </c>
      <c r="F63" s="27">
        <v>10</v>
      </c>
      <c r="G63" s="27">
        <v>466.1</v>
      </c>
      <c r="H63" s="60" t="s">
        <v>110</v>
      </c>
      <c r="I63" s="27" t="s">
        <v>139</v>
      </c>
    </row>
    <row r="64" spans="1:9" s="14" customFormat="1" ht="28.5" customHeight="1" x14ac:dyDescent="0.25">
      <c r="A64" s="26" t="s">
        <v>188</v>
      </c>
      <c r="B64" s="27">
        <v>61</v>
      </c>
      <c r="C64" s="27">
        <v>40713084</v>
      </c>
      <c r="D64" s="70">
        <v>41428</v>
      </c>
      <c r="E64" s="27" t="s">
        <v>121</v>
      </c>
      <c r="F64" s="27">
        <v>5</v>
      </c>
      <c r="G64" s="27">
        <v>466.1</v>
      </c>
      <c r="H64" s="60" t="s">
        <v>147</v>
      </c>
      <c r="I64" s="60" t="s">
        <v>149</v>
      </c>
    </row>
    <row r="65" spans="1:10" s="14" customFormat="1" ht="31.5" x14ac:dyDescent="0.25">
      <c r="A65" s="26" t="s">
        <v>188</v>
      </c>
      <c r="B65" s="27">
        <v>62</v>
      </c>
      <c r="C65" s="27">
        <v>40729123</v>
      </c>
      <c r="D65" s="70">
        <v>41429</v>
      </c>
      <c r="E65" s="27" t="s">
        <v>123</v>
      </c>
      <c r="F65" s="27">
        <v>44</v>
      </c>
      <c r="G65" s="27">
        <v>24161.72</v>
      </c>
      <c r="H65" s="60" t="s">
        <v>148</v>
      </c>
      <c r="I65" s="27" t="s">
        <v>150</v>
      </c>
    </row>
    <row r="66" spans="1:10" s="14" customFormat="1" ht="31.5" x14ac:dyDescent="0.25">
      <c r="A66" s="26" t="s">
        <v>188</v>
      </c>
      <c r="B66" s="27">
        <v>63</v>
      </c>
      <c r="C66" s="27">
        <v>40735916</v>
      </c>
      <c r="D66" s="70">
        <v>41435</v>
      </c>
      <c r="E66" s="27" t="s">
        <v>121</v>
      </c>
      <c r="F66" s="27">
        <v>5</v>
      </c>
      <c r="G66" s="27">
        <v>466.1</v>
      </c>
      <c r="H66" s="60" t="s">
        <v>140</v>
      </c>
      <c r="I66" s="27" t="s">
        <v>151</v>
      </c>
    </row>
    <row r="67" spans="1:10" s="14" customFormat="1" ht="31.5" x14ac:dyDescent="0.25">
      <c r="A67" s="26" t="s">
        <v>188</v>
      </c>
      <c r="B67" s="27">
        <v>64</v>
      </c>
      <c r="C67" s="27">
        <v>40737621</v>
      </c>
      <c r="D67" s="70">
        <v>41442</v>
      </c>
      <c r="E67" s="27" t="s">
        <v>121</v>
      </c>
      <c r="F67" s="27">
        <v>7</v>
      </c>
      <c r="G67" s="27">
        <v>466.1</v>
      </c>
      <c r="H67" s="60" t="s">
        <v>141</v>
      </c>
      <c r="I67" s="27" t="s">
        <v>152</v>
      </c>
    </row>
    <row r="68" spans="1:10" s="14" customFormat="1" ht="31.5" x14ac:dyDescent="0.25">
      <c r="A68" s="26" t="s">
        <v>188</v>
      </c>
      <c r="B68" s="27">
        <v>65</v>
      </c>
      <c r="C68" s="27">
        <v>40737652</v>
      </c>
      <c r="D68" s="70">
        <v>41442</v>
      </c>
      <c r="E68" s="27" t="s">
        <v>121</v>
      </c>
      <c r="F68" s="27">
        <v>2</v>
      </c>
      <c r="G68" s="27">
        <v>466.1</v>
      </c>
      <c r="H68" s="60" t="s">
        <v>143</v>
      </c>
      <c r="I68" s="27" t="s">
        <v>153</v>
      </c>
    </row>
    <row r="69" spans="1:10" s="14" customFormat="1" ht="15" customHeight="1" x14ac:dyDescent="0.25">
      <c r="A69" s="26" t="s">
        <v>188</v>
      </c>
      <c r="B69" s="27">
        <v>66</v>
      </c>
      <c r="C69" s="27">
        <v>40737675</v>
      </c>
      <c r="D69" s="70">
        <v>41442</v>
      </c>
      <c r="E69" s="27" t="s">
        <v>121</v>
      </c>
      <c r="F69" s="27">
        <v>2</v>
      </c>
      <c r="G69" s="27">
        <v>466.1</v>
      </c>
      <c r="H69" s="27" t="s">
        <v>144</v>
      </c>
      <c r="I69" s="27" t="s">
        <v>154</v>
      </c>
    </row>
    <row r="70" spans="1:10" s="14" customFormat="1" ht="31.5" x14ac:dyDescent="0.25">
      <c r="A70" s="26" t="s">
        <v>188</v>
      </c>
      <c r="B70" s="27">
        <v>67</v>
      </c>
      <c r="C70" s="27">
        <v>40738268</v>
      </c>
      <c r="D70" s="70">
        <v>41442</v>
      </c>
      <c r="E70" s="27" t="s">
        <v>121</v>
      </c>
      <c r="F70" s="27">
        <v>5</v>
      </c>
      <c r="G70" s="27">
        <v>466.1</v>
      </c>
      <c r="H70" s="60" t="s">
        <v>141</v>
      </c>
      <c r="I70" s="27" t="s">
        <v>155</v>
      </c>
    </row>
    <row r="71" spans="1:10" s="14" customFormat="1" ht="31.5" x14ac:dyDescent="0.25">
      <c r="A71" s="26" t="s">
        <v>188</v>
      </c>
      <c r="B71" s="27">
        <v>68</v>
      </c>
      <c r="C71" s="27">
        <v>40739648</v>
      </c>
      <c r="D71" s="70">
        <v>41445</v>
      </c>
      <c r="E71" s="27" t="s">
        <v>121</v>
      </c>
      <c r="F71" s="27">
        <v>10</v>
      </c>
      <c r="G71" s="27">
        <v>466.1</v>
      </c>
      <c r="H71" s="60" t="s">
        <v>147</v>
      </c>
      <c r="I71" s="27" t="s">
        <v>156</v>
      </c>
    </row>
    <row r="72" spans="1:10" s="14" customFormat="1" ht="31.5" x14ac:dyDescent="0.25">
      <c r="A72" s="26" t="s">
        <v>188</v>
      </c>
      <c r="B72" s="27">
        <v>69</v>
      </c>
      <c r="C72" s="27">
        <v>40742127</v>
      </c>
      <c r="D72" s="70">
        <v>41450</v>
      </c>
      <c r="E72" s="27" t="s">
        <v>121</v>
      </c>
      <c r="F72" s="27">
        <v>15</v>
      </c>
      <c r="G72" s="27">
        <v>466.1</v>
      </c>
      <c r="H72" s="60" t="s">
        <v>145</v>
      </c>
      <c r="I72" s="27" t="s">
        <v>157</v>
      </c>
    </row>
    <row r="73" spans="1:10" s="14" customFormat="1" ht="31.5" x14ac:dyDescent="0.25">
      <c r="A73" s="26" t="s">
        <v>188</v>
      </c>
      <c r="B73" s="27">
        <v>70</v>
      </c>
      <c r="C73" s="27">
        <v>40742405</v>
      </c>
      <c r="D73" s="70">
        <v>41449</v>
      </c>
      <c r="E73" s="27" t="s">
        <v>121</v>
      </c>
      <c r="F73" s="27">
        <v>5</v>
      </c>
      <c r="G73" s="27">
        <v>466.1</v>
      </c>
      <c r="H73" s="60" t="s">
        <v>146</v>
      </c>
      <c r="I73" s="27" t="s">
        <v>158</v>
      </c>
    </row>
    <row r="74" spans="1:10" s="14" customFormat="1" ht="31.5" x14ac:dyDescent="0.25">
      <c r="A74" s="26" t="s">
        <v>188</v>
      </c>
      <c r="B74" s="27">
        <v>71</v>
      </c>
      <c r="C74" s="27">
        <v>40742517</v>
      </c>
      <c r="D74" s="70">
        <v>41451</v>
      </c>
      <c r="E74" s="27" t="s">
        <v>121</v>
      </c>
      <c r="F74" s="27">
        <v>5</v>
      </c>
      <c r="G74" s="27">
        <v>466.1</v>
      </c>
      <c r="H74" s="60" t="s">
        <v>140</v>
      </c>
      <c r="I74" s="27" t="s">
        <v>159</v>
      </c>
    </row>
    <row r="75" spans="1:10" s="23" customFormat="1" ht="30" customHeight="1" x14ac:dyDescent="0.25">
      <c r="A75" s="26" t="s">
        <v>188</v>
      </c>
      <c r="B75" s="27">
        <v>72</v>
      </c>
      <c r="C75" s="60">
        <v>40718564</v>
      </c>
      <c r="D75" s="58">
        <v>41444</v>
      </c>
      <c r="E75" s="61" t="s">
        <v>25</v>
      </c>
      <c r="F75" s="26">
        <v>9</v>
      </c>
      <c r="G75" s="71">
        <v>466.10169491525426</v>
      </c>
      <c r="H75" s="26" t="s">
        <v>164</v>
      </c>
      <c r="I75" s="72" t="s">
        <v>172</v>
      </c>
      <c r="J75" s="22"/>
    </row>
    <row r="76" spans="1:10" s="23" customFormat="1" ht="30" customHeight="1" x14ac:dyDescent="0.25">
      <c r="A76" s="26" t="s">
        <v>188</v>
      </c>
      <c r="B76" s="27">
        <v>73</v>
      </c>
      <c r="C76" s="60">
        <v>40720298</v>
      </c>
      <c r="D76" s="58">
        <v>41438</v>
      </c>
      <c r="E76" s="61" t="s">
        <v>25</v>
      </c>
      <c r="F76" s="26">
        <v>60</v>
      </c>
      <c r="G76" s="71">
        <v>32947.796610169491</v>
      </c>
      <c r="H76" s="26" t="s">
        <v>163</v>
      </c>
      <c r="I76" s="72" t="s">
        <v>173</v>
      </c>
      <c r="J76" s="22"/>
    </row>
    <row r="77" spans="1:10" s="23" customFormat="1" ht="30" customHeight="1" x14ac:dyDescent="0.25">
      <c r="A77" s="26" t="s">
        <v>188</v>
      </c>
      <c r="B77" s="27">
        <v>74</v>
      </c>
      <c r="C77" s="60">
        <v>40726112</v>
      </c>
      <c r="D77" s="58">
        <v>41445</v>
      </c>
      <c r="E77" s="61" t="s">
        <v>25</v>
      </c>
      <c r="F77" s="26">
        <v>10</v>
      </c>
      <c r="G77" s="71">
        <v>466.10169491525426</v>
      </c>
      <c r="H77" s="60" t="s">
        <v>170</v>
      </c>
      <c r="I77" s="72" t="s">
        <v>174</v>
      </c>
      <c r="J77" s="22"/>
    </row>
    <row r="78" spans="1:10" s="23" customFormat="1" ht="30" customHeight="1" x14ac:dyDescent="0.25">
      <c r="A78" s="26" t="s">
        <v>188</v>
      </c>
      <c r="B78" s="27">
        <v>75</v>
      </c>
      <c r="C78" s="60">
        <v>40730853</v>
      </c>
      <c r="D78" s="59">
        <v>41431</v>
      </c>
      <c r="E78" s="61" t="s">
        <v>25</v>
      </c>
      <c r="F78" s="60">
        <v>7</v>
      </c>
      <c r="G78" s="73">
        <v>466.10169491525426</v>
      </c>
      <c r="H78" s="60" t="s">
        <v>166</v>
      </c>
      <c r="I78" s="60" t="s">
        <v>175</v>
      </c>
      <c r="J78" s="22"/>
    </row>
    <row r="79" spans="1:10" s="23" customFormat="1" ht="30" customHeight="1" x14ac:dyDescent="0.25">
      <c r="A79" s="26" t="s">
        <v>188</v>
      </c>
      <c r="B79" s="27">
        <v>76</v>
      </c>
      <c r="C79" s="60">
        <v>40732484</v>
      </c>
      <c r="D79" s="59">
        <v>41431</v>
      </c>
      <c r="E79" s="61" t="s">
        <v>25</v>
      </c>
      <c r="F79" s="60">
        <v>10</v>
      </c>
      <c r="G79" s="73">
        <v>466.10169491525426</v>
      </c>
      <c r="H79" s="60" t="s">
        <v>176</v>
      </c>
      <c r="I79" s="60" t="s">
        <v>177</v>
      </c>
      <c r="J79" s="22"/>
    </row>
    <row r="80" spans="1:10" s="23" customFormat="1" ht="30" customHeight="1" x14ac:dyDescent="0.25">
      <c r="A80" s="26" t="s">
        <v>188</v>
      </c>
      <c r="B80" s="27">
        <v>77</v>
      </c>
      <c r="C80" s="60">
        <v>40732488</v>
      </c>
      <c r="D80" s="59">
        <v>41431</v>
      </c>
      <c r="E80" s="61" t="s">
        <v>25</v>
      </c>
      <c r="F80" s="60">
        <v>10</v>
      </c>
      <c r="G80" s="73">
        <v>466.10169491525426</v>
      </c>
      <c r="H80" s="60" t="s">
        <v>170</v>
      </c>
      <c r="I80" s="60" t="s">
        <v>178</v>
      </c>
      <c r="J80" s="22"/>
    </row>
    <row r="81" spans="1:11" s="23" customFormat="1" ht="30" customHeight="1" x14ac:dyDescent="0.25">
      <c r="A81" s="26" t="s">
        <v>188</v>
      </c>
      <c r="B81" s="27">
        <v>78</v>
      </c>
      <c r="C81" s="60">
        <v>40732909</v>
      </c>
      <c r="D81" s="70">
        <v>41432</v>
      </c>
      <c r="E81" s="61" t="s">
        <v>25</v>
      </c>
      <c r="F81" s="60">
        <v>7</v>
      </c>
      <c r="G81" s="73">
        <v>466.10169491525426</v>
      </c>
      <c r="H81" s="60" t="s">
        <v>170</v>
      </c>
      <c r="I81" s="60" t="s">
        <v>179</v>
      </c>
      <c r="J81" s="22"/>
    </row>
    <row r="82" spans="1:11" s="25" customFormat="1" ht="30" customHeight="1" x14ac:dyDescent="0.25">
      <c r="A82" s="26" t="s">
        <v>188</v>
      </c>
      <c r="B82" s="27">
        <v>79</v>
      </c>
      <c r="C82" s="60">
        <v>40737289</v>
      </c>
      <c r="D82" s="59">
        <v>41435</v>
      </c>
      <c r="E82" s="61" t="s">
        <v>25</v>
      </c>
      <c r="F82" s="60">
        <v>10</v>
      </c>
      <c r="G82" s="73">
        <v>466.10169491525426</v>
      </c>
      <c r="H82" s="60" t="s">
        <v>165</v>
      </c>
      <c r="I82" s="60" t="s">
        <v>180</v>
      </c>
      <c r="J82" s="24"/>
    </row>
    <row r="83" spans="1:11" s="25" customFormat="1" ht="30" customHeight="1" x14ac:dyDescent="0.25">
      <c r="A83" s="26" t="s">
        <v>188</v>
      </c>
      <c r="B83" s="27">
        <v>80</v>
      </c>
      <c r="C83" s="60">
        <v>40737295</v>
      </c>
      <c r="D83" s="59">
        <v>41435</v>
      </c>
      <c r="E83" s="61" t="s">
        <v>25</v>
      </c>
      <c r="F83" s="60">
        <v>10</v>
      </c>
      <c r="G83" s="73">
        <v>466.10169491525426</v>
      </c>
      <c r="H83" s="60" t="s">
        <v>165</v>
      </c>
      <c r="I83" s="60" t="s">
        <v>180</v>
      </c>
      <c r="J83" s="24"/>
    </row>
    <row r="84" spans="1:11" s="25" customFormat="1" ht="30" customHeight="1" x14ac:dyDescent="0.25">
      <c r="A84" s="26" t="s">
        <v>188</v>
      </c>
      <c r="B84" s="27">
        <v>81</v>
      </c>
      <c r="C84" s="60">
        <v>40738592</v>
      </c>
      <c r="D84" s="70">
        <v>41446</v>
      </c>
      <c r="E84" s="61" t="s">
        <v>25</v>
      </c>
      <c r="F84" s="60">
        <v>10</v>
      </c>
      <c r="G84" s="73">
        <v>466.10169491525426</v>
      </c>
      <c r="H84" s="60" t="s">
        <v>170</v>
      </c>
      <c r="I84" s="60" t="s">
        <v>181</v>
      </c>
      <c r="J84" s="24"/>
    </row>
    <row r="85" spans="1:11" s="25" customFormat="1" ht="30" customHeight="1" x14ac:dyDescent="0.25">
      <c r="A85" s="26" t="s">
        <v>188</v>
      </c>
      <c r="B85" s="27">
        <v>82</v>
      </c>
      <c r="C85" s="60">
        <v>40740263</v>
      </c>
      <c r="D85" s="70">
        <v>41449</v>
      </c>
      <c r="E85" s="61" t="s">
        <v>25</v>
      </c>
      <c r="F85" s="60">
        <v>10</v>
      </c>
      <c r="G85" s="73">
        <v>466.10169491525426</v>
      </c>
      <c r="H85" s="60" t="s">
        <v>166</v>
      </c>
      <c r="I85" s="60" t="s">
        <v>182</v>
      </c>
      <c r="J85" s="24"/>
    </row>
    <row r="86" spans="1:11" s="25" customFormat="1" ht="30" customHeight="1" x14ac:dyDescent="0.25">
      <c r="A86" s="26" t="s">
        <v>188</v>
      </c>
      <c r="B86" s="27">
        <v>83</v>
      </c>
      <c r="C86" s="60">
        <v>40615944</v>
      </c>
      <c r="D86" s="70">
        <v>41445</v>
      </c>
      <c r="E86" s="61" t="s">
        <v>25</v>
      </c>
      <c r="F86" s="60">
        <v>50</v>
      </c>
      <c r="G86" s="73">
        <v>27456.5</v>
      </c>
      <c r="H86" s="60" t="s">
        <v>169</v>
      </c>
      <c r="I86" s="60" t="s">
        <v>183</v>
      </c>
      <c r="J86" s="24"/>
    </row>
    <row r="87" spans="1:11" s="25" customFormat="1" ht="30" customHeight="1" x14ac:dyDescent="0.25">
      <c r="A87" s="26" t="s">
        <v>188</v>
      </c>
      <c r="B87" s="27">
        <v>84</v>
      </c>
      <c r="C87" s="60">
        <v>40742672</v>
      </c>
      <c r="D87" s="70">
        <v>41453</v>
      </c>
      <c r="E87" s="61" t="s">
        <v>25</v>
      </c>
      <c r="F87" s="60">
        <v>7</v>
      </c>
      <c r="G87" s="73">
        <v>466.10169491525426</v>
      </c>
      <c r="H87" s="60" t="s">
        <v>160</v>
      </c>
      <c r="I87" s="60" t="s">
        <v>184</v>
      </c>
      <c r="J87" s="24"/>
    </row>
    <row r="88" spans="1:11" s="25" customFormat="1" ht="30" customHeight="1" x14ac:dyDescent="0.25">
      <c r="A88" s="26" t="s">
        <v>188</v>
      </c>
      <c r="B88" s="27">
        <v>85</v>
      </c>
      <c r="C88" s="60">
        <v>40742807</v>
      </c>
      <c r="D88" s="70">
        <v>41451</v>
      </c>
      <c r="E88" s="61" t="s">
        <v>25</v>
      </c>
      <c r="F88" s="60">
        <v>10</v>
      </c>
      <c r="G88" s="73">
        <v>466.10169491525426</v>
      </c>
      <c r="H88" s="60" t="s">
        <v>171</v>
      </c>
      <c r="I88" s="60" t="s">
        <v>185</v>
      </c>
      <c r="J88" s="24"/>
    </row>
    <row r="89" spans="1:11" s="25" customFormat="1" ht="30" customHeight="1" x14ac:dyDescent="0.25">
      <c r="A89" s="26" t="s">
        <v>188</v>
      </c>
      <c r="B89" s="27">
        <v>86</v>
      </c>
      <c r="C89" s="60">
        <v>40742921</v>
      </c>
      <c r="D89" s="70">
        <v>41451</v>
      </c>
      <c r="E89" s="61" t="s">
        <v>25</v>
      </c>
      <c r="F89" s="60">
        <v>15</v>
      </c>
      <c r="G89" s="73">
        <v>466.10169491525426</v>
      </c>
      <c r="H89" s="60" t="s">
        <v>168</v>
      </c>
      <c r="I89" s="60" t="s">
        <v>186</v>
      </c>
      <c r="J89" s="24"/>
    </row>
    <row r="90" spans="1:11" s="25" customFormat="1" ht="30" customHeight="1" x14ac:dyDescent="0.25">
      <c r="A90" s="26" t="s">
        <v>188</v>
      </c>
      <c r="B90" s="27">
        <v>87</v>
      </c>
      <c r="C90" s="60">
        <v>40743191</v>
      </c>
      <c r="D90" s="70">
        <v>41445</v>
      </c>
      <c r="E90" s="61" t="s">
        <v>25</v>
      </c>
      <c r="F90" s="60">
        <v>10</v>
      </c>
      <c r="G90" s="73">
        <v>466.10169491525426</v>
      </c>
      <c r="H90" s="60" t="s">
        <v>161</v>
      </c>
      <c r="I90" s="60" t="s">
        <v>187</v>
      </c>
      <c r="J90" s="24"/>
    </row>
    <row r="91" spans="1:11" s="25" customFormat="1" ht="30" customHeight="1" x14ac:dyDescent="0.25">
      <c r="A91" s="26" t="s">
        <v>188</v>
      </c>
      <c r="B91" s="27">
        <v>88</v>
      </c>
      <c r="C91" s="60">
        <v>40743265</v>
      </c>
      <c r="D91" s="70">
        <v>41445</v>
      </c>
      <c r="E91" s="61" t="s">
        <v>25</v>
      </c>
      <c r="F91" s="60">
        <v>10</v>
      </c>
      <c r="G91" s="73">
        <v>466.10169491525426</v>
      </c>
      <c r="H91" s="60" t="s">
        <v>161</v>
      </c>
      <c r="I91" s="60" t="s">
        <v>187</v>
      </c>
      <c r="J91" s="24"/>
    </row>
    <row r="92" spans="1:11" s="28" customFormat="1" ht="45" customHeight="1" x14ac:dyDescent="0.25">
      <c r="A92" s="26" t="s">
        <v>188</v>
      </c>
      <c r="B92" s="27">
        <v>89</v>
      </c>
      <c r="C92" s="60">
        <v>40737195</v>
      </c>
      <c r="D92" s="59">
        <v>41438</v>
      </c>
      <c r="E92" s="26" t="s">
        <v>30</v>
      </c>
      <c r="F92" s="60">
        <v>450</v>
      </c>
      <c r="G92" s="60">
        <v>247108.50000000003</v>
      </c>
      <c r="H92" s="61" t="s">
        <v>212</v>
      </c>
      <c r="I92" s="60" t="s">
        <v>213</v>
      </c>
      <c r="K92" s="29"/>
    </row>
    <row r="93" spans="1:11" s="28" customFormat="1" ht="45" customHeight="1" x14ac:dyDescent="0.25">
      <c r="A93" s="26" t="s">
        <v>188</v>
      </c>
      <c r="B93" s="27">
        <v>90</v>
      </c>
      <c r="C93" s="60">
        <v>40737205</v>
      </c>
      <c r="D93" s="59">
        <v>41438</v>
      </c>
      <c r="E93" s="26" t="s">
        <v>30</v>
      </c>
      <c r="F93" s="60">
        <v>450</v>
      </c>
      <c r="G93" s="60">
        <v>247108.50000000003</v>
      </c>
      <c r="H93" s="61" t="s">
        <v>212</v>
      </c>
      <c r="I93" s="60" t="s">
        <v>213</v>
      </c>
    </row>
    <row r="94" spans="1:11" s="28" customFormat="1" ht="45" customHeight="1" x14ac:dyDescent="0.25">
      <c r="A94" s="26" t="s">
        <v>188</v>
      </c>
      <c r="B94" s="27">
        <v>91</v>
      </c>
      <c r="C94" s="60">
        <v>40737202</v>
      </c>
      <c r="D94" s="59">
        <v>41438</v>
      </c>
      <c r="E94" s="26" t="s">
        <v>30</v>
      </c>
      <c r="F94" s="60">
        <v>450</v>
      </c>
      <c r="G94" s="60">
        <v>247108.50000000003</v>
      </c>
      <c r="H94" s="61" t="s">
        <v>212</v>
      </c>
      <c r="I94" s="60" t="s">
        <v>213</v>
      </c>
    </row>
    <row r="95" spans="1:11" s="28" customFormat="1" ht="45" customHeight="1" x14ac:dyDescent="0.25">
      <c r="A95" s="26" t="s">
        <v>188</v>
      </c>
      <c r="B95" s="27">
        <v>92</v>
      </c>
      <c r="C95" s="60">
        <v>40737102</v>
      </c>
      <c r="D95" s="59">
        <v>41444</v>
      </c>
      <c r="E95" s="26" t="s">
        <v>30</v>
      </c>
      <c r="F95" s="60">
        <v>450</v>
      </c>
      <c r="G95" s="60">
        <v>247108.50000000003</v>
      </c>
      <c r="H95" s="61" t="s">
        <v>210</v>
      </c>
      <c r="I95" s="60" t="s">
        <v>213</v>
      </c>
    </row>
    <row r="96" spans="1:11" s="28" customFormat="1" ht="45" customHeight="1" x14ac:dyDescent="0.25">
      <c r="A96" s="26" t="s">
        <v>188</v>
      </c>
      <c r="B96" s="27">
        <v>93</v>
      </c>
      <c r="C96" s="60">
        <v>40737133</v>
      </c>
      <c r="D96" s="59">
        <v>41444</v>
      </c>
      <c r="E96" s="26" t="s">
        <v>30</v>
      </c>
      <c r="F96" s="60">
        <v>450</v>
      </c>
      <c r="G96" s="60">
        <v>247108.50000000003</v>
      </c>
      <c r="H96" s="61" t="s">
        <v>210</v>
      </c>
      <c r="I96" s="60" t="s">
        <v>213</v>
      </c>
    </row>
    <row r="97" spans="1:10" s="28" customFormat="1" ht="45" customHeight="1" x14ac:dyDescent="0.25">
      <c r="A97" s="26" t="s">
        <v>188</v>
      </c>
      <c r="B97" s="27">
        <v>94</v>
      </c>
      <c r="C97" s="60">
        <v>40737090</v>
      </c>
      <c r="D97" s="59">
        <v>41444</v>
      </c>
      <c r="E97" s="26" t="s">
        <v>30</v>
      </c>
      <c r="F97" s="60">
        <v>450</v>
      </c>
      <c r="G97" s="60">
        <v>247108.50000000003</v>
      </c>
      <c r="H97" s="61" t="s">
        <v>205</v>
      </c>
      <c r="I97" s="60" t="s">
        <v>213</v>
      </c>
    </row>
    <row r="98" spans="1:10" s="28" customFormat="1" ht="45" customHeight="1" x14ac:dyDescent="0.25">
      <c r="A98" s="26" t="s">
        <v>188</v>
      </c>
      <c r="B98" s="27">
        <v>95</v>
      </c>
      <c r="C98" s="60">
        <v>40737082</v>
      </c>
      <c r="D98" s="59">
        <v>41444</v>
      </c>
      <c r="E98" s="26" t="s">
        <v>30</v>
      </c>
      <c r="F98" s="60">
        <v>450</v>
      </c>
      <c r="G98" s="60">
        <v>247108.50000000003</v>
      </c>
      <c r="H98" s="61" t="s">
        <v>205</v>
      </c>
      <c r="I98" s="60" t="s">
        <v>213</v>
      </c>
    </row>
    <row r="99" spans="1:10" s="28" customFormat="1" ht="45" customHeight="1" x14ac:dyDescent="0.25">
      <c r="A99" s="26" t="s">
        <v>188</v>
      </c>
      <c r="B99" s="27">
        <v>96</v>
      </c>
      <c r="C99" s="60">
        <v>40731015</v>
      </c>
      <c r="D99" s="59">
        <v>41429</v>
      </c>
      <c r="E99" s="26" t="s">
        <v>25</v>
      </c>
      <c r="F99" s="60">
        <v>7</v>
      </c>
      <c r="G99" s="60">
        <v>466.1</v>
      </c>
      <c r="H99" s="61" t="s">
        <v>205</v>
      </c>
      <c r="I99" s="60" t="s">
        <v>214</v>
      </c>
    </row>
    <row r="100" spans="1:10" s="28" customFormat="1" ht="45" customHeight="1" x14ac:dyDescent="0.25">
      <c r="A100" s="26" t="s">
        <v>188</v>
      </c>
      <c r="B100" s="27">
        <v>97</v>
      </c>
      <c r="C100" s="60">
        <v>40736041</v>
      </c>
      <c r="D100" s="59">
        <v>41430</v>
      </c>
      <c r="E100" s="26" t="s">
        <v>25</v>
      </c>
      <c r="F100" s="60">
        <v>2</v>
      </c>
      <c r="G100" s="60">
        <v>466.1</v>
      </c>
      <c r="H100" s="61" t="s">
        <v>205</v>
      </c>
      <c r="I100" s="60" t="s">
        <v>215</v>
      </c>
    </row>
    <row r="101" spans="1:10" s="16" customFormat="1" ht="45" customHeight="1" x14ac:dyDescent="0.25">
      <c r="A101" s="26" t="s">
        <v>188</v>
      </c>
      <c r="B101" s="27">
        <v>98</v>
      </c>
      <c r="C101" s="60">
        <v>40736027</v>
      </c>
      <c r="D101" s="59">
        <v>41430</v>
      </c>
      <c r="E101" s="26" t="s">
        <v>25</v>
      </c>
      <c r="F101" s="60">
        <v>80</v>
      </c>
      <c r="G101" s="60">
        <v>43930.400000000001</v>
      </c>
      <c r="H101" s="61" t="s">
        <v>205</v>
      </c>
      <c r="I101" s="60" t="s">
        <v>215</v>
      </c>
    </row>
    <row r="102" spans="1:10" s="28" customFormat="1" ht="45" customHeight="1" x14ac:dyDescent="0.25">
      <c r="A102" s="26" t="s">
        <v>188</v>
      </c>
      <c r="B102" s="27">
        <v>99</v>
      </c>
      <c r="C102" s="60">
        <v>40736970</v>
      </c>
      <c r="D102" s="59">
        <v>41430</v>
      </c>
      <c r="E102" s="26" t="s">
        <v>25</v>
      </c>
      <c r="F102" s="60">
        <v>150</v>
      </c>
      <c r="G102" s="60">
        <v>82369.5</v>
      </c>
      <c r="H102" s="61" t="s">
        <v>205</v>
      </c>
      <c r="I102" s="60" t="s">
        <v>215</v>
      </c>
    </row>
    <row r="103" spans="1:10" s="28" customFormat="1" ht="45" customHeight="1" x14ac:dyDescent="0.25">
      <c r="A103" s="26" t="s">
        <v>188</v>
      </c>
      <c r="B103" s="27">
        <v>100</v>
      </c>
      <c r="C103" s="60">
        <v>40718732</v>
      </c>
      <c r="D103" s="59">
        <v>41429</v>
      </c>
      <c r="E103" s="26" t="s">
        <v>25</v>
      </c>
      <c r="F103" s="60">
        <v>7</v>
      </c>
      <c r="G103" s="60">
        <v>466.1</v>
      </c>
      <c r="H103" s="61" t="s">
        <v>211</v>
      </c>
      <c r="I103" s="60" t="s">
        <v>216</v>
      </c>
      <c r="J103" s="16"/>
    </row>
    <row r="104" spans="1:10" s="28" customFormat="1" ht="45" customHeight="1" x14ac:dyDescent="0.25">
      <c r="A104" s="26" t="s">
        <v>188</v>
      </c>
      <c r="B104" s="27">
        <v>101</v>
      </c>
      <c r="C104" s="60">
        <v>40721146</v>
      </c>
      <c r="D104" s="59">
        <v>41431</v>
      </c>
      <c r="E104" s="26" t="s">
        <v>25</v>
      </c>
      <c r="F104" s="60">
        <v>10</v>
      </c>
      <c r="G104" s="60">
        <v>466.1</v>
      </c>
      <c r="H104" s="61" t="s">
        <v>206</v>
      </c>
      <c r="I104" s="60" t="s">
        <v>217</v>
      </c>
      <c r="J104" s="16"/>
    </row>
    <row r="105" spans="1:10" s="28" customFormat="1" ht="45" customHeight="1" x14ac:dyDescent="0.25">
      <c r="A105" s="26" t="s">
        <v>188</v>
      </c>
      <c r="B105" s="27">
        <v>102</v>
      </c>
      <c r="C105" s="60">
        <v>40725086</v>
      </c>
      <c r="D105" s="59">
        <v>41429</v>
      </c>
      <c r="E105" s="26" t="s">
        <v>25</v>
      </c>
      <c r="F105" s="60">
        <v>15</v>
      </c>
      <c r="G105" s="60">
        <v>466.1</v>
      </c>
      <c r="H105" s="61" t="s">
        <v>206</v>
      </c>
      <c r="I105" s="60" t="s">
        <v>218</v>
      </c>
      <c r="J105" s="16"/>
    </row>
    <row r="106" spans="1:10" s="28" customFormat="1" ht="40.5" customHeight="1" x14ac:dyDescent="0.25">
      <c r="A106" s="26" t="s">
        <v>188</v>
      </c>
      <c r="B106" s="27">
        <v>103</v>
      </c>
      <c r="C106" s="60">
        <v>40725142</v>
      </c>
      <c r="D106" s="59">
        <v>41429</v>
      </c>
      <c r="E106" s="26" t="s">
        <v>25</v>
      </c>
      <c r="F106" s="60">
        <v>15</v>
      </c>
      <c r="G106" s="60">
        <v>466.1</v>
      </c>
      <c r="H106" s="61" t="s">
        <v>206</v>
      </c>
      <c r="I106" s="60" t="s">
        <v>218</v>
      </c>
      <c r="J106" s="16"/>
    </row>
    <row r="107" spans="1:10" s="28" customFormat="1" ht="37.5" customHeight="1" x14ac:dyDescent="0.25">
      <c r="A107" s="26" t="s">
        <v>188</v>
      </c>
      <c r="B107" s="27">
        <v>104</v>
      </c>
      <c r="C107" s="60">
        <v>40735797</v>
      </c>
      <c r="D107" s="59">
        <v>41444</v>
      </c>
      <c r="E107" s="26" t="s">
        <v>25</v>
      </c>
      <c r="F107" s="60">
        <v>6</v>
      </c>
      <c r="G107" s="60">
        <v>466.1</v>
      </c>
      <c r="H107" s="61" t="s">
        <v>208</v>
      </c>
      <c r="I107" s="60" t="s">
        <v>219</v>
      </c>
      <c r="J107" s="16"/>
    </row>
    <row r="108" spans="1:10" s="28" customFormat="1" ht="42.75" customHeight="1" x14ac:dyDescent="0.25">
      <c r="A108" s="26" t="s">
        <v>188</v>
      </c>
      <c r="B108" s="27">
        <v>105</v>
      </c>
      <c r="C108" s="60">
        <v>40730749</v>
      </c>
      <c r="D108" s="59">
        <v>41432</v>
      </c>
      <c r="E108" s="26" t="s">
        <v>25</v>
      </c>
      <c r="F108" s="60">
        <v>12</v>
      </c>
      <c r="G108" s="60">
        <v>466.1</v>
      </c>
      <c r="H108" s="61" t="s">
        <v>202</v>
      </c>
      <c r="I108" s="60" t="s">
        <v>220</v>
      </c>
      <c r="J108" s="16"/>
    </row>
    <row r="109" spans="1:10" s="28" customFormat="1" ht="47.25" customHeight="1" x14ac:dyDescent="0.25">
      <c r="A109" s="26" t="s">
        <v>188</v>
      </c>
      <c r="B109" s="27">
        <v>106</v>
      </c>
      <c r="C109" s="60">
        <v>40732014</v>
      </c>
      <c r="D109" s="59">
        <v>41445</v>
      </c>
      <c r="E109" s="26" t="s">
        <v>25</v>
      </c>
      <c r="F109" s="60">
        <v>15</v>
      </c>
      <c r="G109" s="60">
        <v>466.1</v>
      </c>
      <c r="H109" s="61" t="s">
        <v>202</v>
      </c>
      <c r="I109" s="60" t="s">
        <v>221</v>
      </c>
      <c r="J109" s="16"/>
    </row>
    <row r="110" spans="1:10" s="28" customFormat="1" ht="54" customHeight="1" x14ac:dyDescent="0.25">
      <c r="A110" s="26" t="s">
        <v>188</v>
      </c>
      <c r="B110" s="27">
        <v>107</v>
      </c>
      <c r="C110" s="60">
        <v>40729795</v>
      </c>
      <c r="D110" s="59">
        <v>41429</v>
      </c>
      <c r="E110" s="26" t="s">
        <v>25</v>
      </c>
      <c r="F110" s="60">
        <v>15</v>
      </c>
      <c r="G110" s="60">
        <v>466.1</v>
      </c>
      <c r="H110" s="61" t="s">
        <v>189</v>
      </c>
      <c r="I110" s="60" t="s">
        <v>222</v>
      </c>
      <c r="J110" s="16"/>
    </row>
    <row r="111" spans="1:10" s="28" customFormat="1" ht="44.25" customHeight="1" x14ac:dyDescent="0.25">
      <c r="A111" s="26" t="s">
        <v>188</v>
      </c>
      <c r="B111" s="27">
        <v>108</v>
      </c>
      <c r="C111" s="60">
        <v>40729868</v>
      </c>
      <c r="D111" s="59">
        <v>41430</v>
      </c>
      <c r="E111" s="26" t="s">
        <v>25</v>
      </c>
      <c r="F111" s="60">
        <v>8</v>
      </c>
      <c r="G111" s="60">
        <v>466.1</v>
      </c>
      <c r="H111" s="61" t="s">
        <v>189</v>
      </c>
      <c r="I111" s="60" t="s">
        <v>223</v>
      </c>
      <c r="J111" s="16"/>
    </row>
    <row r="112" spans="1:10" s="28" customFormat="1" ht="36.75" customHeight="1" x14ac:dyDescent="0.25">
      <c r="A112" s="26" t="s">
        <v>188</v>
      </c>
      <c r="B112" s="27">
        <v>109</v>
      </c>
      <c r="C112" s="60">
        <v>40732068</v>
      </c>
      <c r="D112" s="59">
        <v>41429</v>
      </c>
      <c r="E112" s="26" t="s">
        <v>25</v>
      </c>
      <c r="F112" s="60">
        <v>6</v>
      </c>
      <c r="G112" s="60">
        <v>466.1</v>
      </c>
      <c r="H112" s="61" t="s">
        <v>189</v>
      </c>
      <c r="I112" s="60" t="s">
        <v>224</v>
      </c>
    </row>
    <row r="113" spans="1:9" s="28" customFormat="1" ht="44.25" customHeight="1" x14ac:dyDescent="0.25">
      <c r="A113" s="26" t="s">
        <v>188</v>
      </c>
      <c r="B113" s="27">
        <v>110</v>
      </c>
      <c r="C113" s="60">
        <v>40737320</v>
      </c>
      <c r="D113" s="59">
        <v>41443</v>
      </c>
      <c r="E113" s="26" t="s">
        <v>25</v>
      </c>
      <c r="F113" s="60">
        <v>5</v>
      </c>
      <c r="G113" s="60">
        <v>466.1</v>
      </c>
      <c r="H113" s="61" t="s">
        <v>189</v>
      </c>
      <c r="I113" s="60" t="s">
        <v>225</v>
      </c>
    </row>
    <row r="114" spans="1:9" s="16" customFormat="1" ht="54" customHeight="1" x14ac:dyDescent="0.25">
      <c r="A114" s="26" t="s">
        <v>188</v>
      </c>
      <c r="B114" s="27">
        <v>111</v>
      </c>
      <c r="C114" s="60">
        <v>40741477</v>
      </c>
      <c r="D114" s="59">
        <v>41450</v>
      </c>
      <c r="E114" s="26" t="s">
        <v>25</v>
      </c>
      <c r="F114" s="60">
        <v>12</v>
      </c>
      <c r="G114" s="60">
        <v>466.1</v>
      </c>
      <c r="H114" s="61" t="s">
        <v>189</v>
      </c>
      <c r="I114" s="60" t="s">
        <v>226</v>
      </c>
    </row>
    <row r="115" spans="1:9" s="16" customFormat="1" ht="31.5" x14ac:dyDescent="0.25">
      <c r="A115" s="26" t="s">
        <v>188</v>
      </c>
      <c r="B115" s="27">
        <v>112</v>
      </c>
      <c r="C115" s="60">
        <v>40741470</v>
      </c>
      <c r="D115" s="59">
        <v>41450</v>
      </c>
      <c r="E115" s="26" t="s">
        <v>25</v>
      </c>
      <c r="F115" s="60">
        <v>12</v>
      </c>
      <c r="G115" s="60">
        <v>466.1</v>
      </c>
      <c r="H115" s="61" t="s">
        <v>189</v>
      </c>
      <c r="I115" s="60" t="s">
        <v>227</v>
      </c>
    </row>
    <row r="116" spans="1:9" s="16" customFormat="1" ht="31.5" x14ac:dyDescent="0.25">
      <c r="A116" s="26" t="s">
        <v>188</v>
      </c>
      <c r="B116" s="27">
        <v>113</v>
      </c>
      <c r="C116" s="60">
        <v>40744312</v>
      </c>
      <c r="D116" s="59">
        <v>41452</v>
      </c>
      <c r="E116" s="26" t="s">
        <v>25</v>
      </c>
      <c r="F116" s="60">
        <v>15</v>
      </c>
      <c r="G116" s="60">
        <v>466.1</v>
      </c>
      <c r="H116" s="61" t="s">
        <v>189</v>
      </c>
      <c r="I116" s="60" t="s">
        <v>228</v>
      </c>
    </row>
    <row r="117" spans="1:9" s="16" customFormat="1" ht="31.5" x14ac:dyDescent="0.25">
      <c r="A117" s="26" t="s">
        <v>188</v>
      </c>
      <c r="B117" s="27">
        <v>114</v>
      </c>
      <c r="C117" s="60">
        <v>40724341</v>
      </c>
      <c r="D117" s="59">
        <v>41438</v>
      </c>
      <c r="E117" s="26" t="s">
        <v>25</v>
      </c>
      <c r="F117" s="60">
        <v>5</v>
      </c>
      <c r="G117" s="60">
        <v>466.1</v>
      </c>
      <c r="H117" s="61" t="s">
        <v>204</v>
      </c>
      <c r="I117" s="60" t="s">
        <v>229</v>
      </c>
    </row>
    <row r="118" spans="1:9" s="16" customFormat="1" ht="31.5" x14ac:dyDescent="0.25">
      <c r="A118" s="26" t="s">
        <v>188</v>
      </c>
      <c r="B118" s="27">
        <v>115</v>
      </c>
      <c r="C118" s="60">
        <v>40726764</v>
      </c>
      <c r="D118" s="59">
        <v>41429</v>
      </c>
      <c r="E118" s="26" t="s">
        <v>25</v>
      </c>
      <c r="F118" s="60">
        <v>15</v>
      </c>
      <c r="G118" s="60">
        <v>466.1</v>
      </c>
      <c r="H118" s="61" t="s">
        <v>204</v>
      </c>
      <c r="I118" s="60" t="s">
        <v>218</v>
      </c>
    </row>
    <row r="119" spans="1:9" s="28" customFormat="1" ht="31.5" x14ac:dyDescent="0.25">
      <c r="A119" s="26" t="s">
        <v>188</v>
      </c>
      <c r="B119" s="27">
        <v>116</v>
      </c>
      <c r="C119" s="60">
        <v>40741459</v>
      </c>
      <c r="D119" s="59">
        <v>41445</v>
      </c>
      <c r="E119" s="26" t="s">
        <v>25</v>
      </c>
      <c r="F119" s="60">
        <v>3</v>
      </c>
      <c r="G119" s="60">
        <v>466.1</v>
      </c>
      <c r="H119" s="61" t="s">
        <v>204</v>
      </c>
      <c r="I119" s="60" t="s">
        <v>230</v>
      </c>
    </row>
    <row r="120" spans="1:9" s="28" customFormat="1" ht="31.5" x14ac:dyDescent="0.25">
      <c r="A120" s="26" t="s">
        <v>188</v>
      </c>
      <c r="B120" s="27">
        <v>117</v>
      </c>
      <c r="C120" s="60">
        <v>40743029</v>
      </c>
      <c r="D120" s="59">
        <v>41444</v>
      </c>
      <c r="E120" s="26" t="s">
        <v>25</v>
      </c>
      <c r="F120" s="60">
        <v>12</v>
      </c>
      <c r="G120" s="60">
        <v>466.1</v>
      </c>
      <c r="H120" s="61" t="s">
        <v>204</v>
      </c>
      <c r="I120" s="60" t="s">
        <v>231</v>
      </c>
    </row>
    <row r="121" spans="1:9" s="28" customFormat="1" ht="31.5" x14ac:dyDescent="0.25">
      <c r="A121" s="26" t="s">
        <v>188</v>
      </c>
      <c r="B121" s="27">
        <v>118</v>
      </c>
      <c r="C121" s="60">
        <v>40737259</v>
      </c>
      <c r="D121" s="59">
        <v>41443</v>
      </c>
      <c r="E121" s="26" t="s">
        <v>25</v>
      </c>
      <c r="F121" s="60">
        <v>6</v>
      </c>
      <c r="G121" s="60">
        <v>466.1</v>
      </c>
      <c r="H121" s="61" t="s">
        <v>191</v>
      </c>
      <c r="I121" s="60" t="s">
        <v>232</v>
      </c>
    </row>
    <row r="122" spans="1:9" s="28" customFormat="1" ht="31.5" x14ac:dyDescent="0.25">
      <c r="A122" s="26" t="s">
        <v>188</v>
      </c>
      <c r="B122" s="27">
        <v>119</v>
      </c>
      <c r="C122" s="60">
        <v>40729685</v>
      </c>
      <c r="D122" s="59">
        <v>41429</v>
      </c>
      <c r="E122" s="26" t="s">
        <v>25</v>
      </c>
      <c r="F122" s="60">
        <v>10</v>
      </c>
      <c r="G122" s="60">
        <v>466.1</v>
      </c>
      <c r="H122" s="61" t="s">
        <v>192</v>
      </c>
      <c r="I122" s="60" t="s">
        <v>233</v>
      </c>
    </row>
    <row r="123" spans="1:9" s="30" customFormat="1" ht="31.5" x14ac:dyDescent="0.25">
      <c r="A123" s="26" t="s">
        <v>188</v>
      </c>
      <c r="B123" s="27">
        <v>120</v>
      </c>
      <c r="C123" s="60">
        <v>40732885</v>
      </c>
      <c r="D123" s="59">
        <v>41429</v>
      </c>
      <c r="E123" s="26" t="s">
        <v>25</v>
      </c>
      <c r="F123" s="60">
        <v>15</v>
      </c>
      <c r="G123" s="60">
        <v>466.1</v>
      </c>
      <c r="H123" s="62" t="s">
        <v>194</v>
      </c>
      <c r="I123" s="60" t="s">
        <v>234</v>
      </c>
    </row>
    <row r="124" spans="1:9" s="30" customFormat="1" ht="31.5" x14ac:dyDescent="0.25">
      <c r="A124" s="26" t="s">
        <v>188</v>
      </c>
      <c r="B124" s="27">
        <v>121</v>
      </c>
      <c r="C124" s="60">
        <v>40741465</v>
      </c>
      <c r="D124" s="59">
        <v>41449</v>
      </c>
      <c r="E124" s="26" t="s">
        <v>25</v>
      </c>
      <c r="F124" s="60">
        <v>15</v>
      </c>
      <c r="G124" s="60">
        <v>466.1</v>
      </c>
      <c r="H124" s="61" t="s">
        <v>193</v>
      </c>
      <c r="I124" s="60" t="s">
        <v>235</v>
      </c>
    </row>
    <row r="125" spans="1:9" s="30" customFormat="1" ht="31.5" x14ac:dyDescent="0.25">
      <c r="A125" s="26" t="s">
        <v>188</v>
      </c>
      <c r="B125" s="27">
        <v>122</v>
      </c>
      <c r="C125" s="60">
        <v>40731176</v>
      </c>
      <c r="D125" s="59">
        <v>41435</v>
      </c>
      <c r="E125" s="26" t="s">
        <v>25</v>
      </c>
      <c r="F125" s="60">
        <v>15</v>
      </c>
      <c r="G125" s="60">
        <v>466.1</v>
      </c>
      <c r="H125" s="62" t="s">
        <v>190</v>
      </c>
      <c r="I125" s="60" t="s">
        <v>236</v>
      </c>
    </row>
    <row r="126" spans="1:9" s="30" customFormat="1" ht="31.5" x14ac:dyDescent="0.25">
      <c r="A126" s="26" t="s">
        <v>188</v>
      </c>
      <c r="B126" s="27">
        <v>123</v>
      </c>
      <c r="C126" s="60">
        <v>40731506</v>
      </c>
      <c r="D126" s="69">
        <v>41429</v>
      </c>
      <c r="E126" s="26" t="s">
        <v>25</v>
      </c>
      <c r="F126" s="60">
        <v>5</v>
      </c>
      <c r="G126" s="60">
        <v>466.1</v>
      </c>
      <c r="H126" s="62" t="s">
        <v>190</v>
      </c>
      <c r="I126" s="60" t="s">
        <v>237</v>
      </c>
    </row>
    <row r="127" spans="1:9" s="30" customFormat="1" ht="31.5" x14ac:dyDescent="0.25">
      <c r="A127" s="26" t="s">
        <v>188</v>
      </c>
      <c r="B127" s="27">
        <v>124</v>
      </c>
      <c r="C127" s="60">
        <v>40731758</v>
      </c>
      <c r="D127" s="59">
        <v>41429</v>
      </c>
      <c r="E127" s="26" t="s">
        <v>25</v>
      </c>
      <c r="F127" s="60">
        <v>5</v>
      </c>
      <c r="G127" s="60">
        <v>466.1</v>
      </c>
      <c r="H127" s="62" t="s">
        <v>190</v>
      </c>
      <c r="I127" s="60" t="s">
        <v>238</v>
      </c>
    </row>
    <row r="128" spans="1:9" s="30" customFormat="1" ht="31.5" x14ac:dyDescent="0.25">
      <c r="A128" s="26" t="s">
        <v>188</v>
      </c>
      <c r="B128" s="27">
        <v>125</v>
      </c>
      <c r="C128" s="60">
        <v>40737040</v>
      </c>
      <c r="D128" s="59">
        <v>41438</v>
      </c>
      <c r="E128" s="26" t="s">
        <v>25</v>
      </c>
      <c r="F128" s="60">
        <v>5</v>
      </c>
      <c r="G128" s="60">
        <v>466.1</v>
      </c>
      <c r="H128" s="62" t="s">
        <v>190</v>
      </c>
      <c r="I128" s="60" t="s">
        <v>239</v>
      </c>
    </row>
    <row r="129" spans="1:9" s="30" customFormat="1" ht="31.5" x14ac:dyDescent="0.25">
      <c r="A129" s="26" t="s">
        <v>188</v>
      </c>
      <c r="B129" s="27">
        <v>126</v>
      </c>
      <c r="C129" s="60">
        <v>40740127</v>
      </c>
      <c r="D129" s="59">
        <v>41445</v>
      </c>
      <c r="E129" s="26" t="s">
        <v>25</v>
      </c>
      <c r="F129" s="60">
        <v>6</v>
      </c>
      <c r="G129" s="60">
        <v>466.1</v>
      </c>
      <c r="H129" s="62" t="s">
        <v>190</v>
      </c>
      <c r="I129" s="60" t="s">
        <v>240</v>
      </c>
    </row>
    <row r="130" spans="1:9" s="30" customFormat="1" ht="31.5" x14ac:dyDescent="0.25">
      <c r="A130" s="26" t="s">
        <v>188</v>
      </c>
      <c r="B130" s="27">
        <v>127</v>
      </c>
      <c r="C130" s="60">
        <v>40744211</v>
      </c>
      <c r="D130" s="59">
        <v>41451</v>
      </c>
      <c r="E130" s="26" t="s">
        <v>25</v>
      </c>
      <c r="F130" s="60">
        <v>15</v>
      </c>
      <c r="G130" s="60">
        <v>466.1</v>
      </c>
      <c r="H130" s="62" t="s">
        <v>190</v>
      </c>
      <c r="I130" s="60" t="s">
        <v>241</v>
      </c>
    </row>
    <row r="131" spans="1:9" s="30" customFormat="1" ht="31.5" x14ac:dyDescent="0.25">
      <c r="A131" s="26" t="s">
        <v>188</v>
      </c>
      <c r="B131" s="27">
        <v>128</v>
      </c>
      <c r="C131" s="60">
        <v>40729988</v>
      </c>
      <c r="D131" s="59">
        <v>41438</v>
      </c>
      <c r="E131" s="26" t="s">
        <v>25</v>
      </c>
      <c r="F131" s="60">
        <v>5</v>
      </c>
      <c r="G131" s="60">
        <v>466.1</v>
      </c>
      <c r="H131" s="61" t="s">
        <v>195</v>
      </c>
      <c r="I131" s="60" t="s">
        <v>242</v>
      </c>
    </row>
    <row r="132" spans="1:9" s="30" customFormat="1" ht="31.5" x14ac:dyDescent="0.25">
      <c r="A132" s="26" t="s">
        <v>188</v>
      </c>
      <c r="B132" s="27">
        <v>129</v>
      </c>
      <c r="C132" s="60">
        <v>40735919</v>
      </c>
      <c r="D132" s="59">
        <v>41431</v>
      </c>
      <c r="E132" s="26" t="s">
        <v>25</v>
      </c>
      <c r="F132" s="60">
        <v>5</v>
      </c>
      <c r="G132" s="60">
        <v>466.1</v>
      </c>
      <c r="H132" s="61" t="s">
        <v>199</v>
      </c>
      <c r="I132" s="60" t="s">
        <v>243</v>
      </c>
    </row>
    <row r="133" spans="1:9" s="30" customFormat="1" ht="31.5" x14ac:dyDescent="0.25">
      <c r="A133" s="26" t="s">
        <v>188</v>
      </c>
      <c r="B133" s="27">
        <v>130</v>
      </c>
      <c r="C133" s="60">
        <v>40737068</v>
      </c>
      <c r="D133" s="59">
        <v>41444</v>
      </c>
      <c r="E133" s="26" t="s">
        <v>30</v>
      </c>
      <c r="F133" s="60">
        <v>160</v>
      </c>
      <c r="G133" s="60">
        <v>87860.800000000003</v>
      </c>
      <c r="H133" s="61" t="s">
        <v>244</v>
      </c>
      <c r="I133" s="60" t="s">
        <v>213</v>
      </c>
    </row>
    <row r="134" spans="1:9" s="30" customFormat="1" ht="31.5" x14ac:dyDescent="0.25">
      <c r="A134" s="26" t="s">
        <v>188</v>
      </c>
      <c r="B134" s="27">
        <v>131</v>
      </c>
      <c r="C134" s="60">
        <v>40737054</v>
      </c>
      <c r="D134" s="59">
        <v>41444</v>
      </c>
      <c r="E134" s="26" t="s">
        <v>30</v>
      </c>
      <c r="F134" s="60">
        <v>160</v>
      </c>
      <c r="G134" s="60">
        <v>87860.800000000003</v>
      </c>
      <c r="H134" s="61" t="s">
        <v>244</v>
      </c>
      <c r="I134" s="60" t="s">
        <v>213</v>
      </c>
    </row>
    <row r="135" spans="1:9" s="30" customFormat="1" ht="31.5" x14ac:dyDescent="0.25">
      <c r="A135" s="26" t="s">
        <v>188</v>
      </c>
      <c r="B135" s="27">
        <v>132</v>
      </c>
      <c r="C135" s="60">
        <v>40737049</v>
      </c>
      <c r="D135" s="59">
        <v>41444</v>
      </c>
      <c r="E135" s="26" t="s">
        <v>30</v>
      </c>
      <c r="F135" s="60">
        <v>160</v>
      </c>
      <c r="G135" s="60">
        <v>87860.800000000003</v>
      </c>
      <c r="H135" s="61" t="s">
        <v>244</v>
      </c>
      <c r="I135" s="60" t="s">
        <v>213</v>
      </c>
    </row>
    <row r="136" spans="1:9" s="14" customFormat="1" ht="31.5" x14ac:dyDescent="0.25">
      <c r="A136" s="26" t="s">
        <v>188</v>
      </c>
      <c r="B136" s="27">
        <v>133</v>
      </c>
      <c r="C136" s="60">
        <v>40731968</v>
      </c>
      <c r="D136" s="59">
        <v>41432</v>
      </c>
      <c r="E136" s="26" t="s">
        <v>25</v>
      </c>
      <c r="F136" s="60">
        <v>7</v>
      </c>
      <c r="G136" s="60">
        <v>466.1</v>
      </c>
      <c r="H136" s="61" t="s">
        <v>203</v>
      </c>
      <c r="I136" s="60" t="s">
        <v>245</v>
      </c>
    </row>
    <row r="137" spans="1:9" s="14" customFormat="1" ht="31.5" x14ac:dyDescent="0.25">
      <c r="A137" s="26" t="s">
        <v>188</v>
      </c>
      <c r="B137" s="27">
        <v>134</v>
      </c>
      <c r="C137" s="60">
        <v>40735875</v>
      </c>
      <c r="D137" s="59">
        <v>41443</v>
      </c>
      <c r="E137" s="26" t="s">
        <v>25</v>
      </c>
      <c r="F137" s="60">
        <v>5</v>
      </c>
      <c r="G137" s="60">
        <v>466.1</v>
      </c>
      <c r="H137" s="61" t="s">
        <v>246</v>
      </c>
      <c r="I137" s="60" t="s">
        <v>247</v>
      </c>
    </row>
    <row r="138" spans="1:9" x14ac:dyDescent="0.25">
      <c r="F138" s="19"/>
      <c r="G138" s="18"/>
      <c r="H138" s="20"/>
    </row>
  </sheetData>
  <autoFilter ref="A3:I137"/>
  <pageMargins left="0.70866141732283472" right="0.70866141732283472" top="0.74803149606299213" bottom="0.74803149606299213" header="0.31496062992125984" footer="0.31496062992125984"/>
  <pageSetup paperSize="9" scale="96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Веревкина Светлана Игоревна</cp:lastModifiedBy>
  <cp:lastPrinted>2011-04-29T10:58:37Z</cp:lastPrinted>
  <dcterms:created xsi:type="dcterms:W3CDTF">2010-04-23T14:29:34Z</dcterms:created>
  <dcterms:modified xsi:type="dcterms:W3CDTF">2013-07-31T07:27:51Z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