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10" i="18" l="1"/>
  <c r="G9" i="18" l="1"/>
  <c r="E9" i="18"/>
  <c r="G8" i="18"/>
  <c r="E8" i="18"/>
  <c r="G6" i="18"/>
  <c r="E6" i="18"/>
  <c r="G7" i="18"/>
  <c r="E7" i="18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<sst xmlns="http://schemas.openxmlformats.org/spreadsheetml/2006/main" count="27" uniqueCount="22">
  <si>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</si>
  <si>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</si>
  <si>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</si>
  <si>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</si>
  <si>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</si>
  <si>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</si>
  <si>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</si>
  <si>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</si>
  <si>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</si>
  <si>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</si>
  <si>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</si>
  <si>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</si>
  <si>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</si>
  <si>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</si>
  <si>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</si>
  <si>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</si>
  <si>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</si>
  <si>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</si>
  <si>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2018 года.</t>
  </si>
  <si>
    <t>Договор № 5700/02923/18 от 22.06.2018</t>
  </si>
  <si>
    <t>ООО "Лыковская ГЭС"</t>
  </si>
  <si>
    <t>Орелэнерго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</si>
</sst>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#,##0.0000000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4" fontId="9" fillId="0" borderId="0" xfId="0" applyNumberFormat="1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0" sqref="G10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1.42578125" style="1" customWidth="1"/>
    <col min="5" max="5" width="17" style="1" customWidth="1"/>
    <col min="6" max="6" width="17.28515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4" t="s">
        <v>18</v>
      </c>
      <c r="B3" s="24"/>
      <c r="C3" s="24"/>
      <c r="D3" s="24"/>
      <c r="E3" s="24"/>
      <c r="F3" s="24"/>
      <c r="G3" s="24"/>
    </row>
    <row r="4" spans="1:11" ht="30.75" customHeight="1" x14ac:dyDescent="0.3">
      <c r="A4" s="8" t="s">
        <v>8</v>
      </c>
      <c r="B4" s="5"/>
      <c r="C4" s="5"/>
      <c r="D4" s="5"/>
      <c r="E4" s="19"/>
      <c r="F4" s="5"/>
      <c r="G4" s="20"/>
    </row>
    <row r="5" spans="1:11" ht="62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6" customHeight="1" x14ac:dyDescent="0.3">
      <c r="A6" s="6" t="s">
        <v>11</v>
      </c>
      <c r="B6" s="6" t="s">
        <v>12</v>
      </c>
      <c r="C6" s="15" t="s">
        <v>15</v>
      </c>
      <c r="D6" s="6"/>
      <c r="E6" s="11">
        <f>1786.404/1000</f>
        <v>1.7864040000000001</v>
      </c>
      <c r="F6" s="12">
        <f>G6/E6</f>
        <v>9.5110044872268524</v>
      </c>
      <c r="G6" s="12">
        <f>16990496.46/1000000</f>
        <v>16.990496459999999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1">
        <f>0.029/1000</f>
        <v>2.9E-5</v>
      </c>
      <c r="F7" s="11">
        <f t="shared" ref="F7:F8" si="0">G7/E7</f>
        <v>4.527241379310345</v>
      </c>
      <c r="G7" s="21">
        <f>131.29/1000000</f>
        <v>1.3129E-4</v>
      </c>
      <c r="H7" s="14"/>
      <c r="I7" s="13"/>
    </row>
    <row r="8" spans="1:11" ht="38.25" customHeight="1" x14ac:dyDescent="0.3">
      <c r="A8" s="7" t="s">
        <v>11</v>
      </c>
      <c r="B8" s="7" t="s">
        <v>14</v>
      </c>
      <c r="C8" s="16" t="s">
        <v>15</v>
      </c>
      <c r="D8" s="7"/>
      <c r="E8" s="23">
        <f>7.85/1000</f>
        <v>7.8499999999999993E-3</v>
      </c>
      <c r="F8" s="12">
        <f t="shared" si="0"/>
        <v>2.4504242038216564</v>
      </c>
      <c r="G8" s="22">
        <f>19235.83/1000000</f>
        <v>1.9235830000000002E-2</v>
      </c>
      <c r="H8" s="14"/>
      <c r="I8" s="13"/>
      <c r="J8" s="17"/>
    </row>
    <row r="9" spans="1:11" ht="40.5" customHeight="1" x14ac:dyDescent="0.3">
      <c r="A9" s="7" t="s">
        <v>11</v>
      </c>
      <c r="B9" s="7" t="s">
        <v>17</v>
      </c>
      <c r="C9" s="16" t="s">
        <v>16</v>
      </c>
      <c r="D9" s="7"/>
      <c r="E9" s="23">
        <f>146327/1000000</f>
        <v>0.14632700000000001</v>
      </c>
      <c r="F9" s="12">
        <f t="shared" ref="F9" si="1">G9/E9</f>
        <v>10.138755868705022</v>
      </c>
      <c r="G9" s="22">
        <f>1483573.73/1000000</f>
        <v>1.48357373</v>
      </c>
      <c r="H9" s="14"/>
      <c r="I9" s="13"/>
      <c r="J9" s="17"/>
    </row>
    <row r="10" spans="1:11" ht="40.5" customHeight="1" x14ac:dyDescent="0.3">
      <c r="A10" s="7" t="s">
        <v>21</v>
      </c>
      <c r="B10" s="7" t="s">
        <v>19</v>
      </c>
      <c r="C10" s="16" t="s">
        <v>20</v>
      </c>
      <c r="D10" s="7"/>
      <c r="E10" s="11">
        <v>559.87800000000004</v>
      </c>
      <c r="F10" s="12">
        <f>G10/E10</f>
        <v>7.2397</v>
      </c>
      <c r="G10" s="25">
        <v>4053.3487566000003</v>
      </c>
      <c r="H10" s="14"/>
      <c r="I10" s="13"/>
      <c r="J10" s="17"/>
    </row>
    <row r="11" spans="1:11" ht="32.25" customHeight="1" x14ac:dyDescent="0.3">
      <c r="A11" s="1" t="s">
        <v>1</v>
      </c>
      <c r="B11" s="1" t="s">
        <v>7</v>
      </c>
      <c r="E11" s="18"/>
      <c r="F11" s="18"/>
      <c r="G11" s="18"/>
    </row>
    <row r="12" spans="1:11" x14ac:dyDescent="0.3">
      <c r="I12" s="3"/>
      <c r="K12" s="3"/>
    </row>
    <row r="13" spans="1:11" x14ac:dyDescent="0.3">
      <c r="E13" s="10"/>
      <c r="G13" s="1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2019-01-21T09:09:08Z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