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E7" i="18"/>
  <c r="G6" i="18"/>
  <c r="F6" i="18" l="1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<sst xmlns="http://schemas.openxmlformats.org/spreadsheetml/2006/main" count="21" uniqueCount="17">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</sst>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0000"/>
    <numFmt numFmtId="165" formatCode="#,##0.000"/>
    <numFmt numFmtId="166" formatCode="#,##0.0000"/>
    <numFmt numFmtId="167" formatCode="_-* #,##0.0000000_р_._-;\-* #,##0.00000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7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N6" sqref="N6"/>
    </sheetView>
  </sheetViews>
  <sheetFormatPr defaultRowHeight="16.5" x14ac:dyDescent="0.3"/>
  <cols>
    <col min="1" max="1" width="35" style="1" customWidth="1"/>
    <col min="2" max="2" width="33.42578125" style="1" customWidth="1"/>
    <col min="3" max="4" width="21.85546875" style="1" customWidth="1"/>
    <col min="5" max="5" width="19.42578125" style="1" customWidth="1"/>
    <col min="6" max="6" width="19.140625" style="1" customWidth="1"/>
    <col min="7" max="7" width="18.7109375" style="1" customWidth="1"/>
    <col min="8" max="8" width="16.140625" style="1" customWidth="1"/>
    <col min="9" max="9" width="14" style="1" customWidth="1"/>
    <col min="10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20" t="s">
        <v>16</v>
      </c>
      <c r="B3" s="20"/>
      <c r="C3" s="20"/>
      <c r="D3" s="20"/>
      <c r="E3" s="20"/>
      <c r="F3" s="20"/>
      <c r="G3" s="20"/>
    </row>
    <row r="4" spans="1:11" ht="30.75" customHeight="1" x14ac:dyDescent="0.3">
      <c r="A4" s="8" t="s">
        <v>8</v>
      </c>
      <c r="B4" s="5"/>
      <c r="C4" s="5"/>
      <c r="D4" s="5"/>
      <c r="E4" s="5"/>
      <c r="F4" s="5"/>
    </row>
    <row r="5" spans="1:11" ht="62.25" customHeight="1" x14ac:dyDescent="0.3">
      <c r="A5" s="10" t="s">
        <v>0</v>
      </c>
      <c r="B5" s="10" t="s">
        <v>2</v>
      </c>
      <c r="C5" s="10" t="s">
        <v>3</v>
      </c>
      <c r="D5" s="10"/>
      <c r="E5" s="10" t="s">
        <v>4</v>
      </c>
      <c r="F5" s="10" t="s">
        <v>9</v>
      </c>
      <c r="G5" s="10" t="s">
        <v>5</v>
      </c>
    </row>
    <row r="6" spans="1:11" ht="37.5" customHeight="1" x14ac:dyDescent="0.3">
      <c r="A6" s="6" t="s">
        <v>11</v>
      </c>
      <c r="B6" s="6" t="s">
        <v>12</v>
      </c>
      <c r="C6" s="18" t="s">
        <v>15</v>
      </c>
      <c r="D6" s="6"/>
      <c r="E6" s="13">
        <v>1.472817</v>
      </c>
      <c r="F6" s="14">
        <f>G6/E6</f>
        <v>9.15</v>
      </c>
      <c r="G6" s="14">
        <f>13.47627555</f>
        <v>13.47627555</v>
      </c>
      <c r="H6" s="17"/>
      <c r="I6" s="16"/>
    </row>
    <row r="7" spans="1:11" ht="36" customHeight="1" x14ac:dyDescent="0.3">
      <c r="A7" s="6" t="s">
        <v>11</v>
      </c>
      <c r="B7" s="6" t="s">
        <v>13</v>
      </c>
      <c r="C7" s="18" t="s">
        <v>15</v>
      </c>
      <c r="D7" s="6"/>
      <c r="E7" s="15">
        <f>1.685/1000</f>
        <v>1.6850000000000001E-3</v>
      </c>
      <c r="F7" s="13">
        <f t="shared" ref="F7:F8" si="0">G7/E7</f>
        <v>9.07</v>
      </c>
      <c r="G7" s="13">
        <f>15.28295/1000</f>
        <v>1.528295E-2</v>
      </c>
      <c r="H7" s="17"/>
      <c r="I7" s="16"/>
    </row>
    <row r="8" spans="1:11" ht="40.5" customHeight="1" x14ac:dyDescent="0.3">
      <c r="A8" s="7" t="s">
        <v>11</v>
      </c>
      <c r="B8" s="7" t="s">
        <v>14</v>
      </c>
      <c r="C8" s="19" t="s">
        <v>15</v>
      </c>
      <c r="D8" s="7"/>
      <c r="E8" s="14">
        <f>3.097/1000</f>
        <v>3.0969999999999999E-3</v>
      </c>
      <c r="F8" s="14">
        <f t="shared" si="0"/>
        <v>9.0500000000000007</v>
      </c>
      <c r="G8" s="14">
        <f>28.02785/1000</f>
        <v>2.802785E-2</v>
      </c>
      <c r="H8" s="17"/>
      <c r="I8" s="16"/>
    </row>
    <row r="9" spans="1:11" ht="30" customHeight="1" x14ac:dyDescent="0.3">
      <c r="E9" s="9"/>
      <c r="F9" s="11"/>
      <c r="G9" s="9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E12" s="12"/>
      <c r="G12" s="12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2016-12-19T10:24:58Z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