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585" yWindow="-30" windowWidth="12525" windowHeight="12495" activeTab="1"/>
  </bookViews>
  <sheets>
    <sheet name="Свод" sheetId="2" r:id="rId1"/>
    <sheet name="Реестр закл.договоров" sheetId="3" r:id="rId2"/>
  </sheets>
  <definedNames>
    <definedName name="_xlnm._FilterDatabase" localSheetId="0" hidden="1">Свод!$D$5:$K$151</definedName>
    <definedName name="_xlnm.Print_Area" localSheetId="0">Свод!$A$1:$K$151</definedName>
  </definedNames>
  <calcPr calcId="145621" refMode="R1C1"/>
</workbook>
</file>

<file path=xl/calcChain.xml><?xml version="1.0" encoding="utf-8"?>
<calcChain xmlns="http://schemas.openxmlformats.org/spreadsheetml/2006/main">
  <c r="H58" i="2" l="1"/>
  <c r="F138" i="2" l="1"/>
  <c r="D82" i="2" l="1"/>
  <c r="E5" i="2" l="1"/>
  <c r="J5" i="2" l="1"/>
  <c r="K78" i="2"/>
  <c r="K5" i="2"/>
  <c r="D5" i="2" l="1"/>
  <c r="G5" i="2"/>
  <c r="I78" i="2"/>
  <c r="J78" i="2"/>
  <c r="H78" i="2"/>
  <c r="E78" i="2"/>
  <c r="F5" i="2"/>
  <c r="D78" i="2"/>
  <c r="G78" i="2"/>
  <c r="F78" i="2"/>
  <c r="I5" i="2" l="1"/>
  <c r="H5" i="2"/>
  <c r="B81" i="2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7" i="2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141" i="2" l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22" i="2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</calcChain>
</file>

<file path=xl/sharedStrings.xml><?xml version="1.0" encoding="utf-8"?>
<sst xmlns="http://schemas.openxmlformats.org/spreadsheetml/2006/main" count="1241" uniqueCount="172">
  <si>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</si>
  <si>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</si>
  <si>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</si>
  <si>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</si>
  <si>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</si>
  <si>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</si>
  <si>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</si>
  <si>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</si>
  <si>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</si>
  <si>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</si>
  <si>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</si>
  <si>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</si>
  <si>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</si>
  <si>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Наименование ПС 35-110 кВ</t>
  </si>
  <si>
    <t>Итого ПС 35 кВ</t>
  </si>
  <si>
    <t>Итого ПС 110 кВ</t>
  </si>
  <si>
    <t>Приложение №2</t>
  </si>
  <si>
    <t>Смоленскэнерго</t>
  </si>
  <si>
    <t>ПС 110/35/6 кВ "Южная"</t>
  </si>
  <si>
    <t>ПС 110/35/10 кВ "Вязьма-1"</t>
  </si>
  <si>
    <t>ПС 110/35/10 кВ "Заводская"</t>
  </si>
  <si>
    <t>ПС 110/35/6 кВ "Северная"</t>
  </si>
  <si>
    <t>ПС 110/6/6 кВ "Диффузион"</t>
  </si>
  <si>
    <t>ПС 110/10 кВ "Вязьма-2"</t>
  </si>
  <si>
    <t>ПС 110/10 кВ "Серго-Ивановская-Тяговая"</t>
  </si>
  <si>
    <t>ПС 110/10 кВ "Трубная"</t>
  </si>
  <si>
    <t>ПС 110/10 кВ "Угра"</t>
  </si>
  <si>
    <t>ПС 110/10 кВ "Ярцево-1"</t>
  </si>
  <si>
    <t>ПС 110/10 кВ "Ярцево-2"</t>
  </si>
  <si>
    <t>ПС 110/10/6 кВ "Центральная"</t>
  </si>
  <si>
    <t>ПС 110/10/6 кВ "Чернушки"</t>
  </si>
  <si>
    <t>ПС 110/35/10 кВ "Велиж"</t>
  </si>
  <si>
    <t>ПС 110/35/10 кВ "Гагарин"</t>
  </si>
  <si>
    <t>ПС 110/35/10 кВ "Кардымово"</t>
  </si>
  <si>
    <t>ПС 110/35/10 кВ "Козино"</t>
  </si>
  <si>
    <t>ПС 110/35/10 кВ "Красный"</t>
  </si>
  <si>
    <t>ПС 110/35/10 кВ "Мишино"</t>
  </si>
  <si>
    <t>ПС 110/35/10 кВ "Новодугино"</t>
  </si>
  <si>
    <t>ПС 110/35/10 кВ "Починок"</t>
  </si>
  <si>
    <t>ПС 110/35/10 кВ "Светотехника"</t>
  </si>
  <si>
    <t>ПС 110/35/10 кВ "Темкино"</t>
  </si>
  <si>
    <t>ПС 110/35/10 кВ "Туманово"</t>
  </si>
  <si>
    <t>ПС 110/35/6 кВ "Голынки"</t>
  </si>
  <si>
    <t>ПС 110/35/6 кВ "Горная"</t>
  </si>
  <si>
    <t>ПС 110/35/6 кВ "Индустриальная"</t>
  </si>
  <si>
    <t>ПС 110/35/6 кВ "Пронино"</t>
  </si>
  <si>
    <t>ПС 110/35/6 кВ "Рославль"</t>
  </si>
  <si>
    <t>ПС 110/6 кВ "Восточная"</t>
  </si>
  <si>
    <t>ПС 110/6 кВ "Западная"</t>
  </si>
  <si>
    <t>ПС 110/6 кВ "Сафоново"</t>
  </si>
  <si>
    <t>ПС 35/10 кВ "Акатово"</t>
  </si>
  <si>
    <t>ПС 35/10 кВ "Бекрино"</t>
  </si>
  <si>
    <t>ПС 35/10 кВ "Богданово"</t>
  </si>
  <si>
    <t>ПС 35/10 кВ "Екимовичи"</t>
  </si>
  <si>
    <t>ПС 35/10 кВ "Жуковская"</t>
  </si>
  <si>
    <t>ПС 35/10 кВ "Каменка"</t>
  </si>
  <si>
    <t>ПС 35/10 кВ "Карманово"</t>
  </si>
  <si>
    <t>ПС 35/10 кВ "Катынь-1"</t>
  </si>
  <si>
    <t>ПС 35/10 кВ "Кикино"</t>
  </si>
  <si>
    <t>ПС 35/10 кВ "Кириллы"</t>
  </si>
  <si>
    <t>ПС 35/10 кВ "Кощино"</t>
  </si>
  <si>
    <t>ПС 35/10 кВ "Лубня"</t>
  </si>
  <si>
    <t>ПС 35/10 кВ "Мелькомбинат"</t>
  </si>
  <si>
    <t>ПС 35/10 кВ "Одинцово"</t>
  </si>
  <si>
    <t>ПС 35/10 кВ "Озерный"</t>
  </si>
  <si>
    <t>ПС 35/10 кВ "Рябцево"</t>
  </si>
  <si>
    <t>ПС 35/10 кВ "Савеево"</t>
  </si>
  <si>
    <t>ПС 35/10 кВ "Трудилово"</t>
  </si>
  <si>
    <t>ПС 35/10 кВ "Тычинино"</t>
  </si>
  <si>
    <t>ПС 35/10 кВ "Холм-Жирки"</t>
  </si>
  <si>
    <t>ПС 35/6 кВ "Водозабор"</t>
  </si>
  <si>
    <t>ПС 35/6 кВ "Гнездово"</t>
  </si>
  <si>
    <t>ПС 35/6 кВ "Колодня"</t>
  </si>
  <si>
    <t>ПС 35/6 кВ "Красный Бор"</t>
  </si>
  <si>
    <t>ПС 35/6 кВ "Печерск"</t>
  </si>
  <si>
    <t>ПС 110/35/10 кВ "Монастырщина"</t>
  </si>
  <si>
    <t>ПС 110/35/10 кВ "Рудня"</t>
  </si>
  <si>
    <t>ПС 110/35/10 кВ "Сычевка"</t>
  </si>
  <si>
    <t>ПС 35/10 кВ "Клушино"</t>
  </si>
  <si>
    <t>ПС 35/10 кВ "Тесово"</t>
  </si>
  <si>
    <t>ПС 110/35/10 кВ "Демидов"</t>
  </si>
  <si>
    <t>ПС 110/6 кВ "Пластмасс"</t>
  </si>
  <si>
    <t>ПС 35/10 кВ "Белеи"</t>
  </si>
  <si>
    <t>ПС 35/10 кВ "Кайдаково"</t>
  </si>
  <si>
    <t>ПС 110/10/6 кВ "Промышленная"</t>
  </si>
  <si>
    <t>ПС 110/10 кВ "Вязьма-Тяговая"</t>
  </si>
  <si>
    <t>ПС 110/35/10 кВ "Дорогобуж-1"</t>
  </si>
  <si>
    <t>ПС 35/10 кВ "Березка"</t>
  </si>
  <si>
    <t>ПС 35/10 кВ "Ольша"</t>
  </si>
  <si>
    <t>ПС 35/10 кВ "Успенское"</t>
  </si>
  <si>
    <t>ПС 110/35/10 кВ "Мазальцево"</t>
  </si>
  <si>
    <t>ПС 35/10 кВ "Дивинская"</t>
  </si>
  <si>
    <t>ПС 110/10 кВ "Екимцево"</t>
  </si>
  <si>
    <t>ПС 110/35/10 кВ "Десногорск"</t>
  </si>
  <si>
    <t>ПС 110/35/10 кВ "Днепровск"</t>
  </si>
  <si>
    <t>ПС 35/10 кВ "Жичицы"</t>
  </si>
  <si>
    <t>ПС 35/10 кВ "Караваево"</t>
  </si>
  <si>
    <t>ПС 35/10 кВ "Хмелита"</t>
  </si>
  <si>
    <t>ПС 35/10 кВ "Шиманово"</t>
  </si>
  <si>
    <t>ПС 110/10 кВ "Мерлино"</t>
  </si>
  <si>
    <t>ПС 110/35/10 кВ "Всходы"</t>
  </si>
  <si>
    <t>ПС 110/35/10 кВ "Знаменка"</t>
  </si>
  <si>
    <t>ПС 110/35/10 кВ "Россия"</t>
  </si>
  <si>
    <t>ПС 110/35/10 кВ "Шумячи"</t>
  </si>
  <si>
    <t>ПС 35/10 кВ "Вачково"</t>
  </si>
  <si>
    <t>ПС 35/10 кВ "Высокое"</t>
  </si>
  <si>
    <t>ПС 35/10 кВ "Каськово"</t>
  </si>
  <si>
    <t>ПС 35/10 кВ "Лосьмино"</t>
  </si>
  <si>
    <t>ПС 35/10 кВ "Микулино"</t>
  </si>
  <si>
    <t>ПС 35/10 кВ "Мутище"</t>
  </si>
  <si>
    <t>ПС 35/10 кВ "Семлево"</t>
  </si>
  <si>
    <t>ПС 35/10 кВ "Шуйское"</t>
  </si>
  <si>
    <t>ПС 35/6 кВ "Мясокомбинат"</t>
  </si>
  <si>
    <t>ПС 110/10 кВ "Торбеево"</t>
  </si>
  <si>
    <t>ПС 35/10 кВ "Верховье"</t>
  </si>
  <si>
    <t>ПС 35/6 кВ "ВРЗ"</t>
  </si>
  <si>
    <t>ПС 110/10/6 кВ Центральная</t>
  </si>
  <si>
    <t>ПС 110/10 "Трубная"</t>
  </si>
  <si>
    <t>ПС 110/10 кВ "Игоревская"</t>
  </si>
  <si>
    <t>ПС 110/10 кВ "Макшеево"</t>
  </si>
  <si>
    <t>ПС 110/10 кВ "Мещерская-Тяговая"</t>
  </si>
  <si>
    <t>ПС 110/35/10 "Новодугино"</t>
  </si>
  <si>
    <t>ПС 110/35/10 кВ "Васьково"</t>
  </si>
  <si>
    <t>ПС 110/35/10 кВ "Ельня"</t>
  </si>
  <si>
    <t>ПС 110/35/10 кВ "Канютино"</t>
  </si>
  <si>
    <t>ПС 110/35/10 кВ "Катынь-2 "</t>
  </si>
  <si>
    <t>ПС 110/6 кВ "Электромашины"</t>
  </si>
  <si>
    <t>ПС 110/6/6 кВ "Смоленск-2 "</t>
  </si>
  <si>
    <t>ПС 35/10 кВ "Аврора"</t>
  </si>
  <si>
    <t>ПС 35/10 кВ "Воронцово"</t>
  </si>
  <si>
    <t>ПС 35/10 кВ "Заборье"</t>
  </si>
  <si>
    <t>ПС 35/10 кВ "Лукино"</t>
  </si>
  <si>
    <t>ПС 35/10 кВ "Нахимовская"</t>
  </si>
  <si>
    <t>ПС 35/10 кВ "Никольское"</t>
  </si>
  <si>
    <t>ПС 35/10 кВ "Первомайская"</t>
  </si>
  <si>
    <t>ПС 35/10 кВ "Печатники"</t>
  </si>
  <si>
    <t>ПС 35/10 кВ "Пушкино"</t>
  </si>
  <si>
    <t>ПС 35/10 кВ "Усвятье"</t>
  </si>
  <si>
    <t>ПС 35/10 кВ "Ушаково"</t>
  </si>
  <si>
    <t>ПС 35/6 кВ "В.Ясенная"</t>
  </si>
  <si>
    <t>ПС 110/35/10 кВ "Духовщина"</t>
  </si>
  <si>
    <t>ПС 35/10 кВ "Батищево"</t>
  </si>
  <si>
    <t>ПС 35/10 кВ "Вязьма-Брянская"</t>
  </si>
  <si>
    <t>ПС 35/10 кВ "Герчики"</t>
  </si>
  <si>
    <t>ПС 35/10 кВ "Замошье"</t>
  </si>
  <si>
    <t>ПС 35/10 кВ "Миганово"</t>
  </si>
  <si>
    <t>ПС 35/10 кВ "РП СХТ"</t>
  </si>
  <si>
    <t>ПС 35/6 кВ "ЯО 100/6"</t>
  </si>
  <si>
    <t>ПС 110/10 кВ "Диво"</t>
  </si>
  <si>
    <t>ПС 110/10 кВ "Логово"</t>
  </si>
  <si>
    <t>ПС 110/10 кВ "Сапрыкино"</t>
  </si>
  <si>
    <t>ПС 110/10 кВ "Субботники"</t>
  </si>
  <si>
    <t>ПС 110/35/10 кВ "Глинка"</t>
  </si>
  <si>
    <t>ПС 110/35/10 кВ "Михайловская"</t>
  </si>
  <si>
    <t>ПС 35/10 кВ "Захарьевское"</t>
  </si>
  <si>
    <t>ПС 35/10 кВ "Коммунар"</t>
  </si>
  <si>
    <t>ПС 35/10 кВ "Липецы"</t>
  </si>
  <si>
    <t>ПС 35/10 кВ "Сапшо"</t>
  </si>
  <si>
    <t>ПС 35/10 кВ "Свистовичи"</t>
  </si>
  <si>
    <t>ПС 35/10 кВ "Соловьево"</t>
  </si>
  <si>
    <t>ПС 35/10 кВ "Сверчково"</t>
  </si>
  <si>
    <t>ПС 110/6/6 кВ "Смоленск-2"</t>
  </si>
  <si>
    <t>ПС 35/6 кВ "Ясенная"</t>
  </si>
  <si>
    <t>№</t>
  </si>
  <si>
    <t>Сведения о деятельности филиала ОАО " МРСК Центра" - "Смоленскэнерго" по технологическому присоединению за Июнь 2014г.</t>
  </si>
  <si>
    <t>15 рабочих дней</t>
  </si>
  <si>
    <t>6 месяцев</t>
  </si>
  <si>
    <t>4 месяца</t>
  </si>
  <si>
    <t>12 месяцев</t>
  </si>
  <si>
    <t>Пообъектная информация по заключенным договорам ТП за Июнь 2014 г.</t>
  </si>
  <si>
    <t xml:space="preserve">Максимальная мощность, кВт </t>
  </si>
  <si>
    <t>Точка присоединения объекта (ПС,ВЛ)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</si>
</sst>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0.0000"/>
    <numFmt numFmtId="166" formatCode="#,##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7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97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5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5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13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3" fontId="12" fillId="3" borderId="2" xfId="0" applyNumberFormat="1" applyFont="1" applyFill="1" applyBorder="1" applyAlignment="1">
      <alignment horizontal="center" vertical="center" wrapText="1"/>
    </xf>
    <xf numFmtId="166" fontId="12" fillId="3" borderId="2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Font="1" applyAlignment="1">
      <alignment horizontal="center"/>
    </xf>
    <xf numFmtId="166" fontId="6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/>
    </xf>
    <xf numFmtId="166" fontId="0" fillId="0" borderId="0" xfId="0" applyNumberFormat="1" applyFont="1" applyFill="1" applyBorder="1" applyAlignment="1">
      <alignment horizontal="center"/>
    </xf>
    <xf numFmtId="166" fontId="0" fillId="0" borderId="0" xfId="0" applyNumberFormat="1" applyFont="1" applyFill="1" applyAlignment="1">
      <alignment horizontal="center"/>
    </xf>
    <xf numFmtId="166" fontId="0" fillId="0" borderId="0" xfId="0" applyNumberFormat="1" applyFill="1" applyAlignment="1">
      <alignment horizontal="center"/>
    </xf>
    <xf numFmtId="166" fontId="8" fillId="0" borderId="1" xfId="0" applyNumberFormat="1" applyFont="1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center"/>
    </xf>
    <xf numFmtId="166" fontId="9" fillId="4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1" fontId="12" fillId="3" borderId="3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</cellXfs>
  <cellStyles count="47"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58" xfId="34"/>
    <cellStyle name="Обычный 159" xfId="35"/>
    <cellStyle name="Обычный 161" xfId="33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3" xfId="46"/>
    <cellStyle name="Обычный 2 4" xfId="3"/>
    <cellStyle name="Обычный 2_РЕЕСТР Журнал" xfId="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353"/>
      <color rgb="FF33CCCC"/>
      <color rgb="FFCCFF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B164"/>
  <sheetViews>
    <sheetView view="pageBreakPreview" zoomScale="115" zoomScaleNormal="85" zoomScaleSheetLayoutView="115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18.5703125" style="1" customWidth="1"/>
    <col min="2" max="2" width="6.5703125" style="1" customWidth="1"/>
    <col min="3" max="3" width="35" style="1" customWidth="1"/>
    <col min="4" max="4" width="8.85546875" style="1" customWidth="1"/>
    <col min="5" max="5" width="13" style="68" customWidth="1"/>
    <col min="6" max="6" width="10.7109375" style="1" customWidth="1"/>
    <col min="7" max="7" width="13" style="68" customWidth="1"/>
    <col min="8" max="8" width="10.7109375" style="1" customWidth="1"/>
    <col min="9" max="9" width="13" style="68" customWidth="1"/>
    <col min="10" max="10" width="8.28515625" style="1" customWidth="1"/>
    <col min="11" max="11" width="13" style="68" customWidth="1"/>
    <col min="12" max="12" width="32.42578125" style="1" customWidth="1"/>
    <col min="13" max="16384" width="9.140625" style="1"/>
  </cols>
  <sheetData>
    <row r="1" spans="1:28" s="50" customFormat="1" ht="15.75" thickBot="1" x14ac:dyDescent="0.3">
      <c r="A1" s="91" t="s">
        <v>164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28" s="50" customFormat="1" ht="15.75" customHeight="1" thickBot="1" x14ac:dyDescent="0.3">
      <c r="A2" s="92" t="s">
        <v>2</v>
      </c>
      <c r="B2" s="55"/>
      <c r="C2" s="92" t="s">
        <v>13</v>
      </c>
      <c r="D2" s="94" t="s">
        <v>3</v>
      </c>
      <c r="E2" s="94"/>
      <c r="F2" s="94" t="s">
        <v>4</v>
      </c>
      <c r="G2" s="94"/>
      <c r="H2" s="94" t="s">
        <v>5</v>
      </c>
      <c r="I2" s="95"/>
      <c r="J2" s="94" t="s">
        <v>6</v>
      </c>
      <c r="K2" s="94"/>
    </row>
    <row r="3" spans="1:28" s="50" customFormat="1" ht="46.5" customHeight="1" thickBot="1" x14ac:dyDescent="0.3">
      <c r="A3" s="93"/>
      <c r="B3" s="56" t="s">
        <v>163</v>
      </c>
      <c r="C3" s="93"/>
      <c r="D3" s="94"/>
      <c r="E3" s="94"/>
      <c r="F3" s="94"/>
      <c r="G3" s="94"/>
      <c r="H3" s="94"/>
      <c r="I3" s="95"/>
      <c r="J3" s="94"/>
      <c r="K3" s="94"/>
    </row>
    <row r="4" spans="1:28" s="50" customFormat="1" x14ac:dyDescent="0.25">
      <c r="A4" s="93"/>
      <c r="B4" s="56"/>
      <c r="C4" s="93"/>
      <c r="D4" s="57" t="s">
        <v>7</v>
      </c>
      <c r="E4" s="58" t="s">
        <v>8</v>
      </c>
      <c r="F4" s="57" t="s">
        <v>7</v>
      </c>
      <c r="G4" s="58" t="s">
        <v>8</v>
      </c>
      <c r="H4" s="57" t="s">
        <v>7</v>
      </c>
      <c r="I4" s="58" t="s">
        <v>8</v>
      </c>
      <c r="J4" s="57" t="s">
        <v>7</v>
      </c>
      <c r="K4" s="58" t="s">
        <v>8</v>
      </c>
    </row>
    <row r="5" spans="1:28" s="79" customFormat="1" x14ac:dyDescent="0.25">
      <c r="A5" s="59" t="s">
        <v>17</v>
      </c>
      <c r="B5" s="59"/>
      <c r="C5" s="59" t="s">
        <v>14</v>
      </c>
      <c r="D5" s="60">
        <f t="shared" ref="D5:K5" si="0">SUM(D6:D77)</f>
        <v>206</v>
      </c>
      <c r="E5" s="78">
        <f t="shared" si="0"/>
        <v>3.3727999999999994</v>
      </c>
      <c r="F5" s="60">
        <f t="shared" si="0"/>
        <v>155</v>
      </c>
      <c r="G5" s="78">
        <f t="shared" si="0"/>
        <v>1.9278999999999993</v>
      </c>
      <c r="H5" s="60">
        <f t="shared" si="0"/>
        <v>117</v>
      </c>
      <c r="I5" s="78">
        <f t="shared" si="0"/>
        <v>1.5662429999999996</v>
      </c>
      <c r="J5" s="60">
        <f t="shared" si="0"/>
        <v>23</v>
      </c>
      <c r="K5" s="78">
        <f t="shared" si="0"/>
        <v>2.0451999999999999</v>
      </c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</row>
    <row r="6" spans="1:28" s="2" customFormat="1" x14ac:dyDescent="0.25">
      <c r="A6" s="5" t="s">
        <v>17</v>
      </c>
      <c r="B6" s="5">
        <v>1</v>
      </c>
      <c r="C6" s="63" t="s">
        <v>128</v>
      </c>
      <c r="D6" s="5">
        <v>1</v>
      </c>
      <c r="E6" s="66">
        <v>1.2E-2</v>
      </c>
      <c r="F6" s="5">
        <v>1</v>
      </c>
      <c r="G6" s="69">
        <v>1.2E-2</v>
      </c>
      <c r="H6" s="6">
        <v>0</v>
      </c>
      <c r="I6" s="71">
        <v>0</v>
      </c>
      <c r="J6" s="6">
        <v>0</v>
      </c>
      <c r="K6" s="72">
        <v>0</v>
      </c>
      <c r="M6" s="45"/>
      <c r="N6" s="45"/>
      <c r="O6" s="45"/>
      <c r="P6" s="45"/>
      <c r="Q6" s="45"/>
      <c r="R6" s="45"/>
      <c r="S6" s="45"/>
      <c r="T6" s="43"/>
      <c r="U6" s="45"/>
      <c r="V6" s="48"/>
      <c r="W6" s="45"/>
      <c r="X6" s="48"/>
      <c r="Y6" s="45"/>
      <c r="Z6" s="48"/>
      <c r="AA6" s="45"/>
      <c r="AB6" s="48"/>
    </row>
    <row r="7" spans="1:28" x14ac:dyDescent="0.25">
      <c r="A7" s="5" t="s">
        <v>17</v>
      </c>
      <c r="B7" s="5">
        <f>B6+1</f>
        <v>2</v>
      </c>
      <c r="C7" s="63" t="s">
        <v>50</v>
      </c>
      <c r="D7" s="62">
        <v>4</v>
      </c>
      <c r="E7" s="66">
        <v>3.9E-2</v>
      </c>
      <c r="F7" s="6">
        <v>2</v>
      </c>
      <c r="G7" s="70">
        <v>1.6E-2</v>
      </c>
      <c r="H7" s="49">
        <v>3</v>
      </c>
      <c r="I7" s="71">
        <v>2.1000000000000001E-2</v>
      </c>
      <c r="J7" s="49">
        <v>0</v>
      </c>
      <c r="K7" s="67">
        <v>0</v>
      </c>
      <c r="M7" s="45"/>
      <c r="N7" s="45"/>
      <c r="O7" s="45"/>
      <c r="P7" s="45"/>
      <c r="Q7" s="45"/>
      <c r="R7" s="45"/>
      <c r="S7" s="45"/>
      <c r="T7" s="46"/>
      <c r="U7" s="45"/>
      <c r="V7" s="48"/>
      <c r="W7" s="45"/>
      <c r="X7" s="48"/>
      <c r="Y7" s="45"/>
      <c r="Z7" s="48"/>
      <c r="AA7" s="45"/>
      <c r="AB7" s="48"/>
    </row>
    <row r="8" spans="1:28" x14ac:dyDescent="0.25">
      <c r="A8" s="5" t="s">
        <v>17</v>
      </c>
      <c r="B8" s="5">
        <f t="shared" ref="B8:B77" si="1">B7+1</f>
        <v>3</v>
      </c>
      <c r="C8" s="63" t="s">
        <v>51</v>
      </c>
      <c r="D8" s="5">
        <v>2</v>
      </c>
      <c r="E8" s="66">
        <v>0.20250000000000001</v>
      </c>
      <c r="F8" s="6">
        <v>1</v>
      </c>
      <c r="G8" s="70">
        <v>1.4500000000000001E-2</v>
      </c>
      <c r="H8" s="6">
        <v>0</v>
      </c>
      <c r="I8" s="71">
        <v>0</v>
      </c>
      <c r="J8" s="6">
        <v>1</v>
      </c>
      <c r="K8" s="72">
        <v>0.66900000000000004</v>
      </c>
      <c r="M8" s="45"/>
      <c r="N8" s="45"/>
      <c r="O8" s="45"/>
      <c r="P8" s="45"/>
      <c r="Q8" s="45"/>
      <c r="R8" s="45"/>
      <c r="S8" s="45"/>
      <c r="T8" s="43"/>
      <c r="U8" s="45"/>
      <c r="V8" s="48"/>
      <c r="W8" s="45"/>
      <c r="X8" s="48"/>
      <c r="Y8" s="45"/>
      <c r="Z8" s="48"/>
      <c r="AA8" s="45"/>
      <c r="AB8" s="48"/>
    </row>
    <row r="9" spans="1:28" x14ac:dyDescent="0.25">
      <c r="A9" s="5" t="s">
        <v>17</v>
      </c>
      <c r="B9" s="5">
        <f t="shared" si="1"/>
        <v>4</v>
      </c>
      <c r="C9" s="63" t="s">
        <v>82</v>
      </c>
      <c r="D9" s="5">
        <v>1</v>
      </c>
      <c r="E9" s="66">
        <v>1.4999999999999999E-2</v>
      </c>
      <c r="F9" s="5">
        <v>0</v>
      </c>
      <c r="G9" s="69">
        <v>0</v>
      </c>
      <c r="H9" s="6">
        <v>0</v>
      </c>
      <c r="I9" s="71">
        <v>0</v>
      </c>
      <c r="J9" s="6">
        <v>2</v>
      </c>
      <c r="K9" s="72">
        <v>0.114</v>
      </c>
      <c r="M9" s="45"/>
      <c r="N9" s="45"/>
      <c r="O9" s="45"/>
      <c r="P9" s="45"/>
      <c r="Q9" s="45"/>
      <c r="R9" s="45"/>
      <c r="S9" s="45"/>
      <c r="T9" s="43"/>
      <c r="U9" s="45"/>
      <c r="V9" s="48"/>
      <c r="W9" s="45"/>
      <c r="X9" s="48"/>
      <c r="Y9" s="45"/>
      <c r="Z9" s="48"/>
      <c r="AA9" s="45"/>
      <c r="AB9" s="48"/>
    </row>
    <row r="10" spans="1:28" x14ac:dyDescent="0.25">
      <c r="A10" s="5" t="s">
        <v>17</v>
      </c>
      <c r="B10" s="5">
        <f t="shared" si="1"/>
        <v>5</v>
      </c>
      <c r="C10" s="63" t="s">
        <v>87</v>
      </c>
      <c r="D10" s="5">
        <v>2</v>
      </c>
      <c r="E10" s="66">
        <v>2.3E-2</v>
      </c>
      <c r="F10" s="5">
        <v>2</v>
      </c>
      <c r="G10" s="71">
        <v>6.5000000000000002E-2</v>
      </c>
      <c r="H10" s="5">
        <v>0</v>
      </c>
      <c r="I10" s="71">
        <v>0</v>
      </c>
      <c r="J10" s="6">
        <v>0</v>
      </c>
      <c r="K10" s="72">
        <v>0</v>
      </c>
      <c r="M10" s="45"/>
      <c r="N10" s="45"/>
      <c r="O10" s="45"/>
      <c r="P10" s="45"/>
      <c r="Q10" s="45"/>
      <c r="R10" s="45"/>
      <c r="S10" s="45"/>
      <c r="T10" s="43"/>
      <c r="U10" s="45"/>
      <c r="V10" s="48"/>
      <c r="W10" s="45"/>
      <c r="X10" s="48"/>
      <c r="Y10" s="45"/>
      <c r="Z10" s="48"/>
      <c r="AA10" s="45"/>
      <c r="AB10" s="48"/>
    </row>
    <row r="11" spans="1:28" x14ac:dyDescent="0.25">
      <c r="A11" s="5" t="s">
        <v>17</v>
      </c>
      <c r="B11" s="5">
        <f t="shared" si="1"/>
        <v>6</v>
      </c>
      <c r="C11" s="63" t="s">
        <v>52</v>
      </c>
      <c r="D11" s="5">
        <v>2</v>
      </c>
      <c r="E11" s="66">
        <v>2.9899999999999999E-2</v>
      </c>
      <c r="F11" s="5">
        <v>1</v>
      </c>
      <c r="G11" s="71">
        <v>1.4999999999999999E-2</v>
      </c>
      <c r="H11" s="6">
        <v>0</v>
      </c>
      <c r="I11" s="71">
        <v>0</v>
      </c>
      <c r="J11" s="6">
        <v>1</v>
      </c>
      <c r="K11" s="72">
        <v>1.49E-2</v>
      </c>
      <c r="M11" s="45"/>
      <c r="N11" s="45"/>
      <c r="O11" s="45"/>
      <c r="P11" s="45"/>
      <c r="Q11" s="45"/>
      <c r="R11" s="45"/>
      <c r="S11" s="45"/>
      <c r="T11" s="43"/>
      <c r="U11" s="45"/>
      <c r="V11" s="48"/>
      <c r="W11" s="45"/>
      <c r="X11" s="48"/>
      <c r="Y11" s="45"/>
      <c r="Z11" s="48"/>
      <c r="AA11" s="45"/>
      <c r="AB11" s="48"/>
    </row>
    <row r="12" spans="1:28" x14ac:dyDescent="0.25">
      <c r="A12" s="5" t="s">
        <v>17</v>
      </c>
      <c r="B12" s="5">
        <f t="shared" si="1"/>
        <v>7</v>
      </c>
      <c r="C12" s="63" t="s">
        <v>104</v>
      </c>
      <c r="D12" s="5">
        <v>1</v>
      </c>
      <c r="E12" s="66">
        <v>2.5000000000000001E-3</v>
      </c>
      <c r="F12" s="5">
        <v>1</v>
      </c>
      <c r="G12" s="71">
        <v>1.4999999999999999E-2</v>
      </c>
      <c r="H12" s="6">
        <v>0</v>
      </c>
      <c r="I12" s="71">
        <v>0</v>
      </c>
      <c r="J12" s="6">
        <v>0</v>
      </c>
      <c r="K12" s="72">
        <v>0</v>
      </c>
      <c r="M12" s="45"/>
      <c r="N12" s="45"/>
      <c r="O12" s="45"/>
      <c r="P12" s="45"/>
      <c r="Q12" s="45"/>
      <c r="R12" s="45"/>
      <c r="S12" s="45"/>
      <c r="T12" s="43"/>
      <c r="U12" s="45"/>
      <c r="V12" s="48"/>
      <c r="W12" s="45"/>
      <c r="X12" s="48"/>
      <c r="Y12" s="45"/>
      <c r="Z12" s="48"/>
      <c r="AA12" s="45"/>
      <c r="AB12" s="48"/>
    </row>
    <row r="13" spans="1:28" x14ac:dyDescent="0.25">
      <c r="A13" s="5" t="s">
        <v>17</v>
      </c>
      <c r="B13" s="5">
        <f t="shared" si="1"/>
        <v>8</v>
      </c>
      <c r="C13" s="63" t="s">
        <v>114</v>
      </c>
      <c r="D13" s="5">
        <v>1</v>
      </c>
      <c r="E13" s="66">
        <v>6.0000000000000001E-3</v>
      </c>
      <c r="F13" s="62">
        <v>1</v>
      </c>
      <c r="G13" s="71">
        <v>6.0000000000000001E-3</v>
      </c>
      <c r="H13" s="6">
        <v>0</v>
      </c>
      <c r="I13" s="71">
        <v>0</v>
      </c>
      <c r="J13" s="6">
        <v>0</v>
      </c>
      <c r="K13" s="72">
        <v>0</v>
      </c>
      <c r="M13" s="45"/>
      <c r="N13" s="45"/>
      <c r="O13" s="45"/>
      <c r="P13" s="45"/>
      <c r="Q13" s="45"/>
      <c r="R13" s="45"/>
      <c r="S13" s="45"/>
      <c r="T13" s="43"/>
      <c r="U13" s="45"/>
      <c r="V13" s="48"/>
      <c r="W13" s="45"/>
      <c r="X13" s="48"/>
      <c r="Y13" s="45"/>
      <c r="Z13" s="48"/>
      <c r="AA13" s="45"/>
      <c r="AB13" s="48"/>
    </row>
    <row r="14" spans="1:28" x14ac:dyDescent="0.25">
      <c r="A14" s="5" t="s">
        <v>17</v>
      </c>
      <c r="B14" s="5">
        <f t="shared" si="1"/>
        <v>9</v>
      </c>
      <c r="C14" s="63" t="s">
        <v>129</v>
      </c>
      <c r="D14" s="5">
        <v>1</v>
      </c>
      <c r="E14" s="66">
        <v>0.01</v>
      </c>
      <c r="F14" s="5">
        <v>1</v>
      </c>
      <c r="G14" s="71">
        <v>0.01</v>
      </c>
      <c r="H14" s="6">
        <v>0</v>
      </c>
      <c r="I14" s="71">
        <v>0</v>
      </c>
      <c r="J14" s="6">
        <v>0</v>
      </c>
      <c r="K14" s="72">
        <v>0</v>
      </c>
      <c r="M14" s="45"/>
      <c r="N14" s="45"/>
      <c r="O14" s="45"/>
      <c r="P14" s="45"/>
      <c r="Q14" s="45"/>
      <c r="R14" s="45"/>
      <c r="S14" s="45"/>
      <c r="T14" s="43"/>
      <c r="U14" s="45"/>
      <c r="V14" s="48"/>
      <c r="W14" s="45"/>
      <c r="X14" s="48"/>
      <c r="Y14" s="45"/>
      <c r="Z14" s="48"/>
      <c r="AA14" s="45"/>
      <c r="AB14" s="48"/>
    </row>
    <row r="15" spans="1:28" x14ac:dyDescent="0.25">
      <c r="A15" s="5" t="s">
        <v>17</v>
      </c>
      <c r="B15" s="5">
        <f t="shared" si="1"/>
        <v>10</v>
      </c>
      <c r="C15" s="63" t="s">
        <v>105</v>
      </c>
      <c r="D15" s="5">
        <v>2</v>
      </c>
      <c r="E15" s="66">
        <v>0.19750000000000001</v>
      </c>
      <c r="F15" s="5">
        <v>1</v>
      </c>
      <c r="G15" s="71">
        <v>1.5E-3</v>
      </c>
      <c r="H15" s="6">
        <v>1</v>
      </c>
      <c r="I15" s="71">
        <v>0.01</v>
      </c>
      <c r="J15" s="6">
        <v>0</v>
      </c>
      <c r="K15" s="72">
        <v>0</v>
      </c>
      <c r="M15" s="45"/>
      <c r="N15" s="45"/>
      <c r="O15" s="45"/>
      <c r="P15" s="45"/>
      <c r="Q15" s="45"/>
      <c r="R15" s="45"/>
      <c r="S15" s="45"/>
      <c r="T15" s="43"/>
      <c r="U15" s="45"/>
      <c r="V15" s="48"/>
      <c r="W15" s="45"/>
      <c r="X15" s="48"/>
      <c r="Y15" s="45"/>
      <c r="Z15" s="48"/>
      <c r="AA15" s="45"/>
      <c r="AB15" s="48"/>
    </row>
    <row r="16" spans="1:28" x14ac:dyDescent="0.25">
      <c r="A16" s="5" t="s">
        <v>17</v>
      </c>
      <c r="B16" s="5">
        <f t="shared" si="1"/>
        <v>11</v>
      </c>
      <c r="C16" s="63" t="s">
        <v>91</v>
      </c>
      <c r="D16" s="5">
        <v>2</v>
      </c>
      <c r="E16" s="66">
        <v>1.6E-2</v>
      </c>
      <c r="F16" s="5">
        <v>2</v>
      </c>
      <c r="G16" s="71">
        <v>1.6E-2</v>
      </c>
      <c r="H16" s="6">
        <v>0</v>
      </c>
      <c r="I16" s="71">
        <v>0</v>
      </c>
      <c r="J16" s="6">
        <v>0</v>
      </c>
      <c r="K16" s="72">
        <v>0</v>
      </c>
      <c r="M16" s="45"/>
      <c r="N16" s="45"/>
      <c r="O16" s="45"/>
      <c r="P16" s="45"/>
      <c r="Q16" s="45"/>
      <c r="R16" s="45"/>
      <c r="S16" s="45"/>
      <c r="T16" s="43"/>
      <c r="U16" s="45"/>
      <c r="V16" s="48"/>
      <c r="W16" s="45"/>
      <c r="X16" s="48"/>
      <c r="Y16" s="45"/>
      <c r="Z16" s="48"/>
      <c r="AA16" s="45"/>
      <c r="AB16" s="48"/>
    </row>
    <row r="17" spans="1:28" x14ac:dyDescent="0.25">
      <c r="A17" s="5" t="s">
        <v>17</v>
      </c>
      <c r="B17" s="5">
        <f t="shared" si="1"/>
        <v>12</v>
      </c>
      <c r="C17" s="63" t="s">
        <v>53</v>
      </c>
      <c r="D17" s="5">
        <v>4</v>
      </c>
      <c r="E17" s="66">
        <v>4.7799999999999995E-2</v>
      </c>
      <c r="F17" s="5">
        <v>1</v>
      </c>
      <c r="G17" s="71">
        <v>1.49E-2</v>
      </c>
      <c r="H17" s="5">
        <v>5</v>
      </c>
      <c r="I17" s="71">
        <v>7.4799999999999991E-2</v>
      </c>
      <c r="J17" s="6">
        <v>0</v>
      </c>
      <c r="K17" s="72">
        <v>0</v>
      </c>
      <c r="M17" s="45"/>
      <c r="N17" s="45"/>
      <c r="O17" s="45"/>
      <c r="P17" s="45"/>
      <c r="Q17" s="45"/>
      <c r="R17" s="45"/>
      <c r="S17" s="45"/>
      <c r="T17" s="43"/>
      <c r="U17" s="45"/>
      <c r="V17" s="48"/>
      <c r="W17" s="45"/>
      <c r="X17" s="48"/>
      <c r="Y17" s="45"/>
      <c r="Z17" s="48"/>
      <c r="AA17" s="45"/>
      <c r="AB17" s="48"/>
    </row>
    <row r="18" spans="1:28" x14ac:dyDescent="0.25">
      <c r="A18" s="5" t="s">
        <v>17</v>
      </c>
      <c r="B18" s="5">
        <f t="shared" si="1"/>
        <v>13</v>
      </c>
      <c r="C18" s="63" t="s">
        <v>95</v>
      </c>
      <c r="D18" s="5">
        <v>1</v>
      </c>
      <c r="E18" s="66">
        <v>1.4999999999999999E-2</v>
      </c>
      <c r="F18" s="6">
        <v>2</v>
      </c>
      <c r="G18" s="70">
        <v>2.1999999999999999E-2</v>
      </c>
      <c r="H18" s="6">
        <v>0</v>
      </c>
      <c r="I18" s="71">
        <v>0</v>
      </c>
      <c r="J18" s="6">
        <v>0</v>
      </c>
      <c r="K18" s="72">
        <v>0</v>
      </c>
      <c r="M18" s="45"/>
      <c r="N18" s="45"/>
      <c r="O18" s="45"/>
      <c r="P18" s="45"/>
      <c r="Q18" s="45"/>
      <c r="R18" s="45"/>
      <c r="S18" s="45"/>
      <c r="T18" s="43"/>
      <c r="U18" s="45"/>
      <c r="V18" s="48"/>
      <c r="W18" s="45"/>
      <c r="X18" s="48"/>
      <c r="Y18" s="45"/>
      <c r="Z18" s="48"/>
      <c r="AA18" s="45"/>
      <c r="AB18" s="48"/>
    </row>
    <row r="19" spans="1:28" s="8" customFormat="1" x14ac:dyDescent="0.25">
      <c r="A19" s="5" t="s">
        <v>17</v>
      </c>
      <c r="B19" s="5">
        <f t="shared" si="1"/>
        <v>14</v>
      </c>
      <c r="C19" s="63" t="s">
        <v>54</v>
      </c>
      <c r="D19" s="5">
        <v>6</v>
      </c>
      <c r="E19" s="66">
        <v>5.7500000000000002E-2</v>
      </c>
      <c r="F19" s="5">
        <v>2</v>
      </c>
      <c r="G19" s="67">
        <v>2.0500000000000001E-2</v>
      </c>
      <c r="H19" s="6">
        <v>7</v>
      </c>
      <c r="I19" s="71">
        <v>8.6499999999999994E-2</v>
      </c>
      <c r="J19" s="6">
        <v>1</v>
      </c>
      <c r="K19" s="72">
        <v>0.01</v>
      </c>
      <c r="M19" s="45"/>
      <c r="N19" s="45"/>
      <c r="O19" s="45"/>
      <c r="P19" s="45"/>
      <c r="Q19" s="45"/>
      <c r="R19" s="45"/>
      <c r="S19" s="45"/>
      <c r="T19" s="43"/>
      <c r="U19" s="45"/>
      <c r="V19" s="48"/>
      <c r="W19" s="45"/>
      <c r="X19" s="48"/>
      <c r="Y19" s="45"/>
      <c r="Z19" s="48"/>
      <c r="AA19" s="45"/>
      <c r="AB19" s="48"/>
    </row>
    <row r="20" spans="1:28" s="8" customFormat="1" x14ac:dyDescent="0.25">
      <c r="A20" s="5" t="s">
        <v>17</v>
      </c>
      <c r="B20" s="5">
        <f t="shared" si="1"/>
        <v>15</v>
      </c>
      <c r="C20" s="63" t="s">
        <v>130</v>
      </c>
      <c r="D20" s="5">
        <v>1</v>
      </c>
      <c r="E20" s="66">
        <v>1.4999999999999999E-2</v>
      </c>
      <c r="F20" s="5">
        <v>1</v>
      </c>
      <c r="G20" s="67">
        <v>1.4999999999999999E-2</v>
      </c>
      <c r="H20" s="6">
        <v>0</v>
      </c>
      <c r="I20" s="71">
        <v>0</v>
      </c>
      <c r="J20" s="6">
        <v>0</v>
      </c>
      <c r="K20" s="72">
        <v>0</v>
      </c>
      <c r="M20" s="45"/>
      <c r="N20" s="45"/>
      <c r="O20" s="45"/>
      <c r="P20" s="45"/>
      <c r="Q20" s="45"/>
      <c r="R20" s="45"/>
      <c r="S20" s="45"/>
      <c r="T20" s="43"/>
      <c r="U20" s="45"/>
      <c r="V20" s="48"/>
      <c r="W20" s="45"/>
      <c r="X20" s="48"/>
      <c r="Y20" s="45"/>
      <c r="Z20" s="48"/>
      <c r="AA20" s="45"/>
      <c r="AB20" s="48"/>
    </row>
    <row r="21" spans="1:28" s="9" customFormat="1" x14ac:dyDescent="0.25">
      <c r="A21" s="5" t="s">
        <v>17</v>
      </c>
      <c r="B21" s="5">
        <f t="shared" si="1"/>
        <v>16</v>
      </c>
      <c r="C21" s="63" t="s">
        <v>83</v>
      </c>
      <c r="D21" s="5">
        <v>1</v>
      </c>
      <c r="E21" s="66">
        <v>2.5000000000000001E-3</v>
      </c>
      <c r="F21" s="5">
        <v>0</v>
      </c>
      <c r="G21" s="67">
        <v>0</v>
      </c>
      <c r="H21" s="6">
        <v>0</v>
      </c>
      <c r="I21" s="71">
        <v>0</v>
      </c>
      <c r="J21" s="6">
        <v>0</v>
      </c>
      <c r="K21" s="72">
        <v>0</v>
      </c>
      <c r="M21" s="45"/>
      <c r="N21" s="45"/>
      <c r="O21" s="45"/>
      <c r="P21" s="45"/>
      <c r="Q21" s="45"/>
      <c r="R21" s="45"/>
      <c r="S21" s="45"/>
      <c r="T21" s="43"/>
      <c r="U21" s="45"/>
      <c r="V21" s="48"/>
      <c r="W21" s="45"/>
      <c r="X21" s="48"/>
      <c r="Y21" s="45"/>
      <c r="Z21" s="48"/>
      <c r="AA21" s="45"/>
      <c r="AB21" s="48"/>
    </row>
    <row r="22" spans="1:28" s="10" customFormat="1" x14ac:dyDescent="0.25">
      <c r="A22" s="5" t="s">
        <v>17</v>
      </c>
      <c r="B22" s="5">
        <f t="shared" si="1"/>
        <v>17</v>
      </c>
      <c r="C22" s="63" t="s">
        <v>55</v>
      </c>
      <c r="D22" s="5">
        <v>1</v>
      </c>
      <c r="E22" s="66">
        <v>0.125</v>
      </c>
      <c r="F22" s="6">
        <v>0</v>
      </c>
      <c r="G22" s="70">
        <v>0</v>
      </c>
      <c r="H22" s="6">
        <v>1</v>
      </c>
      <c r="I22" s="71">
        <v>7.0000000000000007E-2</v>
      </c>
      <c r="J22" s="6">
        <v>0</v>
      </c>
      <c r="K22" s="72">
        <v>0</v>
      </c>
      <c r="M22" s="45"/>
      <c r="N22" s="45"/>
      <c r="O22" s="45"/>
      <c r="P22" s="45"/>
      <c r="Q22" s="45"/>
      <c r="R22" s="45"/>
      <c r="S22" s="45"/>
      <c r="T22" s="43"/>
      <c r="U22" s="45"/>
      <c r="V22" s="48"/>
      <c r="W22" s="45"/>
      <c r="X22" s="48"/>
      <c r="Y22" s="45"/>
      <c r="Z22" s="48"/>
      <c r="AA22" s="45"/>
      <c r="AB22" s="48"/>
    </row>
    <row r="23" spans="1:28" s="10" customFormat="1" x14ac:dyDescent="0.25">
      <c r="A23" s="5" t="s">
        <v>17</v>
      </c>
      <c r="B23" s="5">
        <f t="shared" si="1"/>
        <v>18</v>
      </c>
      <c r="C23" s="63" t="s">
        <v>96</v>
      </c>
      <c r="D23" s="5">
        <v>1</v>
      </c>
      <c r="E23" s="66">
        <v>7.0000000000000001E-3</v>
      </c>
      <c r="F23" s="5">
        <v>0</v>
      </c>
      <c r="G23" s="67">
        <v>0</v>
      </c>
      <c r="H23" s="6">
        <v>0</v>
      </c>
      <c r="I23" s="71">
        <v>0</v>
      </c>
      <c r="J23" s="6">
        <v>0</v>
      </c>
      <c r="K23" s="72">
        <v>0</v>
      </c>
      <c r="M23" s="45"/>
      <c r="N23" s="45"/>
      <c r="O23" s="45"/>
      <c r="P23" s="45"/>
      <c r="Q23" s="45"/>
      <c r="R23" s="45"/>
      <c r="S23" s="45"/>
      <c r="T23" s="43"/>
      <c r="U23" s="45"/>
      <c r="V23" s="48"/>
      <c r="W23" s="45"/>
      <c r="X23" s="48"/>
      <c r="Y23" s="45"/>
      <c r="Z23" s="48"/>
      <c r="AA23" s="45"/>
      <c r="AB23" s="48"/>
    </row>
    <row r="24" spans="1:28" s="18" customFormat="1" x14ac:dyDescent="0.25">
      <c r="A24" s="5" t="s">
        <v>17</v>
      </c>
      <c r="B24" s="5">
        <f t="shared" si="1"/>
        <v>19</v>
      </c>
      <c r="C24" s="63" t="s">
        <v>56</v>
      </c>
      <c r="D24" s="5">
        <v>11</v>
      </c>
      <c r="E24" s="66">
        <v>0.15</v>
      </c>
      <c r="F24" s="5">
        <v>7</v>
      </c>
      <c r="G24" s="67">
        <v>0.09</v>
      </c>
      <c r="H24" s="6">
        <v>3</v>
      </c>
      <c r="I24" s="71">
        <v>3.5000000000000003E-2</v>
      </c>
      <c r="J24" s="6">
        <v>2</v>
      </c>
      <c r="K24" s="72">
        <v>4.4999999999999998E-2</v>
      </c>
      <c r="M24" s="45"/>
      <c r="N24" s="45"/>
      <c r="O24" s="45"/>
      <c r="P24" s="45"/>
      <c r="Q24" s="45"/>
      <c r="R24" s="45"/>
      <c r="S24" s="45"/>
      <c r="T24" s="43"/>
      <c r="U24" s="45"/>
      <c r="V24" s="48"/>
      <c r="W24" s="45"/>
      <c r="X24" s="48"/>
      <c r="Y24" s="45"/>
      <c r="Z24" s="48"/>
      <c r="AA24" s="45"/>
      <c r="AB24" s="48"/>
    </row>
    <row r="25" spans="1:28" s="19" customFormat="1" x14ac:dyDescent="0.25">
      <c r="A25" s="5" t="s">
        <v>17</v>
      </c>
      <c r="B25" s="5">
        <f t="shared" si="1"/>
        <v>20</v>
      </c>
      <c r="C25" s="63" t="s">
        <v>106</v>
      </c>
      <c r="D25" s="5">
        <v>1</v>
      </c>
      <c r="E25" s="66">
        <v>0.48499999999999999</v>
      </c>
      <c r="F25" s="6">
        <v>0</v>
      </c>
      <c r="G25" s="70">
        <v>0</v>
      </c>
      <c r="H25" s="6">
        <v>0</v>
      </c>
      <c r="I25" s="71">
        <v>0</v>
      </c>
      <c r="J25" s="6">
        <v>1</v>
      </c>
      <c r="K25" s="72">
        <v>0.48499999999999999</v>
      </c>
      <c r="M25" s="45"/>
      <c r="N25" s="45"/>
      <c r="O25" s="45"/>
      <c r="P25" s="45"/>
      <c r="Q25" s="45"/>
      <c r="R25" s="45"/>
      <c r="S25" s="45"/>
      <c r="T25" s="43"/>
      <c r="U25" s="45"/>
      <c r="V25" s="48"/>
      <c r="W25" s="45"/>
      <c r="X25" s="48"/>
      <c r="Y25" s="45"/>
      <c r="Z25" s="48"/>
      <c r="AA25" s="45"/>
      <c r="AB25" s="48"/>
    </row>
    <row r="26" spans="1:28" s="20" customFormat="1" x14ac:dyDescent="0.25">
      <c r="A26" s="5" t="s">
        <v>17</v>
      </c>
      <c r="B26" s="5">
        <f t="shared" si="1"/>
        <v>21</v>
      </c>
      <c r="C26" s="63" t="s">
        <v>57</v>
      </c>
      <c r="D26" s="5">
        <v>5</v>
      </c>
      <c r="E26" s="66">
        <v>5.5E-2</v>
      </c>
      <c r="F26" s="6">
        <v>3</v>
      </c>
      <c r="G26" s="70">
        <v>3.2000000000000001E-2</v>
      </c>
      <c r="H26" s="5">
        <v>3</v>
      </c>
      <c r="I26" s="71">
        <v>2.75E-2</v>
      </c>
      <c r="J26" s="6">
        <v>0</v>
      </c>
      <c r="K26" s="72">
        <v>0</v>
      </c>
      <c r="M26" s="45"/>
      <c r="N26" s="45"/>
      <c r="O26" s="45"/>
      <c r="P26" s="45"/>
      <c r="Q26" s="45"/>
      <c r="R26" s="45"/>
      <c r="S26" s="45"/>
      <c r="T26" s="43"/>
      <c r="U26" s="45"/>
      <c r="V26" s="48"/>
      <c r="W26" s="45"/>
      <c r="X26" s="48"/>
      <c r="Y26" s="45"/>
      <c r="Z26" s="48"/>
      <c r="AA26" s="45"/>
      <c r="AB26" s="48"/>
    </row>
    <row r="27" spans="1:28" s="22" customFormat="1" x14ac:dyDescent="0.25">
      <c r="A27" s="5" t="s">
        <v>17</v>
      </c>
      <c r="B27" s="5">
        <f t="shared" si="1"/>
        <v>22</v>
      </c>
      <c r="C27" s="63" t="s">
        <v>58</v>
      </c>
      <c r="D27" s="5">
        <v>4</v>
      </c>
      <c r="E27" s="66">
        <v>4.4999999999999998E-2</v>
      </c>
      <c r="F27" s="5">
        <v>2</v>
      </c>
      <c r="G27" s="67">
        <v>2.2499999999999999E-2</v>
      </c>
      <c r="H27" s="6">
        <v>2</v>
      </c>
      <c r="I27" s="71">
        <v>2.9499999999999998E-2</v>
      </c>
      <c r="J27" s="6">
        <v>0</v>
      </c>
      <c r="K27" s="72">
        <v>0</v>
      </c>
      <c r="M27" s="45"/>
      <c r="N27" s="45"/>
      <c r="O27" s="45"/>
      <c r="P27" s="45"/>
      <c r="Q27" s="45"/>
      <c r="R27" s="45"/>
      <c r="S27" s="45"/>
      <c r="T27" s="43"/>
      <c r="U27" s="45"/>
      <c r="V27" s="48"/>
      <c r="W27" s="45"/>
      <c r="X27" s="48"/>
      <c r="Y27" s="45"/>
      <c r="Z27" s="48"/>
      <c r="AA27" s="45"/>
      <c r="AB27" s="48"/>
    </row>
    <row r="28" spans="1:28" s="21" customFormat="1" x14ac:dyDescent="0.25">
      <c r="A28" s="5" t="s">
        <v>17</v>
      </c>
      <c r="B28" s="5">
        <f t="shared" si="1"/>
        <v>23</v>
      </c>
      <c r="C28" s="63" t="s">
        <v>59</v>
      </c>
      <c r="D28" s="62">
        <v>5</v>
      </c>
      <c r="E28" s="66">
        <v>4.8000000000000001E-2</v>
      </c>
      <c r="F28" s="5">
        <v>1</v>
      </c>
      <c r="G28" s="67">
        <v>1.4999999999999999E-2</v>
      </c>
      <c r="H28" s="6">
        <v>0</v>
      </c>
      <c r="I28" s="71">
        <v>0</v>
      </c>
      <c r="J28" s="6">
        <v>1</v>
      </c>
      <c r="K28" s="72">
        <v>1.4999999999999999E-2</v>
      </c>
      <c r="M28" s="45"/>
      <c r="N28" s="45"/>
      <c r="O28" s="45"/>
      <c r="P28" s="45"/>
      <c r="Q28" s="45"/>
      <c r="R28" s="45"/>
      <c r="S28" s="45"/>
      <c r="T28" s="43"/>
      <c r="U28" s="45"/>
      <c r="V28" s="48"/>
      <c r="W28" s="45"/>
      <c r="X28" s="48"/>
      <c r="Y28" s="45"/>
      <c r="Z28" s="48"/>
      <c r="AA28" s="45"/>
      <c r="AB28" s="48"/>
    </row>
    <row r="29" spans="1:28" s="23" customFormat="1" x14ac:dyDescent="0.25">
      <c r="A29" s="5" t="s">
        <v>17</v>
      </c>
      <c r="B29" s="5">
        <f t="shared" si="1"/>
        <v>24</v>
      </c>
      <c r="C29" s="63" t="s">
        <v>78</v>
      </c>
      <c r="D29" s="5">
        <v>2</v>
      </c>
      <c r="E29" s="66">
        <v>0.03</v>
      </c>
      <c r="F29" s="5">
        <v>0</v>
      </c>
      <c r="G29" s="67">
        <v>0</v>
      </c>
      <c r="H29" s="5">
        <v>2</v>
      </c>
      <c r="I29" s="71">
        <v>0.03</v>
      </c>
      <c r="J29" s="6">
        <v>1</v>
      </c>
      <c r="K29" s="72">
        <v>1.4999999999999999E-2</v>
      </c>
      <c r="M29" s="45"/>
      <c r="N29" s="45"/>
      <c r="O29" s="45"/>
      <c r="P29" s="45"/>
      <c r="Q29" s="45"/>
      <c r="R29" s="45"/>
      <c r="S29" s="45"/>
      <c r="T29" s="43"/>
      <c r="U29" s="45"/>
      <c r="V29" s="48"/>
      <c r="W29" s="45"/>
      <c r="X29" s="48"/>
      <c r="Y29" s="45"/>
      <c r="Z29" s="48"/>
      <c r="AA29" s="45"/>
      <c r="AB29" s="48"/>
    </row>
    <row r="30" spans="1:28" s="24" customFormat="1" x14ac:dyDescent="0.25">
      <c r="A30" s="5" t="s">
        <v>17</v>
      </c>
      <c r="B30" s="5">
        <f t="shared" si="1"/>
        <v>25</v>
      </c>
      <c r="C30" s="63" t="s">
        <v>60</v>
      </c>
      <c r="D30" s="5">
        <v>3</v>
      </c>
      <c r="E30" s="66">
        <v>0.04</v>
      </c>
      <c r="F30" s="5">
        <v>4</v>
      </c>
      <c r="G30" s="67">
        <v>0.05</v>
      </c>
      <c r="H30" s="6">
        <v>2</v>
      </c>
      <c r="I30" s="71">
        <v>1.7999999999999999E-2</v>
      </c>
      <c r="J30" s="6">
        <v>0</v>
      </c>
      <c r="K30" s="72">
        <v>0</v>
      </c>
      <c r="M30" s="45"/>
      <c r="N30" s="45"/>
      <c r="O30" s="45"/>
      <c r="P30" s="45"/>
      <c r="Q30" s="45"/>
      <c r="R30" s="45"/>
      <c r="S30" s="45"/>
      <c r="T30" s="43"/>
      <c r="U30" s="45"/>
      <c r="V30" s="48"/>
      <c r="W30" s="45"/>
      <c r="X30" s="48"/>
      <c r="Y30" s="45"/>
      <c r="Z30" s="48"/>
      <c r="AA30" s="45"/>
      <c r="AB30" s="48"/>
    </row>
    <row r="31" spans="1:28" s="26" customFormat="1" x14ac:dyDescent="0.25">
      <c r="A31" s="5" t="s">
        <v>17</v>
      </c>
      <c r="B31" s="5">
        <f t="shared" si="1"/>
        <v>26</v>
      </c>
      <c r="C31" s="63" t="s">
        <v>107</v>
      </c>
      <c r="D31" s="62">
        <v>3</v>
      </c>
      <c r="E31" s="66">
        <v>3.0499999999999999E-2</v>
      </c>
      <c r="F31" s="6">
        <v>3</v>
      </c>
      <c r="G31" s="70">
        <v>3.5999999999999997E-2</v>
      </c>
      <c r="H31" s="6">
        <v>0</v>
      </c>
      <c r="I31" s="71">
        <v>0</v>
      </c>
      <c r="J31" s="6">
        <v>0</v>
      </c>
      <c r="K31" s="72">
        <v>0</v>
      </c>
      <c r="M31" s="45"/>
      <c r="N31" s="45"/>
      <c r="O31" s="45"/>
      <c r="P31" s="45"/>
      <c r="Q31" s="45"/>
      <c r="R31" s="45"/>
      <c r="S31" s="45"/>
      <c r="T31" s="43"/>
      <c r="U31" s="45"/>
      <c r="V31" s="48"/>
      <c r="W31" s="45"/>
      <c r="X31" s="48"/>
      <c r="Y31" s="45"/>
      <c r="Z31" s="48"/>
      <c r="AA31" s="45"/>
      <c r="AB31" s="48"/>
    </row>
    <row r="32" spans="1:28" s="30" customFormat="1" x14ac:dyDescent="0.25">
      <c r="A32" s="5" t="s">
        <v>17</v>
      </c>
      <c r="B32" s="5">
        <f t="shared" si="1"/>
        <v>27</v>
      </c>
      <c r="C32" s="63" t="s">
        <v>61</v>
      </c>
      <c r="D32" s="5">
        <v>14</v>
      </c>
      <c r="E32" s="66">
        <v>0.16200000000000001</v>
      </c>
      <c r="F32" s="6">
        <v>9</v>
      </c>
      <c r="G32" s="70">
        <v>0.1055</v>
      </c>
      <c r="H32" s="5">
        <v>6</v>
      </c>
      <c r="I32" s="71">
        <v>7.9299999999999995E-2</v>
      </c>
      <c r="J32" s="6">
        <v>0</v>
      </c>
      <c r="K32" s="70">
        <v>0</v>
      </c>
      <c r="M32" s="45"/>
      <c r="N32" s="45"/>
      <c r="O32" s="45"/>
      <c r="P32" s="45"/>
      <c r="Q32" s="45"/>
      <c r="R32" s="45"/>
      <c r="S32" s="45"/>
      <c r="T32" s="47"/>
      <c r="U32" s="45"/>
      <c r="V32" s="48"/>
      <c r="W32" s="45"/>
      <c r="X32" s="48"/>
      <c r="Y32" s="45"/>
      <c r="Z32" s="48"/>
      <c r="AA32" s="45"/>
      <c r="AB32" s="48"/>
    </row>
    <row r="33" spans="1:28" s="30" customFormat="1" x14ac:dyDescent="0.25">
      <c r="A33" s="5" t="s">
        <v>17</v>
      </c>
      <c r="B33" s="5">
        <f t="shared" si="1"/>
        <v>28</v>
      </c>
      <c r="C33" s="63" t="s">
        <v>131</v>
      </c>
      <c r="D33" s="5">
        <v>2</v>
      </c>
      <c r="E33" s="66">
        <v>2.8000000000000001E-2</v>
      </c>
      <c r="F33" s="6">
        <v>2</v>
      </c>
      <c r="G33" s="70">
        <v>2.8000000000000001E-2</v>
      </c>
      <c r="H33" s="5">
        <v>0</v>
      </c>
      <c r="I33" s="71">
        <v>0</v>
      </c>
      <c r="J33" s="6">
        <v>0</v>
      </c>
      <c r="K33" s="70">
        <v>0</v>
      </c>
      <c r="M33" s="45"/>
      <c r="N33" s="45"/>
      <c r="O33" s="45"/>
      <c r="P33" s="45"/>
      <c r="Q33" s="45"/>
      <c r="R33" s="45"/>
      <c r="S33" s="45"/>
      <c r="T33" s="47"/>
      <c r="U33" s="45"/>
      <c r="V33" s="48"/>
      <c r="W33" s="45"/>
      <c r="X33" s="48"/>
      <c r="Y33" s="45"/>
      <c r="Z33" s="48"/>
      <c r="AA33" s="45"/>
      <c r="AB33" s="48"/>
    </row>
    <row r="34" spans="1:28" s="30" customFormat="1" x14ac:dyDescent="0.25">
      <c r="A34" s="5" t="s">
        <v>17</v>
      </c>
      <c r="B34" s="5">
        <f t="shared" si="1"/>
        <v>29</v>
      </c>
      <c r="C34" s="63" t="s">
        <v>62</v>
      </c>
      <c r="D34" s="5">
        <v>7</v>
      </c>
      <c r="E34" s="66">
        <v>7.5499999999999998E-2</v>
      </c>
      <c r="F34" s="6">
        <v>5</v>
      </c>
      <c r="G34" s="70">
        <v>6.0999999999999999E-2</v>
      </c>
      <c r="H34" s="5">
        <v>5</v>
      </c>
      <c r="I34" s="71">
        <v>5.0999999999999997E-2</v>
      </c>
      <c r="J34" s="6">
        <v>0</v>
      </c>
      <c r="K34" s="70">
        <v>0</v>
      </c>
      <c r="M34" s="45"/>
      <c r="N34" s="45"/>
      <c r="O34" s="45"/>
      <c r="P34" s="45"/>
      <c r="Q34" s="45"/>
      <c r="R34" s="45"/>
      <c r="S34" s="45"/>
      <c r="T34" s="47"/>
      <c r="U34" s="45"/>
      <c r="V34" s="48"/>
      <c r="W34" s="45"/>
      <c r="X34" s="48"/>
      <c r="Y34" s="45"/>
      <c r="Z34" s="48"/>
      <c r="AA34" s="45"/>
      <c r="AB34" s="48"/>
    </row>
    <row r="35" spans="1:28" s="27" customFormat="1" x14ac:dyDescent="0.25">
      <c r="A35" s="5" t="s">
        <v>17</v>
      </c>
      <c r="B35" s="5">
        <f t="shared" si="1"/>
        <v>30</v>
      </c>
      <c r="C35" s="63" t="s">
        <v>108</v>
      </c>
      <c r="D35" s="5">
        <v>1</v>
      </c>
      <c r="E35" s="66">
        <v>7.4999999999999997E-3</v>
      </c>
      <c r="F35" s="6">
        <v>2</v>
      </c>
      <c r="G35" s="70">
        <v>0.01</v>
      </c>
      <c r="H35" s="5">
        <v>2</v>
      </c>
      <c r="I35" s="71">
        <v>1.6E-2</v>
      </c>
      <c r="J35" s="6">
        <v>0</v>
      </c>
      <c r="K35" s="70">
        <v>0</v>
      </c>
      <c r="M35" s="45"/>
      <c r="N35" s="45"/>
      <c r="O35" s="45"/>
      <c r="P35" s="45"/>
      <c r="Q35" s="45"/>
      <c r="R35" s="45"/>
      <c r="S35" s="45"/>
      <c r="T35" s="47"/>
      <c r="U35" s="45"/>
      <c r="V35" s="48"/>
      <c r="W35" s="45"/>
      <c r="X35" s="48"/>
      <c r="Y35" s="45"/>
      <c r="Z35" s="48"/>
      <c r="AA35" s="45"/>
      <c r="AB35" s="48"/>
    </row>
    <row r="36" spans="1:28" s="27" customFormat="1" x14ac:dyDescent="0.25">
      <c r="A36" s="5" t="s">
        <v>17</v>
      </c>
      <c r="B36" s="5">
        <f t="shared" si="1"/>
        <v>31</v>
      </c>
      <c r="C36" s="63" t="s">
        <v>109</v>
      </c>
      <c r="D36" s="62">
        <v>1</v>
      </c>
      <c r="E36" s="66">
        <v>1.4999999999999999E-2</v>
      </c>
      <c r="F36" s="5">
        <v>0</v>
      </c>
      <c r="G36" s="67">
        <v>0</v>
      </c>
      <c r="H36" s="6">
        <v>0</v>
      </c>
      <c r="I36" s="71">
        <v>0</v>
      </c>
      <c r="J36" s="6">
        <v>0</v>
      </c>
      <c r="K36" s="70">
        <v>0</v>
      </c>
      <c r="M36" s="45"/>
      <c r="N36" s="45"/>
      <c r="O36" s="45"/>
      <c r="P36" s="45"/>
      <c r="Q36" s="45"/>
      <c r="R36" s="45"/>
      <c r="S36" s="45"/>
      <c r="T36" s="47"/>
      <c r="U36" s="45"/>
      <c r="V36" s="48"/>
      <c r="W36" s="45"/>
      <c r="X36" s="48"/>
      <c r="Y36" s="45"/>
      <c r="Z36" s="48"/>
      <c r="AA36" s="45"/>
      <c r="AB36" s="48"/>
    </row>
    <row r="37" spans="1:28" s="27" customFormat="1" x14ac:dyDescent="0.25">
      <c r="A37" s="5" t="s">
        <v>17</v>
      </c>
      <c r="B37" s="5">
        <f t="shared" si="1"/>
        <v>32</v>
      </c>
      <c r="C37" s="63" t="s">
        <v>132</v>
      </c>
      <c r="D37" s="5">
        <v>4</v>
      </c>
      <c r="E37" s="66">
        <v>0.06</v>
      </c>
      <c r="F37" s="5">
        <v>0</v>
      </c>
      <c r="G37" s="67">
        <v>0</v>
      </c>
      <c r="H37" s="6">
        <v>0</v>
      </c>
      <c r="I37" s="71">
        <v>0</v>
      </c>
      <c r="J37" s="6">
        <v>0</v>
      </c>
      <c r="K37" s="70">
        <v>0</v>
      </c>
      <c r="M37" s="45"/>
      <c r="N37" s="45"/>
      <c r="O37" s="45"/>
      <c r="P37" s="45"/>
      <c r="Q37" s="45"/>
      <c r="R37" s="45"/>
      <c r="S37" s="45"/>
      <c r="T37" s="47"/>
      <c r="U37" s="45"/>
      <c r="V37" s="48"/>
      <c r="W37" s="45"/>
      <c r="X37" s="48"/>
      <c r="Y37" s="45"/>
      <c r="Z37" s="48"/>
      <c r="AA37" s="45"/>
      <c r="AB37" s="48"/>
    </row>
    <row r="38" spans="1:28" s="32" customFormat="1" x14ac:dyDescent="0.25">
      <c r="A38" s="5" t="s">
        <v>17</v>
      </c>
      <c r="B38" s="5">
        <f t="shared" si="1"/>
        <v>33</v>
      </c>
      <c r="C38" s="63" t="s">
        <v>133</v>
      </c>
      <c r="D38" s="5">
        <v>1</v>
      </c>
      <c r="E38" s="66">
        <v>8.0000000000000002E-3</v>
      </c>
      <c r="F38" s="5">
        <v>0</v>
      </c>
      <c r="G38" s="67">
        <v>0</v>
      </c>
      <c r="H38" s="6">
        <v>1</v>
      </c>
      <c r="I38" s="71">
        <v>1.4999999999999999E-2</v>
      </c>
      <c r="J38" s="6">
        <v>2</v>
      </c>
      <c r="K38" s="70">
        <v>0.48499999999999999</v>
      </c>
      <c r="M38" s="45"/>
      <c r="N38" s="45"/>
      <c r="O38" s="45"/>
      <c r="P38" s="45"/>
      <c r="Q38" s="45"/>
      <c r="R38" s="45"/>
      <c r="S38" s="45"/>
      <c r="T38" s="47"/>
      <c r="U38" s="45"/>
      <c r="V38" s="48"/>
      <c r="W38" s="45"/>
      <c r="X38" s="48"/>
      <c r="Y38" s="45"/>
      <c r="Z38" s="48"/>
      <c r="AA38" s="45"/>
      <c r="AB38" s="48"/>
    </row>
    <row r="39" spans="1:28" s="32" customFormat="1" x14ac:dyDescent="0.25">
      <c r="A39" s="5" t="s">
        <v>17</v>
      </c>
      <c r="B39" s="5">
        <f t="shared" si="1"/>
        <v>34</v>
      </c>
      <c r="C39" s="63" t="s">
        <v>63</v>
      </c>
      <c r="D39" s="5">
        <v>19</v>
      </c>
      <c r="E39" s="66">
        <v>0.21330000000000002</v>
      </c>
      <c r="F39" s="5">
        <v>14</v>
      </c>
      <c r="G39" s="67">
        <v>0.14699999999999999</v>
      </c>
      <c r="H39" s="6">
        <v>12</v>
      </c>
      <c r="I39" s="71">
        <v>0.29099999999999998</v>
      </c>
      <c r="J39" s="6">
        <v>2</v>
      </c>
      <c r="K39" s="70">
        <v>2.1299999999999999E-2</v>
      </c>
      <c r="M39" s="45"/>
      <c r="N39" s="45"/>
      <c r="O39" s="45"/>
      <c r="P39" s="45"/>
      <c r="Q39" s="45"/>
      <c r="R39" s="45"/>
      <c r="S39" s="45"/>
      <c r="T39" s="47"/>
      <c r="U39" s="45"/>
      <c r="V39" s="48"/>
      <c r="W39" s="45"/>
      <c r="X39" s="48"/>
      <c r="Y39" s="45"/>
      <c r="Z39" s="48"/>
      <c r="AA39" s="45"/>
      <c r="AB39" s="48"/>
    </row>
    <row r="40" spans="1:28" s="32" customFormat="1" x14ac:dyDescent="0.25">
      <c r="A40" s="5" t="s">
        <v>17</v>
      </c>
      <c r="B40" s="5">
        <f t="shared" si="1"/>
        <v>35</v>
      </c>
      <c r="C40" s="63" t="s">
        <v>64</v>
      </c>
      <c r="D40" s="5">
        <v>2</v>
      </c>
      <c r="E40" s="66">
        <v>1.0999999999999999E-2</v>
      </c>
      <c r="F40" s="5">
        <v>4</v>
      </c>
      <c r="G40" s="67">
        <v>1.9E-2</v>
      </c>
      <c r="H40" s="6">
        <v>0</v>
      </c>
      <c r="I40" s="71">
        <v>0</v>
      </c>
      <c r="J40" s="6">
        <v>0</v>
      </c>
      <c r="K40" s="70">
        <v>0</v>
      </c>
      <c r="M40" s="45"/>
      <c r="N40" s="45"/>
      <c r="O40" s="45"/>
      <c r="P40" s="45"/>
      <c r="Q40" s="45"/>
      <c r="R40" s="45"/>
      <c r="S40" s="45"/>
      <c r="T40" s="47"/>
      <c r="U40" s="45"/>
      <c r="V40" s="48"/>
      <c r="W40" s="45"/>
      <c r="X40" s="48"/>
      <c r="Y40" s="45"/>
      <c r="Z40" s="48"/>
      <c r="AA40" s="45"/>
      <c r="AB40" s="48"/>
    </row>
    <row r="41" spans="1:28" s="32" customFormat="1" x14ac:dyDescent="0.25">
      <c r="A41" s="5" t="s">
        <v>17</v>
      </c>
      <c r="B41" s="5">
        <f t="shared" si="1"/>
        <v>36</v>
      </c>
      <c r="C41" s="63" t="s">
        <v>88</v>
      </c>
      <c r="D41" s="5">
        <v>1</v>
      </c>
      <c r="E41" s="66">
        <v>7.0000000000000001E-3</v>
      </c>
      <c r="F41" s="5">
        <v>3</v>
      </c>
      <c r="G41" s="67">
        <v>2.9499999999999998E-2</v>
      </c>
      <c r="H41" s="6">
        <v>1</v>
      </c>
      <c r="I41" s="71">
        <v>1.0500000000000001E-2</v>
      </c>
      <c r="J41" s="6">
        <v>0</v>
      </c>
      <c r="K41" s="70">
        <v>0</v>
      </c>
      <c r="M41" s="45"/>
      <c r="N41" s="45"/>
      <c r="O41" s="45"/>
      <c r="P41" s="45"/>
      <c r="Q41" s="45"/>
      <c r="R41" s="45"/>
      <c r="S41" s="45"/>
      <c r="T41" s="47"/>
      <c r="U41" s="45"/>
      <c r="V41" s="48"/>
      <c r="W41" s="45"/>
      <c r="X41" s="48"/>
      <c r="Y41" s="45"/>
      <c r="Z41" s="48"/>
      <c r="AA41" s="45"/>
      <c r="AB41" s="48"/>
    </row>
    <row r="42" spans="1:28" s="32" customFormat="1" x14ac:dyDescent="0.25">
      <c r="A42" s="5" t="s">
        <v>17</v>
      </c>
      <c r="B42" s="5">
        <f t="shared" si="1"/>
        <v>37</v>
      </c>
      <c r="C42" s="63" t="s">
        <v>134</v>
      </c>
      <c r="D42" s="5">
        <v>2</v>
      </c>
      <c r="E42" s="66">
        <v>6.0000000000000001E-3</v>
      </c>
      <c r="F42" s="5">
        <v>2</v>
      </c>
      <c r="G42" s="67">
        <v>6.0000000000000001E-3</v>
      </c>
      <c r="H42" s="6">
        <v>0</v>
      </c>
      <c r="I42" s="71">
        <v>0</v>
      </c>
      <c r="J42" s="6">
        <v>0</v>
      </c>
      <c r="K42" s="70">
        <v>0</v>
      </c>
      <c r="M42" s="45"/>
      <c r="N42" s="45"/>
      <c r="O42" s="45"/>
      <c r="P42" s="45"/>
      <c r="Q42" s="45"/>
      <c r="R42" s="45"/>
      <c r="S42" s="45"/>
      <c r="T42" s="47"/>
      <c r="U42" s="45"/>
      <c r="V42" s="48"/>
      <c r="W42" s="45"/>
      <c r="X42" s="48"/>
      <c r="Y42" s="45"/>
      <c r="Z42" s="48"/>
      <c r="AA42" s="45"/>
      <c r="AB42" s="48"/>
    </row>
    <row r="43" spans="1:28" s="32" customFormat="1" x14ac:dyDescent="0.25">
      <c r="A43" s="5" t="s">
        <v>17</v>
      </c>
      <c r="B43" s="5">
        <f t="shared" si="1"/>
        <v>38</v>
      </c>
      <c r="C43" s="63" t="s">
        <v>135</v>
      </c>
      <c r="D43" s="5">
        <v>1</v>
      </c>
      <c r="E43" s="66">
        <v>7.0000000000000001E-3</v>
      </c>
      <c r="F43" s="5">
        <v>1</v>
      </c>
      <c r="G43" s="67">
        <v>7.0000000000000001E-3</v>
      </c>
      <c r="H43" s="6">
        <v>0</v>
      </c>
      <c r="I43" s="71">
        <v>0</v>
      </c>
      <c r="J43" s="6">
        <v>0</v>
      </c>
      <c r="K43" s="70">
        <v>0</v>
      </c>
      <c r="M43" s="45"/>
      <c r="N43" s="45"/>
      <c r="O43" s="45"/>
      <c r="P43" s="45"/>
      <c r="Q43" s="45"/>
      <c r="R43" s="45"/>
      <c r="S43" s="45"/>
      <c r="T43" s="47"/>
      <c r="U43" s="45"/>
      <c r="V43" s="48"/>
      <c r="W43" s="45"/>
      <c r="X43" s="48"/>
      <c r="Y43" s="45"/>
      <c r="Z43" s="48"/>
      <c r="AA43" s="45"/>
      <c r="AB43" s="48"/>
    </row>
    <row r="44" spans="1:28" s="32" customFormat="1" x14ac:dyDescent="0.25">
      <c r="A44" s="5" t="s">
        <v>17</v>
      </c>
      <c r="B44" s="5">
        <f t="shared" si="1"/>
        <v>39</v>
      </c>
      <c r="C44" s="63" t="s">
        <v>136</v>
      </c>
      <c r="D44" s="5">
        <v>1</v>
      </c>
      <c r="E44" s="66">
        <v>7.0000000000000001E-3</v>
      </c>
      <c r="F44" s="5">
        <v>1</v>
      </c>
      <c r="G44" s="67">
        <v>7.0000000000000001E-3</v>
      </c>
      <c r="H44" s="6">
        <v>0</v>
      </c>
      <c r="I44" s="71">
        <v>0</v>
      </c>
      <c r="J44" s="6">
        <v>0</v>
      </c>
      <c r="K44" s="70">
        <v>0</v>
      </c>
      <c r="M44" s="45"/>
      <c r="N44" s="45"/>
      <c r="O44" s="45"/>
      <c r="P44" s="45"/>
      <c r="Q44" s="45"/>
      <c r="R44" s="45"/>
      <c r="S44" s="45"/>
      <c r="T44" s="47"/>
      <c r="U44" s="45"/>
      <c r="V44" s="48"/>
      <c r="W44" s="45"/>
      <c r="X44" s="48"/>
      <c r="Y44" s="45"/>
      <c r="Z44" s="48"/>
      <c r="AA44" s="45"/>
      <c r="AB44" s="48"/>
    </row>
    <row r="45" spans="1:28" s="32" customFormat="1" x14ac:dyDescent="0.25">
      <c r="A45" s="5" t="s">
        <v>17</v>
      </c>
      <c r="B45" s="5">
        <f t="shared" si="1"/>
        <v>40</v>
      </c>
      <c r="C45" s="63" t="s">
        <v>65</v>
      </c>
      <c r="D45" s="5">
        <v>7</v>
      </c>
      <c r="E45" s="66">
        <v>7.2999999999999995E-2</v>
      </c>
      <c r="F45" s="5">
        <v>8</v>
      </c>
      <c r="G45" s="67">
        <v>7.5999999999999998E-2</v>
      </c>
      <c r="H45" s="6">
        <v>5</v>
      </c>
      <c r="I45" s="71">
        <v>6.5000000000000002E-2</v>
      </c>
      <c r="J45" s="6">
        <v>1</v>
      </c>
      <c r="K45" s="70">
        <v>1.4999999999999999E-2</v>
      </c>
      <c r="M45" s="45"/>
      <c r="N45" s="45"/>
      <c r="O45" s="45"/>
      <c r="P45" s="45"/>
      <c r="Q45" s="45"/>
      <c r="R45" s="45"/>
      <c r="S45" s="45"/>
      <c r="T45" s="47"/>
      <c r="U45" s="45"/>
      <c r="V45" s="48"/>
      <c r="W45" s="45"/>
      <c r="X45" s="48"/>
      <c r="Y45" s="45"/>
      <c r="Z45" s="48"/>
      <c r="AA45" s="45"/>
      <c r="AB45" s="48"/>
    </row>
    <row r="46" spans="1:28" s="32" customFormat="1" x14ac:dyDescent="0.25">
      <c r="A46" s="5" t="s">
        <v>17</v>
      </c>
      <c r="B46" s="5">
        <f t="shared" si="1"/>
        <v>41</v>
      </c>
      <c r="C46" s="63" t="s">
        <v>66</v>
      </c>
      <c r="D46" s="5">
        <v>2</v>
      </c>
      <c r="E46" s="66">
        <v>2.4899999999999999E-2</v>
      </c>
      <c r="F46" s="5">
        <v>2</v>
      </c>
      <c r="G46" s="67">
        <v>2.7E-2</v>
      </c>
      <c r="H46" s="6">
        <v>0</v>
      </c>
      <c r="I46" s="71">
        <v>0</v>
      </c>
      <c r="J46" s="6">
        <v>0</v>
      </c>
      <c r="K46" s="70">
        <v>0</v>
      </c>
      <c r="M46" s="45"/>
      <c r="N46" s="45"/>
      <c r="O46" s="45"/>
      <c r="P46" s="45"/>
      <c r="Q46" s="45"/>
      <c r="R46" s="45"/>
      <c r="S46" s="45"/>
      <c r="T46" s="47"/>
      <c r="U46" s="45"/>
      <c r="V46" s="48"/>
      <c r="W46" s="45"/>
      <c r="X46" s="48"/>
      <c r="Y46" s="45"/>
      <c r="Z46" s="48"/>
      <c r="AA46" s="45"/>
      <c r="AB46" s="48"/>
    </row>
    <row r="47" spans="1:28" s="32" customFormat="1" x14ac:dyDescent="0.25">
      <c r="A47" s="5" t="s">
        <v>17</v>
      </c>
      <c r="B47" s="5">
        <f t="shared" si="1"/>
        <v>42</v>
      </c>
      <c r="C47" s="63" t="s">
        <v>110</v>
      </c>
      <c r="D47" s="5">
        <v>1</v>
      </c>
      <c r="E47" s="66">
        <v>1.4999999999999999E-2</v>
      </c>
      <c r="F47" s="5">
        <v>1</v>
      </c>
      <c r="G47" s="67">
        <v>1.4999999999999999E-2</v>
      </c>
      <c r="H47" s="6">
        <v>1</v>
      </c>
      <c r="I47" s="71">
        <v>1.4999999999999999E-2</v>
      </c>
      <c r="J47" s="6">
        <v>0</v>
      </c>
      <c r="K47" s="70">
        <v>0</v>
      </c>
      <c r="M47" s="45"/>
      <c r="N47" s="45"/>
      <c r="O47" s="45"/>
      <c r="P47" s="45"/>
      <c r="Q47" s="45"/>
      <c r="R47" s="45"/>
      <c r="S47" s="45"/>
      <c r="T47" s="47"/>
      <c r="U47" s="45"/>
      <c r="V47" s="48"/>
      <c r="W47" s="45"/>
      <c r="X47" s="48"/>
      <c r="Y47" s="45"/>
      <c r="Z47" s="48"/>
      <c r="AA47" s="45"/>
      <c r="AB47" s="48"/>
    </row>
    <row r="48" spans="1:28" s="34" customFormat="1" x14ac:dyDescent="0.25">
      <c r="A48" s="5" t="s">
        <v>17</v>
      </c>
      <c r="B48" s="5">
        <f t="shared" si="1"/>
        <v>43</v>
      </c>
      <c r="C48" s="63" t="s">
        <v>79</v>
      </c>
      <c r="D48" s="5">
        <v>4</v>
      </c>
      <c r="E48" s="66">
        <v>2.9000000000000001E-2</v>
      </c>
      <c r="F48" s="5">
        <v>0</v>
      </c>
      <c r="G48" s="67">
        <v>0</v>
      </c>
      <c r="H48" s="6">
        <v>0</v>
      </c>
      <c r="I48" s="71">
        <v>0</v>
      </c>
      <c r="J48" s="6">
        <v>0</v>
      </c>
      <c r="K48" s="70">
        <v>0</v>
      </c>
      <c r="M48" s="45"/>
      <c r="N48" s="45"/>
      <c r="O48" s="45"/>
      <c r="P48" s="45"/>
      <c r="Q48" s="45"/>
      <c r="R48" s="45"/>
      <c r="S48" s="45"/>
      <c r="T48" s="47"/>
      <c r="U48" s="45"/>
      <c r="V48" s="48"/>
      <c r="W48" s="45"/>
      <c r="X48" s="48"/>
      <c r="Y48" s="45"/>
      <c r="Z48" s="48"/>
      <c r="AA48" s="45"/>
      <c r="AB48" s="48"/>
    </row>
    <row r="49" spans="1:28" s="34" customFormat="1" x14ac:dyDescent="0.25">
      <c r="A49" s="5" t="s">
        <v>17</v>
      </c>
      <c r="B49" s="5">
        <f t="shared" si="1"/>
        <v>44</v>
      </c>
      <c r="C49" s="63" t="s">
        <v>67</v>
      </c>
      <c r="D49" s="5">
        <v>6</v>
      </c>
      <c r="E49" s="66">
        <v>5.7000000000000002E-2</v>
      </c>
      <c r="F49" s="5">
        <v>6</v>
      </c>
      <c r="G49" s="67">
        <v>6.0999999999999999E-2</v>
      </c>
      <c r="H49" s="6">
        <v>3</v>
      </c>
      <c r="I49" s="71">
        <v>3.6999999999999998E-2</v>
      </c>
      <c r="J49" s="6">
        <v>4</v>
      </c>
      <c r="K49" s="70">
        <v>4.5999999999999999E-2</v>
      </c>
      <c r="M49" s="45"/>
      <c r="N49" s="45"/>
      <c r="O49" s="45"/>
      <c r="P49" s="45"/>
      <c r="Q49" s="45"/>
      <c r="R49" s="45"/>
      <c r="S49" s="45"/>
      <c r="T49" s="47"/>
      <c r="U49" s="45"/>
      <c r="V49" s="48"/>
      <c r="W49" s="45"/>
      <c r="X49" s="48"/>
      <c r="Y49" s="45"/>
      <c r="Z49" s="48"/>
      <c r="AA49" s="45"/>
      <c r="AB49" s="48"/>
    </row>
    <row r="50" spans="1:28" s="34" customFormat="1" x14ac:dyDescent="0.25">
      <c r="A50" s="5" t="s">
        <v>17</v>
      </c>
      <c r="B50" s="5">
        <f t="shared" si="1"/>
        <v>45</v>
      </c>
      <c r="C50" s="63" t="s">
        <v>68</v>
      </c>
      <c r="D50" s="5">
        <v>2</v>
      </c>
      <c r="E50" s="66">
        <v>0.02</v>
      </c>
      <c r="F50" s="5">
        <v>3</v>
      </c>
      <c r="G50" s="67">
        <v>3.2000000000000001E-2</v>
      </c>
      <c r="H50" s="6">
        <v>1</v>
      </c>
      <c r="I50" s="71">
        <v>1.2E-2</v>
      </c>
      <c r="J50" s="6">
        <v>0</v>
      </c>
      <c r="K50" s="70">
        <v>0</v>
      </c>
      <c r="L50" s="16"/>
      <c r="M50" s="45"/>
      <c r="N50" s="45"/>
      <c r="O50" s="45"/>
      <c r="P50" s="45"/>
      <c r="Q50" s="45"/>
      <c r="R50" s="45"/>
      <c r="S50" s="45"/>
      <c r="T50" s="47"/>
      <c r="U50" s="45"/>
      <c r="V50" s="48"/>
      <c r="W50" s="45"/>
      <c r="X50" s="48"/>
      <c r="Y50" s="45"/>
      <c r="Z50" s="48"/>
      <c r="AA50" s="45"/>
      <c r="AB50" s="48"/>
    </row>
    <row r="51" spans="1:28" s="34" customFormat="1" x14ac:dyDescent="0.25">
      <c r="A51" s="5" t="s">
        <v>17</v>
      </c>
      <c r="B51" s="5">
        <f t="shared" si="1"/>
        <v>46</v>
      </c>
      <c r="C51" s="63" t="s">
        <v>137</v>
      </c>
      <c r="D51" s="5">
        <v>2</v>
      </c>
      <c r="E51" s="66">
        <v>0.03</v>
      </c>
      <c r="F51" s="5">
        <v>0</v>
      </c>
      <c r="G51" s="67">
        <v>0</v>
      </c>
      <c r="H51" s="6">
        <v>0</v>
      </c>
      <c r="I51" s="71">
        <v>0</v>
      </c>
      <c r="J51" s="6">
        <v>1</v>
      </c>
      <c r="K51" s="70">
        <v>1.4999999999999999E-2</v>
      </c>
      <c r="M51" s="45"/>
      <c r="N51" s="45"/>
      <c r="O51" s="45"/>
      <c r="P51" s="45"/>
      <c r="Q51" s="45"/>
      <c r="R51" s="45"/>
      <c r="S51" s="45"/>
      <c r="T51" s="47"/>
      <c r="U51" s="45"/>
      <c r="V51" s="48"/>
      <c r="W51" s="45"/>
      <c r="X51" s="48"/>
      <c r="Y51" s="45"/>
      <c r="Z51" s="48"/>
      <c r="AA51" s="45"/>
      <c r="AB51" s="48"/>
    </row>
    <row r="52" spans="1:28" s="34" customFormat="1" x14ac:dyDescent="0.25">
      <c r="A52" s="5" t="s">
        <v>17</v>
      </c>
      <c r="B52" s="5">
        <f t="shared" si="1"/>
        <v>47</v>
      </c>
      <c r="C52" s="63" t="s">
        <v>89</v>
      </c>
      <c r="D52" s="5">
        <v>2</v>
      </c>
      <c r="E52" s="66">
        <v>5.0000000000000001E-3</v>
      </c>
      <c r="F52" s="5">
        <v>0</v>
      </c>
      <c r="G52" s="67">
        <v>0</v>
      </c>
      <c r="H52" s="6">
        <v>0</v>
      </c>
      <c r="I52" s="71">
        <v>0</v>
      </c>
      <c r="J52" s="6">
        <v>0</v>
      </c>
      <c r="K52" s="70">
        <v>0</v>
      </c>
      <c r="M52" s="45"/>
      <c r="N52" s="45"/>
      <c r="O52" s="45"/>
      <c r="P52" s="45"/>
      <c r="Q52" s="45"/>
      <c r="R52" s="45"/>
      <c r="S52" s="45"/>
      <c r="T52" s="47"/>
      <c r="U52" s="45"/>
      <c r="V52" s="48"/>
      <c r="W52" s="45"/>
      <c r="X52" s="48"/>
      <c r="Y52" s="45"/>
      <c r="Z52" s="48"/>
      <c r="AA52" s="45"/>
      <c r="AB52" s="48"/>
    </row>
    <row r="53" spans="1:28" s="34" customFormat="1" x14ac:dyDescent="0.25">
      <c r="A53" s="5" t="s">
        <v>17</v>
      </c>
      <c r="B53" s="5">
        <f t="shared" si="1"/>
        <v>48</v>
      </c>
      <c r="C53" s="63" t="s">
        <v>138</v>
      </c>
      <c r="D53" s="5">
        <v>1</v>
      </c>
      <c r="E53" s="66">
        <v>1.4999999999999999E-2</v>
      </c>
      <c r="F53" s="5">
        <v>1</v>
      </c>
      <c r="G53" s="67">
        <v>1.4999999999999999E-2</v>
      </c>
      <c r="H53" s="6">
        <v>0</v>
      </c>
      <c r="I53" s="71">
        <v>0</v>
      </c>
      <c r="J53" s="6">
        <v>0</v>
      </c>
      <c r="K53" s="70">
        <v>0</v>
      </c>
      <c r="M53" s="45"/>
      <c r="N53" s="45"/>
      <c r="O53" s="45"/>
      <c r="P53" s="45"/>
      <c r="Q53" s="45"/>
      <c r="R53" s="45"/>
      <c r="S53" s="45"/>
      <c r="T53" s="47"/>
      <c r="U53" s="45"/>
      <c r="V53" s="48"/>
      <c r="W53" s="45"/>
      <c r="X53" s="48"/>
      <c r="Y53" s="45"/>
      <c r="Z53" s="48"/>
      <c r="AA53" s="45"/>
      <c r="AB53" s="48"/>
    </row>
    <row r="54" spans="1:28" s="34" customFormat="1" x14ac:dyDescent="0.25">
      <c r="A54" s="5" t="s">
        <v>17</v>
      </c>
      <c r="B54" s="5">
        <f t="shared" si="1"/>
        <v>49</v>
      </c>
      <c r="C54" s="63" t="s">
        <v>97</v>
      </c>
      <c r="D54" s="5">
        <v>2</v>
      </c>
      <c r="E54" s="66">
        <v>0.03</v>
      </c>
      <c r="F54" s="5">
        <v>0</v>
      </c>
      <c r="G54" s="67">
        <v>0</v>
      </c>
      <c r="H54" s="6">
        <v>0</v>
      </c>
      <c r="I54" s="71">
        <v>0</v>
      </c>
      <c r="J54" s="6">
        <v>0</v>
      </c>
      <c r="K54" s="70">
        <v>0</v>
      </c>
      <c r="M54" s="45"/>
      <c r="N54" s="45"/>
      <c r="O54" s="45"/>
      <c r="P54" s="45"/>
      <c r="Q54" s="45"/>
      <c r="R54" s="45"/>
      <c r="S54" s="45"/>
      <c r="T54" s="47"/>
      <c r="U54" s="45"/>
      <c r="V54" s="48"/>
      <c r="W54" s="45"/>
      <c r="X54" s="48"/>
      <c r="Y54" s="45"/>
      <c r="Z54" s="48"/>
      <c r="AA54" s="45"/>
      <c r="AB54" s="48"/>
    </row>
    <row r="55" spans="1:28" s="34" customFormat="1" x14ac:dyDescent="0.25">
      <c r="A55" s="5" t="s">
        <v>17</v>
      </c>
      <c r="B55" s="5">
        <f t="shared" si="1"/>
        <v>50</v>
      </c>
      <c r="C55" s="63" t="s">
        <v>69</v>
      </c>
      <c r="D55" s="5">
        <v>3</v>
      </c>
      <c r="E55" s="66">
        <v>3.2000000000000001E-2</v>
      </c>
      <c r="F55" s="5">
        <v>3</v>
      </c>
      <c r="G55" s="67">
        <v>3.2000000000000001E-2</v>
      </c>
      <c r="H55" s="6">
        <v>1</v>
      </c>
      <c r="I55" s="71">
        <v>1.4999999999999999E-2</v>
      </c>
      <c r="J55" s="6">
        <v>0</v>
      </c>
      <c r="K55" s="70">
        <v>0</v>
      </c>
      <c r="M55" s="45"/>
      <c r="N55" s="45"/>
      <c r="O55" s="45"/>
      <c r="P55" s="45"/>
      <c r="Q55" s="45"/>
      <c r="R55" s="45"/>
      <c r="S55" s="45"/>
      <c r="T55" s="47"/>
      <c r="U55" s="45"/>
      <c r="V55" s="48"/>
      <c r="W55" s="45"/>
      <c r="X55" s="48"/>
      <c r="Y55" s="45"/>
      <c r="Z55" s="48"/>
      <c r="AA55" s="45"/>
      <c r="AB55" s="48"/>
    </row>
    <row r="56" spans="1:28" s="31" customFormat="1" x14ac:dyDescent="0.25">
      <c r="A56" s="5" t="s">
        <v>17</v>
      </c>
      <c r="B56" s="5">
        <f t="shared" si="1"/>
        <v>51</v>
      </c>
      <c r="C56" s="63" t="s">
        <v>98</v>
      </c>
      <c r="D56" s="5">
        <v>1</v>
      </c>
      <c r="E56" s="66">
        <v>1.2E-2</v>
      </c>
      <c r="F56" s="5">
        <v>0</v>
      </c>
      <c r="G56" s="67">
        <v>0</v>
      </c>
      <c r="H56" s="6">
        <v>2</v>
      </c>
      <c r="I56" s="71">
        <v>0.03</v>
      </c>
      <c r="J56" s="6">
        <v>0</v>
      </c>
      <c r="K56" s="70">
        <v>0</v>
      </c>
      <c r="M56" s="45"/>
      <c r="N56" s="45"/>
      <c r="O56" s="45"/>
      <c r="P56" s="45"/>
      <c r="Q56" s="45"/>
      <c r="R56" s="45"/>
      <c r="S56" s="45"/>
      <c r="T56" s="47"/>
      <c r="U56" s="45"/>
      <c r="V56" s="48"/>
      <c r="W56" s="45"/>
      <c r="X56" s="48"/>
      <c r="Y56" s="45"/>
      <c r="Z56" s="48"/>
      <c r="AA56" s="45"/>
      <c r="AB56" s="48"/>
    </row>
    <row r="57" spans="1:28" s="31" customFormat="1" x14ac:dyDescent="0.25">
      <c r="A57" s="5" t="s">
        <v>17</v>
      </c>
      <c r="B57" s="5">
        <f t="shared" si="1"/>
        <v>52</v>
      </c>
      <c r="C57" s="63" t="s">
        <v>111</v>
      </c>
      <c r="D57" s="5">
        <v>1</v>
      </c>
      <c r="E57" s="66">
        <v>2.5000000000000001E-3</v>
      </c>
      <c r="F57" s="5">
        <v>0</v>
      </c>
      <c r="G57" s="67">
        <v>0</v>
      </c>
      <c r="H57" s="6">
        <v>0</v>
      </c>
      <c r="I57" s="71">
        <v>0</v>
      </c>
      <c r="J57" s="6">
        <v>0</v>
      </c>
      <c r="K57" s="70">
        <v>0</v>
      </c>
      <c r="M57" s="45"/>
      <c r="N57" s="45"/>
      <c r="O57" s="45"/>
      <c r="P57" s="45"/>
      <c r="Q57" s="45"/>
      <c r="R57" s="45"/>
      <c r="S57" s="45"/>
      <c r="T57" s="47"/>
      <c r="U57" s="45"/>
      <c r="V57" s="48"/>
      <c r="W57" s="45"/>
      <c r="X57" s="48"/>
      <c r="Y57" s="45"/>
      <c r="Z57" s="48"/>
      <c r="AA57" s="45"/>
      <c r="AB57" s="48"/>
    </row>
    <row r="58" spans="1:28" s="31" customFormat="1" x14ac:dyDescent="0.25">
      <c r="A58" s="5" t="s">
        <v>17</v>
      </c>
      <c r="B58" s="5">
        <f t="shared" si="1"/>
        <v>53</v>
      </c>
      <c r="C58" s="63" t="s">
        <v>139</v>
      </c>
      <c r="D58" s="5">
        <v>1</v>
      </c>
      <c r="E58" s="66">
        <v>0.01</v>
      </c>
      <c r="F58" s="5">
        <v>1</v>
      </c>
      <c r="G58" s="67">
        <v>0.2</v>
      </c>
      <c r="H58" s="6">
        <f>1+2</f>
        <v>3</v>
      </c>
      <c r="I58" s="71">
        <v>2.7E-2</v>
      </c>
      <c r="J58" s="6">
        <v>0</v>
      </c>
      <c r="K58" s="70">
        <v>0</v>
      </c>
      <c r="M58" s="45"/>
      <c r="N58" s="45"/>
      <c r="O58" s="45"/>
      <c r="P58" s="45"/>
      <c r="Q58" s="45"/>
      <c r="R58" s="45"/>
      <c r="S58" s="45"/>
      <c r="T58" s="47"/>
      <c r="U58" s="45"/>
      <c r="V58" s="48"/>
      <c r="W58" s="45"/>
      <c r="X58" s="48"/>
      <c r="Y58" s="45"/>
      <c r="Z58" s="48"/>
      <c r="AA58" s="45"/>
      <c r="AB58" s="48"/>
    </row>
    <row r="59" spans="1:28" s="31" customFormat="1" x14ac:dyDescent="0.25">
      <c r="A59" s="5" t="s">
        <v>17</v>
      </c>
      <c r="B59" s="5">
        <f t="shared" si="1"/>
        <v>54</v>
      </c>
      <c r="C59" s="63" t="s">
        <v>70</v>
      </c>
      <c r="D59" s="5">
        <v>5</v>
      </c>
      <c r="E59" s="66">
        <v>6.6900000000000001E-2</v>
      </c>
      <c r="F59" s="5">
        <v>4</v>
      </c>
      <c r="G59" s="67">
        <v>0.06</v>
      </c>
      <c r="H59" s="6">
        <v>1</v>
      </c>
      <c r="I59" s="71">
        <v>1.4999999999999999E-2</v>
      </c>
      <c r="J59" s="6">
        <v>0</v>
      </c>
      <c r="K59" s="70">
        <v>0</v>
      </c>
      <c r="M59" s="45"/>
      <c r="N59" s="45"/>
      <c r="O59" s="45"/>
      <c r="P59" s="45"/>
      <c r="Q59" s="45"/>
      <c r="R59" s="45"/>
      <c r="S59" s="45"/>
      <c r="T59" s="47"/>
      <c r="U59" s="45"/>
      <c r="V59" s="48"/>
      <c r="W59" s="45"/>
      <c r="X59" s="48"/>
      <c r="Y59" s="45"/>
      <c r="Z59" s="48"/>
      <c r="AA59" s="45"/>
      <c r="AB59" s="48"/>
    </row>
    <row r="60" spans="1:28" s="31" customFormat="1" x14ac:dyDescent="0.25">
      <c r="A60" s="5" t="s">
        <v>17</v>
      </c>
      <c r="B60" s="5">
        <f t="shared" si="1"/>
        <v>55</v>
      </c>
      <c r="C60" s="63" t="s">
        <v>115</v>
      </c>
      <c r="D60" s="5">
        <v>1</v>
      </c>
      <c r="E60" s="66">
        <v>6.0000000000000001E-3</v>
      </c>
      <c r="F60" s="5">
        <v>0</v>
      </c>
      <c r="G60" s="67">
        <v>0</v>
      </c>
      <c r="H60" s="6">
        <v>1</v>
      </c>
      <c r="I60" s="71">
        <v>2.43E-4</v>
      </c>
      <c r="J60" s="6">
        <v>0</v>
      </c>
      <c r="K60" s="70">
        <v>0</v>
      </c>
      <c r="M60" s="45"/>
      <c r="N60" s="45"/>
      <c r="O60" s="45"/>
      <c r="P60" s="45"/>
      <c r="Q60" s="45"/>
      <c r="R60" s="45"/>
      <c r="S60" s="45"/>
      <c r="T60" s="47"/>
      <c r="U60" s="45"/>
      <c r="V60" s="48"/>
      <c r="W60" s="45"/>
      <c r="X60" s="48"/>
      <c r="Y60" s="45"/>
      <c r="Z60" s="48"/>
      <c r="AA60" s="45"/>
      <c r="AB60" s="48"/>
    </row>
    <row r="61" spans="1:28" s="31" customFormat="1" x14ac:dyDescent="0.25">
      <c r="A61" s="5" t="s">
        <v>17</v>
      </c>
      <c r="B61" s="5">
        <f t="shared" si="1"/>
        <v>56</v>
      </c>
      <c r="C61" s="63" t="s">
        <v>71</v>
      </c>
      <c r="D61" s="5">
        <v>6</v>
      </c>
      <c r="E61" s="66">
        <v>0.21199999999999999</v>
      </c>
      <c r="F61" s="5">
        <v>2</v>
      </c>
      <c r="G61" s="67">
        <v>0.02</v>
      </c>
      <c r="H61" s="6">
        <v>9</v>
      </c>
      <c r="I61" s="71">
        <v>9.7000000000000003E-2</v>
      </c>
      <c r="J61" s="6">
        <v>1</v>
      </c>
      <c r="K61" s="70">
        <v>0.05</v>
      </c>
      <c r="M61" s="45"/>
      <c r="N61" s="45"/>
      <c r="O61" s="45"/>
      <c r="P61" s="45"/>
      <c r="Q61" s="45"/>
      <c r="R61" s="45"/>
      <c r="S61" s="45"/>
      <c r="T61" s="47"/>
      <c r="U61" s="45"/>
      <c r="V61" s="48"/>
      <c r="W61" s="45"/>
      <c r="X61" s="48"/>
      <c r="Y61" s="45"/>
      <c r="Z61" s="48"/>
      <c r="AA61" s="45"/>
      <c r="AB61" s="48"/>
    </row>
    <row r="62" spans="1:28" s="31" customFormat="1" x14ac:dyDescent="0.25">
      <c r="A62" s="5" t="s">
        <v>17</v>
      </c>
      <c r="B62" s="5">
        <f t="shared" si="1"/>
        <v>57</v>
      </c>
      <c r="C62" s="63" t="s">
        <v>72</v>
      </c>
      <c r="D62" s="5">
        <v>8</v>
      </c>
      <c r="E62" s="66">
        <v>8.3500000000000005E-2</v>
      </c>
      <c r="F62" s="5">
        <v>9</v>
      </c>
      <c r="G62" s="67">
        <v>0.10199999999999999</v>
      </c>
      <c r="H62" s="6">
        <v>4</v>
      </c>
      <c r="I62" s="71">
        <v>4.5999999999999999E-2</v>
      </c>
      <c r="J62" s="6">
        <v>0</v>
      </c>
      <c r="K62" s="70">
        <v>0</v>
      </c>
      <c r="M62" s="45"/>
      <c r="N62" s="45"/>
      <c r="O62" s="45"/>
      <c r="P62" s="45"/>
      <c r="Q62" s="45"/>
      <c r="R62" s="45"/>
      <c r="S62" s="45"/>
      <c r="T62" s="47"/>
      <c r="U62" s="45"/>
      <c r="V62" s="48"/>
      <c r="W62" s="45"/>
      <c r="X62" s="48"/>
      <c r="Y62" s="45"/>
      <c r="Z62" s="48"/>
      <c r="AA62" s="45"/>
      <c r="AB62" s="48"/>
    </row>
    <row r="63" spans="1:28" s="29" customFormat="1" x14ac:dyDescent="0.25">
      <c r="A63" s="5" t="s">
        <v>17</v>
      </c>
      <c r="B63" s="5">
        <f t="shared" si="1"/>
        <v>58</v>
      </c>
      <c r="C63" s="63" t="s">
        <v>73</v>
      </c>
      <c r="D63" s="5">
        <v>3</v>
      </c>
      <c r="E63" s="66">
        <v>0.04</v>
      </c>
      <c r="F63" s="5">
        <v>5</v>
      </c>
      <c r="G63" s="70">
        <v>6.0999999999999999E-2</v>
      </c>
      <c r="H63" s="6">
        <v>3</v>
      </c>
      <c r="I63" s="71">
        <v>2.5999999999999999E-2</v>
      </c>
      <c r="J63" s="6">
        <v>0</v>
      </c>
      <c r="K63" s="70">
        <v>0</v>
      </c>
      <c r="M63" s="45"/>
      <c r="N63" s="45"/>
      <c r="O63" s="45"/>
      <c r="P63" s="45"/>
      <c r="Q63" s="45"/>
      <c r="R63" s="45"/>
      <c r="S63" s="45"/>
      <c r="T63" s="47"/>
      <c r="U63" s="45"/>
      <c r="V63" s="48"/>
      <c r="W63" s="45"/>
      <c r="X63" s="48"/>
      <c r="Y63" s="45"/>
      <c r="Z63" s="48"/>
      <c r="AA63" s="45"/>
      <c r="AB63" s="48"/>
    </row>
    <row r="64" spans="1:28" s="29" customFormat="1" x14ac:dyDescent="0.25">
      <c r="A64" s="5" t="s">
        <v>17</v>
      </c>
      <c r="B64" s="5">
        <f>B63+1</f>
        <v>59</v>
      </c>
      <c r="C64" s="63" t="s">
        <v>112</v>
      </c>
      <c r="D64" s="5">
        <v>1</v>
      </c>
      <c r="E64" s="66">
        <v>6.0000000000000001E-3</v>
      </c>
      <c r="F64" s="6">
        <v>1</v>
      </c>
      <c r="G64" s="70">
        <v>6.0000000000000001E-3</v>
      </c>
      <c r="H64" s="6">
        <v>0</v>
      </c>
      <c r="I64" s="71">
        <v>0</v>
      </c>
      <c r="J64" s="6">
        <v>0</v>
      </c>
      <c r="K64" s="70">
        <v>0</v>
      </c>
      <c r="M64" s="45"/>
      <c r="N64" s="45"/>
      <c r="O64" s="45"/>
      <c r="P64" s="45"/>
      <c r="Q64" s="45"/>
      <c r="R64" s="45"/>
      <c r="S64" s="45"/>
      <c r="T64" s="47"/>
      <c r="U64" s="45"/>
      <c r="V64" s="48"/>
      <c r="W64" s="45"/>
      <c r="X64" s="48"/>
      <c r="Y64" s="45"/>
      <c r="Z64" s="48"/>
      <c r="AA64" s="45"/>
      <c r="AB64" s="48"/>
    </row>
    <row r="65" spans="1:28" s="27" customFormat="1" x14ac:dyDescent="0.25">
      <c r="A65" s="5" t="s">
        <v>17</v>
      </c>
      <c r="B65" s="5">
        <f t="shared" si="1"/>
        <v>60</v>
      </c>
      <c r="C65" s="63" t="s">
        <v>74</v>
      </c>
      <c r="D65" s="5">
        <v>23</v>
      </c>
      <c r="E65" s="66">
        <v>0.28899999999999998</v>
      </c>
      <c r="F65" s="5">
        <v>20</v>
      </c>
      <c r="G65" s="71">
        <v>0.23499999999999999</v>
      </c>
      <c r="H65" s="6">
        <v>17</v>
      </c>
      <c r="I65" s="71">
        <v>0.217</v>
      </c>
      <c r="J65" s="6">
        <v>1</v>
      </c>
      <c r="K65" s="70">
        <v>1.4999999999999999E-2</v>
      </c>
      <c r="M65" s="45"/>
      <c r="N65" s="45"/>
      <c r="O65" s="45"/>
      <c r="P65" s="45"/>
      <c r="Q65" s="45"/>
      <c r="R65" s="45"/>
      <c r="S65" s="45"/>
      <c r="T65" s="47"/>
      <c r="U65" s="45"/>
      <c r="V65" s="48"/>
      <c r="W65" s="45"/>
      <c r="X65" s="48"/>
      <c r="Y65" s="45"/>
      <c r="Z65" s="48"/>
      <c r="AA65" s="45"/>
      <c r="AB65" s="48"/>
    </row>
    <row r="66" spans="1:28" s="28" customFormat="1" x14ac:dyDescent="0.25">
      <c r="A66" s="5" t="s">
        <v>17</v>
      </c>
      <c r="B66" s="5">
        <f t="shared" si="1"/>
        <v>61</v>
      </c>
      <c r="C66" s="63" t="s">
        <v>141</v>
      </c>
      <c r="D66" s="5">
        <v>0</v>
      </c>
      <c r="E66" s="66">
        <v>0</v>
      </c>
      <c r="F66" s="62">
        <v>1</v>
      </c>
      <c r="G66" s="66">
        <v>1.4999999999999999E-2</v>
      </c>
      <c r="H66" s="6">
        <v>0</v>
      </c>
      <c r="I66" s="71">
        <v>0</v>
      </c>
      <c r="J66" s="6">
        <v>0</v>
      </c>
      <c r="K66" s="70">
        <v>0</v>
      </c>
      <c r="M66" s="45"/>
      <c r="N66" s="45"/>
      <c r="O66" s="45"/>
      <c r="P66" s="45"/>
      <c r="Q66" s="45"/>
      <c r="R66" s="45"/>
      <c r="S66" s="45"/>
      <c r="T66" s="47"/>
      <c r="U66" s="45"/>
      <c r="V66" s="48"/>
      <c r="W66" s="45"/>
      <c r="X66" s="48"/>
      <c r="Y66" s="45"/>
      <c r="Z66" s="48"/>
      <c r="AA66" s="45"/>
      <c r="AB66" s="48"/>
    </row>
    <row r="67" spans="1:28" s="39" customFormat="1" x14ac:dyDescent="0.25">
      <c r="A67" s="5" t="s">
        <v>17</v>
      </c>
      <c r="B67" s="5">
        <f>B66+1</f>
        <v>62</v>
      </c>
      <c r="C67" s="63" t="s">
        <v>142</v>
      </c>
      <c r="D67" s="5">
        <v>0</v>
      </c>
      <c r="E67" s="66">
        <v>0</v>
      </c>
      <c r="F67" s="5">
        <v>1</v>
      </c>
      <c r="G67" s="71">
        <v>1.4999999999999999E-2</v>
      </c>
      <c r="H67" s="6">
        <v>0</v>
      </c>
      <c r="I67" s="71">
        <v>0</v>
      </c>
      <c r="J67" s="6">
        <v>0</v>
      </c>
      <c r="K67" s="70">
        <v>0</v>
      </c>
      <c r="M67" s="45"/>
      <c r="N67" s="45"/>
      <c r="O67" s="45"/>
      <c r="P67" s="45"/>
      <c r="Q67" s="45"/>
      <c r="R67" s="45"/>
      <c r="S67" s="45"/>
      <c r="T67" s="47"/>
      <c r="U67" s="45"/>
      <c r="V67" s="48"/>
      <c r="W67" s="45"/>
      <c r="X67" s="48"/>
      <c r="Y67" s="45"/>
      <c r="Z67" s="48"/>
      <c r="AA67" s="45"/>
      <c r="AB67" s="48"/>
    </row>
    <row r="68" spans="1:28" s="31" customFormat="1" x14ac:dyDescent="0.25">
      <c r="A68" s="5" t="s">
        <v>17</v>
      </c>
      <c r="B68" s="5">
        <f t="shared" si="1"/>
        <v>63</v>
      </c>
      <c r="C68" s="63" t="s">
        <v>143</v>
      </c>
      <c r="D68" s="5">
        <v>0</v>
      </c>
      <c r="E68" s="66">
        <v>0</v>
      </c>
      <c r="F68" s="5">
        <v>1</v>
      </c>
      <c r="G68" s="71">
        <v>1.0500000000000001E-2</v>
      </c>
      <c r="H68" s="6">
        <v>2</v>
      </c>
      <c r="I68" s="71">
        <v>2.8000000000000001E-2</v>
      </c>
      <c r="J68" s="6">
        <v>0</v>
      </c>
      <c r="K68" s="70">
        <v>0</v>
      </c>
      <c r="M68" s="45"/>
      <c r="N68" s="45"/>
      <c r="O68" s="45"/>
      <c r="P68" s="45"/>
      <c r="Q68" s="45"/>
      <c r="R68" s="45"/>
      <c r="S68" s="45"/>
      <c r="T68" s="47"/>
      <c r="U68" s="45"/>
      <c r="V68" s="48"/>
      <c r="W68" s="45"/>
      <c r="X68" s="48"/>
      <c r="Y68" s="45"/>
      <c r="Z68" s="48"/>
      <c r="AA68" s="45"/>
      <c r="AB68" s="48"/>
    </row>
    <row r="69" spans="1:28" s="52" customFormat="1" x14ac:dyDescent="0.25">
      <c r="A69" s="5" t="s">
        <v>17</v>
      </c>
      <c r="B69" s="5">
        <f t="shared" si="1"/>
        <v>64</v>
      </c>
      <c r="C69" s="63" t="s">
        <v>144</v>
      </c>
      <c r="D69" s="5">
        <v>0</v>
      </c>
      <c r="E69" s="66">
        <v>0</v>
      </c>
      <c r="F69" s="5">
        <v>1</v>
      </c>
      <c r="G69" s="71">
        <v>1.0500000000000001E-2</v>
      </c>
      <c r="H69" s="6">
        <v>0</v>
      </c>
      <c r="I69" s="71">
        <v>0</v>
      </c>
      <c r="J69" s="6">
        <v>0</v>
      </c>
      <c r="K69" s="70">
        <v>0</v>
      </c>
      <c r="M69" s="45"/>
      <c r="N69" s="45"/>
      <c r="O69" s="45"/>
      <c r="P69" s="45"/>
      <c r="Q69" s="45"/>
      <c r="R69" s="45"/>
      <c r="S69" s="45"/>
      <c r="T69" s="47"/>
      <c r="U69" s="45"/>
      <c r="V69" s="48"/>
      <c r="W69" s="45"/>
      <c r="X69" s="48"/>
      <c r="Y69" s="45"/>
      <c r="Z69" s="48"/>
      <c r="AA69" s="45"/>
      <c r="AB69" s="48"/>
    </row>
    <row r="70" spans="1:28" s="52" customFormat="1" x14ac:dyDescent="0.25">
      <c r="A70" s="5" t="s">
        <v>17</v>
      </c>
      <c r="B70" s="5">
        <f t="shared" si="1"/>
        <v>65</v>
      </c>
      <c r="C70" s="63" t="s">
        <v>145</v>
      </c>
      <c r="D70" s="5">
        <v>0</v>
      </c>
      <c r="E70" s="66">
        <v>0</v>
      </c>
      <c r="F70" s="5">
        <v>1</v>
      </c>
      <c r="G70" s="71">
        <v>5.0000000000000001E-3</v>
      </c>
      <c r="H70" s="6">
        <v>0</v>
      </c>
      <c r="I70" s="71">
        <v>0</v>
      </c>
      <c r="J70" s="6">
        <v>0</v>
      </c>
      <c r="K70" s="70">
        <v>0</v>
      </c>
      <c r="M70" s="45"/>
      <c r="N70" s="45"/>
      <c r="O70" s="45"/>
      <c r="P70" s="45"/>
      <c r="Q70" s="45"/>
      <c r="R70" s="45"/>
      <c r="S70" s="45"/>
      <c r="T70" s="47"/>
      <c r="U70" s="45"/>
      <c r="V70" s="48"/>
      <c r="W70" s="45"/>
      <c r="X70" s="48"/>
      <c r="Y70" s="45"/>
      <c r="Z70" s="48"/>
      <c r="AA70" s="45"/>
      <c r="AB70" s="48"/>
    </row>
    <row r="71" spans="1:28" s="52" customFormat="1" x14ac:dyDescent="0.25">
      <c r="A71" s="5" t="s">
        <v>17</v>
      </c>
      <c r="B71" s="5">
        <f t="shared" si="1"/>
        <v>66</v>
      </c>
      <c r="C71" s="63" t="s">
        <v>146</v>
      </c>
      <c r="D71" s="5">
        <v>0</v>
      </c>
      <c r="E71" s="66">
        <v>0</v>
      </c>
      <c r="F71" s="5">
        <v>1</v>
      </c>
      <c r="G71" s="71">
        <v>1.4999999999999999E-2</v>
      </c>
      <c r="H71" s="6">
        <v>0</v>
      </c>
      <c r="I71" s="71">
        <v>0</v>
      </c>
      <c r="J71" s="6">
        <v>0</v>
      </c>
      <c r="K71" s="70">
        <v>0</v>
      </c>
      <c r="M71" s="45"/>
      <c r="N71" s="45"/>
      <c r="O71" s="45"/>
      <c r="P71" s="45"/>
      <c r="Q71" s="45"/>
      <c r="R71" s="45"/>
      <c r="S71" s="45"/>
      <c r="T71" s="47"/>
      <c r="U71" s="45"/>
      <c r="V71" s="48"/>
      <c r="W71" s="45"/>
      <c r="X71" s="48"/>
      <c r="Y71" s="45"/>
      <c r="Z71" s="48"/>
      <c r="AA71" s="45"/>
      <c r="AB71" s="48"/>
    </row>
    <row r="72" spans="1:28" s="52" customFormat="1" x14ac:dyDescent="0.25">
      <c r="A72" s="5" t="s">
        <v>17</v>
      </c>
      <c r="B72" s="5">
        <f t="shared" si="1"/>
        <v>67</v>
      </c>
      <c r="C72" s="63" t="s">
        <v>147</v>
      </c>
      <c r="D72" s="5">
        <v>0</v>
      </c>
      <c r="E72" s="66">
        <v>0</v>
      </c>
      <c r="F72" s="5">
        <v>1</v>
      </c>
      <c r="G72" s="71">
        <v>6.0000000000000001E-3</v>
      </c>
      <c r="H72" s="6">
        <v>1</v>
      </c>
      <c r="I72" s="71">
        <v>1.49E-2</v>
      </c>
      <c r="J72" s="6">
        <v>0</v>
      </c>
      <c r="K72" s="70">
        <v>0</v>
      </c>
      <c r="M72" s="45"/>
      <c r="N72" s="45"/>
      <c r="O72" s="45"/>
      <c r="P72" s="45"/>
      <c r="Q72" s="45"/>
      <c r="R72" s="45"/>
      <c r="S72" s="45"/>
      <c r="T72" s="47"/>
      <c r="U72" s="45"/>
      <c r="V72" s="48"/>
      <c r="W72" s="45"/>
      <c r="X72" s="48"/>
      <c r="Y72" s="45"/>
      <c r="Z72" s="48"/>
      <c r="AA72" s="45"/>
      <c r="AB72" s="48"/>
    </row>
    <row r="73" spans="1:28" s="52" customFormat="1" x14ac:dyDescent="0.25">
      <c r="A73" s="5" t="s">
        <v>17</v>
      </c>
      <c r="B73" s="5">
        <f t="shared" si="1"/>
        <v>68</v>
      </c>
      <c r="C73" s="63" t="s">
        <v>154</v>
      </c>
      <c r="D73" s="5">
        <v>0</v>
      </c>
      <c r="E73" s="66">
        <v>0</v>
      </c>
      <c r="F73" s="5">
        <v>0</v>
      </c>
      <c r="G73" s="71">
        <v>0</v>
      </c>
      <c r="H73" s="6">
        <v>1</v>
      </c>
      <c r="I73" s="71">
        <v>8.0000000000000002E-3</v>
      </c>
      <c r="J73" s="6">
        <v>0</v>
      </c>
      <c r="K73" s="70">
        <v>0</v>
      </c>
      <c r="M73" s="45"/>
      <c r="N73" s="45"/>
      <c r="O73" s="45"/>
      <c r="P73" s="45"/>
      <c r="Q73" s="45"/>
      <c r="R73" s="45"/>
      <c r="S73" s="45"/>
      <c r="T73" s="47"/>
      <c r="U73" s="45"/>
      <c r="V73" s="48"/>
      <c r="W73" s="45"/>
      <c r="X73" s="48"/>
      <c r="Y73" s="45"/>
      <c r="Z73" s="48"/>
      <c r="AA73" s="45"/>
      <c r="AB73" s="48"/>
    </row>
    <row r="74" spans="1:28" s="52" customFormat="1" x14ac:dyDescent="0.25">
      <c r="A74" s="5" t="s">
        <v>17</v>
      </c>
      <c r="B74" s="5">
        <f t="shared" si="1"/>
        <v>69</v>
      </c>
      <c r="C74" s="63" t="s">
        <v>155</v>
      </c>
      <c r="D74" s="5">
        <v>0</v>
      </c>
      <c r="E74" s="66">
        <v>0</v>
      </c>
      <c r="F74" s="5">
        <v>0</v>
      </c>
      <c r="G74" s="71">
        <v>0</v>
      </c>
      <c r="H74" s="6">
        <v>3</v>
      </c>
      <c r="I74" s="71">
        <v>2.7E-2</v>
      </c>
      <c r="J74" s="6">
        <v>0</v>
      </c>
      <c r="K74" s="70">
        <v>0</v>
      </c>
      <c r="M74" s="45"/>
      <c r="N74" s="45"/>
      <c r="O74" s="45"/>
      <c r="P74" s="45"/>
      <c r="Q74" s="45"/>
      <c r="R74" s="45"/>
      <c r="S74" s="45"/>
      <c r="T74" s="47"/>
      <c r="U74" s="45"/>
      <c r="V74" s="48"/>
      <c r="W74" s="45"/>
      <c r="X74" s="48"/>
      <c r="Y74" s="45"/>
      <c r="Z74" s="48"/>
      <c r="AA74" s="45"/>
      <c r="AB74" s="48"/>
    </row>
    <row r="75" spans="1:28" s="52" customFormat="1" x14ac:dyDescent="0.25">
      <c r="A75" s="5" t="s">
        <v>17</v>
      </c>
      <c r="B75" s="5">
        <f t="shared" si="1"/>
        <v>70</v>
      </c>
      <c r="C75" s="63" t="s">
        <v>156</v>
      </c>
      <c r="D75" s="5">
        <v>0</v>
      </c>
      <c r="E75" s="66">
        <v>0</v>
      </c>
      <c r="F75" s="5">
        <v>0</v>
      </c>
      <c r="G75" s="71">
        <v>0</v>
      </c>
      <c r="H75" s="6">
        <v>2</v>
      </c>
      <c r="I75" s="71">
        <v>8.9999999999999993E-3</v>
      </c>
      <c r="J75" s="6">
        <v>0</v>
      </c>
      <c r="K75" s="70">
        <v>0</v>
      </c>
      <c r="M75" s="45"/>
      <c r="N75" s="45"/>
      <c r="O75" s="45"/>
      <c r="P75" s="45"/>
      <c r="Q75" s="45"/>
      <c r="R75" s="45"/>
      <c r="S75" s="45"/>
      <c r="T75" s="47"/>
      <c r="U75" s="45"/>
      <c r="V75" s="48"/>
      <c r="W75" s="45"/>
      <c r="X75" s="48"/>
      <c r="Y75" s="45"/>
      <c r="Z75" s="48"/>
      <c r="AA75" s="45"/>
      <c r="AB75" s="48"/>
    </row>
    <row r="76" spans="1:28" s="39" customFormat="1" x14ac:dyDescent="0.25">
      <c r="A76" s="5" t="s">
        <v>17</v>
      </c>
      <c r="B76" s="5">
        <f t="shared" si="1"/>
        <v>71</v>
      </c>
      <c r="C76" s="63" t="s">
        <v>159</v>
      </c>
      <c r="D76" s="5">
        <v>0</v>
      </c>
      <c r="E76" s="66">
        <v>0</v>
      </c>
      <c r="F76" s="62">
        <v>0</v>
      </c>
      <c r="G76" s="66">
        <v>0</v>
      </c>
      <c r="H76" s="6">
        <v>1</v>
      </c>
      <c r="I76" s="71">
        <v>1.2E-2</v>
      </c>
      <c r="J76" s="6">
        <v>0</v>
      </c>
      <c r="K76" s="70">
        <v>0</v>
      </c>
      <c r="M76" s="45"/>
      <c r="N76" s="45"/>
      <c r="O76" s="45"/>
      <c r="P76" s="45"/>
      <c r="Q76" s="45"/>
      <c r="R76" s="45"/>
      <c r="S76" s="45"/>
      <c r="T76" s="47"/>
      <c r="U76" s="45"/>
      <c r="V76" s="48"/>
      <c r="W76" s="45"/>
      <c r="X76" s="48"/>
      <c r="Y76" s="45"/>
      <c r="Z76" s="48"/>
      <c r="AA76" s="45"/>
      <c r="AB76" s="48"/>
    </row>
    <row r="77" spans="1:28" s="52" customFormat="1" x14ac:dyDescent="0.25">
      <c r="A77" s="5" t="s">
        <v>17</v>
      </c>
      <c r="B77" s="5">
        <f t="shared" si="1"/>
        <v>72</v>
      </c>
      <c r="C77" s="63" t="s">
        <v>160</v>
      </c>
      <c r="D77" s="5">
        <v>0</v>
      </c>
      <c r="E77" s="66">
        <v>0</v>
      </c>
      <c r="F77" s="62">
        <v>0</v>
      </c>
      <c r="G77" s="66">
        <v>0</v>
      </c>
      <c r="H77" s="6">
        <v>0</v>
      </c>
      <c r="I77" s="71">
        <v>0</v>
      </c>
      <c r="J77" s="6">
        <v>1</v>
      </c>
      <c r="K77" s="70">
        <v>0.03</v>
      </c>
      <c r="M77" s="45"/>
      <c r="N77" s="45"/>
      <c r="O77" s="45"/>
      <c r="P77" s="45"/>
      <c r="Q77" s="45"/>
      <c r="R77" s="45"/>
      <c r="S77" s="45"/>
      <c r="T77" s="47"/>
      <c r="U77" s="45"/>
      <c r="V77" s="48"/>
      <c r="W77" s="45"/>
      <c r="X77" s="48"/>
      <c r="Y77" s="45"/>
      <c r="Z77" s="48"/>
      <c r="AA77" s="45"/>
      <c r="AB77" s="48"/>
    </row>
    <row r="78" spans="1:28" s="79" customFormat="1" x14ac:dyDescent="0.25">
      <c r="A78" s="60" t="s">
        <v>17</v>
      </c>
      <c r="B78" s="60"/>
      <c r="C78" s="60" t="s">
        <v>15</v>
      </c>
      <c r="D78" s="61">
        <f t="shared" ref="D78:K78" si="2">SUM(D79:D151)</f>
        <v>203</v>
      </c>
      <c r="E78" s="78">
        <f t="shared" si="2"/>
        <v>9.7676159999999985</v>
      </c>
      <c r="F78" s="61">
        <f t="shared" si="2"/>
        <v>152</v>
      </c>
      <c r="G78" s="78">
        <f t="shared" si="2"/>
        <v>2.8049699999999991</v>
      </c>
      <c r="H78" s="61">
        <f t="shared" si="2"/>
        <v>193</v>
      </c>
      <c r="I78" s="78">
        <f t="shared" si="2"/>
        <v>2.8832599999999986</v>
      </c>
      <c r="J78" s="61">
        <f t="shared" si="2"/>
        <v>18</v>
      </c>
      <c r="K78" s="78">
        <f t="shared" si="2"/>
        <v>1.3980000000000001</v>
      </c>
      <c r="M78" s="80"/>
      <c r="N78" s="80"/>
      <c r="O78" s="80"/>
      <c r="P78" s="80"/>
      <c r="Q78" s="80"/>
      <c r="R78" s="80"/>
      <c r="S78" s="81"/>
      <c r="T78" s="80"/>
      <c r="U78" s="80"/>
      <c r="V78" s="80"/>
      <c r="W78" s="80"/>
      <c r="X78" s="80"/>
      <c r="Y78" s="80"/>
      <c r="Z78" s="80"/>
      <c r="AA78" s="80"/>
      <c r="AB78" s="80"/>
    </row>
    <row r="79" spans="1:28" x14ac:dyDescent="0.25">
      <c r="A79" s="5" t="s">
        <v>17</v>
      </c>
      <c r="B79" s="5">
        <v>1</v>
      </c>
      <c r="C79" s="64" t="s">
        <v>29</v>
      </c>
      <c r="D79" s="5">
        <v>1</v>
      </c>
      <c r="E79" s="66">
        <v>0.107</v>
      </c>
      <c r="F79" s="7">
        <v>0</v>
      </c>
      <c r="G79" s="71">
        <v>0</v>
      </c>
      <c r="H79" s="37">
        <v>0</v>
      </c>
      <c r="I79" s="76">
        <v>0</v>
      </c>
      <c r="J79" s="6">
        <v>0</v>
      </c>
      <c r="K79" s="72">
        <v>0</v>
      </c>
      <c r="M79" s="45"/>
      <c r="N79" s="45"/>
      <c r="O79" s="45"/>
      <c r="P79" s="45"/>
      <c r="Q79" s="45"/>
      <c r="R79" s="45"/>
      <c r="S79" s="45"/>
      <c r="T79" s="43"/>
      <c r="U79" s="45"/>
      <c r="V79" s="48"/>
      <c r="W79" s="45"/>
      <c r="X79" s="48"/>
      <c r="Y79" s="45"/>
      <c r="Z79" s="48"/>
      <c r="AA79" s="45"/>
      <c r="AB79" s="48"/>
    </row>
    <row r="80" spans="1:28" x14ac:dyDescent="0.25">
      <c r="A80" s="5" t="s">
        <v>17</v>
      </c>
      <c r="B80" s="5">
        <v>2</v>
      </c>
      <c r="C80" s="64" t="s">
        <v>30</v>
      </c>
      <c r="D80" s="5">
        <v>1</v>
      </c>
      <c r="E80" s="66">
        <v>7.5999999999999998E-2</v>
      </c>
      <c r="F80" s="7">
        <v>0</v>
      </c>
      <c r="G80" s="71">
        <v>0</v>
      </c>
      <c r="H80" s="7">
        <v>0</v>
      </c>
      <c r="I80" s="71">
        <v>0</v>
      </c>
      <c r="J80" s="6">
        <v>0</v>
      </c>
      <c r="K80" s="72">
        <v>0</v>
      </c>
      <c r="L80" s="40"/>
      <c r="M80" s="45"/>
      <c r="N80" s="45"/>
      <c r="O80" s="45"/>
      <c r="P80" s="45"/>
      <c r="Q80" s="45"/>
      <c r="R80" s="45"/>
      <c r="S80" s="45"/>
      <c r="T80" s="43"/>
      <c r="U80" s="45"/>
      <c r="V80" s="48"/>
      <c r="W80" s="45"/>
      <c r="X80" s="48"/>
      <c r="Y80" s="45"/>
      <c r="Z80" s="48"/>
      <c r="AA80" s="45"/>
      <c r="AB80" s="48"/>
    </row>
    <row r="81" spans="1:28" x14ac:dyDescent="0.25">
      <c r="A81" s="5" t="s">
        <v>17</v>
      </c>
      <c r="B81" s="5">
        <f t="shared" ref="B81:B144" si="3">B80+1</f>
        <v>3</v>
      </c>
      <c r="C81" s="64" t="s">
        <v>116</v>
      </c>
      <c r="D81" s="7">
        <v>1</v>
      </c>
      <c r="E81" s="66">
        <v>0.15615000000000001</v>
      </c>
      <c r="F81" s="6">
        <v>0</v>
      </c>
      <c r="G81" s="72">
        <v>0</v>
      </c>
      <c r="H81" s="6">
        <v>0</v>
      </c>
      <c r="I81" s="72">
        <v>0</v>
      </c>
      <c r="J81" s="6">
        <v>0</v>
      </c>
      <c r="K81" s="72">
        <v>0</v>
      </c>
      <c r="L81" s="40"/>
      <c r="M81" s="45"/>
      <c r="N81" s="45"/>
      <c r="O81" s="45"/>
      <c r="P81" s="45"/>
      <c r="Q81" s="45"/>
      <c r="R81" s="45"/>
      <c r="S81" s="45"/>
      <c r="T81" s="43"/>
      <c r="U81" s="45"/>
      <c r="V81" s="48"/>
      <c r="W81" s="45"/>
      <c r="X81" s="48"/>
      <c r="Y81" s="45"/>
      <c r="Z81" s="48"/>
      <c r="AA81" s="45"/>
      <c r="AB81" s="48"/>
    </row>
    <row r="82" spans="1:28" x14ac:dyDescent="0.25">
      <c r="A82" s="5" t="s">
        <v>17</v>
      </c>
      <c r="B82" s="5">
        <f t="shared" si="3"/>
        <v>4</v>
      </c>
      <c r="C82" s="64" t="s">
        <v>18</v>
      </c>
      <c r="D82" s="5">
        <f>1+17</f>
        <v>18</v>
      </c>
      <c r="E82" s="66">
        <v>3.1477499999999998</v>
      </c>
      <c r="F82" s="6">
        <v>17</v>
      </c>
      <c r="G82" s="70">
        <v>0.28100000000000003</v>
      </c>
      <c r="H82" s="5">
        <v>19</v>
      </c>
      <c r="I82" s="71">
        <v>0.59799999999999998</v>
      </c>
      <c r="J82" s="6">
        <v>1</v>
      </c>
      <c r="K82" s="72">
        <v>1.4999999999999999E-2</v>
      </c>
      <c r="L82" s="40"/>
      <c r="M82" s="45"/>
      <c r="N82" s="45"/>
      <c r="O82" s="45"/>
      <c r="P82" s="45"/>
      <c r="Q82" s="45"/>
      <c r="R82" s="45"/>
      <c r="S82" s="45"/>
      <c r="T82" s="43"/>
      <c r="U82" s="45"/>
      <c r="V82" s="48"/>
      <c r="W82" s="45"/>
      <c r="X82" s="48"/>
      <c r="Y82" s="45"/>
      <c r="Z82" s="48"/>
      <c r="AA82" s="45"/>
      <c r="AB82" s="48"/>
    </row>
    <row r="83" spans="1:28" x14ac:dyDescent="0.25">
      <c r="A83" s="5" t="s">
        <v>17</v>
      </c>
      <c r="B83" s="5">
        <f t="shared" si="3"/>
        <v>5</v>
      </c>
      <c r="C83" s="63" t="s">
        <v>117</v>
      </c>
      <c r="D83" s="7">
        <v>1</v>
      </c>
      <c r="E83" s="66">
        <v>7.0000000000000001E-3</v>
      </c>
      <c r="F83" s="6">
        <v>0</v>
      </c>
      <c r="G83" s="70">
        <v>0</v>
      </c>
      <c r="H83" s="38">
        <v>2</v>
      </c>
      <c r="I83" s="70">
        <v>8.2000000000000003E-2</v>
      </c>
      <c r="J83" s="6">
        <v>0</v>
      </c>
      <c r="K83" s="70">
        <v>0</v>
      </c>
      <c r="L83" s="40"/>
      <c r="M83" s="45"/>
      <c r="N83" s="45"/>
      <c r="O83" s="45"/>
      <c r="P83" s="45"/>
      <c r="Q83" s="45"/>
      <c r="R83" s="45"/>
      <c r="S83" s="45"/>
      <c r="T83" s="42"/>
      <c r="U83" s="45"/>
      <c r="V83" s="48"/>
      <c r="W83" s="45"/>
      <c r="X83" s="48"/>
      <c r="Y83" s="45"/>
      <c r="Z83" s="48"/>
      <c r="AA83" s="45"/>
      <c r="AB83" s="48"/>
    </row>
    <row r="84" spans="1:28" x14ac:dyDescent="0.25">
      <c r="A84" s="5" t="s">
        <v>17</v>
      </c>
      <c r="B84" s="5">
        <f t="shared" si="3"/>
        <v>6</v>
      </c>
      <c r="C84" s="63" t="s">
        <v>23</v>
      </c>
      <c r="D84" s="5">
        <v>3</v>
      </c>
      <c r="E84" s="66">
        <v>4.4999999999999998E-2</v>
      </c>
      <c r="F84" s="6">
        <v>0</v>
      </c>
      <c r="G84" s="70">
        <v>0</v>
      </c>
      <c r="H84" s="6">
        <v>2</v>
      </c>
      <c r="I84" s="70">
        <v>0.02</v>
      </c>
      <c r="J84" s="6">
        <v>1</v>
      </c>
      <c r="K84" s="70">
        <v>8.0000000000000002E-3</v>
      </c>
      <c r="L84" s="40"/>
      <c r="M84" s="45"/>
      <c r="N84" s="45"/>
      <c r="O84" s="45"/>
      <c r="P84" s="45"/>
      <c r="Q84" s="45"/>
      <c r="R84" s="45"/>
      <c r="S84" s="45"/>
      <c r="T84" s="47"/>
      <c r="U84" s="45"/>
      <c r="V84" s="48"/>
      <c r="W84" s="45"/>
      <c r="X84" s="48"/>
      <c r="Y84" s="45"/>
      <c r="Z84" s="48"/>
      <c r="AA84" s="45"/>
      <c r="AB84" s="48"/>
    </row>
    <row r="85" spans="1:28" x14ac:dyDescent="0.25">
      <c r="A85" s="5" t="s">
        <v>17</v>
      </c>
      <c r="B85" s="5">
        <f t="shared" si="3"/>
        <v>7</v>
      </c>
      <c r="C85" s="63" t="s">
        <v>85</v>
      </c>
      <c r="D85" s="7">
        <v>3</v>
      </c>
      <c r="E85" s="66">
        <v>2.5499999999999998E-2</v>
      </c>
      <c r="F85" s="7">
        <v>0</v>
      </c>
      <c r="G85" s="71">
        <v>0</v>
      </c>
      <c r="H85" s="6">
        <v>2</v>
      </c>
      <c r="I85" s="70">
        <v>1.7000000000000001E-2</v>
      </c>
      <c r="J85" s="6">
        <v>0</v>
      </c>
      <c r="K85" s="70">
        <v>0</v>
      </c>
      <c r="L85" s="40"/>
      <c r="M85" s="45"/>
      <c r="N85" s="45"/>
      <c r="O85" s="45"/>
      <c r="P85" s="45"/>
      <c r="Q85" s="45"/>
      <c r="R85" s="45"/>
      <c r="S85" s="45"/>
      <c r="T85" s="47"/>
      <c r="U85" s="45"/>
      <c r="V85" s="48"/>
      <c r="W85" s="45"/>
      <c r="X85" s="48"/>
      <c r="Y85" s="45"/>
      <c r="Z85" s="48"/>
      <c r="AA85" s="45"/>
      <c r="AB85" s="48"/>
    </row>
    <row r="86" spans="1:28" x14ac:dyDescent="0.25">
      <c r="A86" s="5" t="s">
        <v>17</v>
      </c>
      <c r="B86" s="5">
        <f t="shared" si="3"/>
        <v>8</v>
      </c>
      <c r="C86" s="63" t="s">
        <v>92</v>
      </c>
      <c r="D86" s="7">
        <v>1</v>
      </c>
      <c r="E86" s="66">
        <v>6.3E-2</v>
      </c>
      <c r="F86" s="7">
        <v>2</v>
      </c>
      <c r="G86" s="71">
        <v>6.8000000000000005E-2</v>
      </c>
      <c r="H86" s="7">
        <v>0</v>
      </c>
      <c r="I86" s="71">
        <v>0</v>
      </c>
      <c r="J86" s="7">
        <v>0</v>
      </c>
      <c r="K86" s="71">
        <v>0</v>
      </c>
      <c r="L86" s="40"/>
      <c r="M86" s="45"/>
      <c r="N86" s="45"/>
      <c r="O86" s="45"/>
      <c r="P86" s="45"/>
      <c r="Q86" s="45"/>
      <c r="R86" s="45"/>
      <c r="S86" s="45"/>
      <c r="T86" s="41"/>
      <c r="U86" s="45"/>
      <c r="V86" s="48"/>
      <c r="W86" s="45"/>
      <c r="X86" s="48"/>
      <c r="Y86" s="45"/>
      <c r="Z86" s="48"/>
      <c r="AA86" s="45"/>
      <c r="AB86" s="48"/>
    </row>
    <row r="87" spans="1:28" x14ac:dyDescent="0.25">
      <c r="A87" s="5" t="s">
        <v>17</v>
      </c>
      <c r="B87" s="5">
        <f t="shared" si="3"/>
        <v>9</v>
      </c>
      <c r="C87" s="63" t="s">
        <v>118</v>
      </c>
      <c r="D87" s="5">
        <v>1</v>
      </c>
      <c r="E87" s="66">
        <v>5.0000000000000001E-3</v>
      </c>
      <c r="F87" s="7">
        <v>1</v>
      </c>
      <c r="G87" s="71">
        <v>5.0000000000000001E-3</v>
      </c>
      <c r="H87" s="38">
        <v>0</v>
      </c>
      <c r="I87" s="70">
        <v>0</v>
      </c>
      <c r="J87" s="6">
        <v>0</v>
      </c>
      <c r="K87" s="72">
        <v>0</v>
      </c>
      <c r="M87" s="45"/>
      <c r="N87" s="45"/>
      <c r="O87" s="45"/>
      <c r="P87" s="45"/>
      <c r="Q87" s="45"/>
      <c r="R87" s="45"/>
      <c r="S87" s="45"/>
      <c r="T87" s="43"/>
      <c r="U87" s="45"/>
      <c r="V87" s="48"/>
      <c r="W87" s="45"/>
      <c r="X87" s="48"/>
      <c r="Y87" s="45"/>
      <c r="Z87" s="48"/>
      <c r="AA87" s="45"/>
      <c r="AB87" s="48"/>
    </row>
    <row r="88" spans="1:28" x14ac:dyDescent="0.25">
      <c r="A88" s="5" t="s">
        <v>17</v>
      </c>
      <c r="B88" s="5">
        <f t="shared" si="3"/>
        <v>10</v>
      </c>
      <c r="C88" s="63" t="s">
        <v>119</v>
      </c>
      <c r="D88" s="7">
        <v>2</v>
      </c>
      <c r="E88" s="66">
        <v>2.4E-2</v>
      </c>
      <c r="F88" s="7">
        <v>2</v>
      </c>
      <c r="G88" s="71">
        <v>2.4E-2</v>
      </c>
      <c r="H88" s="38">
        <v>0</v>
      </c>
      <c r="I88" s="70">
        <v>0</v>
      </c>
      <c r="J88" s="6">
        <v>0</v>
      </c>
      <c r="K88" s="72">
        <v>0</v>
      </c>
      <c r="M88" s="45"/>
      <c r="N88" s="45"/>
      <c r="O88" s="45"/>
      <c r="P88" s="45"/>
      <c r="Q88" s="45"/>
      <c r="R88" s="45"/>
      <c r="S88" s="45"/>
      <c r="T88" s="43"/>
      <c r="U88" s="45"/>
      <c r="V88" s="48"/>
      <c r="W88" s="45"/>
      <c r="X88" s="48"/>
      <c r="Y88" s="45"/>
      <c r="Z88" s="48"/>
      <c r="AA88" s="45"/>
      <c r="AB88" s="48"/>
    </row>
    <row r="89" spans="1:28" x14ac:dyDescent="0.25">
      <c r="A89" s="5" t="s">
        <v>17</v>
      </c>
      <c r="B89" s="5">
        <f t="shared" si="3"/>
        <v>11</v>
      </c>
      <c r="C89" s="63" t="s">
        <v>99</v>
      </c>
      <c r="D89" s="7">
        <v>1</v>
      </c>
      <c r="E89" s="66">
        <v>5.0000000000000001E-3</v>
      </c>
      <c r="F89" s="7">
        <v>1</v>
      </c>
      <c r="G89" s="71">
        <v>1.4999999999999999E-2</v>
      </c>
      <c r="H89" s="38">
        <v>0</v>
      </c>
      <c r="I89" s="70">
        <v>0</v>
      </c>
      <c r="J89" s="6">
        <v>0</v>
      </c>
      <c r="K89" s="72">
        <v>0</v>
      </c>
      <c r="M89" s="45"/>
      <c r="N89" s="45"/>
      <c r="O89" s="45"/>
      <c r="P89" s="45"/>
      <c r="Q89" s="45"/>
      <c r="R89" s="45"/>
      <c r="S89" s="45"/>
      <c r="T89" s="43"/>
      <c r="U89" s="45"/>
      <c r="V89" s="48"/>
      <c r="W89" s="45"/>
      <c r="X89" s="48"/>
      <c r="Y89" s="45"/>
      <c r="Z89" s="48"/>
      <c r="AA89" s="45"/>
      <c r="AB89" s="48"/>
    </row>
    <row r="90" spans="1:28" x14ac:dyDescent="0.25">
      <c r="A90" s="5" t="s">
        <v>17</v>
      </c>
      <c r="B90" s="5">
        <f t="shared" si="3"/>
        <v>12</v>
      </c>
      <c r="C90" s="63" t="s">
        <v>120</v>
      </c>
      <c r="D90" s="7">
        <v>1</v>
      </c>
      <c r="E90" s="66">
        <v>1.2E-2</v>
      </c>
      <c r="F90" s="7">
        <v>1</v>
      </c>
      <c r="G90" s="71">
        <v>1.2E-2</v>
      </c>
      <c r="H90" s="38">
        <v>0</v>
      </c>
      <c r="I90" s="69">
        <v>0</v>
      </c>
      <c r="J90" s="6">
        <v>0</v>
      </c>
      <c r="K90" s="72">
        <v>0</v>
      </c>
      <c r="M90" s="45"/>
      <c r="N90" s="45"/>
      <c r="O90" s="45"/>
      <c r="P90" s="45"/>
      <c r="Q90" s="45"/>
      <c r="R90" s="45"/>
      <c r="S90" s="45"/>
      <c r="T90" s="43"/>
      <c r="U90" s="45"/>
      <c r="V90" s="48"/>
      <c r="W90" s="45"/>
      <c r="X90" s="48"/>
      <c r="Y90" s="45"/>
      <c r="Z90" s="48"/>
      <c r="AA90" s="45"/>
      <c r="AB90" s="48"/>
    </row>
    <row r="91" spans="1:28" ht="30" x14ac:dyDescent="0.25">
      <c r="A91" s="5" t="s">
        <v>17</v>
      </c>
      <c r="B91" s="5">
        <f t="shared" si="3"/>
        <v>13</v>
      </c>
      <c r="C91" s="63" t="s">
        <v>24</v>
      </c>
      <c r="D91" s="7">
        <v>3</v>
      </c>
      <c r="E91" s="66">
        <v>3.5000000000000003E-2</v>
      </c>
      <c r="F91" s="7">
        <v>1</v>
      </c>
      <c r="G91" s="71">
        <v>8.0000000000000002E-3</v>
      </c>
      <c r="H91" s="7">
        <v>5</v>
      </c>
      <c r="I91" s="71">
        <v>5.1999999999999998E-2</v>
      </c>
      <c r="J91" s="7">
        <v>0</v>
      </c>
      <c r="K91" s="71">
        <v>0</v>
      </c>
      <c r="M91" s="45"/>
      <c r="N91" s="45"/>
      <c r="O91" s="45"/>
      <c r="P91" s="45"/>
      <c r="Q91" s="45"/>
      <c r="R91" s="45"/>
      <c r="S91" s="45"/>
      <c r="T91" s="41"/>
      <c r="U91" s="45"/>
      <c r="V91" s="48"/>
      <c r="W91" s="45"/>
      <c r="X91" s="48"/>
      <c r="Y91" s="45"/>
      <c r="Z91" s="48"/>
      <c r="AA91" s="45"/>
      <c r="AB91" s="48"/>
    </row>
    <row r="92" spans="1:28" x14ac:dyDescent="0.25">
      <c r="A92" s="5" t="s">
        <v>17</v>
      </c>
      <c r="B92" s="5">
        <f t="shared" si="3"/>
        <v>14</v>
      </c>
      <c r="C92" s="63" t="s">
        <v>113</v>
      </c>
      <c r="D92" s="5">
        <v>1</v>
      </c>
      <c r="E92" s="66">
        <v>6.0000000000000001E-3</v>
      </c>
      <c r="F92" s="7">
        <v>0</v>
      </c>
      <c r="G92" s="71">
        <v>0</v>
      </c>
      <c r="H92" s="6">
        <v>0</v>
      </c>
      <c r="I92" s="72">
        <v>0</v>
      </c>
      <c r="J92" s="6">
        <v>0</v>
      </c>
      <c r="K92" s="72">
        <v>0</v>
      </c>
      <c r="M92" s="45"/>
      <c r="N92" s="45"/>
      <c r="O92" s="45"/>
      <c r="P92" s="45"/>
      <c r="Q92" s="45"/>
      <c r="R92" s="45"/>
      <c r="S92" s="45"/>
      <c r="T92" s="43"/>
      <c r="U92" s="45"/>
      <c r="V92" s="48"/>
      <c r="W92" s="45"/>
      <c r="X92" s="48"/>
      <c r="Y92" s="45"/>
      <c r="Z92" s="48"/>
      <c r="AA92" s="45"/>
      <c r="AB92" s="48"/>
    </row>
    <row r="93" spans="1:28" x14ac:dyDescent="0.25">
      <c r="A93" s="5" t="s">
        <v>17</v>
      </c>
      <c r="B93" s="5">
        <f t="shared" si="3"/>
        <v>15</v>
      </c>
      <c r="C93" s="63" t="s">
        <v>25</v>
      </c>
      <c r="D93" s="7">
        <v>3</v>
      </c>
      <c r="E93" s="66">
        <v>0.04</v>
      </c>
      <c r="F93" s="7">
        <v>1</v>
      </c>
      <c r="G93" s="71">
        <v>1.4999999999999999E-2</v>
      </c>
      <c r="H93" s="6">
        <v>0</v>
      </c>
      <c r="I93" s="72">
        <v>0</v>
      </c>
      <c r="J93" s="6">
        <v>1</v>
      </c>
      <c r="K93" s="72">
        <v>1.4999999999999999E-2</v>
      </c>
      <c r="M93" s="45"/>
      <c r="N93" s="45"/>
      <c r="O93" s="45"/>
      <c r="P93" s="45"/>
      <c r="Q93" s="45"/>
      <c r="R93" s="45"/>
      <c r="S93" s="45"/>
      <c r="T93" s="43"/>
      <c r="U93" s="45"/>
      <c r="V93" s="48"/>
      <c r="W93" s="45"/>
      <c r="X93" s="48"/>
      <c r="Y93" s="45"/>
      <c r="Z93" s="48"/>
      <c r="AA93" s="45"/>
      <c r="AB93" s="48"/>
    </row>
    <row r="94" spans="1:28" s="23" customFormat="1" x14ac:dyDescent="0.25">
      <c r="A94" s="5" t="s">
        <v>17</v>
      </c>
      <c r="B94" s="5">
        <f t="shared" si="3"/>
        <v>16</v>
      </c>
      <c r="C94" s="63" t="s">
        <v>26</v>
      </c>
      <c r="D94" s="5">
        <v>5</v>
      </c>
      <c r="E94" s="66">
        <v>6.8000000000000005E-2</v>
      </c>
      <c r="F94" s="6">
        <v>4</v>
      </c>
      <c r="G94" s="70">
        <v>5.1999999999999998E-2</v>
      </c>
      <c r="H94" s="6">
        <v>4</v>
      </c>
      <c r="I94" s="72">
        <v>3.9E-2</v>
      </c>
      <c r="J94" s="6">
        <v>0</v>
      </c>
      <c r="K94" s="70">
        <v>0</v>
      </c>
      <c r="M94" s="45"/>
      <c r="N94" s="45"/>
      <c r="O94" s="45"/>
      <c r="P94" s="45"/>
      <c r="Q94" s="45"/>
      <c r="R94" s="45"/>
      <c r="S94" s="45"/>
      <c r="T94" s="42"/>
      <c r="U94" s="45"/>
      <c r="V94" s="48"/>
      <c r="W94" s="45"/>
      <c r="X94" s="48"/>
      <c r="Y94" s="45"/>
      <c r="Z94" s="48"/>
      <c r="AA94" s="45"/>
      <c r="AB94" s="48"/>
    </row>
    <row r="95" spans="1:28" s="23" customFormat="1" x14ac:dyDescent="0.25">
      <c r="A95" s="5" t="s">
        <v>17</v>
      </c>
      <c r="B95" s="5">
        <f t="shared" si="3"/>
        <v>17</v>
      </c>
      <c r="C95" s="63" t="s">
        <v>27</v>
      </c>
      <c r="D95" s="5">
        <v>3</v>
      </c>
      <c r="E95" s="66">
        <v>0.10199999999999999</v>
      </c>
      <c r="F95" s="6">
        <v>1</v>
      </c>
      <c r="G95" s="70">
        <v>0.01</v>
      </c>
      <c r="H95" s="7">
        <v>6</v>
      </c>
      <c r="I95" s="71">
        <v>5.28E-2</v>
      </c>
      <c r="J95" s="6">
        <v>0</v>
      </c>
      <c r="K95" s="72">
        <v>0</v>
      </c>
      <c r="M95" s="45"/>
      <c r="N95" s="45"/>
      <c r="O95" s="45"/>
      <c r="P95" s="45"/>
      <c r="Q95" s="45"/>
      <c r="R95" s="45"/>
      <c r="S95" s="45"/>
      <c r="T95" s="43"/>
      <c r="U95" s="45"/>
      <c r="V95" s="48"/>
      <c r="W95" s="45"/>
      <c r="X95" s="48"/>
      <c r="Y95" s="45"/>
      <c r="Z95" s="48"/>
      <c r="AA95" s="45"/>
      <c r="AB95" s="48"/>
    </row>
    <row r="96" spans="1:28" x14ac:dyDescent="0.25">
      <c r="A96" s="5" t="s">
        <v>17</v>
      </c>
      <c r="B96" s="5">
        <f t="shared" si="3"/>
        <v>18</v>
      </c>
      <c r="C96" s="63" t="s">
        <v>28</v>
      </c>
      <c r="D96" s="62">
        <v>10</v>
      </c>
      <c r="E96" s="66">
        <v>0.49299999999999999</v>
      </c>
      <c r="F96" s="7">
        <v>6</v>
      </c>
      <c r="G96" s="71">
        <v>7.3999999999999996E-2</v>
      </c>
      <c r="H96" s="7">
        <v>13</v>
      </c>
      <c r="I96" s="71">
        <v>0.152</v>
      </c>
      <c r="J96" s="6">
        <v>0</v>
      </c>
      <c r="K96" s="72">
        <v>0</v>
      </c>
      <c r="M96" s="45"/>
      <c r="N96" s="45"/>
      <c r="O96" s="45"/>
      <c r="P96" s="45"/>
      <c r="Q96" s="45"/>
      <c r="R96" s="45"/>
      <c r="S96" s="45"/>
      <c r="T96" s="43"/>
      <c r="U96" s="45"/>
      <c r="V96" s="48"/>
      <c r="W96" s="45"/>
      <c r="X96" s="48"/>
      <c r="Y96" s="45"/>
      <c r="Z96" s="48"/>
      <c r="AA96" s="45"/>
      <c r="AB96" s="48"/>
    </row>
    <row r="97" spans="1:28" x14ac:dyDescent="0.25">
      <c r="A97" s="5" t="s">
        <v>17</v>
      </c>
      <c r="B97" s="5">
        <f t="shared" si="3"/>
        <v>19</v>
      </c>
      <c r="C97" s="63" t="s">
        <v>84</v>
      </c>
      <c r="D97" s="7">
        <v>1</v>
      </c>
      <c r="E97" s="66">
        <v>1.4999999999999999E-2</v>
      </c>
      <c r="F97" s="7">
        <v>1</v>
      </c>
      <c r="G97" s="71">
        <v>4.4270000000000004E-2</v>
      </c>
      <c r="H97" s="7">
        <v>0</v>
      </c>
      <c r="I97" s="71">
        <v>0</v>
      </c>
      <c r="J97" s="6">
        <v>0</v>
      </c>
      <c r="K97" s="72">
        <v>0</v>
      </c>
      <c r="M97" s="45"/>
      <c r="N97" s="45"/>
      <c r="O97" s="45"/>
      <c r="P97" s="45"/>
      <c r="Q97" s="45"/>
      <c r="R97" s="45"/>
      <c r="S97" s="45"/>
      <c r="T97" s="43"/>
      <c r="U97" s="45"/>
      <c r="V97" s="48"/>
      <c r="W97" s="45"/>
      <c r="X97" s="48"/>
      <c r="Y97" s="45"/>
      <c r="Z97" s="48"/>
      <c r="AA97" s="45"/>
      <c r="AB97" s="48"/>
    </row>
    <row r="98" spans="1:28" x14ac:dyDescent="0.25">
      <c r="A98" s="5" t="s">
        <v>17</v>
      </c>
      <c r="B98" s="5">
        <f t="shared" si="3"/>
        <v>20</v>
      </c>
      <c r="C98" s="63" t="s">
        <v>29</v>
      </c>
      <c r="D98" s="7">
        <v>2</v>
      </c>
      <c r="E98" s="66">
        <v>0.21</v>
      </c>
      <c r="F98" s="7">
        <v>2</v>
      </c>
      <c r="G98" s="71">
        <v>2.7E-2</v>
      </c>
      <c r="H98" s="7">
        <v>3</v>
      </c>
      <c r="I98" s="71">
        <v>4.3499999999999997E-2</v>
      </c>
      <c r="J98" s="6">
        <v>0</v>
      </c>
      <c r="K98" s="72">
        <v>0</v>
      </c>
      <c r="M98" s="45"/>
      <c r="N98" s="45"/>
      <c r="O98" s="45"/>
      <c r="P98" s="45"/>
      <c r="Q98" s="45"/>
      <c r="R98" s="45"/>
      <c r="S98" s="45"/>
      <c r="T98" s="43"/>
      <c r="U98" s="45"/>
      <c r="V98" s="48"/>
      <c r="W98" s="45"/>
      <c r="X98" s="48"/>
      <c r="Y98" s="45"/>
      <c r="Z98" s="48"/>
      <c r="AA98" s="45"/>
      <c r="AB98" s="48"/>
    </row>
    <row r="99" spans="1:28" x14ac:dyDescent="0.25">
      <c r="A99" s="5" t="s">
        <v>17</v>
      </c>
      <c r="B99" s="5">
        <f t="shared" si="3"/>
        <v>21</v>
      </c>
      <c r="C99" s="63" t="s">
        <v>30</v>
      </c>
      <c r="D99" s="7">
        <v>3</v>
      </c>
      <c r="E99" s="66">
        <v>4.4999999999999998E-2</v>
      </c>
      <c r="F99" s="7">
        <v>5</v>
      </c>
      <c r="G99" s="71">
        <v>0.41499999999999998</v>
      </c>
      <c r="H99" s="7">
        <v>2</v>
      </c>
      <c r="I99" s="71">
        <v>0.03</v>
      </c>
      <c r="J99" s="6">
        <v>2</v>
      </c>
      <c r="K99" s="72">
        <v>0.20100000000000001</v>
      </c>
      <c r="M99" s="45"/>
      <c r="N99" s="45"/>
      <c r="O99" s="45"/>
      <c r="P99" s="45"/>
      <c r="Q99" s="45"/>
      <c r="R99" s="45"/>
      <c r="S99" s="45"/>
      <c r="T99" s="43"/>
      <c r="U99" s="45"/>
      <c r="V99" s="48"/>
      <c r="W99" s="45"/>
      <c r="X99" s="48"/>
      <c r="Y99" s="45"/>
      <c r="Z99" s="48"/>
      <c r="AA99" s="45"/>
      <c r="AB99" s="48"/>
    </row>
    <row r="100" spans="1:28" x14ac:dyDescent="0.25">
      <c r="A100" s="5" t="s">
        <v>17</v>
      </c>
      <c r="B100" s="5">
        <f t="shared" si="3"/>
        <v>22</v>
      </c>
      <c r="C100" s="63" t="s">
        <v>121</v>
      </c>
      <c r="D100" s="7">
        <v>1</v>
      </c>
      <c r="E100" s="66">
        <v>6.5000000000000002E-2</v>
      </c>
      <c r="F100" s="7">
        <v>0</v>
      </c>
      <c r="G100" s="69">
        <v>0</v>
      </c>
      <c r="H100" s="7">
        <v>0</v>
      </c>
      <c r="I100" s="71">
        <v>0</v>
      </c>
      <c r="J100" s="6">
        <v>3</v>
      </c>
      <c r="K100" s="72">
        <v>2.4E-2</v>
      </c>
      <c r="M100" s="45"/>
      <c r="N100" s="45"/>
      <c r="O100" s="45"/>
      <c r="P100" s="45"/>
      <c r="Q100" s="45"/>
      <c r="R100" s="45"/>
      <c r="S100" s="45"/>
      <c r="T100" s="43"/>
      <c r="U100" s="45"/>
      <c r="V100" s="48"/>
      <c r="W100" s="45"/>
      <c r="X100" s="48"/>
      <c r="Y100" s="45"/>
      <c r="Z100" s="48"/>
      <c r="AA100" s="45"/>
      <c r="AB100" s="48"/>
    </row>
    <row r="101" spans="1:28" x14ac:dyDescent="0.25">
      <c r="A101" s="5" t="s">
        <v>17</v>
      </c>
      <c r="B101" s="5">
        <f t="shared" si="3"/>
        <v>23</v>
      </c>
      <c r="C101" s="63" t="s">
        <v>122</v>
      </c>
      <c r="D101" s="7">
        <v>1</v>
      </c>
      <c r="E101" s="66">
        <v>1.2E-2</v>
      </c>
      <c r="F101" s="6">
        <v>0</v>
      </c>
      <c r="G101" s="70">
        <v>0</v>
      </c>
      <c r="H101" s="7">
        <v>0</v>
      </c>
      <c r="I101" s="71">
        <v>0</v>
      </c>
      <c r="J101" s="6">
        <v>0</v>
      </c>
      <c r="K101" s="72">
        <v>0</v>
      </c>
      <c r="M101" s="45"/>
      <c r="N101" s="45"/>
      <c r="O101" s="45"/>
      <c r="P101" s="45"/>
      <c r="Q101" s="45"/>
      <c r="R101" s="45"/>
      <c r="S101" s="45"/>
      <c r="T101" s="43"/>
      <c r="U101" s="45"/>
      <c r="V101" s="48"/>
      <c r="W101" s="45"/>
      <c r="X101" s="48"/>
      <c r="Y101" s="45"/>
      <c r="Z101" s="48"/>
      <c r="AA101" s="45"/>
      <c r="AB101" s="48"/>
    </row>
    <row r="102" spans="1:28" x14ac:dyDescent="0.25">
      <c r="A102" s="5" t="s">
        <v>17</v>
      </c>
      <c r="B102" s="5">
        <f t="shared" si="3"/>
        <v>24</v>
      </c>
      <c r="C102" s="63" t="s">
        <v>31</v>
      </c>
      <c r="D102" s="5">
        <v>1</v>
      </c>
      <c r="E102" s="66">
        <v>1.4999999999999999E-2</v>
      </c>
      <c r="F102" s="7">
        <v>1</v>
      </c>
      <c r="G102" s="71">
        <v>1.4999999999999999E-2</v>
      </c>
      <c r="H102" s="7">
        <v>4</v>
      </c>
      <c r="I102" s="71">
        <v>0.10629999999999999</v>
      </c>
      <c r="J102" s="6">
        <v>0</v>
      </c>
      <c r="K102" s="72">
        <v>0</v>
      </c>
      <c r="M102" s="45"/>
      <c r="N102" s="45"/>
      <c r="O102" s="45"/>
      <c r="P102" s="45"/>
      <c r="Q102" s="45"/>
      <c r="R102" s="45"/>
      <c r="S102" s="45"/>
      <c r="T102" s="43"/>
      <c r="U102" s="45"/>
      <c r="V102" s="48"/>
      <c r="W102" s="45"/>
      <c r="X102" s="48"/>
      <c r="Y102" s="45"/>
      <c r="Z102" s="48"/>
      <c r="AA102" s="45"/>
      <c r="AB102" s="48"/>
    </row>
    <row r="103" spans="1:28" ht="15" customHeight="1" x14ac:dyDescent="0.25">
      <c r="A103" s="5" t="s">
        <v>17</v>
      </c>
      <c r="B103" s="5">
        <f t="shared" si="3"/>
        <v>25</v>
      </c>
      <c r="C103" s="63" t="s">
        <v>100</v>
      </c>
      <c r="D103" s="5">
        <v>1</v>
      </c>
      <c r="E103" s="66">
        <v>1.4999999999999999E-2</v>
      </c>
      <c r="F103" s="7">
        <v>0</v>
      </c>
      <c r="G103" s="71">
        <v>0</v>
      </c>
      <c r="H103" s="7">
        <v>2</v>
      </c>
      <c r="I103" s="71">
        <v>0.03</v>
      </c>
      <c r="J103" s="6">
        <v>0</v>
      </c>
      <c r="K103" s="72">
        <v>0</v>
      </c>
      <c r="M103" s="45"/>
      <c r="N103" s="45"/>
      <c r="O103" s="45"/>
      <c r="P103" s="45"/>
      <c r="Q103" s="45"/>
      <c r="R103" s="45"/>
      <c r="S103" s="45"/>
      <c r="T103" s="43"/>
      <c r="U103" s="45"/>
      <c r="V103" s="48"/>
      <c r="W103" s="45"/>
      <c r="X103" s="48"/>
      <c r="Y103" s="45"/>
      <c r="Z103" s="48"/>
      <c r="AA103" s="45"/>
      <c r="AB103" s="48"/>
    </row>
    <row r="104" spans="1:28" s="4" customFormat="1" x14ac:dyDescent="0.25">
      <c r="A104" s="5" t="s">
        <v>17</v>
      </c>
      <c r="B104" s="5">
        <f t="shared" si="3"/>
        <v>26</v>
      </c>
      <c r="C104" s="63" t="s">
        <v>19</v>
      </c>
      <c r="D104" s="5">
        <v>4</v>
      </c>
      <c r="E104" s="66">
        <v>0.19400000000000001</v>
      </c>
      <c r="F104" s="6">
        <v>1</v>
      </c>
      <c r="G104" s="70">
        <v>1.4999999999999999E-2</v>
      </c>
      <c r="H104" s="38">
        <v>5</v>
      </c>
      <c r="I104" s="70">
        <v>7.5999999999999998E-2</v>
      </c>
      <c r="J104" s="6">
        <v>0</v>
      </c>
      <c r="K104" s="72">
        <v>0</v>
      </c>
      <c r="M104" s="45"/>
      <c r="N104" s="45"/>
      <c r="O104" s="45"/>
      <c r="P104" s="45"/>
      <c r="Q104" s="45"/>
      <c r="R104" s="45"/>
      <c r="S104" s="45"/>
      <c r="T104" s="43"/>
      <c r="U104" s="45"/>
      <c r="V104" s="48"/>
      <c r="W104" s="45"/>
      <c r="X104" s="48"/>
      <c r="Y104" s="45"/>
      <c r="Z104" s="48"/>
      <c r="AA104" s="45"/>
      <c r="AB104" s="48"/>
    </row>
    <row r="105" spans="1:28" s="4" customFormat="1" x14ac:dyDescent="0.25">
      <c r="A105" s="5" t="s">
        <v>17</v>
      </c>
      <c r="B105" s="5">
        <f t="shared" si="3"/>
        <v>27</v>
      </c>
      <c r="C105" s="63" t="s">
        <v>32</v>
      </c>
      <c r="D105" s="5">
        <v>12</v>
      </c>
      <c r="E105" s="66">
        <v>0.159</v>
      </c>
      <c r="F105" s="6">
        <v>8</v>
      </c>
      <c r="G105" s="70">
        <v>0.111</v>
      </c>
      <c r="H105" s="7">
        <v>23</v>
      </c>
      <c r="I105" s="71">
        <v>0.24099999999999999</v>
      </c>
      <c r="J105" s="6">
        <v>3</v>
      </c>
      <c r="K105" s="72">
        <v>8.7999999999999995E-2</v>
      </c>
      <c r="M105" s="45"/>
      <c r="N105" s="45"/>
      <c r="O105" s="45"/>
      <c r="P105" s="45"/>
      <c r="Q105" s="45"/>
      <c r="R105" s="45"/>
      <c r="S105" s="45"/>
      <c r="T105" s="43"/>
      <c r="U105" s="45"/>
      <c r="V105" s="48"/>
      <c r="W105" s="45"/>
      <c r="X105" s="48"/>
      <c r="Y105" s="45"/>
      <c r="Z105" s="48"/>
      <c r="AA105" s="45"/>
      <c r="AB105" s="48"/>
    </row>
    <row r="106" spans="1:28" s="17" customFormat="1" x14ac:dyDescent="0.25">
      <c r="A106" s="5" t="s">
        <v>17</v>
      </c>
      <c r="B106" s="5">
        <f t="shared" si="3"/>
        <v>28</v>
      </c>
      <c r="C106" s="63" t="s">
        <v>93</v>
      </c>
      <c r="D106" s="5">
        <v>2</v>
      </c>
      <c r="E106" s="66">
        <v>0.03</v>
      </c>
      <c r="F106" s="5">
        <v>0</v>
      </c>
      <c r="G106" s="71">
        <v>0</v>
      </c>
      <c r="H106" s="49">
        <v>1</v>
      </c>
      <c r="I106" s="71">
        <v>1.49E-2</v>
      </c>
      <c r="J106" s="6">
        <v>0</v>
      </c>
      <c r="K106" s="72">
        <v>0</v>
      </c>
      <c r="M106" s="45"/>
      <c r="N106" s="45"/>
      <c r="O106" s="45"/>
      <c r="P106" s="45"/>
      <c r="Q106" s="45"/>
      <c r="R106" s="45"/>
      <c r="S106" s="45"/>
      <c r="T106" s="43"/>
      <c r="U106" s="45"/>
      <c r="V106" s="48"/>
      <c r="W106" s="45"/>
      <c r="X106" s="48"/>
      <c r="Y106" s="45"/>
      <c r="Z106" s="48"/>
      <c r="AA106" s="45"/>
      <c r="AB106" s="48"/>
    </row>
    <row r="107" spans="1:28" s="18" customFormat="1" x14ac:dyDescent="0.25">
      <c r="A107" s="5" t="s">
        <v>17</v>
      </c>
      <c r="B107" s="5">
        <f t="shared" si="3"/>
        <v>29</v>
      </c>
      <c r="C107" s="63" t="s">
        <v>94</v>
      </c>
      <c r="D107" s="5">
        <v>1</v>
      </c>
      <c r="E107" s="66">
        <v>1.4999999999999999E-2</v>
      </c>
      <c r="F107" s="6">
        <v>0</v>
      </c>
      <c r="G107" s="70">
        <v>0</v>
      </c>
      <c r="H107" s="6">
        <v>0</v>
      </c>
      <c r="I107" s="72">
        <v>0</v>
      </c>
      <c r="J107" s="6">
        <v>0</v>
      </c>
      <c r="K107" s="72">
        <v>0</v>
      </c>
      <c r="M107" s="45"/>
      <c r="N107" s="45"/>
      <c r="O107" s="45"/>
      <c r="P107" s="45"/>
      <c r="Q107" s="45"/>
      <c r="R107" s="45"/>
      <c r="S107" s="45"/>
      <c r="T107" s="43"/>
      <c r="U107" s="45"/>
      <c r="V107" s="48"/>
      <c r="W107" s="45"/>
      <c r="X107" s="48"/>
      <c r="Y107" s="45"/>
      <c r="Z107" s="48"/>
      <c r="AA107" s="45"/>
      <c r="AB107" s="48"/>
    </row>
    <row r="108" spans="1:28" s="25" customFormat="1" x14ac:dyDescent="0.25">
      <c r="A108" s="5" t="s">
        <v>17</v>
      </c>
      <c r="B108" s="5">
        <f t="shared" si="3"/>
        <v>30</v>
      </c>
      <c r="C108" s="64" t="s">
        <v>86</v>
      </c>
      <c r="D108" s="5">
        <v>2</v>
      </c>
      <c r="E108" s="66">
        <v>1.2500000000000001E-2</v>
      </c>
      <c r="F108" s="5">
        <v>2</v>
      </c>
      <c r="G108" s="71">
        <v>1.2500000000000001E-2</v>
      </c>
      <c r="H108" s="49">
        <v>0</v>
      </c>
      <c r="I108" s="71">
        <v>0</v>
      </c>
      <c r="J108" s="6">
        <v>0</v>
      </c>
      <c r="K108" s="72">
        <v>0</v>
      </c>
      <c r="M108" s="45"/>
      <c r="N108" s="45"/>
      <c r="O108" s="45"/>
      <c r="P108" s="45"/>
      <c r="Q108" s="45"/>
      <c r="R108" s="45"/>
      <c r="S108" s="45"/>
      <c r="T108" s="43"/>
      <c r="U108" s="45"/>
      <c r="V108" s="48"/>
      <c r="W108" s="45"/>
      <c r="X108" s="48"/>
      <c r="Y108" s="45"/>
      <c r="Z108" s="48"/>
      <c r="AA108" s="45"/>
      <c r="AB108" s="48"/>
    </row>
    <row r="109" spans="1:28" s="25" customFormat="1" x14ac:dyDescent="0.25">
      <c r="A109" s="5" t="s">
        <v>17</v>
      </c>
      <c r="B109" s="5">
        <f t="shared" si="3"/>
        <v>31</v>
      </c>
      <c r="C109" s="63" t="s">
        <v>123</v>
      </c>
      <c r="D109" s="5">
        <v>1</v>
      </c>
      <c r="E109" s="66">
        <v>1.4999999999999999E-2</v>
      </c>
      <c r="F109" s="5">
        <v>0</v>
      </c>
      <c r="G109" s="71">
        <v>0</v>
      </c>
      <c r="H109" s="6">
        <v>0</v>
      </c>
      <c r="I109" s="72">
        <v>0</v>
      </c>
      <c r="J109" s="6">
        <v>0</v>
      </c>
      <c r="K109" s="72">
        <v>0</v>
      </c>
      <c r="M109" s="45"/>
      <c r="N109" s="45"/>
      <c r="O109" s="45"/>
      <c r="P109" s="45"/>
      <c r="Q109" s="45"/>
      <c r="R109" s="45"/>
      <c r="S109" s="45"/>
      <c r="T109" s="43"/>
      <c r="U109" s="45"/>
      <c r="V109" s="48"/>
      <c r="W109" s="45"/>
      <c r="X109" s="48"/>
      <c r="Y109" s="45"/>
      <c r="Z109" s="48"/>
      <c r="AA109" s="45"/>
      <c r="AB109" s="48"/>
    </row>
    <row r="110" spans="1:28" s="25" customFormat="1" x14ac:dyDescent="0.25">
      <c r="A110" s="5" t="s">
        <v>17</v>
      </c>
      <c r="B110" s="5">
        <f t="shared" si="3"/>
        <v>32</v>
      </c>
      <c r="C110" s="63" t="s">
        <v>20</v>
      </c>
      <c r="D110" s="5">
        <v>11</v>
      </c>
      <c r="E110" s="66">
        <v>0.40699999999999997</v>
      </c>
      <c r="F110" s="6">
        <v>11</v>
      </c>
      <c r="G110" s="70">
        <v>0.159</v>
      </c>
      <c r="H110" s="6">
        <v>14</v>
      </c>
      <c r="I110" s="70">
        <v>0.25600000000000001</v>
      </c>
      <c r="J110" s="6">
        <v>1</v>
      </c>
      <c r="K110" s="72">
        <v>1.2E-2</v>
      </c>
      <c r="M110" s="45"/>
      <c r="N110" s="45"/>
      <c r="O110" s="45"/>
      <c r="P110" s="45"/>
      <c r="Q110" s="45"/>
      <c r="R110" s="45"/>
      <c r="S110" s="45"/>
      <c r="T110" s="43"/>
      <c r="U110" s="45"/>
      <c r="V110" s="48"/>
      <c r="W110" s="45"/>
      <c r="X110" s="48"/>
      <c r="Y110" s="45"/>
      <c r="Z110" s="48"/>
      <c r="AA110" s="45"/>
      <c r="AB110" s="48"/>
    </row>
    <row r="111" spans="1:28" s="25" customFormat="1" x14ac:dyDescent="0.25">
      <c r="A111" s="5" t="s">
        <v>17</v>
      </c>
      <c r="B111" s="5">
        <f t="shared" si="3"/>
        <v>33</v>
      </c>
      <c r="C111" s="63" t="s">
        <v>101</v>
      </c>
      <c r="D111" s="5">
        <v>4</v>
      </c>
      <c r="E111" s="66">
        <v>5.2999999999999999E-2</v>
      </c>
      <c r="F111" s="5">
        <v>3</v>
      </c>
      <c r="G111" s="71">
        <v>4.4999999999999998E-2</v>
      </c>
      <c r="H111" s="6">
        <v>0</v>
      </c>
      <c r="I111" s="72">
        <v>0</v>
      </c>
      <c r="J111" s="6">
        <v>0</v>
      </c>
      <c r="K111" s="72">
        <v>0</v>
      </c>
      <c r="M111" s="45"/>
      <c r="N111" s="45"/>
      <c r="O111" s="45"/>
      <c r="P111" s="45"/>
      <c r="Q111" s="45"/>
      <c r="R111" s="45"/>
      <c r="S111" s="45"/>
      <c r="T111" s="43"/>
      <c r="U111" s="45"/>
      <c r="V111" s="48"/>
      <c r="W111" s="45"/>
      <c r="X111" s="48"/>
      <c r="Y111" s="45"/>
      <c r="Z111" s="48"/>
      <c r="AA111" s="45"/>
      <c r="AB111" s="48"/>
    </row>
    <row r="112" spans="1:28" s="24" customFormat="1" x14ac:dyDescent="0.25">
      <c r="A112" s="5" t="s">
        <v>17</v>
      </c>
      <c r="B112" s="5">
        <f t="shared" si="3"/>
        <v>34</v>
      </c>
      <c r="C112" s="63" t="s">
        <v>124</v>
      </c>
      <c r="D112" s="5">
        <v>2</v>
      </c>
      <c r="E112" s="66">
        <v>0.03</v>
      </c>
      <c r="F112" s="5">
        <v>0</v>
      </c>
      <c r="G112" s="71">
        <v>0</v>
      </c>
      <c r="H112" s="6">
        <v>0</v>
      </c>
      <c r="I112" s="72">
        <v>0</v>
      </c>
      <c r="J112" s="6">
        <v>0</v>
      </c>
      <c r="K112" s="72">
        <v>0</v>
      </c>
      <c r="M112" s="45"/>
      <c r="N112" s="45"/>
      <c r="O112" s="45"/>
      <c r="P112" s="45"/>
      <c r="Q112" s="45"/>
      <c r="R112" s="45"/>
      <c r="S112" s="45"/>
      <c r="T112" s="43"/>
      <c r="U112" s="45"/>
      <c r="V112" s="48"/>
      <c r="W112" s="45"/>
      <c r="X112" s="48"/>
      <c r="Y112" s="45"/>
      <c r="Z112" s="48"/>
      <c r="AA112" s="45"/>
      <c r="AB112" s="48"/>
    </row>
    <row r="113" spans="1:28" s="21" customFormat="1" x14ac:dyDescent="0.25">
      <c r="A113" s="5" t="s">
        <v>17</v>
      </c>
      <c r="B113" s="5">
        <f t="shared" si="3"/>
        <v>35</v>
      </c>
      <c r="C113" s="63" t="s">
        <v>33</v>
      </c>
      <c r="D113" s="5">
        <v>9</v>
      </c>
      <c r="E113" s="66">
        <v>0.10538599999999999</v>
      </c>
      <c r="F113" s="5">
        <v>7</v>
      </c>
      <c r="G113" s="71">
        <v>7.0999999999999994E-2</v>
      </c>
      <c r="H113" s="6">
        <v>4</v>
      </c>
      <c r="I113" s="72">
        <v>4.2000000000000003E-2</v>
      </c>
      <c r="J113" s="6">
        <v>0</v>
      </c>
      <c r="K113" s="72">
        <v>0</v>
      </c>
      <c r="M113" s="45"/>
      <c r="N113" s="45"/>
      <c r="O113" s="45"/>
      <c r="P113" s="45"/>
      <c r="Q113" s="45"/>
      <c r="R113" s="45"/>
      <c r="S113" s="45"/>
      <c r="T113" s="43"/>
      <c r="U113" s="45"/>
      <c r="V113" s="48"/>
      <c r="W113" s="45"/>
      <c r="X113" s="48"/>
      <c r="Y113" s="45"/>
      <c r="Z113" s="48"/>
      <c r="AA113" s="45"/>
      <c r="AB113" s="48"/>
    </row>
    <row r="114" spans="1:28" s="31" customFormat="1" x14ac:dyDescent="0.25">
      <c r="A114" s="5" t="s">
        <v>17</v>
      </c>
      <c r="B114" s="5">
        <f t="shared" si="3"/>
        <v>36</v>
      </c>
      <c r="C114" s="63" t="s">
        <v>125</v>
      </c>
      <c r="D114" s="5">
        <v>1</v>
      </c>
      <c r="E114" s="66">
        <v>1.0500000000000001E-2</v>
      </c>
      <c r="F114" s="5">
        <v>0</v>
      </c>
      <c r="G114" s="71">
        <v>0</v>
      </c>
      <c r="H114" s="6">
        <v>1</v>
      </c>
      <c r="I114" s="72">
        <v>1.4999999999999999E-2</v>
      </c>
      <c r="J114" s="6">
        <v>0</v>
      </c>
      <c r="K114" s="72">
        <v>0</v>
      </c>
      <c r="M114" s="45"/>
      <c r="N114" s="45"/>
      <c r="O114" s="45"/>
      <c r="P114" s="45"/>
      <c r="Q114" s="45"/>
      <c r="R114" s="45"/>
      <c r="S114" s="45"/>
      <c r="T114" s="43"/>
      <c r="U114" s="45"/>
      <c r="V114" s="48"/>
      <c r="W114" s="45"/>
      <c r="X114" s="48"/>
      <c r="Y114" s="45"/>
      <c r="Z114" s="48"/>
      <c r="AA114" s="45"/>
      <c r="AB114" s="48"/>
    </row>
    <row r="115" spans="1:28" s="31" customFormat="1" x14ac:dyDescent="0.25">
      <c r="A115" s="5" t="s">
        <v>17</v>
      </c>
      <c r="B115" s="5">
        <f t="shared" si="3"/>
        <v>37</v>
      </c>
      <c r="C115" s="63" t="s">
        <v>34</v>
      </c>
      <c r="D115" s="5">
        <v>2</v>
      </c>
      <c r="E115" s="66">
        <v>0.03</v>
      </c>
      <c r="F115" s="5">
        <v>2</v>
      </c>
      <c r="G115" s="71">
        <v>0.03</v>
      </c>
      <c r="H115" s="6">
        <v>4</v>
      </c>
      <c r="I115" s="72">
        <v>3.1E-2</v>
      </c>
      <c r="J115" s="6">
        <v>0</v>
      </c>
      <c r="K115" s="72">
        <v>0</v>
      </c>
      <c r="M115" s="45"/>
      <c r="N115" s="45"/>
      <c r="O115" s="45"/>
      <c r="P115" s="45"/>
      <c r="Q115" s="45"/>
      <c r="R115" s="45"/>
      <c r="S115" s="45"/>
      <c r="T115" s="43"/>
      <c r="U115" s="45"/>
      <c r="V115" s="48"/>
      <c r="W115" s="45"/>
      <c r="X115" s="48"/>
      <c r="Y115" s="45"/>
      <c r="Z115" s="48"/>
      <c r="AA115" s="45"/>
      <c r="AB115" s="48"/>
    </row>
    <row r="116" spans="1:28" s="31" customFormat="1" x14ac:dyDescent="0.25">
      <c r="A116" s="5" t="s">
        <v>17</v>
      </c>
      <c r="B116" s="5">
        <f t="shared" si="3"/>
        <v>38</v>
      </c>
      <c r="C116" s="63" t="s">
        <v>35</v>
      </c>
      <c r="D116" s="5">
        <v>3</v>
      </c>
      <c r="E116" s="66">
        <v>0.1212</v>
      </c>
      <c r="F116" s="5">
        <v>2</v>
      </c>
      <c r="G116" s="71">
        <v>0.1062</v>
      </c>
      <c r="H116" s="6">
        <v>0</v>
      </c>
      <c r="I116" s="72">
        <v>0</v>
      </c>
      <c r="J116" s="6">
        <v>1</v>
      </c>
      <c r="K116" s="72">
        <v>1.4999999999999999E-2</v>
      </c>
      <c r="M116" s="45"/>
      <c r="N116" s="45"/>
      <c r="O116" s="45"/>
      <c r="P116" s="45"/>
      <c r="Q116" s="45"/>
      <c r="R116" s="45"/>
      <c r="S116" s="45"/>
      <c r="T116" s="43"/>
      <c r="U116" s="45"/>
      <c r="V116" s="48"/>
      <c r="W116" s="45"/>
      <c r="X116" s="48"/>
      <c r="Y116" s="45"/>
      <c r="Z116" s="48"/>
      <c r="AA116" s="45"/>
      <c r="AB116" s="48"/>
    </row>
    <row r="117" spans="1:28" s="32" customFormat="1" x14ac:dyDescent="0.25">
      <c r="A117" s="5" t="s">
        <v>17</v>
      </c>
      <c r="B117" s="5">
        <f t="shared" si="3"/>
        <v>39</v>
      </c>
      <c r="C117" s="63" t="s">
        <v>90</v>
      </c>
      <c r="D117" s="5">
        <v>1</v>
      </c>
      <c r="E117" s="66">
        <v>1.4999999999999999E-2</v>
      </c>
      <c r="F117" s="5">
        <v>1</v>
      </c>
      <c r="G117" s="71">
        <v>1.4999999999999999E-2</v>
      </c>
      <c r="H117" s="6">
        <v>1</v>
      </c>
      <c r="I117" s="72">
        <v>3.0000000000000001E-3</v>
      </c>
      <c r="J117" s="6">
        <v>0</v>
      </c>
      <c r="K117" s="70">
        <v>0</v>
      </c>
      <c r="M117" s="45"/>
      <c r="N117" s="45"/>
      <c r="O117" s="45"/>
      <c r="P117" s="45"/>
      <c r="Q117" s="45"/>
      <c r="R117" s="45"/>
      <c r="S117" s="45"/>
      <c r="T117" s="42"/>
      <c r="U117" s="45"/>
      <c r="V117" s="48"/>
      <c r="W117" s="45"/>
      <c r="X117" s="48"/>
      <c r="Y117" s="45"/>
      <c r="Z117" s="48"/>
      <c r="AA117" s="45"/>
      <c r="AB117" s="48"/>
    </row>
    <row r="118" spans="1:28" s="32" customFormat="1" x14ac:dyDescent="0.25">
      <c r="A118" s="5" t="s">
        <v>17</v>
      </c>
      <c r="B118" s="5">
        <f t="shared" si="3"/>
        <v>40</v>
      </c>
      <c r="C118" s="63" t="s">
        <v>36</v>
      </c>
      <c r="D118" s="5">
        <v>2</v>
      </c>
      <c r="E118" s="66">
        <v>0.03</v>
      </c>
      <c r="F118" s="5">
        <v>3</v>
      </c>
      <c r="G118" s="71">
        <v>3.1E-2</v>
      </c>
      <c r="H118" s="5">
        <v>2</v>
      </c>
      <c r="I118" s="71">
        <v>0.03</v>
      </c>
      <c r="J118" s="6">
        <v>0</v>
      </c>
      <c r="K118" s="70">
        <v>0</v>
      </c>
      <c r="M118" s="45"/>
      <c r="N118" s="45"/>
      <c r="O118" s="45"/>
      <c r="P118" s="45"/>
      <c r="Q118" s="45"/>
      <c r="R118" s="45"/>
      <c r="S118" s="45"/>
      <c r="T118" s="42"/>
      <c r="U118" s="45"/>
      <c r="V118" s="48"/>
      <c r="W118" s="45"/>
      <c r="X118" s="48"/>
      <c r="Y118" s="45"/>
      <c r="Z118" s="48"/>
      <c r="AA118" s="45"/>
      <c r="AB118" s="48"/>
    </row>
    <row r="119" spans="1:28" s="34" customFormat="1" x14ac:dyDescent="0.25">
      <c r="A119" s="5" t="s">
        <v>17</v>
      </c>
      <c r="B119" s="5">
        <f t="shared" si="3"/>
        <v>41</v>
      </c>
      <c r="C119" s="63" t="s">
        <v>75</v>
      </c>
      <c r="D119" s="5">
        <v>1</v>
      </c>
      <c r="E119" s="66">
        <v>1.2E-2</v>
      </c>
      <c r="F119" s="5">
        <v>1</v>
      </c>
      <c r="G119" s="71">
        <v>1.2E-2</v>
      </c>
      <c r="H119" s="6">
        <v>3</v>
      </c>
      <c r="I119" s="72">
        <v>2.9000000000000001E-2</v>
      </c>
      <c r="J119" s="6">
        <v>0</v>
      </c>
      <c r="K119" s="70">
        <v>0</v>
      </c>
      <c r="M119" s="45"/>
      <c r="N119" s="45"/>
      <c r="O119" s="45"/>
      <c r="P119" s="45"/>
      <c r="Q119" s="45"/>
      <c r="R119" s="45"/>
      <c r="S119" s="45"/>
      <c r="T119" s="42"/>
      <c r="U119" s="45"/>
      <c r="V119" s="48"/>
      <c r="W119" s="45"/>
      <c r="X119" s="48"/>
      <c r="Y119" s="45"/>
      <c r="Z119" s="48"/>
      <c r="AA119" s="45"/>
      <c r="AB119" s="48"/>
    </row>
    <row r="120" spans="1:28" s="34" customFormat="1" x14ac:dyDescent="0.25">
      <c r="A120" s="5" t="s">
        <v>17</v>
      </c>
      <c r="B120" s="5">
        <f t="shared" si="3"/>
        <v>42</v>
      </c>
      <c r="C120" s="63" t="s">
        <v>37</v>
      </c>
      <c r="D120" s="5">
        <v>3</v>
      </c>
      <c r="E120" s="66">
        <v>2.8500000000000001E-2</v>
      </c>
      <c r="F120" s="5">
        <v>1</v>
      </c>
      <c r="G120" s="71">
        <v>5.4999999999999997E-3</v>
      </c>
      <c r="H120" s="6">
        <v>0</v>
      </c>
      <c r="I120" s="72">
        <v>0</v>
      </c>
      <c r="J120" s="6">
        <v>0</v>
      </c>
      <c r="K120" s="70">
        <v>0</v>
      </c>
      <c r="M120" s="45"/>
      <c r="N120" s="45"/>
      <c r="O120" s="45"/>
      <c r="P120" s="45"/>
      <c r="Q120" s="45"/>
      <c r="R120" s="45"/>
      <c r="S120" s="45"/>
      <c r="T120" s="42"/>
      <c r="U120" s="45"/>
      <c r="V120" s="48"/>
      <c r="W120" s="45"/>
      <c r="X120" s="48"/>
      <c r="Y120" s="45"/>
      <c r="Z120" s="48"/>
      <c r="AA120" s="45"/>
      <c r="AB120" s="48"/>
    </row>
    <row r="121" spans="1:28" s="34" customFormat="1" x14ac:dyDescent="0.25">
      <c r="A121" s="5" t="s">
        <v>17</v>
      </c>
      <c r="B121" s="5">
        <f t="shared" si="3"/>
        <v>43</v>
      </c>
      <c r="C121" s="63" t="s">
        <v>38</v>
      </c>
      <c r="D121" s="5">
        <v>4</v>
      </c>
      <c r="E121" s="66">
        <v>8.1000000000000003E-2</v>
      </c>
      <c r="F121" s="5">
        <v>2</v>
      </c>
      <c r="G121" s="71">
        <v>2.3E-2</v>
      </c>
      <c r="H121" s="6">
        <v>0</v>
      </c>
      <c r="I121" s="72">
        <v>0</v>
      </c>
      <c r="J121" s="6">
        <v>1</v>
      </c>
      <c r="K121" s="70">
        <v>8.0000000000000002E-3</v>
      </c>
      <c r="M121" s="45"/>
      <c r="N121" s="45"/>
      <c r="O121" s="45"/>
      <c r="P121" s="45"/>
      <c r="Q121" s="45"/>
      <c r="R121" s="45"/>
      <c r="S121" s="45"/>
      <c r="T121" s="42"/>
      <c r="U121" s="45"/>
      <c r="V121" s="48"/>
      <c r="W121" s="45"/>
      <c r="X121" s="48"/>
      <c r="Y121" s="45"/>
      <c r="Z121" s="48"/>
      <c r="AA121" s="45"/>
      <c r="AB121" s="48"/>
    </row>
    <row r="122" spans="1:28" s="34" customFormat="1" x14ac:dyDescent="0.25">
      <c r="A122" s="5" t="s">
        <v>17</v>
      </c>
      <c r="B122" s="5">
        <f t="shared" si="3"/>
        <v>44</v>
      </c>
      <c r="C122" s="63" t="s">
        <v>102</v>
      </c>
      <c r="D122" s="5">
        <v>1</v>
      </c>
      <c r="E122" s="66">
        <v>2.5000000000000001E-3</v>
      </c>
      <c r="F122" s="5">
        <v>0</v>
      </c>
      <c r="G122" s="71">
        <v>0</v>
      </c>
      <c r="H122" s="6">
        <v>0</v>
      </c>
      <c r="I122" s="72">
        <v>0</v>
      </c>
      <c r="J122" s="6">
        <v>0</v>
      </c>
      <c r="K122" s="70">
        <v>0</v>
      </c>
      <c r="M122" s="45"/>
      <c r="N122" s="45"/>
      <c r="O122" s="45"/>
      <c r="P122" s="45"/>
      <c r="Q122" s="45"/>
      <c r="R122" s="45"/>
      <c r="S122" s="45"/>
      <c r="T122" s="42"/>
      <c r="U122" s="45"/>
      <c r="V122" s="48"/>
      <c r="W122" s="45"/>
      <c r="X122" s="48"/>
      <c r="Y122" s="45"/>
      <c r="Z122" s="48"/>
      <c r="AA122" s="45"/>
      <c r="AB122" s="48"/>
    </row>
    <row r="123" spans="1:28" s="34" customFormat="1" x14ac:dyDescent="0.25">
      <c r="A123" s="5" t="s">
        <v>17</v>
      </c>
      <c r="B123" s="5">
        <f t="shared" si="3"/>
        <v>45</v>
      </c>
      <c r="C123" s="63" t="s">
        <v>76</v>
      </c>
      <c r="D123" s="5">
        <v>2</v>
      </c>
      <c r="E123" s="66">
        <v>2.5000000000000001E-2</v>
      </c>
      <c r="F123" s="5">
        <v>3</v>
      </c>
      <c r="G123" s="71">
        <v>0.03</v>
      </c>
      <c r="H123" s="6">
        <v>2</v>
      </c>
      <c r="I123" s="72">
        <v>1.4999999999999999E-2</v>
      </c>
      <c r="J123" s="6">
        <v>0</v>
      </c>
      <c r="K123" s="72">
        <v>0</v>
      </c>
      <c r="M123" s="45"/>
      <c r="N123" s="45"/>
      <c r="O123" s="45"/>
      <c r="P123" s="45"/>
      <c r="Q123" s="45"/>
      <c r="R123" s="45"/>
      <c r="S123" s="45"/>
      <c r="T123" s="43"/>
      <c r="U123" s="45"/>
      <c r="V123" s="48"/>
      <c r="W123" s="45"/>
      <c r="X123" s="48"/>
      <c r="Y123" s="45"/>
      <c r="Z123" s="48"/>
      <c r="AA123" s="45"/>
      <c r="AB123" s="48"/>
    </row>
    <row r="124" spans="1:28" s="34" customFormat="1" x14ac:dyDescent="0.25">
      <c r="A124" s="5" t="s">
        <v>17</v>
      </c>
      <c r="B124" s="5">
        <f t="shared" si="3"/>
        <v>46</v>
      </c>
      <c r="C124" s="63" t="s">
        <v>39</v>
      </c>
      <c r="D124" s="5">
        <v>2</v>
      </c>
      <c r="E124" s="66">
        <v>0.03</v>
      </c>
      <c r="F124" s="5">
        <v>1</v>
      </c>
      <c r="G124" s="71">
        <v>1.4999999999999999E-2</v>
      </c>
      <c r="H124" s="6">
        <v>3</v>
      </c>
      <c r="I124" s="72">
        <v>3.7999999999999999E-2</v>
      </c>
      <c r="J124" s="6">
        <v>0</v>
      </c>
      <c r="K124" s="72">
        <v>0</v>
      </c>
      <c r="M124" s="45"/>
      <c r="N124" s="45"/>
      <c r="O124" s="45"/>
      <c r="P124" s="45"/>
      <c r="Q124" s="45"/>
      <c r="R124" s="45"/>
      <c r="S124" s="45"/>
      <c r="T124" s="43"/>
      <c r="U124" s="45"/>
      <c r="V124" s="48"/>
      <c r="W124" s="45"/>
      <c r="X124" s="48"/>
      <c r="Y124" s="45"/>
      <c r="Z124" s="48"/>
      <c r="AA124" s="45"/>
      <c r="AB124" s="48"/>
    </row>
    <row r="125" spans="1:28" s="34" customFormat="1" x14ac:dyDescent="0.25">
      <c r="A125" s="5" t="s">
        <v>17</v>
      </c>
      <c r="B125" s="5">
        <f t="shared" si="3"/>
        <v>47</v>
      </c>
      <c r="C125" s="63" t="s">
        <v>77</v>
      </c>
      <c r="D125" s="5">
        <v>4</v>
      </c>
      <c r="E125" s="66">
        <v>4.8000000000000001E-2</v>
      </c>
      <c r="F125" s="5">
        <v>3</v>
      </c>
      <c r="G125" s="71">
        <v>0.04</v>
      </c>
      <c r="H125" s="6">
        <v>5</v>
      </c>
      <c r="I125" s="70">
        <v>4.5999999999999999E-2</v>
      </c>
      <c r="J125" s="6">
        <v>0</v>
      </c>
      <c r="K125" s="70">
        <v>0</v>
      </c>
      <c r="M125" s="45"/>
      <c r="N125" s="45"/>
      <c r="O125" s="45"/>
      <c r="P125" s="45"/>
      <c r="Q125" s="45"/>
      <c r="R125" s="45"/>
      <c r="S125" s="45"/>
      <c r="T125" s="47"/>
      <c r="U125" s="45"/>
      <c r="V125" s="48"/>
      <c r="W125" s="45"/>
      <c r="X125" s="48"/>
      <c r="Y125" s="45"/>
      <c r="Z125" s="48"/>
      <c r="AA125" s="45"/>
      <c r="AB125" s="48"/>
    </row>
    <row r="126" spans="1:28" s="34" customFormat="1" x14ac:dyDescent="0.25">
      <c r="A126" s="5" t="s">
        <v>17</v>
      </c>
      <c r="B126" s="5">
        <f t="shared" si="3"/>
        <v>48</v>
      </c>
      <c r="C126" s="63" t="s">
        <v>40</v>
      </c>
      <c r="D126" s="5">
        <v>3</v>
      </c>
      <c r="E126" s="66">
        <v>4.0500000000000001E-2</v>
      </c>
      <c r="F126" s="5">
        <v>1</v>
      </c>
      <c r="G126" s="71">
        <v>1.4500000000000001E-2</v>
      </c>
      <c r="H126" s="6">
        <v>5</v>
      </c>
      <c r="I126" s="70">
        <v>7.2400000000000006E-2</v>
      </c>
      <c r="J126" s="6">
        <v>1</v>
      </c>
      <c r="K126" s="70">
        <v>0.6</v>
      </c>
      <c r="M126" s="45"/>
      <c r="N126" s="45"/>
      <c r="O126" s="45"/>
      <c r="P126" s="45"/>
      <c r="Q126" s="45"/>
      <c r="R126" s="45"/>
      <c r="S126" s="45"/>
      <c r="T126" s="47"/>
      <c r="U126" s="45"/>
      <c r="V126" s="48"/>
      <c r="W126" s="45"/>
      <c r="X126" s="48"/>
      <c r="Y126" s="45"/>
      <c r="Z126" s="48"/>
      <c r="AA126" s="45"/>
      <c r="AB126" s="48"/>
    </row>
    <row r="127" spans="1:28" s="34" customFormat="1" ht="18.75" customHeight="1" x14ac:dyDescent="0.25">
      <c r="A127" s="5" t="s">
        <v>17</v>
      </c>
      <c r="B127" s="5">
        <f t="shared" si="3"/>
        <v>49</v>
      </c>
      <c r="C127" s="63" t="s">
        <v>41</v>
      </c>
      <c r="D127" s="5">
        <v>1</v>
      </c>
      <c r="E127" s="66">
        <v>8.0000000000000002E-3</v>
      </c>
      <c r="F127" s="62">
        <v>2</v>
      </c>
      <c r="G127" s="66">
        <v>1.6E-2</v>
      </c>
      <c r="H127" s="6">
        <v>1</v>
      </c>
      <c r="I127" s="70">
        <v>1.4999999999999999E-2</v>
      </c>
      <c r="J127" s="6">
        <v>0</v>
      </c>
      <c r="K127" s="70">
        <v>0</v>
      </c>
      <c r="M127" s="45"/>
      <c r="N127" s="45"/>
      <c r="O127" s="45"/>
      <c r="P127" s="45"/>
      <c r="Q127" s="45"/>
      <c r="R127" s="45"/>
      <c r="S127" s="45"/>
      <c r="T127" s="47"/>
      <c r="U127" s="45"/>
      <c r="V127" s="48"/>
      <c r="W127" s="45"/>
      <c r="X127" s="48"/>
      <c r="Y127" s="45"/>
      <c r="Z127" s="48"/>
      <c r="AA127" s="45"/>
      <c r="AB127" s="48"/>
    </row>
    <row r="128" spans="1:28" s="34" customFormat="1" x14ac:dyDescent="0.25">
      <c r="A128" s="5" t="s">
        <v>17</v>
      </c>
      <c r="B128" s="5">
        <f t="shared" si="3"/>
        <v>50</v>
      </c>
      <c r="C128" s="63" t="s">
        <v>103</v>
      </c>
      <c r="D128" s="5">
        <v>1</v>
      </c>
      <c r="E128" s="66">
        <v>3.0000000000000001E-3</v>
      </c>
      <c r="F128" s="5">
        <v>2</v>
      </c>
      <c r="G128" s="71">
        <v>3.9E-2</v>
      </c>
      <c r="H128" s="6">
        <v>1</v>
      </c>
      <c r="I128" s="70">
        <v>6.0000000000000001E-3</v>
      </c>
      <c r="J128" s="6">
        <v>0</v>
      </c>
      <c r="K128" s="70">
        <v>0</v>
      </c>
      <c r="M128" s="45"/>
      <c r="N128" s="45"/>
      <c r="O128" s="45"/>
      <c r="P128" s="45"/>
      <c r="Q128" s="45"/>
      <c r="R128" s="45"/>
      <c r="S128" s="45"/>
      <c r="T128" s="47"/>
      <c r="U128" s="45"/>
      <c r="V128" s="48"/>
      <c r="W128" s="45"/>
      <c r="X128" s="48"/>
      <c r="Y128" s="45"/>
      <c r="Z128" s="48"/>
      <c r="AA128" s="45"/>
      <c r="AB128" s="48"/>
    </row>
    <row r="129" spans="1:28" s="34" customFormat="1" x14ac:dyDescent="0.25">
      <c r="A129" s="5" t="s">
        <v>17</v>
      </c>
      <c r="B129" s="5">
        <f t="shared" si="3"/>
        <v>51</v>
      </c>
      <c r="C129" s="63" t="s">
        <v>42</v>
      </c>
      <c r="D129" s="5">
        <v>1</v>
      </c>
      <c r="E129" s="66">
        <v>1.4999999999999999E-2</v>
      </c>
      <c r="F129" s="62">
        <v>0</v>
      </c>
      <c r="G129" s="66">
        <v>0</v>
      </c>
      <c r="H129" s="6">
        <v>1</v>
      </c>
      <c r="I129" s="70">
        <v>0.01</v>
      </c>
      <c r="J129" s="6">
        <v>0</v>
      </c>
      <c r="K129" s="70">
        <v>0</v>
      </c>
      <c r="M129" s="45"/>
      <c r="N129" s="45"/>
      <c r="O129" s="45"/>
      <c r="P129" s="45"/>
      <c r="Q129" s="45"/>
      <c r="R129" s="45"/>
      <c r="S129" s="45"/>
      <c r="T129" s="47"/>
      <c r="U129" s="45"/>
      <c r="V129" s="48"/>
      <c r="W129" s="45"/>
      <c r="X129" s="48"/>
      <c r="Y129" s="45"/>
      <c r="Z129" s="48"/>
      <c r="AA129" s="45"/>
      <c r="AB129" s="48"/>
    </row>
    <row r="130" spans="1:28" s="34" customFormat="1" x14ac:dyDescent="0.25">
      <c r="A130" s="5" t="s">
        <v>17</v>
      </c>
      <c r="B130" s="5">
        <f t="shared" si="3"/>
        <v>52</v>
      </c>
      <c r="C130" s="63" t="s">
        <v>43</v>
      </c>
      <c r="D130" s="5">
        <v>1</v>
      </c>
      <c r="E130" s="66">
        <v>5.0000000000000001E-3</v>
      </c>
      <c r="F130" s="62">
        <v>1</v>
      </c>
      <c r="G130" s="66">
        <v>3.9E-2</v>
      </c>
      <c r="H130" s="6">
        <v>0</v>
      </c>
      <c r="I130" s="72">
        <v>0</v>
      </c>
      <c r="J130" s="6">
        <v>0</v>
      </c>
      <c r="K130" s="70">
        <v>0</v>
      </c>
      <c r="M130" s="45"/>
      <c r="N130" s="45"/>
      <c r="O130" s="45"/>
      <c r="P130" s="45"/>
      <c r="Q130" s="45"/>
      <c r="R130" s="45"/>
      <c r="S130" s="45"/>
      <c r="T130" s="47"/>
      <c r="U130" s="45"/>
      <c r="V130" s="48"/>
      <c r="W130" s="45"/>
      <c r="X130" s="48"/>
      <c r="Y130" s="45"/>
      <c r="Z130" s="48"/>
      <c r="AA130" s="45"/>
      <c r="AB130" s="48"/>
    </row>
    <row r="131" spans="1:28" s="34" customFormat="1" x14ac:dyDescent="0.25">
      <c r="A131" s="5" t="s">
        <v>17</v>
      </c>
      <c r="B131" s="5">
        <f t="shared" si="3"/>
        <v>53</v>
      </c>
      <c r="C131" s="63" t="s">
        <v>44</v>
      </c>
      <c r="D131" s="5">
        <v>2</v>
      </c>
      <c r="E131" s="66">
        <v>2.7E-2</v>
      </c>
      <c r="F131" s="62">
        <v>2</v>
      </c>
      <c r="G131" s="66">
        <v>1.7999999999999999E-2</v>
      </c>
      <c r="H131" s="5">
        <v>3</v>
      </c>
      <c r="I131" s="71">
        <v>2.5360000000000001E-2</v>
      </c>
      <c r="J131" s="6">
        <v>0</v>
      </c>
      <c r="K131" s="70">
        <v>0</v>
      </c>
      <c r="M131" s="45"/>
      <c r="N131" s="45"/>
      <c r="O131" s="45"/>
      <c r="P131" s="45"/>
      <c r="Q131" s="45"/>
      <c r="R131" s="45"/>
      <c r="S131" s="45"/>
      <c r="T131" s="47"/>
      <c r="U131" s="45"/>
      <c r="V131" s="48"/>
      <c r="W131" s="45"/>
      <c r="X131" s="48"/>
      <c r="Y131" s="45"/>
      <c r="Z131" s="48"/>
      <c r="AA131" s="45"/>
      <c r="AB131" s="48"/>
    </row>
    <row r="132" spans="1:28" s="34" customFormat="1" x14ac:dyDescent="0.25">
      <c r="A132" s="5" t="s">
        <v>17</v>
      </c>
      <c r="B132" s="5">
        <f t="shared" si="3"/>
        <v>54</v>
      </c>
      <c r="C132" s="63" t="s">
        <v>45</v>
      </c>
      <c r="D132" s="5">
        <v>2</v>
      </c>
      <c r="E132" s="66">
        <v>2.5000000000000001E-2</v>
      </c>
      <c r="F132" s="62">
        <v>0</v>
      </c>
      <c r="G132" s="66">
        <v>0</v>
      </c>
      <c r="H132" s="5">
        <v>1</v>
      </c>
      <c r="I132" s="71">
        <v>1.2E-2</v>
      </c>
      <c r="J132" s="6">
        <v>0</v>
      </c>
      <c r="K132" s="70">
        <v>0</v>
      </c>
      <c r="M132" s="45"/>
      <c r="N132" s="45"/>
      <c r="O132" s="45"/>
      <c r="P132" s="45"/>
      <c r="Q132" s="45"/>
      <c r="R132" s="45"/>
      <c r="S132" s="45"/>
      <c r="T132" s="47"/>
      <c r="U132" s="45"/>
      <c r="V132" s="48"/>
      <c r="W132" s="45"/>
      <c r="X132" s="48"/>
      <c r="Y132" s="45"/>
      <c r="Z132" s="48"/>
      <c r="AA132" s="45"/>
      <c r="AB132" s="48"/>
    </row>
    <row r="133" spans="1:28" s="44" customFormat="1" x14ac:dyDescent="0.25">
      <c r="A133" s="5" t="s">
        <v>17</v>
      </c>
      <c r="B133" s="5">
        <f t="shared" si="3"/>
        <v>55</v>
      </c>
      <c r="C133" s="63" t="s">
        <v>46</v>
      </c>
      <c r="D133" s="5">
        <v>2</v>
      </c>
      <c r="E133" s="66">
        <v>0.51500000000000001</v>
      </c>
      <c r="F133" s="62">
        <v>1</v>
      </c>
      <c r="G133" s="66">
        <v>1.4999999999999999E-2</v>
      </c>
      <c r="H133" s="5">
        <v>2</v>
      </c>
      <c r="I133" s="71">
        <v>2.1000000000000001E-2</v>
      </c>
      <c r="J133" s="6">
        <v>0</v>
      </c>
      <c r="K133" s="70">
        <v>0</v>
      </c>
      <c r="M133" s="45"/>
      <c r="N133" s="45"/>
      <c r="O133" s="45"/>
      <c r="P133" s="45"/>
      <c r="Q133" s="45"/>
      <c r="R133" s="45"/>
      <c r="S133" s="45"/>
      <c r="T133" s="47"/>
      <c r="U133" s="45"/>
      <c r="V133" s="48"/>
      <c r="W133" s="45"/>
      <c r="X133" s="48"/>
      <c r="Y133" s="45"/>
      <c r="Z133" s="48"/>
      <c r="AA133" s="45"/>
      <c r="AB133" s="48"/>
    </row>
    <row r="134" spans="1:28" s="44" customFormat="1" x14ac:dyDescent="0.25">
      <c r="A134" s="5" t="s">
        <v>17</v>
      </c>
      <c r="B134" s="5">
        <f t="shared" si="3"/>
        <v>56</v>
      </c>
      <c r="C134" s="63" t="s">
        <v>21</v>
      </c>
      <c r="D134" s="5">
        <v>3</v>
      </c>
      <c r="E134" s="66">
        <v>0.35499999999999998</v>
      </c>
      <c r="F134" s="62">
        <v>4</v>
      </c>
      <c r="G134" s="66">
        <v>3.5749999999999997E-2</v>
      </c>
      <c r="H134" s="5">
        <v>1</v>
      </c>
      <c r="I134" s="71">
        <v>6.0000000000000001E-3</v>
      </c>
      <c r="J134" s="6">
        <v>1</v>
      </c>
      <c r="K134" s="70">
        <v>0.1</v>
      </c>
      <c r="M134" s="45"/>
      <c r="N134" s="45"/>
      <c r="O134" s="45"/>
      <c r="P134" s="45"/>
      <c r="Q134" s="45"/>
      <c r="R134" s="45"/>
      <c r="S134" s="45"/>
      <c r="T134" s="47"/>
      <c r="U134" s="45"/>
      <c r="V134" s="48"/>
      <c r="W134" s="45"/>
      <c r="X134" s="48"/>
      <c r="Y134" s="45"/>
      <c r="Z134" s="48"/>
      <c r="AA134" s="45"/>
      <c r="AB134" s="48"/>
    </row>
    <row r="135" spans="1:28" s="52" customFormat="1" x14ac:dyDescent="0.25">
      <c r="A135" s="5" t="s">
        <v>17</v>
      </c>
      <c r="B135" s="5">
        <f t="shared" si="3"/>
        <v>57</v>
      </c>
      <c r="C135" s="63" t="s">
        <v>47</v>
      </c>
      <c r="D135" s="5">
        <v>3</v>
      </c>
      <c r="E135" s="66">
        <v>3.5999999999999997E-2</v>
      </c>
      <c r="F135" s="62">
        <v>3</v>
      </c>
      <c r="G135" s="66">
        <v>3.5999999999999997E-2</v>
      </c>
      <c r="H135" s="5">
        <v>1</v>
      </c>
      <c r="I135" s="71">
        <v>1.4999999999999999E-2</v>
      </c>
      <c r="J135" s="6">
        <v>1</v>
      </c>
      <c r="K135" s="70">
        <v>1.2E-2</v>
      </c>
      <c r="M135" s="45"/>
      <c r="N135" s="45"/>
      <c r="O135" s="45"/>
      <c r="P135" s="45"/>
      <c r="Q135" s="45"/>
      <c r="R135" s="45"/>
      <c r="S135" s="45"/>
      <c r="T135" s="47"/>
      <c r="U135" s="45"/>
      <c r="V135" s="48"/>
      <c r="W135" s="45"/>
      <c r="X135" s="48"/>
      <c r="Y135" s="45"/>
      <c r="Z135" s="48"/>
      <c r="AA135" s="45"/>
      <c r="AB135" s="48"/>
    </row>
    <row r="136" spans="1:28" s="44" customFormat="1" x14ac:dyDescent="0.25">
      <c r="A136" s="5" t="s">
        <v>17</v>
      </c>
      <c r="B136" s="5">
        <f t="shared" si="3"/>
        <v>58</v>
      </c>
      <c r="C136" s="63" t="s">
        <v>48</v>
      </c>
      <c r="D136" s="5">
        <v>21</v>
      </c>
      <c r="E136" s="66">
        <v>0.247</v>
      </c>
      <c r="F136" s="62">
        <v>23</v>
      </c>
      <c r="G136" s="66">
        <v>0.32100000000000001</v>
      </c>
      <c r="H136" s="5">
        <v>20</v>
      </c>
      <c r="I136" s="71">
        <v>0.254</v>
      </c>
      <c r="J136" s="6">
        <v>0</v>
      </c>
      <c r="K136" s="70">
        <v>0</v>
      </c>
      <c r="M136" s="45"/>
      <c r="N136" s="45"/>
      <c r="O136" s="45"/>
      <c r="P136" s="45"/>
      <c r="Q136" s="45"/>
      <c r="R136" s="45"/>
      <c r="S136" s="45"/>
      <c r="T136" s="47"/>
      <c r="U136" s="45"/>
      <c r="V136" s="48"/>
      <c r="W136" s="45"/>
      <c r="X136" s="48"/>
      <c r="Y136" s="45"/>
      <c r="Z136" s="48"/>
      <c r="AA136" s="45"/>
      <c r="AB136" s="48"/>
    </row>
    <row r="137" spans="1:28" s="53" customFormat="1" x14ac:dyDescent="0.25">
      <c r="A137" s="5" t="s">
        <v>17</v>
      </c>
      <c r="B137" s="5">
        <f t="shared" si="3"/>
        <v>59</v>
      </c>
      <c r="C137" s="63" t="s">
        <v>81</v>
      </c>
      <c r="D137" s="5">
        <v>2</v>
      </c>
      <c r="E137" s="66">
        <v>6.5000000000000002E-2</v>
      </c>
      <c r="F137" s="62">
        <v>2</v>
      </c>
      <c r="G137" s="66">
        <v>6.5000000000000002E-2</v>
      </c>
      <c r="H137" s="5">
        <v>0</v>
      </c>
      <c r="I137" s="71">
        <v>0</v>
      </c>
      <c r="J137" s="6">
        <v>0</v>
      </c>
      <c r="K137" s="70">
        <v>0</v>
      </c>
      <c r="M137" s="45"/>
      <c r="N137" s="45"/>
      <c r="O137" s="45"/>
      <c r="P137" s="45"/>
      <c r="Q137" s="45"/>
      <c r="R137" s="45"/>
      <c r="S137" s="45"/>
      <c r="T137" s="47"/>
      <c r="U137" s="45"/>
      <c r="V137" s="48"/>
      <c r="W137" s="45"/>
      <c r="X137" s="48"/>
      <c r="Y137" s="45"/>
      <c r="Z137" s="48"/>
      <c r="AA137" s="45"/>
      <c r="AB137" s="48"/>
    </row>
    <row r="138" spans="1:28" s="53" customFormat="1" x14ac:dyDescent="0.25">
      <c r="A138" s="5" t="s">
        <v>17</v>
      </c>
      <c r="B138" s="5">
        <f t="shared" si="3"/>
        <v>60</v>
      </c>
      <c r="C138" s="63" t="s">
        <v>49</v>
      </c>
      <c r="D138" s="5">
        <v>5</v>
      </c>
      <c r="E138" s="66">
        <v>0.34799999999999998</v>
      </c>
      <c r="F138" s="62">
        <f>1+2</f>
        <v>3</v>
      </c>
      <c r="G138" s="66">
        <v>0.311</v>
      </c>
      <c r="H138" s="5">
        <v>2</v>
      </c>
      <c r="I138" s="71">
        <v>0.03</v>
      </c>
      <c r="J138" s="6">
        <v>0</v>
      </c>
      <c r="K138" s="70">
        <v>0</v>
      </c>
      <c r="M138" s="45"/>
      <c r="N138" s="45"/>
      <c r="O138" s="45"/>
      <c r="P138" s="45"/>
      <c r="Q138" s="45"/>
      <c r="R138" s="45"/>
      <c r="S138" s="45"/>
      <c r="T138" s="47"/>
      <c r="U138" s="45"/>
      <c r="V138" s="48"/>
      <c r="W138" s="45"/>
      <c r="X138" s="48"/>
      <c r="Y138" s="45"/>
      <c r="Z138" s="48"/>
      <c r="AA138" s="45"/>
      <c r="AB138" s="48"/>
    </row>
    <row r="139" spans="1:28" s="53" customFormat="1" x14ac:dyDescent="0.25">
      <c r="A139" s="5" t="s">
        <v>17</v>
      </c>
      <c r="B139" s="5">
        <f t="shared" si="3"/>
        <v>61</v>
      </c>
      <c r="C139" s="63" t="s">
        <v>126</v>
      </c>
      <c r="D139" s="5">
        <v>4</v>
      </c>
      <c r="E139" s="66">
        <v>0.12212999999999999</v>
      </c>
      <c r="F139" s="62">
        <v>3</v>
      </c>
      <c r="G139" s="66">
        <v>2.4E-2</v>
      </c>
      <c r="H139" s="5">
        <v>0</v>
      </c>
      <c r="I139" s="71">
        <v>0</v>
      </c>
      <c r="J139" s="6">
        <v>0</v>
      </c>
      <c r="K139" s="70">
        <v>0</v>
      </c>
      <c r="M139" s="45"/>
      <c r="N139" s="45"/>
      <c r="O139" s="45"/>
      <c r="P139" s="45"/>
      <c r="Q139" s="45"/>
      <c r="R139" s="45"/>
      <c r="S139" s="45"/>
      <c r="T139" s="47"/>
      <c r="U139" s="45"/>
      <c r="V139" s="48"/>
      <c r="W139" s="45"/>
      <c r="X139" s="48"/>
      <c r="Y139" s="45"/>
      <c r="Z139" s="48"/>
      <c r="AA139" s="45"/>
      <c r="AB139" s="48"/>
    </row>
    <row r="140" spans="1:28" s="52" customFormat="1" x14ac:dyDescent="0.25">
      <c r="A140" s="5" t="s">
        <v>17</v>
      </c>
      <c r="B140" s="5">
        <f t="shared" si="3"/>
        <v>62</v>
      </c>
      <c r="C140" s="63" t="s">
        <v>22</v>
      </c>
      <c r="D140" s="5">
        <v>6</v>
      </c>
      <c r="E140" s="66">
        <v>1.677</v>
      </c>
      <c r="F140" s="62">
        <v>1</v>
      </c>
      <c r="G140" s="66">
        <v>1.2E-2</v>
      </c>
      <c r="H140" s="5">
        <v>3</v>
      </c>
      <c r="I140" s="71">
        <v>0.17</v>
      </c>
      <c r="J140" s="6">
        <v>1</v>
      </c>
      <c r="K140" s="70">
        <v>0.3</v>
      </c>
      <c r="M140" s="45"/>
      <c r="N140" s="45"/>
      <c r="O140" s="45"/>
      <c r="P140" s="45"/>
      <c r="Q140" s="45"/>
      <c r="R140" s="45"/>
      <c r="S140" s="45"/>
      <c r="T140" s="47"/>
      <c r="U140" s="45"/>
      <c r="V140" s="48"/>
      <c r="W140" s="45"/>
      <c r="X140" s="48"/>
      <c r="Y140" s="45"/>
      <c r="Z140" s="48"/>
      <c r="AA140" s="45"/>
      <c r="AB140" s="48"/>
    </row>
    <row r="141" spans="1:28" s="54" customFormat="1" x14ac:dyDescent="0.25">
      <c r="A141" s="5" t="s">
        <v>17</v>
      </c>
      <c r="B141" s="5">
        <f t="shared" si="3"/>
        <v>63</v>
      </c>
      <c r="C141" s="63" t="s">
        <v>127</v>
      </c>
      <c r="D141" s="5">
        <v>3</v>
      </c>
      <c r="E141" s="66">
        <v>0.03</v>
      </c>
      <c r="F141" s="62">
        <v>4</v>
      </c>
      <c r="G141" s="66">
        <v>4.4999999999999998E-2</v>
      </c>
      <c r="H141" s="5">
        <v>3</v>
      </c>
      <c r="I141" s="71">
        <v>0.03</v>
      </c>
      <c r="J141" s="6">
        <v>0</v>
      </c>
      <c r="K141" s="70">
        <v>0</v>
      </c>
      <c r="M141" s="45"/>
      <c r="N141" s="45"/>
      <c r="O141" s="45"/>
      <c r="P141" s="45"/>
      <c r="Q141" s="45"/>
      <c r="R141" s="45"/>
      <c r="S141" s="45"/>
      <c r="T141" s="47"/>
      <c r="U141" s="45"/>
      <c r="V141" s="48"/>
      <c r="W141" s="45"/>
      <c r="X141" s="48"/>
      <c r="Y141" s="45"/>
      <c r="Z141" s="48"/>
      <c r="AA141" s="45"/>
      <c r="AB141" s="48"/>
    </row>
    <row r="142" spans="1:28" s="54" customFormat="1" x14ac:dyDescent="0.25">
      <c r="A142" s="5" t="s">
        <v>17</v>
      </c>
      <c r="B142" s="5">
        <f t="shared" si="3"/>
        <v>64</v>
      </c>
      <c r="C142" s="63" t="s">
        <v>80</v>
      </c>
      <c r="D142" s="5">
        <v>0</v>
      </c>
      <c r="E142" s="66">
        <v>0</v>
      </c>
      <c r="F142" s="62">
        <v>2</v>
      </c>
      <c r="G142" s="66">
        <v>1.525E-2</v>
      </c>
      <c r="H142" s="5">
        <v>3</v>
      </c>
      <c r="I142" s="71">
        <v>2.5000000000000001E-2</v>
      </c>
      <c r="J142" s="6">
        <v>0</v>
      </c>
      <c r="K142" s="70">
        <v>0</v>
      </c>
      <c r="M142" s="45"/>
      <c r="N142" s="45"/>
      <c r="O142" s="45"/>
      <c r="P142" s="45"/>
      <c r="Q142" s="45"/>
      <c r="R142" s="45"/>
      <c r="S142" s="45"/>
      <c r="T142" s="47"/>
      <c r="U142" s="45"/>
      <c r="V142" s="48"/>
      <c r="W142" s="45"/>
      <c r="X142" s="48"/>
      <c r="Y142" s="45"/>
      <c r="Z142" s="48"/>
      <c r="AA142" s="45"/>
      <c r="AB142" s="48"/>
    </row>
    <row r="143" spans="1:28" s="54" customFormat="1" x14ac:dyDescent="0.25">
      <c r="A143" s="5" t="s">
        <v>17</v>
      </c>
      <c r="B143" s="5">
        <f t="shared" si="3"/>
        <v>65</v>
      </c>
      <c r="C143" s="63" t="s">
        <v>140</v>
      </c>
      <c r="D143" s="5">
        <v>0</v>
      </c>
      <c r="E143" s="66">
        <v>0</v>
      </c>
      <c r="F143" s="62">
        <v>1</v>
      </c>
      <c r="G143" s="66">
        <v>1.2E-2</v>
      </c>
      <c r="H143" s="5">
        <v>4</v>
      </c>
      <c r="I143" s="71">
        <v>4.3999999999999997E-2</v>
      </c>
      <c r="J143" s="6">
        <v>0</v>
      </c>
      <c r="K143" s="70">
        <v>0</v>
      </c>
      <c r="M143" s="45"/>
      <c r="N143" s="45"/>
      <c r="O143" s="45"/>
      <c r="P143" s="45"/>
      <c r="Q143" s="45"/>
      <c r="R143" s="45"/>
      <c r="S143" s="45"/>
      <c r="T143" s="47"/>
      <c r="U143" s="45"/>
      <c r="V143" s="48"/>
      <c r="W143" s="45"/>
      <c r="X143" s="48"/>
      <c r="Y143" s="45"/>
      <c r="Z143" s="48"/>
      <c r="AA143" s="45"/>
      <c r="AB143" s="48"/>
    </row>
    <row r="144" spans="1:28" s="54" customFormat="1" x14ac:dyDescent="0.25">
      <c r="A144" s="5" t="s">
        <v>17</v>
      </c>
      <c r="B144" s="5">
        <f t="shared" si="3"/>
        <v>66</v>
      </c>
      <c r="C144" s="63" t="s">
        <v>148</v>
      </c>
      <c r="D144" s="5">
        <v>0</v>
      </c>
      <c r="E144" s="66">
        <v>0</v>
      </c>
      <c r="F144" s="62">
        <v>0</v>
      </c>
      <c r="G144" s="66">
        <v>0</v>
      </c>
      <c r="H144" s="5">
        <v>1</v>
      </c>
      <c r="I144" s="71">
        <v>0.01</v>
      </c>
      <c r="J144" s="6">
        <v>0</v>
      </c>
      <c r="K144" s="70">
        <v>0</v>
      </c>
      <c r="M144" s="45"/>
      <c r="N144" s="45"/>
      <c r="O144" s="45"/>
      <c r="P144" s="45"/>
      <c r="Q144" s="45"/>
      <c r="R144" s="45"/>
      <c r="S144" s="45"/>
      <c r="T144" s="47"/>
      <c r="U144" s="45"/>
      <c r="V144" s="48"/>
      <c r="W144" s="45"/>
      <c r="X144" s="48"/>
      <c r="Y144" s="45"/>
      <c r="Z144" s="48"/>
      <c r="AA144" s="45"/>
      <c r="AB144" s="48"/>
    </row>
    <row r="145" spans="1:28" s="54" customFormat="1" x14ac:dyDescent="0.25">
      <c r="A145" s="5" t="s">
        <v>17</v>
      </c>
      <c r="B145" s="5">
        <f t="shared" ref="B145:B151" si="4">B144+1</f>
        <v>67</v>
      </c>
      <c r="C145" s="63" t="s">
        <v>149</v>
      </c>
      <c r="D145" s="5">
        <v>0</v>
      </c>
      <c r="E145" s="66">
        <v>0</v>
      </c>
      <c r="F145" s="62">
        <v>0</v>
      </c>
      <c r="G145" s="66">
        <v>0</v>
      </c>
      <c r="H145" s="5">
        <v>1</v>
      </c>
      <c r="I145" s="71">
        <v>1.4999999999999999E-2</v>
      </c>
      <c r="J145" s="6">
        <v>0</v>
      </c>
      <c r="K145" s="70">
        <v>0</v>
      </c>
      <c r="M145" s="45"/>
      <c r="N145" s="45"/>
      <c r="O145" s="45"/>
      <c r="P145" s="45"/>
      <c r="Q145" s="45"/>
      <c r="R145" s="45"/>
      <c r="S145" s="45"/>
      <c r="T145" s="47"/>
      <c r="U145" s="45"/>
      <c r="V145" s="48"/>
      <c r="W145" s="45"/>
      <c r="X145" s="48"/>
      <c r="Y145" s="45"/>
      <c r="Z145" s="48"/>
      <c r="AA145" s="45"/>
      <c r="AB145" s="48"/>
    </row>
    <row r="146" spans="1:28" s="54" customFormat="1" x14ac:dyDescent="0.25">
      <c r="A146" s="5" t="s">
        <v>17</v>
      </c>
      <c r="B146" s="5">
        <f t="shared" si="4"/>
        <v>68</v>
      </c>
      <c r="C146" s="63" t="s">
        <v>150</v>
      </c>
      <c r="D146" s="5">
        <v>0</v>
      </c>
      <c r="E146" s="66">
        <v>0</v>
      </c>
      <c r="F146" s="62">
        <v>0</v>
      </c>
      <c r="G146" s="66">
        <v>0</v>
      </c>
      <c r="H146" s="5">
        <v>2</v>
      </c>
      <c r="I146" s="71">
        <v>1.4999999999999999E-2</v>
      </c>
      <c r="J146" s="6">
        <v>0</v>
      </c>
      <c r="K146" s="70">
        <v>0</v>
      </c>
      <c r="M146" s="45"/>
      <c r="N146" s="45"/>
      <c r="O146" s="45"/>
      <c r="P146" s="45"/>
      <c r="Q146" s="45"/>
      <c r="R146" s="45"/>
      <c r="S146" s="45"/>
      <c r="T146" s="47"/>
      <c r="U146" s="45"/>
      <c r="V146" s="48"/>
      <c r="W146" s="45"/>
      <c r="X146" s="48"/>
      <c r="Y146" s="45"/>
      <c r="Z146" s="48"/>
      <c r="AA146" s="45"/>
      <c r="AB146" s="48"/>
    </row>
    <row r="147" spans="1:28" s="54" customFormat="1" x14ac:dyDescent="0.25">
      <c r="A147" s="5" t="s">
        <v>17</v>
      </c>
      <c r="B147" s="5">
        <f t="shared" si="4"/>
        <v>69</v>
      </c>
      <c r="C147" s="63" t="s">
        <v>151</v>
      </c>
      <c r="D147" s="5">
        <v>0</v>
      </c>
      <c r="E147" s="66">
        <v>0</v>
      </c>
      <c r="F147" s="62">
        <v>0</v>
      </c>
      <c r="G147" s="66">
        <v>0</v>
      </c>
      <c r="H147" s="5">
        <v>1</v>
      </c>
      <c r="I147" s="71">
        <v>5.0000000000000001E-3</v>
      </c>
      <c r="J147" s="6">
        <v>0</v>
      </c>
      <c r="K147" s="70">
        <v>0</v>
      </c>
      <c r="M147" s="45"/>
      <c r="N147" s="45"/>
      <c r="O147" s="45"/>
      <c r="P147" s="45"/>
      <c r="Q147" s="45"/>
      <c r="R147" s="45"/>
      <c r="S147" s="45"/>
      <c r="T147" s="47"/>
      <c r="U147" s="45"/>
      <c r="V147" s="48"/>
      <c r="W147" s="45"/>
      <c r="X147" s="48"/>
      <c r="Y147" s="45"/>
      <c r="Z147" s="48"/>
      <c r="AA147" s="45"/>
      <c r="AB147" s="48"/>
    </row>
    <row r="148" spans="1:28" s="54" customFormat="1" x14ac:dyDescent="0.25">
      <c r="A148" s="5" t="s">
        <v>17</v>
      </c>
      <c r="B148" s="5">
        <f t="shared" si="4"/>
        <v>70</v>
      </c>
      <c r="C148" s="63" t="s">
        <v>152</v>
      </c>
      <c r="D148" s="5">
        <v>0</v>
      </c>
      <c r="E148" s="66">
        <v>0</v>
      </c>
      <c r="F148" s="62">
        <v>0</v>
      </c>
      <c r="G148" s="66">
        <v>0</v>
      </c>
      <c r="H148" s="5">
        <v>1</v>
      </c>
      <c r="I148" s="71">
        <v>5.0000000000000001E-3</v>
      </c>
      <c r="J148" s="6">
        <v>0</v>
      </c>
      <c r="K148" s="70">
        <v>0</v>
      </c>
      <c r="M148" s="45"/>
      <c r="N148" s="45"/>
      <c r="O148" s="45"/>
      <c r="P148" s="45"/>
      <c r="Q148" s="45"/>
      <c r="R148" s="45"/>
      <c r="S148" s="45"/>
      <c r="T148" s="47"/>
      <c r="U148" s="45"/>
      <c r="V148" s="48"/>
      <c r="W148" s="45"/>
      <c r="X148" s="48"/>
      <c r="Y148" s="45"/>
      <c r="Z148" s="48"/>
      <c r="AA148" s="45"/>
      <c r="AB148" s="48"/>
    </row>
    <row r="149" spans="1:28" s="54" customFormat="1" x14ac:dyDescent="0.25">
      <c r="A149" s="5" t="s">
        <v>17</v>
      </c>
      <c r="B149" s="5">
        <f t="shared" si="4"/>
        <v>71</v>
      </c>
      <c r="C149" s="63" t="s">
        <v>153</v>
      </c>
      <c r="D149" s="5">
        <v>0</v>
      </c>
      <c r="E149" s="66">
        <v>0</v>
      </c>
      <c r="F149" s="62">
        <v>0</v>
      </c>
      <c r="G149" s="66">
        <v>0</v>
      </c>
      <c r="H149" s="5">
        <v>2</v>
      </c>
      <c r="I149" s="71">
        <v>1.9E-2</v>
      </c>
      <c r="J149" s="6">
        <v>0</v>
      </c>
      <c r="K149" s="70">
        <v>0</v>
      </c>
      <c r="M149" s="45"/>
      <c r="N149" s="45"/>
      <c r="O149" s="45"/>
      <c r="P149" s="45"/>
      <c r="Q149" s="45"/>
      <c r="R149" s="45"/>
      <c r="S149" s="45"/>
      <c r="T149" s="47"/>
      <c r="U149" s="45"/>
      <c r="V149" s="48"/>
      <c r="W149" s="45"/>
      <c r="X149" s="48"/>
      <c r="Y149" s="45"/>
      <c r="Z149" s="48"/>
      <c r="AA149" s="45"/>
      <c r="AB149" s="48"/>
    </row>
    <row r="150" spans="1:28" s="54" customFormat="1" x14ac:dyDescent="0.25">
      <c r="A150" s="5" t="s">
        <v>17</v>
      </c>
      <c r="B150" s="5">
        <f t="shared" si="4"/>
        <v>72</v>
      </c>
      <c r="C150" s="63" t="s">
        <v>157</v>
      </c>
      <c r="D150" s="5">
        <v>0</v>
      </c>
      <c r="E150" s="66">
        <v>0</v>
      </c>
      <c r="F150" s="62">
        <v>0</v>
      </c>
      <c r="G150" s="66">
        <v>0</v>
      </c>
      <c r="H150" s="5">
        <v>1</v>
      </c>
      <c r="I150" s="71">
        <v>7.0000000000000001E-3</v>
      </c>
      <c r="J150" s="6">
        <v>0</v>
      </c>
      <c r="K150" s="70">
        <v>0</v>
      </c>
      <c r="M150" s="45"/>
      <c r="N150" s="45"/>
      <c r="O150" s="45"/>
      <c r="P150" s="45"/>
      <c r="Q150" s="45"/>
      <c r="R150" s="45"/>
      <c r="S150" s="45"/>
      <c r="T150" s="47"/>
      <c r="U150" s="45"/>
      <c r="V150" s="48"/>
      <c r="W150" s="45"/>
      <c r="X150" s="48"/>
      <c r="Y150" s="45"/>
      <c r="Z150" s="48"/>
      <c r="AA150" s="45"/>
      <c r="AB150" s="48"/>
    </row>
    <row r="151" spans="1:28" s="54" customFormat="1" x14ac:dyDescent="0.25">
      <c r="A151" s="5" t="s">
        <v>17</v>
      </c>
      <c r="B151" s="5">
        <f t="shared" si="4"/>
        <v>73</v>
      </c>
      <c r="C151" s="63" t="s">
        <v>158</v>
      </c>
      <c r="D151" s="5">
        <v>0</v>
      </c>
      <c r="E151" s="66">
        <v>0</v>
      </c>
      <c r="F151" s="62">
        <v>0</v>
      </c>
      <c r="G151" s="66">
        <v>0</v>
      </c>
      <c r="H151" s="5">
        <v>1</v>
      </c>
      <c r="I151" s="71">
        <v>1.2E-2</v>
      </c>
      <c r="J151" s="6">
        <v>0</v>
      </c>
      <c r="K151" s="70">
        <v>0</v>
      </c>
      <c r="M151" s="45"/>
      <c r="N151" s="45"/>
      <c r="O151" s="45"/>
      <c r="P151" s="45"/>
      <c r="Q151" s="45"/>
      <c r="R151" s="45"/>
      <c r="S151" s="45"/>
      <c r="T151" s="47"/>
      <c r="U151" s="45"/>
      <c r="V151" s="48"/>
      <c r="W151" s="45"/>
      <c r="X151" s="48"/>
      <c r="Y151" s="45"/>
      <c r="Z151" s="48"/>
      <c r="AA151" s="45"/>
      <c r="AB151" s="48"/>
    </row>
    <row r="152" spans="1:28" s="3" customFormat="1" x14ac:dyDescent="0.25">
      <c r="A152" s="1"/>
      <c r="B152" s="1"/>
      <c r="C152" s="1"/>
      <c r="D152" s="1"/>
      <c r="E152" s="68"/>
      <c r="F152" s="14"/>
      <c r="G152" s="73"/>
      <c r="H152" s="15"/>
      <c r="I152" s="73"/>
      <c r="J152" s="14"/>
      <c r="K152" s="77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</row>
    <row r="153" spans="1:28" x14ac:dyDescent="0.25">
      <c r="F153" s="16"/>
      <c r="G153" s="74"/>
      <c r="H153" s="16"/>
      <c r="I153" s="74"/>
      <c r="J153" s="16"/>
      <c r="K153" s="74"/>
    </row>
    <row r="154" spans="1:28" x14ac:dyDescent="0.25">
      <c r="F154" s="16"/>
      <c r="G154" s="74"/>
      <c r="H154" s="16"/>
      <c r="I154" s="74"/>
      <c r="J154" s="16"/>
      <c r="K154" s="74"/>
    </row>
    <row r="155" spans="1:28" x14ac:dyDescent="0.25">
      <c r="F155" s="16"/>
      <c r="G155" s="74"/>
      <c r="H155" s="16"/>
      <c r="I155" s="74"/>
      <c r="J155" s="16"/>
      <c r="K155" s="74"/>
    </row>
    <row r="156" spans="1:28" x14ac:dyDescent="0.25">
      <c r="F156" s="16"/>
      <c r="G156" s="74"/>
      <c r="H156" s="16"/>
      <c r="I156" s="74"/>
      <c r="J156" s="16"/>
      <c r="K156" s="74"/>
    </row>
    <row r="157" spans="1:28" x14ac:dyDescent="0.25">
      <c r="F157" s="16"/>
      <c r="G157" s="75"/>
      <c r="H157" s="16"/>
      <c r="I157" s="75"/>
      <c r="J157" s="16"/>
      <c r="K157" s="74"/>
    </row>
    <row r="158" spans="1:28" x14ac:dyDescent="0.25">
      <c r="C158" s="11"/>
      <c r="F158" s="16"/>
      <c r="G158" s="74"/>
      <c r="H158" s="16"/>
      <c r="I158" s="74"/>
      <c r="J158" s="16"/>
      <c r="K158" s="74"/>
    </row>
    <row r="159" spans="1:28" x14ac:dyDescent="0.25">
      <c r="C159" s="11"/>
      <c r="F159" s="16"/>
      <c r="G159" s="74"/>
      <c r="H159" s="16"/>
      <c r="I159" s="74"/>
      <c r="J159" s="16"/>
      <c r="K159" s="74"/>
    </row>
    <row r="160" spans="1:28" x14ac:dyDescent="0.25">
      <c r="C160" s="11"/>
      <c r="F160" s="33"/>
      <c r="G160" s="74"/>
      <c r="H160" s="16"/>
      <c r="I160" s="74"/>
      <c r="J160" s="16"/>
      <c r="K160" s="74"/>
    </row>
    <row r="161" spans="3:11" x14ac:dyDescent="0.25">
      <c r="C161" s="11"/>
      <c r="F161" s="16"/>
      <c r="G161" s="74"/>
      <c r="H161" s="16"/>
      <c r="I161" s="74"/>
      <c r="J161" s="16"/>
      <c r="K161" s="74"/>
    </row>
    <row r="162" spans="3:11" x14ac:dyDescent="0.25">
      <c r="C162" s="11"/>
      <c r="F162" s="16"/>
      <c r="G162" s="74"/>
      <c r="H162" s="16"/>
      <c r="I162" s="74"/>
      <c r="J162" s="16"/>
      <c r="K162" s="74"/>
    </row>
    <row r="163" spans="3:11" x14ac:dyDescent="0.25">
      <c r="C163" s="11"/>
      <c r="F163" s="16"/>
      <c r="G163" s="74"/>
      <c r="H163" s="16"/>
      <c r="I163" s="74"/>
      <c r="J163" s="16"/>
      <c r="K163" s="74"/>
    </row>
    <row r="164" spans="3:11" x14ac:dyDescent="0.25">
      <c r="F164" s="16"/>
      <c r="G164" s="74"/>
      <c r="H164" s="16"/>
      <c r="I164" s="74"/>
      <c r="J164" s="16"/>
      <c r="K164" s="74"/>
    </row>
  </sheetData>
  <mergeCells count="7">
    <mergeCell ref="A1:K1"/>
    <mergeCell ref="A2:A4"/>
    <mergeCell ref="C2:C4"/>
    <mergeCell ref="D2:E3"/>
    <mergeCell ref="F2:G3"/>
    <mergeCell ref="H2:I3"/>
    <mergeCell ref="J2:K3"/>
  </mergeCells>
  <conditionalFormatting sqref="C127 C67:C75 C57 C121:C122 C78 C6 C59:C64 C97:C119 C8:C13 C81:C94 C15:C53">
    <cfRule type="duplicateValues" dxfId="5" priority="12"/>
  </conditionalFormatting>
  <conditionalFormatting sqref="C81:C1048576 C5:C13 C15:C78">
    <cfRule type="duplicateValues" dxfId="4" priority="5"/>
  </conditionalFormatting>
  <conditionalFormatting sqref="C80">
    <cfRule type="duplicateValues" dxfId="3" priority="4"/>
  </conditionalFormatting>
  <conditionalFormatting sqref="C80">
    <cfRule type="duplicateValues" dxfId="2" priority="3"/>
  </conditionalFormatting>
  <conditionalFormatting sqref="C79">
    <cfRule type="duplicateValues" dxfId="1" priority="2"/>
  </conditionalFormatting>
  <pageMargins left="0.70866141732283472" right="0.15748031496062992" top="0.31496062992125984" bottom="0.27559055118110237" header="0.31496062992125984" footer="0.31496062992125984"/>
  <pageSetup paperSize="9" scale="91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I525"/>
  <sheetViews>
    <sheetView tabSelected="1" view="pageBreakPreview" zoomScaleNormal="70" zoomScaleSheetLayoutView="100" workbookViewId="0">
      <pane ySplit="4" topLeftCell="A5" activePane="bottomLeft" state="frozen"/>
      <selection pane="bottomLeft" activeCell="A2" sqref="A2:H2"/>
    </sheetView>
  </sheetViews>
  <sheetFormatPr defaultRowHeight="15.75" x14ac:dyDescent="0.25"/>
  <cols>
    <col min="1" max="1" width="19.42578125" style="12" customWidth="1"/>
    <col min="2" max="2" width="15.42578125" style="12" customWidth="1"/>
    <col min="3" max="3" width="19.140625" style="35" customWidth="1"/>
    <col min="4" max="4" width="20.140625" style="12" customWidth="1"/>
    <col min="5" max="6" width="19.140625" style="12" customWidth="1"/>
    <col min="7" max="7" width="20.85546875" style="12" customWidth="1"/>
    <col min="8" max="8" width="46.42578125" style="13" customWidth="1"/>
    <col min="9" max="9" width="40.28515625" style="35" customWidth="1"/>
    <col min="10" max="16384" width="9.140625" style="12"/>
  </cols>
  <sheetData>
    <row r="1" spans="1:9" s="50" customFormat="1" ht="15" x14ac:dyDescent="0.25">
      <c r="A1" s="65"/>
      <c r="B1" s="65"/>
      <c r="C1" s="65"/>
      <c r="D1" s="65"/>
      <c r="E1" s="65"/>
      <c r="F1" s="65"/>
      <c r="G1" s="65"/>
      <c r="H1" s="82" t="s">
        <v>16</v>
      </c>
    </row>
    <row r="2" spans="1:9" s="50" customFormat="1" thickBot="1" x14ac:dyDescent="0.3">
      <c r="A2" s="96" t="s">
        <v>169</v>
      </c>
      <c r="B2" s="96"/>
      <c r="C2" s="96"/>
      <c r="D2" s="96"/>
      <c r="E2" s="96"/>
      <c r="F2" s="96"/>
      <c r="G2" s="96"/>
      <c r="H2" s="96"/>
    </row>
    <row r="3" spans="1:9" s="50" customFormat="1" ht="45" x14ac:dyDescent="0.25">
      <c r="A3" s="83" t="s">
        <v>0</v>
      </c>
      <c r="B3" s="83" t="s">
        <v>1</v>
      </c>
      <c r="C3" s="83" t="s">
        <v>9</v>
      </c>
      <c r="D3" s="83" t="s">
        <v>10</v>
      </c>
      <c r="E3" s="83" t="s">
        <v>11</v>
      </c>
      <c r="F3" s="84" t="s">
        <v>170</v>
      </c>
      <c r="G3" s="84" t="s">
        <v>12</v>
      </c>
      <c r="H3" s="83" t="s">
        <v>171</v>
      </c>
    </row>
    <row r="4" spans="1:9" s="50" customFormat="1" ht="15" x14ac:dyDescent="0.25">
      <c r="A4" s="62">
        <v>1</v>
      </c>
      <c r="B4" s="6">
        <v>2</v>
      </c>
      <c r="C4" s="6">
        <v>3</v>
      </c>
      <c r="D4" s="6">
        <v>4</v>
      </c>
      <c r="E4" s="6">
        <v>5</v>
      </c>
      <c r="F4" s="85">
        <v>6</v>
      </c>
      <c r="G4" s="85">
        <v>7</v>
      </c>
      <c r="H4" s="86">
        <v>8</v>
      </c>
    </row>
    <row r="5" spans="1:9" s="35" customFormat="1" x14ac:dyDescent="0.25">
      <c r="A5" s="5" t="s">
        <v>17</v>
      </c>
      <c r="B5" s="5">
        <v>1</v>
      </c>
      <c r="C5" s="87">
        <v>40901259</v>
      </c>
      <c r="D5" s="88">
        <v>41793</v>
      </c>
      <c r="E5" s="89" t="s">
        <v>166</v>
      </c>
      <c r="F5" s="90">
        <v>10.5</v>
      </c>
      <c r="G5" s="90">
        <v>466.1</v>
      </c>
      <c r="H5" s="63" t="s">
        <v>143</v>
      </c>
      <c r="I5" s="36"/>
    </row>
    <row r="6" spans="1:9" s="35" customFormat="1" x14ac:dyDescent="0.25">
      <c r="A6" s="5" t="s">
        <v>17</v>
      </c>
      <c r="B6" s="5">
        <v>2</v>
      </c>
      <c r="C6" s="63">
        <v>40903640</v>
      </c>
      <c r="D6" s="88">
        <v>41816</v>
      </c>
      <c r="E6" s="89" t="s">
        <v>166</v>
      </c>
      <c r="F6" s="90">
        <v>14</v>
      </c>
      <c r="G6" s="90">
        <v>10206</v>
      </c>
      <c r="H6" s="63" t="s">
        <v>18</v>
      </c>
      <c r="I6" s="36"/>
    </row>
    <row r="7" spans="1:9" s="35" customFormat="1" x14ac:dyDescent="0.25">
      <c r="A7" s="5" t="s">
        <v>17</v>
      </c>
      <c r="B7" s="5">
        <v>3</v>
      </c>
      <c r="C7" s="63">
        <v>40903750</v>
      </c>
      <c r="D7" s="88">
        <v>41816</v>
      </c>
      <c r="E7" s="89" t="s">
        <v>166</v>
      </c>
      <c r="F7" s="90">
        <v>14</v>
      </c>
      <c r="G7" s="90">
        <v>10206</v>
      </c>
      <c r="H7" s="63" t="s">
        <v>18</v>
      </c>
      <c r="I7" s="36"/>
    </row>
    <row r="8" spans="1:9" s="35" customFormat="1" x14ac:dyDescent="0.25">
      <c r="A8" s="5" t="s">
        <v>17</v>
      </c>
      <c r="B8" s="5">
        <v>4</v>
      </c>
      <c r="C8" s="87">
        <v>40903217</v>
      </c>
      <c r="D8" s="88">
        <v>41806</v>
      </c>
      <c r="E8" s="89" t="s">
        <v>167</v>
      </c>
      <c r="F8" s="90">
        <v>15</v>
      </c>
      <c r="G8" s="90">
        <v>466.1</v>
      </c>
      <c r="H8" s="63" t="s">
        <v>61</v>
      </c>
    </row>
    <row r="9" spans="1:9" s="35" customFormat="1" x14ac:dyDescent="0.25">
      <c r="A9" s="5" t="s">
        <v>17</v>
      </c>
      <c r="B9" s="5">
        <v>5</v>
      </c>
      <c r="C9" s="87">
        <v>40904884</v>
      </c>
      <c r="D9" s="88">
        <v>41792</v>
      </c>
      <c r="E9" s="89" t="s">
        <v>167</v>
      </c>
      <c r="F9" s="90">
        <v>10</v>
      </c>
      <c r="G9" s="90">
        <v>466.1</v>
      </c>
      <c r="H9" s="63" t="s">
        <v>65</v>
      </c>
    </row>
    <row r="10" spans="1:9" s="35" customFormat="1" x14ac:dyDescent="0.25">
      <c r="A10" s="5" t="s">
        <v>17</v>
      </c>
      <c r="B10" s="5">
        <v>6</v>
      </c>
      <c r="C10" s="87">
        <v>40903226</v>
      </c>
      <c r="D10" s="88">
        <v>41800</v>
      </c>
      <c r="E10" s="89" t="s">
        <v>167</v>
      </c>
      <c r="F10" s="90">
        <v>5</v>
      </c>
      <c r="G10" s="90">
        <v>466.1</v>
      </c>
      <c r="H10" s="63" t="s">
        <v>76</v>
      </c>
    </row>
    <row r="11" spans="1:9" s="35" customFormat="1" x14ac:dyDescent="0.25">
      <c r="A11" s="5" t="s">
        <v>17</v>
      </c>
      <c r="B11" s="5">
        <v>7</v>
      </c>
      <c r="C11" s="63">
        <v>40905660</v>
      </c>
      <c r="D11" s="88">
        <v>41792</v>
      </c>
      <c r="E11" s="89" t="s">
        <v>167</v>
      </c>
      <c r="F11" s="90">
        <v>15</v>
      </c>
      <c r="G11" s="90">
        <v>10935</v>
      </c>
      <c r="H11" s="63" t="s">
        <v>74</v>
      </c>
    </row>
    <row r="12" spans="1:9" s="35" customFormat="1" x14ac:dyDescent="0.25">
      <c r="A12" s="5" t="s">
        <v>17</v>
      </c>
      <c r="B12" s="5">
        <v>8</v>
      </c>
      <c r="C12" s="87">
        <v>40906654</v>
      </c>
      <c r="D12" s="88">
        <v>41795</v>
      </c>
      <c r="E12" s="89" t="s">
        <v>167</v>
      </c>
      <c r="F12" s="90">
        <v>15</v>
      </c>
      <c r="G12" s="90">
        <v>466.1</v>
      </c>
      <c r="H12" s="63" t="s">
        <v>99</v>
      </c>
    </row>
    <row r="13" spans="1:9" s="35" customFormat="1" x14ac:dyDescent="0.25">
      <c r="A13" s="5" t="s">
        <v>17</v>
      </c>
      <c r="B13" s="5">
        <v>9</v>
      </c>
      <c r="C13" s="87">
        <v>40906590</v>
      </c>
      <c r="D13" s="88">
        <v>41792</v>
      </c>
      <c r="E13" s="89" t="s">
        <v>166</v>
      </c>
      <c r="F13" s="90">
        <v>10.5</v>
      </c>
      <c r="G13" s="90">
        <v>466.1</v>
      </c>
      <c r="H13" s="63" t="s">
        <v>88</v>
      </c>
    </row>
    <row r="14" spans="1:9" s="35" customFormat="1" x14ac:dyDescent="0.25">
      <c r="A14" s="5" t="s">
        <v>17</v>
      </c>
      <c r="B14" s="5">
        <v>10</v>
      </c>
      <c r="C14" s="87">
        <v>40907099</v>
      </c>
      <c r="D14" s="88">
        <v>41792</v>
      </c>
      <c r="E14" s="89" t="s">
        <v>166</v>
      </c>
      <c r="F14" s="90">
        <v>7</v>
      </c>
      <c r="G14" s="90">
        <v>466.1</v>
      </c>
      <c r="H14" s="63" t="s">
        <v>57</v>
      </c>
    </row>
    <row r="15" spans="1:9" s="35" customFormat="1" x14ac:dyDescent="0.25">
      <c r="A15" s="5" t="s">
        <v>17</v>
      </c>
      <c r="B15" s="5">
        <v>11</v>
      </c>
      <c r="C15" s="87">
        <v>40905525</v>
      </c>
      <c r="D15" s="88">
        <v>41820</v>
      </c>
      <c r="E15" s="89" t="s">
        <v>166</v>
      </c>
      <c r="F15" s="90">
        <v>15</v>
      </c>
      <c r="G15" s="90">
        <v>466.1</v>
      </c>
      <c r="H15" s="63" t="s">
        <v>33</v>
      </c>
    </row>
    <row r="16" spans="1:9" s="35" customFormat="1" x14ac:dyDescent="0.25">
      <c r="A16" s="5" t="s">
        <v>17</v>
      </c>
      <c r="B16" s="5">
        <v>12</v>
      </c>
      <c r="C16" s="87">
        <v>40907113</v>
      </c>
      <c r="D16" s="88">
        <v>41793</v>
      </c>
      <c r="E16" s="89" t="s">
        <v>167</v>
      </c>
      <c r="F16" s="90">
        <v>10</v>
      </c>
      <c r="G16" s="90">
        <v>466.1</v>
      </c>
      <c r="H16" s="63" t="s">
        <v>20</v>
      </c>
      <c r="I16" s="36"/>
    </row>
    <row r="17" spans="1:8" s="35" customFormat="1" x14ac:dyDescent="0.25">
      <c r="A17" s="5" t="s">
        <v>17</v>
      </c>
      <c r="B17" s="5">
        <v>13</v>
      </c>
      <c r="C17" s="87">
        <v>40907887</v>
      </c>
      <c r="D17" s="88">
        <v>41795</v>
      </c>
      <c r="E17" s="89" t="s">
        <v>167</v>
      </c>
      <c r="F17" s="90">
        <v>12</v>
      </c>
      <c r="G17" s="90">
        <v>466.1</v>
      </c>
      <c r="H17" s="63" t="s">
        <v>68</v>
      </c>
    </row>
    <row r="18" spans="1:8" s="35" customFormat="1" x14ac:dyDescent="0.25">
      <c r="A18" s="5" t="s">
        <v>17</v>
      </c>
      <c r="B18" s="5">
        <v>14</v>
      </c>
      <c r="C18" s="87">
        <v>40907999</v>
      </c>
      <c r="D18" s="88">
        <v>41795</v>
      </c>
      <c r="E18" s="89" t="s">
        <v>167</v>
      </c>
      <c r="F18" s="90">
        <v>7</v>
      </c>
      <c r="G18" s="90">
        <v>466.1</v>
      </c>
      <c r="H18" s="63" t="s">
        <v>67</v>
      </c>
    </row>
    <row r="19" spans="1:8" s="35" customFormat="1" x14ac:dyDescent="0.25">
      <c r="A19" s="5" t="s">
        <v>17</v>
      </c>
      <c r="B19" s="5">
        <v>15</v>
      </c>
      <c r="C19" s="87">
        <v>40908016</v>
      </c>
      <c r="D19" s="88">
        <v>41794</v>
      </c>
      <c r="E19" s="89" t="s">
        <v>167</v>
      </c>
      <c r="F19" s="90">
        <v>7</v>
      </c>
      <c r="G19" s="90">
        <v>466.1</v>
      </c>
      <c r="H19" s="63" t="s">
        <v>63</v>
      </c>
    </row>
    <row r="20" spans="1:8" s="35" customFormat="1" x14ac:dyDescent="0.25">
      <c r="A20" s="5" t="s">
        <v>17</v>
      </c>
      <c r="B20" s="5">
        <v>16</v>
      </c>
      <c r="C20" s="87">
        <v>40908274</v>
      </c>
      <c r="D20" s="88">
        <v>41794</v>
      </c>
      <c r="E20" s="89" t="s">
        <v>167</v>
      </c>
      <c r="F20" s="90">
        <v>14</v>
      </c>
      <c r="G20" s="90">
        <v>466.1</v>
      </c>
      <c r="H20" s="63" t="s">
        <v>20</v>
      </c>
    </row>
    <row r="21" spans="1:8" s="35" customFormat="1" x14ac:dyDescent="0.25">
      <c r="A21" s="5" t="s">
        <v>17</v>
      </c>
      <c r="B21" s="5">
        <v>17</v>
      </c>
      <c r="C21" s="87">
        <v>40903075</v>
      </c>
      <c r="D21" s="88">
        <v>41792</v>
      </c>
      <c r="E21" s="89" t="s">
        <v>167</v>
      </c>
      <c r="F21" s="90">
        <v>15</v>
      </c>
      <c r="G21" s="90">
        <v>466.1</v>
      </c>
      <c r="H21" s="63" t="s">
        <v>18</v>
      </c>
    </row>
    <row r="22" spans="1:8" s="35" customFormat="1" x14ac:dyDescent="0.25">
      <c r="A22" s="5" t="s">
        <v>17</v>
      </c>
      <c r="B22" s="5">
        <v>18</v>
      </c>
      <c r="C22" s="87">
        <v>40908321</v>
      </c>
      <c r="D22" s="88">
        <v>41807</v>
      </c>
      <c r="E22" s="89" t="s">
        <v>167</v>
      </c>
      <c r="F22" s="90">
        <v>10</v>
      </c>
      <c r="G22" s="90">
        <v>466.1</v>
      </c>
      <c r="H22" s="63" t="s">
        <v>71</v>
      </c>
    </row>
    <row r="23" spans="1:8" s="35" customFormat="1" x14ac:dyDescent="0.25">
      <c r="A23" s="5" t="s">
        <v>17</v>
      </c>
      <c r="B23" s="5">
        <v>19</v>
      </c>
      <c r="C23" s="87">
        <v>40909262</v>
      </c>
      <c r="D23" s="88">
        <v>41799</v>
      </c>
      <c r="E23" s="89" t="s">
        <v>167</v>
      </c>
      <c r="F23" s="90">
        <v>10</v>
      </c>
      <c r="G23" s="90">
        <v>466.1</v>
      </c>
      <c r="H23" s="63" t="s">
        <v>65</v>
      </c>
    </row>
    <row r="24" spans="1:8" s="35" customFormat="1" x14ac:dyDescent="0.25">
      <c r="A24" s="5" t="s">
        <v>17</v>
      </c>
      <c r="B24" s="5">
        <v>20</v>
      </c>
      <c r="C24" s="87">
        <v>40908300</v>
      </c>
      <c r="D24" s="88">
        <v>41796</v>
      </c>
      <c r="E24" s="89" t="s">
        <v>167</v>
      </c>
      <c r="F24" s="90">
        <v>14</v>
      </c>
      <c r="G24" s="90">
        <v>466.1</v>
      </c>
      <c r="H24" s="63" t="s">
        <v>72</v>
      </c>
    </row>
    <row r="25" spans="1:8" s="35" customFormat="1" x14ac:dyDescent="0.25">
      <c r="A25" s="5" t="s">
        <v>17</v>
      </c>
      <c r="B25" s="5">
        <v>21</v>
      </c>
      <c r="C25" s="87">
        <v>40908804</v>
      </c>
      <c r="D25" s="88">
        <v>41794</v>
      </c>
      <c r="E25" s="89" t="s">
        <v>167</v>
      </c>
      <c r="F25" s="90">
        <v>10</v>
      </c>
      <c r="G25" s="90">
        <v>466.1</v>
      </c>
      <c r="H25" s="63" t="s">
        <v>60</v>
      </c>
    </row>
    <row r="26" spans="1:8" s="35" customFormat="1" x14ac:dyDescent="0.25">
      <c r="A26" s="5" t="s">
        <v>17</v>
      </c>
      <c r="B26" s="5">
        <v>22</v>
      </c>
      <c r="C26" s="87">
        <v>40908526</v>
      </c>
      <c r="D26" s="88">
        <v>41795</v>
      </c>
      <c r="E26" s="89" t="s">
        <v>167</v>
      </c>
      <c r="F26" s="90">
        <v>10</v>
      </c>
      <c r="G26" s="90">
        <v>466.1</v>
      </c>
      <c r="H26" s="63" t="s">
        <v>63</v>
      </c>
    </row>
    <row r="27" spans="1:8" s="35" customFormat="1" x14ac:dyDescent="0.25">
      <c r="A27" s="5" t="s">
        <v>17</v>
      </c>
      <c r="B27" s="5">
        <v>23</v>
      </c>
      <c r="C27" s="87">
        <v>40908519</v>
      </c>
      <c r="D27" s="88">
        <v>41794</v>
      </c>
      <c r="E27" s="89" t="s">
        <v>167</v>
      </c>
      <c r="F27" s="90">
        <v>15</v>
      </c>
      <c r="G27" s="90">
        <v>466.1</v>
      </c>
      <c r="H27" s="63" t="s">
        <v>67</v>
      </c>
    </row>
    <row r="28" spans="1:8" s="35" customFormat="1" x14ac:dyDescent="0.25">
      <c r="A28" s="5" t="s">
        <v>17</v>
      </c>
      <c r="B28" s="5">
        <v>24</v>
      </c>
      <c r="C28" s="87">
        <v>40909556</v>
      </c>
      <c r="D28" s="88">
        <v>41794</v>
      </c>
      <c r="E28" s="89" t="s">
        <v>167</v>
      </c>
      <c r="F28" s="90">
        <v>15</v>
      </c>
      <c r="G28" s="90">
        <v>466.1</v>
      </c>
      <c r="H28" s="63" t="s">
        <v>72</v>
      </c>
    </row>
    <row r="29" spans="1:8" s="35" customFormat="1" x14ac:dyDescent="0.25">
      <c r="A29" s="5" t="s">
        <v>17</v>
      </c>
      <c r="B29" s="5">
        <v>25</v>
      </c>
      <c r="C29" s="87">
        <v>40909656</v>
      </c>
      <c r="D29" s="88">
        <v>41794</v>
      </c>
      <c r="E29" s="89" t="s">
        <v>166</v>
      </c>
      <c r="F29" s="90">
        <v>8</v>
      </c>
      <c r="G29" s="90">
        <v>466.1</v>
      </c>
      <c r="H29" s="63" t="s">
        <v>74</v>
      </c>
    </row>
    <row r="30" spans="1:8" s="35" customFormat="1" x14ac:dyDescent="0.25">
      <c r="A30" s="5" t="s">
        <v>17</v>
      </c>
      <c r="B30" s="5">
        <v>26</v>
      </c>
      <c r="C30" s="87">
        <v>40909846</v>
      </c>
      <c r="D30" s="88">
        <v>41795</v>
      </c>
      <c r="E30" s="89" t="s">
        <v>167</v>
      </c>
      <c r="F30" s="90">
        <v>12</v>
      </c>
      <c r="G30" s="90">
        <v>466.1</v>
      </c>
      <c r="H30" s="63" t="s">
        <v>88</v>
      </c>
    </row>
    <row r="31" spans="1:8" s="35" customFormat="1" x14ac:dyDescent="0.25">
      <c r="A31" s="5" t="s">
        <v>17</v>
      </c>
      <c r="B31" s="5">
        <v>27</v>
      </c>
      <c r="C31" s="87">
        <v>40909878</v>
      </c>
      <c r="D31" s="88">
        <v>41795</v>
      </c>
      <c r="E31" s="89" t="s">
        <v>167</v>
      </c>
      <c r="F31" s="90">
        <v>15</v>
      </c>
      <c r="G31" s="90">
        <v>466.1</v>
      </c>
      <c r="H31" s="63" t="s">
        <v>20</v>
      </c>
    </row>
    <row r="32" spans="1:8" s="35" customFormat="1" x14ac:dyDescent="0.25">
      <c r="A32" s="5" t="s">
        <v>17</v>
      </c>
      <c r="B32" s="5">
        <v>28</v>
      </c>
      <c r="C32" s="87">
        <v>40909143</v>
      </c>
      <c r="D32" s="88">
        <v>41799</v>
      </c>
      <c r="E32" s="89" t="s">
        <v>166</v>
      </c>
      <c r="F32" s="90">
        <v>15</v>
      </c>
      <c r="G32" s="90">
        <v>466.1</v>
      </c>
      <c r="H32" s="63" t="s">
        <v>146</v>
      </c>
    </row>
    <row r="33" spans="1:8" s="35" customFormat="1" x14ac:dyDescent="0.25">
      <c r="A33" s="5" t="s">
        <v>17</v>
      </c>
      <c r="B33" s="5">
        <v>29</v>
      </c>
      <c r="C33" s="87">
        <v>40909060</v>
      </c>
      <c r="D33" s="88">
        <v>41793</v>
      </c>
      <c r="E33" s="89" t="s">
        <v>167</v>
      </c>
      <c r="F33" s="90">
        <v>10</v>
      </c>
      <c r="G33" s="90">
        <v>466.1</v>
      </c>
      <c r="H33" s="63" t="s">
        <v>33</v>
      </c>
    </row>
    <row r="34" spans="1:8" s="35" customFormat="1" x14ac:dyDescent="0.25">
      <c r="A34" s="5" t="s">
        <v>17</v>
      </c>
      <c r="B34" s="5">
        <v>30</v>
      </c>
      <c r="C34" s="87">
        <v>40910626</v>
      </c>
      <c r="D34" s="88">
        <v>41799</v>
      </c>
      <c r="E34" s="89" t="s">
        <v>167</v>
      </c>
      <c r="F34" s="90">
        <v>15</v>
      </c>
      <c r="G34" s="90">
        <v>466.1</v>
      </c>
      <c r="H34" s="63" t="s">
        <v>48</v>
      </c>
    </row>
    <row r="35" spans="1:8" s="35" customFormat="1" x14ac:dyDescent="0.25">
      <c r="A35" s="5" t="s">
        <v>17</v>
      </c>
      <c r="B35" s="5">
        <v>31</v>
      </c>
      <c r="C35" s="87">
        <v>40908719</v>
      </c>
      <c r="D35" s="88">
        <v>41800</v>
      </c>
      <c r="E35" s="89" t="s">
        <v>167</v>
      </c>
      <c r="F35" s="90">
        <v>5</v>
      </c>
      <c r="G35" s="90">
        <v>466.1</v>
      </c>
      <c r="H35" s="63" t="s">
        <v>108</v>
      </c>
    </row>
    <row r="36" spans="1:8" s="35" customFormat="1" x14ac:dyDescent="0.25">
      <c r="A36" s="5" t="s">
        <v>17</v>
      </c>
      <c r="B36" s="5">
        <v>32</v>
      </c>
      <c r="C36" s="87">
        <v>40908435</v>
      </c>
      <c r="D36" s="88">
        <v>41792</v>
      </c>
      <c r="E36" s="89" t="s">
        <v>167</v>
      </c>
      <c r="F36" s="90">
        <v>7</v>
      </c>
      <c r="G36" s="90">
        <v>466.1</v>
      </c>
      <c r="H36" s="63" t="s">
        <v>33</v>
      </c>
    </row>
    <row r="37" spans="1:8" s="35" customFormat="1" x14ac:dyDescent="0.25">
      <c r="A37" s="5" t="s">
        <v>17</v>
      </c>
      <c r="B37" s="5">
        <v>33</v>
      </c>
      <c r="C37" s="87">
        <v>40910819</v>
      </c>
      <c r="D37" s="88">
        <v>41796</v>
      </c>
      <c r="E37" s="89" t="s">
        <v>167</v>
      </c>
      <c r="F37" s="90">
        <v>12</v>
      </c>
      <c r="G37" s="90">
        <v>466.1</v>
      </c>
      <c r="H37" s="63" t="s">
        <v>74</v>
      </c>
    </row>
    <row r="38" spans="1:8" s="35" customFormat="1" x14ac:dyDescent="0.25">
      <c r="A38" s="5" t="s">
        <v>17</v>
      </c>
      <c r="B38" s="5">
        <v>34</v>
      </c>
      <c r="C38" s="87">
        <v>40908505</v>
      </c>
      <c r="D38" s="88">
        <v>41792</v>
      </c>
      <c r="E38" s="89" t="s">
        <v>167</v>
      </c>
      <c r="F38" s="90">
        <v>7</v>
      </c>
      <c r="G38" s="90">
        <v>466.1</v>
      </c>
      <c r="H38" s="63" t="s">
        <v>33</v>
      </c>
    </row>
    <row r="39" spans="1:8" s="35" customFormat="1" x14ac:dyDescent="0.25">
      <c r="A39" s="5" t="s">
        <v>17</v>
      </c>
      <c r="B39" s="5">
        <v>35</v>
      </c>
      <c r="C39" s="87">
        <v>40910938</v>
      </c>
      <c r="D39" s="88">
        <v>41799</v>
      </c>
      <c r="E39" s="89" t="s">
        <v>167</v>
      </c>
      <c r="F39" s="90">
        <v>15</v>
      </c>
      <c r="G39" s="90">
        <v>466.1</v>
      </c>
      <c r="H39" s="63" t="s">
        <v>63</v>
      </c>
    </row>
    <row r="40" spans="1:8" s="35" customFormat="1" x14ac:dyDescent="0.25">
      <c r="A40" s="5" t="s">
        <v>17</v>
      </c>
      <c r="B40" s="5">
        <v>36</v>
      </c>
      <c r="C40" s="87">
        <v>40909215</v>
      </c>
      <c r="D40" s="88">
        <v>41800</v>
      </c>
      <c r="E40" s="89" t="s">
        <v>167</v>
      </c>
      <c r="F40" s="90">
        <v>5</v>
      </c>
      <c r="G40" s="90">
        <v>466.1</v>
      </c>
      <c r="H40" s="63" t="s">
        <v>108</v>
      </c>
    </row>
    <row r="41" spans="1:8" s="35" customFormat="1" x14ac:dyDescent="0.25">
      <c r="A41" s="5" t="s">
        <v>17</v>
      </c>
      <c r="B41" s="5">
        <v>37</v>
      </c>
      <c r="C41" s="87">
        <v>40910775</v>
      </c>
      <c r="D41" s="88">
        <v>41796</v>
      </c>
      <c r="E41" s="89" t="s">
        <v>166</v>
      </c>
      <c r="F41" s="90">
        <v>12</v>
      </c>
      <c r="G41" s="90">
        <v>466.1</v>
      </c>
      <c r="H41" s="63" t="s">
        <v>67</v>
      </c>
    </row>
    <row r="42" spans="1:8" s="35" customFormat="1" x14ac:dyDescent="0.25">
      <c r="A42" s="5" t="s">
        <v>17</v>
      </c>
      <c r="B42" s="5">
        <v>38</v>
      </c>
      <c r="C42" s="87">
        <v>40910796</v>
      </c>
      <c r="D42" s="88">
        <v>41799</v>
      </c>
      <c r="E42" s="89" t="s">
        <v>167</v>
      </c>
      <c r="F42" s="90">
        <v>15</v>
      </c>
      <c r="G42" s="90">
        <v>466.1</v>
      </c>
      <c r="H42" s="63" t="s">
        <v>61</v>
      </c>
    </row>
    <row r="43" spans="1:8" s="35" customFormat="1" x14ac:dyDescent="0.25">
      <c r="A43" s="5" t="s">
        <v>17</v>
      </c>
      <c r="B43" s="5">
        <v>39</v>
      </c>
      <c r="C43" s="87">
        <v>40910049</v>
      </c>
      <c r="D43" s="88">
        <v>41796</v>
      </c>
      <c r="E43" s="89" t="s">
        <v>166</v>
      </c>
      <c r="F43" s="90">
        <v>12</v>
      </c>
      <c r="G43" s="90">
        <v>466.1</v>
      </c>
      <c r="H43" s="63" t="s">
        <v>67</v>
      </c>
    </row>
    <row r="44" spans="1:8" s="35" customFormat="1" x14ac:dyDescent="0.25">
      <c r="A44" s="5" t="s">
        <v>17</v>
      </c>
      <c r="B44" s="5">
        <v>40</v>
      </c>
      <c r="C44" s="87">
        <v>40912778</v>
      </c>
      <c r="D44" s="88">
        <v>41806</v>
      </c>
      <c r="E44" s="89" t="s">
        <v>167</v>
      </c>
      <c r="F44" s="90">
        <v>12</v>
      </c>
      <c r="G44" s="90">
        <v>466.1</v>
      </c>
      <c r="H44" s="63" t="s">
        <v>18</v>
      </c>
    </row>
    <row r="45" spans="1:8" s="35" customFormat="1" x14ac:dyDescent="0.25">
      <c r="A45" s="5" t="s">
        <v>17</v>
      </c>
      <c r="B45" s="5">
        <v>41</v>
      </c>
      <c r="C45" s="87">
        <v>40912194</v>
      </c>
      <c r="D45" s="88">
        <v>41807</v>
      </c>
      <c r="E45" s="89" t="s">
        <v>166</v>
      </c>
      <c r="F45" s="90">
        <v>10.5</v>
      </c>
      <c r="G45" s="90">
        <v>466.1</v>
      </c>
      <c r="H45" s="63" t="s">
        <v>144</v>
      </c>
    </row>
    <row r="46" spans="1:8" s="35" customFormat="1" x14ac:dyDescent="0.25">
      <c r="A46" s="5" t="s">
        <v>17</v>
      </c>
      <c r="B46" s="5">
        <v>42</v>
      </c>
      <c r="C46" s="63">
        <v>40910710</v>
      </c>
      <c r="D46" s="88">
        <v>41799</v>
      </c>
      <c r="E46" s="89" t="s">
        <v>167</v>
      </c>
      <c r="F46" s="90">
        <v>0.25</v>
      </c>
      <c r="G46" s="90">
        <v>466.1</v>
      </c>
      <c r="H46" s="63" t="s">
        <v>80</v>
      </c>
    </row>
    <row r="47" spans="1:8" s="35" customFormat="1" x14ac:dyDescent="0.25">
      <c r="A47" s="5" t="s">
        <v>17</v>
      </c>
      <c r="B47" s="5">
        <v>43</v>
      </c>
      <c r="C47" s="63">
        <v>40911831</v>
      </c>
      <c r="D47" s="88">
        <v>41806</v>
      </c>
      <c r="E47" s="89" t="s">
        <v>167</v>
      </c>
      <c r="F47" s="90">
        <v>8</v>
      </c>
      <c r="G47" s="90">
        <v>5832</v>
      </c>
      <c r="H47" s="63" t="s">
        <v>74</v>
      </c>
    </row>
    <row r="48" spans="1:8" s="35" customFormat="1" x14ac:dyDescent="0.25">
      <c r="A48" s="5" t="s">
        <v>17</v>
      </c>
      <c r="B48" s="5">
        <v>44</v>
      </c>
      <c r="C48" s="87">
        <v>40909181</v>
      </c>
      <c r="D48" s="88">
        <v>41800</v>
      </c>
      <c r="E48" s="89" t="s">
        <v>165</v>
      </c>
      <c r="F48" s="90">
        <v>15</v>
      </c>
      <c r="G48" s="90">
        <v>466.1</v>
      </c>
      <c r="H48" s="63" t="s">
        <v>80</v>
      </c>
    </row>
    <row r="49" spans="1:9" s="35" customFormat="1" x14ac:dyDescent="0.25">
      <c r="A49" s="5" t="s">
        <v>17</v>
      </c>
      <c r="B49" s="5">
        <v>45</v>
      </c>
      <c r="C49" s="87">
        <v>40910588</v>
      </c>
      <c r="D49" s="88">
        <v>41813</v>
      </c>
      <c r="E49" s="89" t="s">
        <v>167</v>
      </c>
      <c r="F49" s="90">
        <v>15</v>
      </c>
      <c r="G49" s="90">
        <v>466.1</v>
      </c>
      <c r="H49" s="63" t="s">
        <v>104</v>
      </c>
    </row>
    <row r="50" spans="1:9" s="35" customFormat="1" x14ac:dyDescent="0.25">
      <c r="A50" s="5" t="s">
        <v>17</v>
      </c>
      <c r="B50" s="5">
        <v>46</v>
      </c>
      <c r="C50" s="87">
        <v>40912460</v>
      </c>
      <c r="D50" s="88">
        <v>41806</v>
      </c>
      <c r="E50" s="89" t="s">
        <v>167</v>
      </c>
      <c r="F50" s="90">
        <v>10.5</v>
      </c>
      <c r="G50" s="90">
        <v>466.1</v>
      </c>
      <c r="H50" s="63" t="s">
        <v>61</v>
      </c>
    </row>
    <row r="51" spans="1:9" s="35" customFormat="1" x14ac:dyDescent="0.25">
      <c r="A51" s="5" t="s">
        <v>17</v>
      </c>
      <c r="B51" s="5">
        <v>47</v>
      </c>
      <c r="C51" s="87">
        <v>40909297</v>
      </c>
      <c r="D51" s="88">
        <v>41799</v>
      </c>
      <c r="E51" s="89" t="s">
        <v>167</v>
      </c>
      <c r="F51" s="90">
        <v>7</v>
      </c>
      <c r="G51" s="90">
        <v>466.1</v>
      </c>
      <c r="H51" s="63" t="s">
        <v>95</v>
      </c>
    </row>
    <row r="52" spans="1:9" s="35" customFormat="1" x14ac:dyDescent="0.25">
      <c r="A52" s="5" t="s">
        <v>17</v>
      </c>
      <c r="B52" s="5">
        <v>48</v>
      </c>
      <c r="C52" s="87">
        <v>40912687</v>
      </c>
      <c r="D52" s="88">
        <v>41807</v>
      </c>
      <c r="E52" s="89" t="s">
        <v>167</v>
      </c>
      <c r="F52" s="90">
        <v>10</v>
      </c>
      <c r="G52" s="90">
        <v>466.1</v>
      </c>
      <c r="H52" s="63" t="s">
        <v>61</v>
      </c>
    </row>
    <row r="53" spans="1:9" s="35" customFormat="1" x14ac:dyDescent="0.25">
      <c r="A53" s="5" t="s">
        <v>17</v>
      </c>
      <c r="B53" s="5">
        <v>49</v>
      </c>
      <c r="C53" s="87">
        <v>40912233</v>
      </c>
      <c r="D53" s="88">
        <v>41808</v>
      </c>
      <c r="E53" s="89" t="s">
        <v>167</v>
      </c>
      <c r="F53" s="90">
        <v>15</v>
      </c>
      <c r="G53" s="90">
        <v>466.1</v>
      </c>
      <c r="H53" s="63" t="s">
        <v>48</v>
      </c>
    </row>
    <row r="54" spans="1:9" s="35" customFormat="1" x14ac:dyDescent="0.25">
      <c r="A54" s="5" t="s">
        <v>17</v>
      </c>
      <c r="B54" s="5">
        <v>50</v>
      </c>
      <c r="C54" s="87">
        <v>40909819</v>
      </c>
      <c r="D54" s="88">
        <v>41794</v>
      </c>
      <c r="E54" s="89" t="s">
        <v>167</v>
      </c>
      <c r="F54" s="90">
        <v>15</v>
      </c>
      <c r="G54" s="90">
        <v>466.1</v>
      </c>
      <c r="H54" s="63" t="s">
        <v>60</v>
      </c>
    </row>
    <row r="55" spans="1:9" s="35" customFormat="1" x14ac:dyDescent="0.25">
      <c r="A55" s="5" t="s">
        <v>17</v>
      </c>
      <c r="B55" s="5">
        <v>51</v>
      </c>
      <c r="C55" s="87">
        <v>40911195</v>
      </c>
      <c r="D55" s="88">
        <v>41799</v>
      </c>
      <c r="E55" s="89" t="s">
        <v>167</v>
      </c>
      <c r="F55" s="90">
        <v>5</v>
      </c>
      <c r="G55" s="90">
        <v>466.1</v>
      </c>
      <c r="H55" s="63" t="s">
        <v>145</v>
      </c>
    </row>
    <row r="56" spans="1:9" s="35" customFormat="1" x14ac:dyDescent="0.25">
      <c r="A56" s="5" t="s">
        <v>17</v>
      </c>
      <c r="B56" s="5">
        <v>52</v>
      </c>
      <c r="C56" s="87">
        <v>40912319</v>
      </c>
      <c r="D56" s="88">
        <v>41809</v>
      </c>
      <c r="E56" s="89" t="s">
        <v>167</v>
      </c>
      <c r="F56" s="90">
        <v>15</v>
      </c>
      <c r="G56" s="90">
        <v>466.1</v>
      </c>
      <c r="H56" s="63" t="s">
        <v>18</v>
      </c>
    </row>
    <row r="57" spans="1:9" s="35" customFormat="1" x14ac:dyDescent="0.25">
      <c r="A57" s="5" t="s">
        <v>17</v>
      </c>
      <c r="B57" s="5">
        <v>53</v>
      </c>
      <c r="C57" s="87">
        <v>40912936</v>
      </c>
      <c r="D57" s="88">
        <v>41801</v>
      </c>
      <c r="E57" s="89" t="s">
        <v>167</v>
      </c>
      <c r="F57" s="90">
        <v>5</v>
      </c>
      <c r="G57" s="90">
        <v>466.1</v>
      </c>
      <c r="H57" s="63" t="s">
        <v>65</v>
      </c>
    </row>
    <row r="58" spans="1:9" s="35" customFormat="1" x14ac:dyDescent="0.25">
      <c r="A58" s="5" t="s">
        <v>17</v>
      </c>
      <c r="B58" s="5">
        <v>54</v>
      </c>
      <c r="C58" s="87">
        <v>40912605</v>
      </c>
      <c r="D58" s="88">
        <v>41800</v>
      </c>
      <c r="E58" s="89" t="s">
        <v>167</v>
      </c>
      <c r="F58" s="90">
        <v>10.5</v>
      </c>
      <c r="G58" s="90">
        <v>466.1</v>
      </c>
      <c r="H58" s="63" t="s">
        <v>65</v>
      </c>
    </row>
    <row r="59" spans="1:9" s="35" customFormat="1" x14ac:dyDescent="0.25">
      <c r="A59" s="5" t="s">
        <v>17</v>
      </c>
      <c r="B59" s="5">
        <v>55</v>
      </c>
      <c r="C59" s="87">
        <v>40913276</v>
      </c>
      <c r="D59" s="88">
        <v>41806</v>
      </c>
      <c r="E59" s="89" t="s">
        <v>166</v>
      </c>
      <c r="F59" s="90">
        <v>15</v>
      </c>
      <c r="G59" s="90">
        <v>466.1</v>
      </c>
      <c r="H59" s="63" t="s">
        <v>68</v>
      </c>
    </row>
    <row r="60" spans="1:9" s="35" customFormat="1" x14ac:dyDescent="0.25">
      <c r="A60" s="5" t="s">
        <v>17</v>
      </c>
      <c r="B60" s="5">
        <v>56</v>
      </c>
      <c r="C60" s="87">
        <v>40912674</v>
      </c>
      <c r="D60" s="88">
        <v>41800</v>
      </c>
      <c r="E60" s="89" t="s">
        <v>167</v>
      </c>
      <c r="F60" s="90">
        <v>15</v>
      </c>
      <c r="G60" s="90">
        <v>466.1</v>
      </c>
      <c r="H60" s="63" t="s">
        <v>20</v>
      </c>
    </row>
    <row r="61" spans="1:9" s="35" customFormat="1" x14ac:dyDescent="0.25">
      <c r="A61" s="5" t="s">
        <v>17</v>
      </c>
      <c r="B61" s="5">
        <v>57</v>
      </c>
      <c r="C61" s="87">
        <v>40908919</v>
      </c>
      <c r="D61" s="88">
        <v>41794</v>
      </c>
      <c r="E61" s="89" t="s">
        <v>167</v>
      </c>
      <c r="F61" s="90">
        <v>15</v>
      </c>
      <c r="G61" s="90">
        <v>466.1</v>
      </c>
      <c r="H61" s="63" t="s">
        <v>74</v>
      </c>
      <c r="I61" s="36"/>
    </row>
    <row r="62" spans="1:9" s="35" customFormat="1" x14ac:dyDescent="0.25">
      <c r="A62" s="5" t="s">
        <v>17</v>
      </c>
      <c r="B62" s="5">
        <v>58</v>
      </c>
      <c r="C62" s="87">
        <v>40911439</v>
      </c>
      <c r="D62" s="88">
        <v>41795</v>
      </c>
      <c r="E62" s="89" t="s">
        <v>166</v>
      </c>
      <c r="F62" s="90">
        <v>15</v>
      </c>
      <c r="G62" s="90">
        <v>466.1</v>
      </c>
      <c r="H62" s="63" t="s">
        <v>20</v>
      </c>
    </row>
    <row r="63" spans="1:9" s="35" customFormat="1" x14ac:dyDescent="0.25">
      <c r="A63" s="5" t="s">
        <v>17</v>
      </c>
      <c r="B63" s="5">
        <v>59</v>
      </c>
      <c r="C63" s="87">
        <v>40913709</v>
      </c>
      <c r="D63" s="88">
        <v>41806</v>
      </c>
      <c r="E63" s="89" t="s">
        <v>166</v>
      </c>
      <c r="F63" s="90">
        <v>12</v>
      </c>
      <c r="G63" s="90">
        <v>466.1</v>
      </c>
      <c r="H63" s="63" t="s">
        <v>74</v>
      </c>
    </row>
    <row r="64" spans="1:9" s="35" customFormat="1" x14ac:dyDescent="0.25">
      <c r="A64" s="5" t="s">
        <v>17</v>
      </c>
      <c r="B64" s="5">
        <v>60</v>
      </c>
      <c r="C64" s="87">
        <v>40913691</v>
      </c>
      <c r="D64" s="88">
        <v>41807</v>
      </c>
      <c r="E64" s="89" t="s">
        <v>167</v>
      </c>
      <c r="F64" s="90">
        <v>10</v>
      </c>
      <c r="G64" s="90">
        <v>466.1</v>
      </c>
      <c r="H64" s="63" t="s">
        <v>65</v>
      </c>
      <c r="I64" s="36"/>
    </row>
    <row r="65" spans="1:8" s="35" customFormat="1" x14ac:dyDescent="0.25">
      <c r="A65" s="5" t="s">
        <v>17</v>
      </c>
      <c r="B65" s="5">
        <v>61</v>
      </c>
      <c r="C65" s="87">
        <v>40913937</v>
      </c>
      <c r="D65" s="88">
        <v>41801</v>
      </c>
      <c r="E65" s="89" t="s">
        <v>167</v>
      </c>
      <c r="F65" s="90">
        <v>10</v>
      </c>
      <c r="G65" s="90">
        <v>466.1</v>
      </c>
      <c r="H65" s="63" t="s">
        <v>60</v>
      </c>
    </row>
    <row r="66" spans="1:8" s="35" customFormat="1" x14ac:dyDescent="0.25">
      <c r="A66" s="5" t="s">
        <v>17</v>
      </c>
      <c r="B66" s="5">
        <v>62</v>
      </c>
      <c r="C66" s="87">
        <v>40913745</v>
      </c>
      <c r="D66" s="88">
        <v>41801</v>
      </c>
      <c r="E66" s="89" t="s">
        <v>167</v>
      </c>
      <c r="F66" s="90">
        <v>10</v>
      </c>
      <c r="G66" s="90">
        <v>466.1</v>
      </c>
      <c r="H66" s="63" t="s">
        <v>63</v>
      </c>
    </row>
    <row r="67" spans="1:8" s="35" customFormat="1" x14ac:dyDescent="0.25">
      <c r="A67" s="5" t="s">
        <v>17</v>
      </c>
      <c r="B67" s="5">
        <v>63</v>
      </c>
      <c r="C67" s="87">
        <v>40914041</v>
      </c>
      <c r="D67" s="88">
        <v>41801</v>
      </c>
      <c r="E67" s="89" t="s">
        <v>167</v>
      </c>
      <c r="F67" s="90">
        <v>5</v>
      </c>
      <c r="G67" s="90">
        <v>466.1</v>
      </c>
      <c r="H67" s="63" t="s">
        <v>68</v>
      </c>
    </row>
    <row r="68" spans="1:8" s="35" customFormat="1" x14ac:dyDescent="0.25">
      <c r="A68" s="5" t="s">
        <v>17</v>
      </c>
      <c r="B68" s="5">
        <v>64</v>
      </c>
      <c r="C68" s="87">
        <v>40912742</v>
      </c>
      <c r="D68" s="88">
        <v>41799</v>
      </c>
      <c r="E68" s="89" t="s">
        <v>167</v>
      </c>
      <c r="F68" s="90">
        <v>7</v>
      </c>
      <c r="G68" s="90">
        <v>466.1</v>
      </c>
      <c r="H68" s="63" t="s">
        <v>33</v>
      </c>
    </row>
    <row r="69" spans="1:8" s="35" customFormat="1" x14ac:dyDescent="0.25">
      <c r="A69" s="5" t="s">
        <v>17</v>
      </c>
      <c r="B69" s="5">
        <v>65</v>
      </c>
      <c r="C69" s="87">
        <v>40913780</v>
      </c>
      <c r="D69" s="88">
        <v>41801</v>
      </c>
      <c r="E69" s="89" t="s">
        <v>167</v>
      </c>
      <c r="F69" s="90">
        <v>5</v>
      </c>
      <c r="G69" s="90">
        <v>466.1</v>
      </c>
      <c r="H69" s="63" t="s">
        <v>63</v>
      </c>
    </row>
    <row r="70" spans="1:8" s="35" customFormat="1" x14ac:dyDescent="0.25">
      <c r="A70" s="5" t="s">
        <v>17</v>
      </c>
      <c r="B70" s="5">
        <v>66</v>
      </c>
      <c r="C70" s="87">
        <v>40912379</v>
      </c>
      <c r="D70" s="88">
        <v>41813</v>
      </c>
      <c r="E70" s="89" t="s">
        <v>167</v>
      </c>
      <c r="F70" s="90">
        <v>10</v>
      </c>
      <c r="G70" s="90">
        <v>466.1</v>
      </c>
      <c r="H70" s="63" t="s">
        <v>33</v>
      </c>
    </row>
    <row r="71" spans="1:8" s="35" customFormat="1" x14ac:dyDescent="0.25">
      <c r="A71" s="5" t="s">
        <v>17</v>
      </c>
      <c r="B71" s="5">
        <v>67</v>
      </c>
      <c r="C71" s="87">
        <v>40913851</v>
      </c>
      <c r="D71" s="88">
        <v>41810</v>
      </c>
      <c r="E71" s="89" t="s">
        <v>167</v>
      </c>
      <c r="F71" s="90">
        <v>6</v>
      </c>
      <c r="G71" s="90">
        <v>466.1</v>
      </c>
      <c r="H71" s="63" t="s">
        <v>114</v>
      </c>
    </row>
    <row r="72" spans="1:8" s="35" customFormat="1" x14ac:dyDescent="0.25">
      <c r="A72" s="5" t="s">
        <v>17</v>
      </c>
      <c r="B72" s="5">
        <v>68</v>
      </c>
      <c r="C72" s="87">
        <v>40913883</v>
      </c>
      <c r="D72" s="88">
        <v>41807</v>
      </c>
      <c r="E72" s="89" t="s">
        <v>167</v>
      </c>
      <c r="F72" s="90">
        <v>10</v>
      </c>
      <c r="G72" s="90">
        <v>466.1</v>
      </c>
      <c r="H72" s="63" t="s">
        <v>63</v>
      </c>
    </row>
    <row r="73" spans="1:8" s="35" customFormat="1" x14ac:dyDescent="0.25">
      <c r="A73" s="5" t="s">
        <v>17</v>
      </c>
      <c r="B73" s="5">
        <v>69</v>
      </c>
      <c r="C73" s="87">
        <v>40914337</v>
      </c>
      <c r="D73" s="88">
        <v>41809</v>
      </c>
      <c r="E73" s="89" t="s">
        <v>166</v>
      </c>
      <c r="F73" s="90">
        <v>15</v>
      </c>
      <c r="G73" s="90">
        <v>466.1</v>
      </c>
      <c r="H73" s="63" t="s">
        <v>90</v>
      </c>
    </row>
    <row r="74" spans="1:8" s="35" customFormat="1" x14ac:dyDescent="0.25">
      <c r="A74" s="5" t="s">
        <v>17</v>
      </c>
      <c r="B74" s="5">
        <v>70</v>
      </c>
      <c r="C74" s="87">
        <v>40914543</v>
      </c>
      <c r="D74" s="88">
        <v>41808</v>
      </c>
      <c r="E74" s="89" t="s">
        <v>167</v>
      </c>
      <c r="F74" s="90">
        <v>15</v>
      </c>
      <c r="G74" s="90">
        <v>466.1</v>
      </c>
      <c r="H74" s="63" t="s">
        <v>48</v>
      </c>
    </row>
    <row r="75" spans="1:8" s="35" customFormat="1" x14ac:dyDescent="0.25">
      <c r="A75" s="5" t="s">
        <v>17</v>
      </c>
      <c r="B75" s="5">
        <v>71</v>
      </c>
      <c r="C75" s="87">
        <v>40914601</v>
      </c>
      <c r="D75" s="88">
        <v>41809</v>
      </c>
      <c r="E75" s="89" t="s">
        <v>167</v>
      </c>
      <c r="F75" s="90">
        <v>15</v>
      </c>
      <c r="G75" s="90">
        <v>466.1</v>
      </c>
      <c r="H75" s="63" t="s">
        <v>48</v>
      </c>
    </row>
    <row r="76" spans="1:8" s="35" customFormat="1" x14ac:dyDescent="0.25">
      <c r="A76" s="5" t="s">
        <v>17</v>
      </c>
      <c r="B76" s="5">
        <v>72</v>
      </c>
      <c r="C76" s="87">
        <v>40914623</v>
      </c>
      <c r="D76" s="88">
        <v>41808</v>
      </c>
      <c r="E76" s="89" t="s">
        <v>167</v>
      </c>
      <c r="F76" s="90">
        <v>10</v>
      </c>
      <c r="G76" s="90">
        <v>466.1</v>
      </c>
      <c r="H76" s="63" t="s">
        <v>48</v>
      </c>
    </row>
    <row r="77" spans="1:8" s="35" customFormat="1" x14ac:dyDescent="0.25">
      <c r="A77" s="5" t="s">
        <v>17</v>
      </c>
      <c r="B77" s="5">
        <v>73</v>
      </c>
      <c r="C77" s="87">
        <v>40914659</v>
      </c>
      <c r="D77" s="88">
        <v>41808</v>
      </c>
      <c r="E77" s="89" t="s">
        <v>167</v>
      </c>
      <c r="F77" s="90">
        <v>10</v>
      </c>
      <c r="G77" s="90">
        <v>466.1</v>
      </c>
      <c r="H77" s="63" t="s">
        <v>61</v>
      </c>
    </row>
    <row r="78" spans="1:8" s="35" customFormat="1" x14ac:dyDescent="0.25">
      <c r="A78" s="5" t="s">
        <v>17</v>
      </c>
      <c r="B78" s="5">
        <v>74</v>
      </c>
      <c r="C78" s="87">
        <v>40914395</v>
      </c>
      <c r="D78" s="88">
        <v>41809</v>
      </c>
      <c r="E78" s="89" t="s">
        <v>167</v>
      </c>
      <c r="F78" s="90">
        <v>15</v>
      </c>
      <c r="G78" s="90">
        <v>466.1</v>
      </c>
      <c r="H78" s="63" t="s">
        <v>48</v>
      </c>
    </row>
    <row r="79" spans="1:8" s="35" customFormat="1" x14ac:dyDescent="0.25">
      <c r="A79" s="5" t="s">
        <v>17</v>
      </c>
      <c r="B79" s="5">
        <v>75</v>
      </c>
      <c r="C79" s="87">
        <v>40908989</v>
      </c>
      <c r="D79" s="88">
        <v>41807</v>
      </c>
      <c r="E79" s="89" t="s">
        <v>166</v>
      </c>
      <c r="F79" s="90">
        <v>9</v>
      </c>
      <c r="G79" s="90">
        <v>466.1</v>
      </c>
      <c r="H79" s="63" t="s">
        <v>72</v>
      </c>
    </row>
    <row r="80" spans="1:8" s="35" customFormat="1" x14ac:dyDescent="0.25">
      <c r="A80" s="5" t="s">
        <v>17</v>
      </c>
      <c r="B80" s="5">
        <v>76</v>
      </c>
      <c r="C80" s="87">
        <v>40914673</v>
      </c>
      <c r="D80" s="88">
        <v>41810</v>
      </c>
      <c r="E80" s="89" t="s">
        <v>167</v>
      </c>
      <c r="F80" s="90">
        <v>10</v>
      </c>
      <c r="G80" s="90">
        <v>466.1</v>
      </c>
      <c r="H80" s="63" t="s">
        <v>48</v>
      </c>
    </row>
    <row r="81" spans="1:9" s="35" customFormat="1" x14ac:dyDescent="0.25">
      <c r="A81" s="5" t="s">
        <v>17</v>
      </c>
      <c r="B81" s="5">
        <v>77</v>
      </c>
      <c r="C81" s="63">
        <v>40913609</v>
      </c>
      <c r="D81" s="88">
        <v>41808</v>
      </c>
      <c r="E81" s="89" t="s">
        <v>168</v>
      </c>
      <c r="F81" s="90">
        <v>91.2</v>
      </c>
      <c r="G81" s="90">
        <v>517812.12</v>
      </c>
      <c r="H81" s="63" t="s">
        <v>35</v>
      </c>
      <c r="I81" s="36"/>
    </row>
    <row r="82" spans="1:9" s="35" customFormat="1" x14ac:dyDescent="0.25">
      <c r="A82" s="5" t="s">
        <v>17</v>
      </c>
      <c r="B82" s="5">
        <v>78</v>
      </c>
      <c r="C82" s="87">
        <v>40914719</v>
      </c>
      <c r="D82" s="88">
        <v>41820</v>
      </c>
      <c r="E82" s="89" t="s">
        <v>167</v>
      </c>
      <c r="F82" s="90">
        <v>15</v>
      </c>
      <c r="G82" s="90">
        <v>466.1</v>
      </c>
      <c r="H82" s="63" t="s">
        <v>60</v>
      </c>
    </row>
    <row r="83" spans="1:9" s="35" customFormat="1" x14ac:dyDescent="0.25">
      <c r="A83" s="5" t="s">
        <v>17</v>
      </c>
      <c r="B83" s="5">
        <v>79</v>
      </c>
      <c r="C83" s="87">
        <v>40916604</v>
      </c>
      <c r="D83" s="88">
        <v>41809</v>
      </c>
      <c r="E83" s="89" t="s">
        <v>166</v>
      </c>
      <c r="F83" s="90">
        <v>9</v>
      </c>
      <c r="G83" s="90">
        <v>466.1</v>
      </c>
      <c r="H83" s="63" t="s">
        <v>74</v>
      </c>
    </row>
    <row r="84" spans="1:9" s="35" customFormat="1" x14ac:dyDescent="0.25">
      <c r="A84" s="5" t="s">
        <v>17</v>
      </c>
      <c r="B84" s="5">
        <v>80</v>
      </c>
      <c r="C84" s="87">
        <v>40913970</v>
      </c>
      <c r="D84" s="88">
        <v>41809</v>
      </c>
      <c r="E84" s="89" t="s">
        <v>167</v>
      </c>
      <c r="F84" s="90">
        <v>15</v>
      </c>
      <c r="G84" s="90">
        <v>466.1</v>
      </c>
      <c r="H84" s="63" t="s">
        <v>35</v>
      </c>
    </row>
    <row r="85" spans="1:9" s="35" customFormat="1" x14ac:dyDescent="0.25">
      <c r="A85" s="5" t="s">
        <v>17</v>
      </c>
      <c r="B85" s="5">
        <v>81</v>
      </c>
      <c r="C85" s="87">
        <v>40914037</v>
      </c>
      <c r="D85" s="88">
        <v>41801</v>
      </c>
      <c r="E85" s="89" t="s">
        <v>166</v>
      </c>
      <c r="F85" s="90">
        <v>15</v>
      </c>
      <c r="G85" s="90">
        <v>466.1</v>
      </c>
      <c r="H85" s="63" t="s">
        <v>95</v>
      </c>
    </row>
    <row r="86" spans="1:9" s="35" customFormat="1" x14ac:dyDescent="0.25">
      <c r="A86" s="5" t="s">
        <v>17</v>
      </c>
      <c r="B86" s="5">
        <v>82</v>
      </c>
      <c r="C86" s="87">
        <v>40914773</v>
      </c>
      <c r="D86" s="88">
        <v>41808</v>
      </c>
      <c r="E86" s="89" t="s">
        <v>167</v>
      </c>
      <c r="F86" s="90">
        <v>10</v>
      </c>
      <c r="G86" s="90">
        <v>466.1</v>
      </c>
      <c r="H86" s="63" t="s">
        <v>57</v>
      </c>
    </row>
    <row r="87" spans="1:9" s="35" customFormat="1" x14ac:dyDescent="0.25">
      <c r="A87" s="5" t="s">
        <v>17</v>
      </c>
      <c r="B87" s="5">
        <v>83</v>
      </c>
      <c r="C87" s="87">
        <v>40914856</v>
      </c>
      <c r="D87" s="88">
        <v>41816</v>
      </c>
      <c r="E87" s="89" t="s">
        <v>167</v>
      </c>
      <c r="F87" s="90">
        <v>15</v>
      </c>
      <c r="G87" s="90">
        <v>466.1</v>
      </c>
      <c r="H87" s="63" t="s">
        <v>65</v>
      </c>
    </row>
    <row r="88" spans="1:9" s="35" customFormat="1" x14ac:dyDescent="0.25">
      <c r="A88" s="5" t="s">
        <v>17</v>
      </c>
      <c r="B88" s="5">
        <v>84</v>
      </c>
      <c r="C88" s="87">
        <v>40914063</v>
      </c>
      <c r="D88" s="88">
        <v>41800</v>
      </c>
      <c r="E88" s="89" t="s">
        <v>166</v>
      </c>
      <c r="F88" s="90">
        <v>15</v>
      </c>
      <c r="G88" s="90">
        <v>466.1</v>
      </c>
      <c r="H88" s="63" t="s">
        <v>33</v>
      </c>
    </row>
    <row r="89" spans="1:9" s="35" customFormat="1" x14ac:dyDescent="0.25">
      <c r="A89" s="5" t="s">
        <v>17</v>
      </c>
      <c r="B89" s="5">
        <v>85</v>
      </c>
      <c r="C89" s="87">
        <v>40915158</v>
      </c>
      <c r="D89" s="88">
        <v>41809</v>
      </c>
      <c r="E89" s="89" t="s">
        <v>167</v>
      </c>
      <c r="F89" s="90">
        <v>15</v>
      </c>
      <c r="G89" s="90">
        <v>466.1</v>
      </c>
      <c r="H89" s="63" t="s">
        <v>74</v>
      </c>
    </row>
    <row r="90" spans="1:9" s="35" customFormat="1" x14ac:dyDescent="0.25">
      <c r="A90" s="5" t="s">
        <v>17</v>
      </c>
      <c r="B90" s="5">
        <v>86</v>
      </c>
      <c r="C90" s="63">
        <v>40915364</v>
      </c>
      <c r="D90" s="88">
        <v>41808</v>
      </c>
      <c r="E90" s="89" t="s">
        <v>167</v>
      </c>
      <c r="F90" s="90">
        <v>10</v>
      </c>
      <c r="G90" s="90">
        <v>7290</v>
      </c>
      <c r="H90" s="63" t="s">
        <v>63</v>
      </c>
    </row>
    <row r="91" spans="1:9" s="35" customFormat="1" x14ac:dyDescent="0.25">
      <c r="A91" s="5" t="s">
        <v>17</v>
      </c>
      <c r="B91" s="5">
        <v>87</v>
      </c>
      <c r="C91" s="87">
        <v>40916252</v>
      </c>
      <c r="D91" s="88">
        <v>41809</v>
      </c>
      <c r="E91" s="89" t="s">
        <v>167</v>
      </c>
      <c r="F91" s="90">
        <v>5.5</v>
      </c>
      <c r="G91" s="90">
        <v>466.1</v>
      </c>
      <c r="H91" s="63" t="s">
        <v>65</v>
      </c>
    </row>
    <row r="92" spans="1:9" s="35" customFormat="1" x14ac:dyDescent="0.25">
      <c r="A92" s="5" t="s">
        <v>17</v>
      </c>
      <c r="B92" s="5">
        <v>88</v>
      </c>
      <c r="C92" s="87">
        <v>40915167</v>
      </c>
      <c r="D92" s="88">
        <v>41809</v>
      </c>
      <c r="E92" s="89" t="s">
        <v>167</v>
      </c>
      <c r="F92" s="90">
        <v>15</v>
      </c>
      <c r="G92" s="90">
        <v>466.1</v>
      </c>
      <c r="H92" s="63" t="s">
        <v>74</v>
      </c>
    </row>
    <row r="93" spans="1:9" s="35" customFormat="1" x14ac:dyDescent="0.25">
      <c r="A93" s="5" t="s">
        <v>17</v>
      </c>
      <c r="B93" s="5">
        <v>89</v>
      </c>
      <c r="C93" s="87">
        <v>40916293</v>
      </c>
      <c r="D93" s="88">
        <v>41814</v>
      </c>
      <c r="E93" s="89" t="s">
        <v>167</v>
      </c>
      <c r="F93" s="90">
        <v>10</v>
      </c>
      <c r="G93" s="90">
        <v>466.1</v>
      </c>
      <c r="H93" s="63" t="s">
        <v>67</v>
      </c>
    </row>
    <row r="94" spans="1:9" s="35" customFormat="1" x14ac:dyDescent="0.25">
      <c r="A94" s="5" t="s">
        <v>17</v>
      </c>
      <c r="B94" s="5">
        <v>90</v>
      </c>
      <c r="C94" s="87">
        <v>40915529</v>
      </c>
      <c r="D94" s="88">
        <v>41809</v>
      </c>
      <c r="E94" s="89" t="s">
        <v>167</v>
      </c>
      <c r="F94" s="90">
        <v>12</v>
      </c>
      <c r="G94" s="90">
        <v>466.1</v>
      </c>
      <c r="H94" s="63" t="s">
        <v>72</v>
      </c>
    </row>
    <row r="95" spans="1:9" s="35" customFormat="1" x14ac:dyDescent="0.25">
      <c r="A95" s="5" t="s">
        <v>17</v>
      </c>
      <c r="B95" s="5">
        <v>91</v>
      </c>
      <c r="C95" s="87">
        <v>40916609</v>
      </c>
      <c r="D95" s="88">
        <v>41809</v>
      </c>
      <c r="E95" s="89" t="s">
        <v>167</v>
      </c>
      <c r="F95" s="90">
        <v>10</v>
      </c>
      <c r="G95" s="90">
        <v>466.1</v>
      </c>
      <c r="H95" s="63" t="s">
        <v>74</v>
      </c>
    </row>
    <row r="96" spans="1:9" s="35" customFormat="1" x14ac:dyDescent="0.25">
      <c r="A96" s="5" t="s">
        <v>17</v>
      </c>
      <c r="B96" s="5">
        <v>92</v>
      </c>
      <c r="C96" s="63">
        <v>40915198</v>
      </c>
      <c r="D96" s="88">
        <v>41809</v>
      </c>
      <c r="E96" s="89" t="s">
        <v>167</v>
      </c>
      <c r="F96" s="90">
        <v>15</v>
      </c>
      <c r="G96" s="90">
        <v>10935</v>
      </c>
      <c r="H96" s="63" t="s">
        <v>63</v>
      </c>
    </row>
    <row r="97" spans="1:9" s="35" customFormat="1" x14ac:dyDescent="0.25">
      <c r="A97" s="5" t="s">
        <v>17</v>
      </c>
      <c r="B97" s="5">
        <v>93</v>
      </c>
      <c r="C97" s="87">
        <v>40916356</v>
      </c>
      <c r="D97" s="88">
        <v>41808</v>
      </c>
      <c r="E97" s="89" t="s">
        <v>167</v>
      </c>
      <c r="F97" s="90">
        <v>15</v>
      </c>
      <c r="G97" s="90">
        <v>466.1</v>
      </c>
      <c r="H97" s="63" t="s">
        <v>20</v>
      </c>
    </row>
    <row r="98" spans="1:9" s="35" customFormat="1" x14ac:dyDescent="0.25">
      <c r="A98" s="5" t="s">
        <v>17</v>
      </c>
      <c r="B98" s="5">
        <v>94</v>
      </c>
      <c r="C98" s="87">
        <v>40916477</v>
      </c>
      <c r="D98" s="88">
        <v>41808</v>
      </c>
      <c r="E98" s="89" t="s">
        <v>167</v>
      </c>
      <c r="F98" s="90">
        <v>15</v>
      </c>
      <c r="G98" s="90">
        <v>466.1</v>
      </c>
      <c r="H98" s="63" t="s">
        <v>20</v>
      </c>
    </row>
    <row r="99" spans="1:9" s="35" customFormat="1" x14ac:dyDescent="0.25">
      <c r="A99" s="5" t="s">
        <v>17</v>
      </c>
      <c r="B99" s="5">
        <v>95</v>
      </c>
      <c r="C99" s="87">
        <v>40916612</v>
      </c>
      <c r="D99" s="88">
        <v>41816</v>
      </c>
      <c r="E99" s="89" t="s">
        <v>167</v>
      </c>
      <c r="F99" s="90">
        <v>10</v>
      </c>
      <c r="G99" s="90">
        <v>466.1</v>
      </c>
      <c r="H99" s="63" t="s">
        <v>63</v>
      </c>
      <c r="I99" s="36"/>
    </row>
    <row r="100" spans="1:9" s="35" customFormat="1" x14ac:dyDescent="0.25">
      <c r="A100" s="5" t="s">
        <v>17</v>
      </c>
      <c r="B100" s="5">
        <v>96</v>
      </c>
      <c r="C100" s="87">
        <v>40916515</v>
      </c>
      <c r="D100" s="88">
        <v>41808</v>
      </c>
      <c r="E100" s="89" t="s">
        <v>167</v>
      </c>
      <c r="F100" s="90">
        <v>15</v>
      </c>
      <c r="G100" s="90">
        <v>466.1</v>
      </c>
      <c r="H100" s="63" t="s">
        <v>20</v>
      </c>
    </row>
    <row r="101" spans="1:9" s="35" customFormat="1" x14ac:dyDescent="0.25">
      <c r="A101" s="5" t="s">
        <v>17</v>
      </c>
      <c r="B101" s="5">
        <v>97</v>
      </c>
      <c r="C101" s="87">
        <v>40916422</v>
      </c>
      <c r="D101" s="88">
        <v>41808</v>
      </c>
      <c r="E101" s="89" t="s">
        <v>167</v>
      </c>
      <c r="F101" s="90">
        <v>15</v>
      </c>
      <c r="G101" s="90">
        <v>466.1</v>
      </c>
      <c r="H101" s="63" t="s">
        <v>20</v>
      </c>
    </row>
    <row r="102" spans="1:9" s="35" customFormat="1" x14ac:dyDescent="0.25">
      <c r="A102" s="5" t="s">
        <v>17</v>
      </c>
      <c r="B102" s="5">
        <v>98</v>
      </c>
      <c r="C102" s="87">
        <v>40916395</v>
      </c>
      <c r="D102" s="88">
        <v>41808</v>
      </c>
      <c r="E102" s="89" t="s">
        <v>167</v>
      </c>
      <c r="F102" s="90">
        <v>15</v>
      </c>
      <c r="G102" s="90">
        <v>466.1</v>
      </c>
      <c r="H102" s="63" t="s">
        <v>20</v>
      </c>
    </row>
    <row r="103" spans="1:9" s="35" customFormat="1" x14ac:dyDescent="0.25">
      <c r="A103" s="5" t="s">
        <v>17</v>
      </c>
      <c r="B103" s="5">
        <v>99</v>
      </c>
      <c r="C103" s="87">
        <v>40915551</v>
      </c>
      <c r="D103" s="88">
        <v>41809</v>
      </c>
      <c r="E103" s="89" t="s">
        <v>167</v>
      </c>
      <c r="F103" s="90">
        <v>7</v>
      </c>
      <c r="G103" s="90">
        <v>466.1</v>
      </c>
      <c r="H103" s="63" t="s">
        <v>88</v>
      </c>
    </row>
    <row r="104" spans="1:9" s="35" customFormat="1" x14ac:dyDescent="0.25">
      <c r="A104" s="5" t="s">
        <v>17</v>
      </c>
      <c r="B104" s="5">
        <v>100</v>
      </c>
      <c r="C104" s="87">
        <v>40916054</v>
      </c>
      <c r="D104" s="88">
        <v>41809</v>
      </c>
      <c r="E104" s="89" t="s">
        <v>167</v>
      </c>
      <c r="F104" s="90">
        <v>5</v>
      </c>
      <c r="G104" s="90">
        <v>466.1</v>
      </c>
      <c r="H104" s="63" t="s">
        <v>67</v>
      </c>
    </row>
    <row r="105" spans="1:9" s="35" customFormat="1" x14ac:dyDescent="0.25">
      <c r="A105" s="5" t="s">
        <v>17</v>
      </c>
      <c r="B105" s="5">
        <v>101</v>
      </c>
      <c r="C105" s="87">
        <v>40915498</v>
      </c>
      <c r="D105" s="88">
        <v>41809</v>
      </c>
      <c r="E105" s="89" t="s">
        <v>167</v>
      </c>
      <c r="F105" s="90">
        <v>10</v>
      </c>
      <c r="G105" s="90">
        <v>466.1</v>
      </c>
      <c r="H105" s="63" t="s">
        <v>65</v>
      </c>
    </row>
    <row r="106" spans="1:9" s="35" customFormat="1" x14ac:dyDescent="0.25">
      <c r="A106" s="5" t="s">
        <v>17</v>
      </c>
      <c r="B106" s="5">
        <v>102</v>
      </c>
      <c r="C106" s="87">
        <v>40918725</v>
      </c>
      <c r="D106" s="88">
        <v>41817</v>
      </c>
      <c r="E106" s="89" t="s">
        <v>167</v>
      </c>
      <c r="F106" s="90">
        <v>10</v>
      </c>
      <c r="G106" s="90">
        <v>466.1</v>
      </c>
      <c r="H106" s="63" t="s">
        <v>63</v>
      </c>
    </row>
    <row r="107" spans="1:9" s="35" customFormat="1" x14ac:dyDescent="0.25">
      <c r="A107" s="5" t="s">
        <v>17</v>
      </c>
      <c r="B107" s="5">
        <v>103</v>
      </c>
      <c r="C107" s="87">
        <v>40916261</v>
      </c>
      <c r="D107" s="88">
        <v>41809</v>
      </c>
      <c r="E107" s="89" t="s">
        <v>167</v>
      </c>
      <c r="F107" s="90">
        <v>10</v>
      </c>
      <c r="G107" s="90">
        <v>466.1</v>
      </c>
      <c r="H107" s="63" t="s">
        <v>72</v>
      </c>
    </row>
    <row r="108" spans="1:9" s="35" customFormat="1" x14ac:dyDescent="0.25">
      <c r="A108" s="5" t="s">
        <v>17</v>
      </c>
      <c r="B108" s="5">
        <v>104</v>
      </c>
      <c r="C108" s="87">
        <v>40916614</v>
      </c>
      <c r="D108" s="88">
        <v>41815</v>
      </c>
      <c r="E108" s="89" t="s">
        <v>167</v>
      </c>
      <c r="F108" s="90">
        <v>15</v>
      </c>
      <c r="G108" s="90">
        <v>466.1</v>
      </c>
      <c r="H108" s="63" t="s">
        <v>74</v>
      </c>
    </row>
    <row r="109" spans="1:9" s="35" customFormat="1" x14ac:dyDescent="0.25">
      <c r="A109" s="5" t="s">
        <v>17</v>
      </c>
      <c r="B109" s="5">
        <v>105</v>
      </c>
      <c r="C109" s="87">
        <v>40917967</v>
      </c>
      <c r="D109" s="88">
        <v>41815</v>
      </c>
      <c r="E109" s="89" t="s">
        <v>167</v>
      </c>
      <c r="F109" s="90">
        <v>15</v>
      </c>
      <c r="G109" s="90">
        <v>466.1</v>
      </c>
      <c r="H109" s="63" t="s">
        <v>34</v>
      </c>
    </row>
    <row r="110" spans="1:9" s="35" customFormat="1" x14ac:dyDescent="0.25">
      <c r="A110" s="5" t="s">
        <v>17</v>
      </c>
      <c r="B110" s="5">
        <v>106</v>
      </c>
      <c r="C110" s="87">
        <v>40916618</v>
      </c>
      <c r="D110" s="88">
        <v>41816</v>
      </c>
      <c r="E110" s="89" t="s">
        <v>166</v>
      </c>
      <c r="F110" s="90">
        <v>15</v>
      </c>
      <c r="G110" s="90">
        <v>466.1</v>
      </c>
      <c r="H110" s="63" t="s">
        <v>57</v>
      </c>
    </row>
    <row r="111" spans="1:9" s="35" customFormat="1" x14ac:dyDescent="0.25">
      <c r="A111" s="5" t="s">
        <v>17</v>
      </c>
      <c r="B111" s="5">
        <v>107</v>
      </c>
      <c r="C111" s="87">
        <v>40917364</v>
      </c>
      <c r="D111" s="88">
        <v>41817</v>
      </c>
      <c r="E111" s="89" t="s">
        <v>166</v>
      </c>
      <c r="F111" s="90">
        <v>10</v>
      </c>
      <c r="G111" s="90">
        <v>466.1</v>
      </c>
      <c r="H111" s="63" t="s">
        <v>61</v>
      </c>
    </row>
    <row r="112" spans="1:9" s="35" customFormat="1" x14ac:dyDescent="0.25">
      <c r="A112" s="5" t="s">
        <v>17</v>
      </c>
      <c r="B112" s="5">
        <v>108</v>
      </c>
      <c r="C112" s="87">
        <v>40918763</v>
      </c>
      <c r="D112" s="88">
        <v>41817</v>
      </c>
      <c r="E112" s="89" t="s">
        <v>167</v>
      </c>
      <c r="F112" s="90">
        <v>12</v>
      </c>
      <c r="G112" s="90">
        <v>466.1</v>
      </c>
      <c r="H112" s="63" t="s">
        <v>74</v>
      </c>
    </row>
    <row r="113" spans="1:8" s="35" customFormat="1" x14ac:dyDescent="0.25">
      <c r="A113" s="5" t="s">
        <v>17</v>
      </c>
      <c r="B113" s="5">
        <v>109</v>
      </c>
      <c r="C113" s="87">
        <v>40916133</v>
      </c>
      <c r="D113" s="88">
        <v>41809</v>
      </c>
      <c r="E113" s="89" t="s">
        <v>167</v>
      </c>
      <c r="F113" s="90">
        <v>12</v>
      </c>
      <c r="G113" s="90">
        <v>466.1</v>
      </c>
      <c r="H113" s="63" t="s">
        <v>74</v>
      </c>
    </row>
    <row r="114" spans="1:8" s="35" customFormat="1" x14ac:dyDescent="0.25">
      <c r="A114" s="5" t="s">
        <v>17</v>
      </c>
      <c r="B114" s="5">
        <v>110</v>
      </c>
      <c r="C114" s="87">
        <v>40915206</v>
      </c>
      <c r="D114" s="88">
        <v>41806</v>
      </c>
      <c r="E114" s="89" t="s">
        <v>167</v>
      </c>
      <c r="F114" s="90">
        <v>15</v>
      </c>
      <c r="G114" s="90">
        <v>466.1</v>
      </c>
      <c r="H114" s="63" t="s">
        <v>130</v>
      </c>
    </row>
    <row r="115" spans="1:8" s="35" customFormat="1" x14ac:dyDescent="0.25">
      <c r="A115" s="5" t="s">
        <v>17</v>
      </c>
      <c r="B115" s="5">
        <v>111</v>
      </c>
      <c r="C115" s="87">
        <v>40917490</v>
      </c>
      <c r="D115" s="88">
        <v>41815</v>
      </c>
      <c r="E115" s="89" t="s">
        <v>167</v>
      </c>
      <c r="F115" s="90">
        <v>10</v>
      </c>
      <c r="G115" s="90">
        <v>466.1</v>
      </c>
      <c r="H115" s="63" t="s">
        <v>61</v>
      </c>
    </row>
    <row r="116" spans="1:8" s="35" customFormat="1" x14ac:dyDescent="0.25">
      <c r="A116" s="5" t="s">
        <v>17</v>
      </c>
      <c r="B116" s="5">
        <v>112</v>
      </c>
      <c r="C116" s="87">
        <v>40918264</v>
      </c>
      <c r="D116" s="88">
        <v>41816</v>
      </c>
      <c r="E116" s="89" t="s">
        <v>167</v>
      </c>
      <c r="F116" s="90">
        <v>10</v>
      </c>
      <c r="G116" s="90">
        <v>466.1</v>
      </c>
      <c r="H116" s="63" t="s">
        <v>72</v>
      </c>
    </row>
    <row r="117" spans="1:8" s="35" customFormat="1" x14ac:dyDescent="0.25">
      <c r="A117" s="5" t="s">
        <v>17</v>
      </c>
      <c r="B117" s="5">
        <v>113</v>
      </c>
      <c r="C117" s="87">
        <v>40918944</v>
      </c>
      <c r="D117" s="88">
        <v>41816</v>
      </c>
      <c r="E117" s="89" t="s">
        <v>167</v>
      </c>
      <c r="F117" s="90">
        <v>15</v>
      </c>
      <c r="G117" s="90">
        <v>466.1</v>
      </c>
      <c r="H117" s="63" t="s">
        <v>48</v>
      </c>
    </row>
    <row r="118" spans="1:8" s="35" customFormat="1" x14ac:dyDescent="0.25">
      <c r="A118" s="5" t="s">
        <v>17</v>
      </c>
      <c r="B118" s="5">
        <v>114</v>
      </c>
      <c r="C118" s="87">
        <v>40918994</v>
      </c>
      <c r="D118" s="88">
        <v>41815</v>
      </c>
      <c r="E118" s="89" t="s">
        <v>167</v>
      </c>
      <c r="F118" s="90">
        <v>10</v>
      </c>
      <c r="G118" s="90">
        <v>466.1</v>
      </c>
      <c r="H118" s="63" t="s">
        <v>63</v>
      </c>
    </row>
    <row r="119" spans="1:8" s="35" customFormat="1" x14ac:dyDescent="0.25">
      <c r="A119" s="5" t="s">
        <v>17</v>
      </c>
      <c r="B119" s="5">
        <v>115</v>
      </c>
      <c r="C119" s="87">
        <v>40917423</v>
      </c>
      <c r="D119" s="88">
        <v>41813</v>
      </c>
      <c r="E119" s="89" t="s">
        <v>167</v>
      </c>
      <c r="F119" s="90">
        <v>15</v>
      </c>
      <c r="G119" s="90">
        <v>466.1</v>
      </c>
      <c r="H119" s="63" t="s">
        <v>34</v>
      </c>
    </row>
    <row r="120" spans="1:8" s="35" customFormat="1" x14ac:dyDescent="0.25">
      <c r="A120" s="5" t="s">
        <v>17</v>
      </c>
      <c r="B120" s="5">
        <v>116</v>
      </c>
      <c r="C120" s="87">
        <v>40919374</v>
      </c>
      <c r="D120" s="88">
        <v>41816</v>
      </c>
      <c r="E120" s="89" t="s">
        <v>167</v>
      </c>
      <c r="F120" s="90">
        <v>7</v>
      </c>
      <c r="G120" s="90">
        <v>466.1</v>
      </c>
      <c r="H120" s="63" t="s">
        <v>74</v>
      </c>
    </row>
    <row r="121" spans="1:8" s="35" customFormat="1" x14ac:dyDescent="0.25">
      <c r="A121" s="5" t="s">
        <v>17</v>
      </c>
      <c r="B121" s="5">
        <v>117</v>
      </c>
      <c r="C121" s="87">
        <v>40918782</v>
      </c>
      <c r="D121" s="88">
        <v>41816</v>
      </c>
      <c r="E121" s="89" t="s">
        <v>167</v>
      </c>
      <c r="F121" s="90">
        <v>10</v>
      </c>
      <c r="G121" s="90">
        <v>466.1</v>
      </c>
      <c r="H121" s="63" t="s">
        <v>54</v>
      </c>
    </row>
    <row r="122" spans="1:8" s="35" customFormat="1" x14ac:dyDescent="0.25">
      <c r="A122" s="5" t="s">
        <v>17</v>
      </c>
      <c r="B122" s="5">
        <v>118</v>
      </c>
      <c r="C122" s="87">
        <v>40919014</v>
      </c>
      <c r="D122" s="88">
        <v>41816</v>
      </c>
      <c r="E122" s="89" t="s">
        <v>167</v>
      </c>
      <c r="F122" s="90">
        <v>15</v>
      </c>
      <c r="G122" s="90">
        <v>466.1</v>
      </c>
      <c r="H122" s="63" t="s">
        <v>74</v>
      </c>
    </row>
    <row r="123" spans="1:8" s="35" customFormat="1" x14ac:dyDescent="0.25">
      <c r="A123" s="5" t="s">
        <v>17</v>
      </c>
      <c r="B123" s="5">
        <v>119</v>
      </c>
      <c r="C123" s="87">
        <v>40919796</v>
      </c>
      <c r="D123" s="88">
        <v>41816</v>
      </c>
      <c r="E123" s="89" t="s">
        <v>166</v>
      </c>
      <c r="F123" s="90">
        <v>10.5</v>
      </c>
      <c r="G123" s="90">
        <v>466.1</v>
      </c>
      <c r="H123" s="63" t="s">
        <v>54</v>
      </c>
    </row>
    <row r="124" spans="1:8" s="35" customFormat="1" x14ac:dyDescent="0.25">
      <c r="A124" s="5" t="s">
        <v>17</v>
      </c>
      <c r="B124" s="5">
        <v>120</v>
      </c>
      <c r="C124" s="87">
        <v>40918836</v>
      </c>
      <c r="D124" s="88">
        <v>41817</v>
      </c>
      <c r="E124" s="89" t="s">
        <v>166</v>
      </c>
      <c r="F124" s="90">
        <v>15</v>
      </c>
      <c r="G124" s="90">
        <v>466.1</v>
      </c>
      <c r="H124" s="63" t="s">
        <v>74</v>
      </c>
    </row>
    <row r="125" spans="1:8" s="35" customFormat="1" x14ac:dyDescent="0.25">
      <c r="A125" s="5" t="s">
        <v>17</v>
      </c>
      <c r="B125" s="5">
        <v>121</v>
      </c>
      <c r="C125" s="87">
        <v>40919046</v>
      </c>
      <c r="D125" s="88">
        <v>41817</v>
      </c>
      <c r="E125" s="89" t="s">
        <v>167</v>
      </c>
      <c r="F125" s="90">
        <v>10</v>
      </c>
      <c r="G125" s="90">
        <v>466.1</v>
      </c>
      <c r="H125" s="63" t="s">
        <v>74</v>
      </c>
    </row>
    <row r="126" spans="1:8" s="35" customFormat="1" x14ac:dyDescent="0.25">
      <c r="A126" s="5" t="s">
        <v>17</v>
      </c>
      <c r="B126" s="5">
        <v>122</v>
      </c>
      <c r="C126" s="87">
        <v>40918870</v>
      </c>
      <c r="D126" s="88">
        <v>41816</v>
      </c>
      <c r="E126" s="89" t="s">
        <v>167</v>
      </c>
      <c r="F126" s="90">
        <v>10</v>
      </c>
      <c r="G126" s="90">
        <v>466.1</v>
      </c>
      <c r="H126" s="63" t="s">
        <v>74</v>
      </c>
    </row>
    <row r="127" spans="1:8" s="35" customFormat="1" x14ac:dyDescent="0.25">
      <c r="A127" s="5" t="s">
        <v>17</v>
      </c>
      <c r="B127" s="5">
        <v>123</v>
      </c>
      <c r="C127" s="87">
        <v>40919912</v>
      </c>
      <c r="D127" s="88">
        <v>41817</v>
      </c>
      <c r="E127" s="89" t="s">
        <v>167</v>
      </c>
      <c r="F127" s="90">
        <v>10</v>
      </c>
      <c r="G127" s="90">
        <v>466.1</v>
      </c>
      <c r="H127" s="63" t="s">
        <v>61</v>
      </c>
    </row>
    <row r="128" spans="1:8" s="35" customFormat="1" x14ac:dyDescent="0.25">
      <c r="A128" s="5" t="s">
        <v>17</v>
      </c>
      <c r="B128" s="5">
        <v>124</v>
      </c>
      <c r="C128" s="87">
        <v>40919774</v>
      </c>
      <c r="D128" s="88">
        <v>41820</v>
      </c>
      <c r="E128" s="89" t="s">
        <v>167</v>
      </c>
      <c r="F128" s="90">
        <v>15</v>
      </c>
      <c r="G128" s="90">
        <v>466.1</v>
      </c>
      <c r="H128" s="63" t="s">
        <v>20</v>
      </c>
    </row>
    <row r="129" spans="1:8" s="35" customFormat="1" x14ac:dyDescent="0.25">
      <c r="A129" s="5" t="s">
        <v>17</v>
      </c>
      <c r="B129" s="5">
        <v>125</v>
      </c>
      <c r="C129" s="87">
        <v>40921739</v>
      </c>
      <c r="D129" s="88">
        <v>41817</v>
      </c>
      <c r="E129" s="89" t="s">
        <v>166</v>
      </c>
      <c r="F129" s="90">
        <v>15</v>
      </c>
      <c r="G129" s="90">
        <v>466.1</v>
      </c>
      <c r="H129" s="63" t="s">
        <v>76</v>
      </c>
    </row>
    <row r="130" spans="1:8" s="35" customFormat="1" x14ac:dyDescent="0.25">
      <c r="A130" s="5" t="s">
        <v>17</v>
      </c>
      <c r="B130" s="5">
        <v>126</v>
      </c>
      <c r="C130" s="87">
        <v>40921053</v>
      </c>
      <c r="D130" s="88">
        <v>41816</v>
      </c>
      <c r="E130" s="89" t="s">
        <v>167</v>
      </c>
      <c r="F130" s="90">
        <v>12</v>
      </c>
      <c r="G130" s="90">
        <v>466.1</v>
      </c>
      <c r="H130" s="63" t="s">
        <v>63</v>
      </c>
    </row>
    <row r="131" spans="1:8" s="35" customFormat="1" x14ac:dyDescent="0.25">
      <c r="A131" s="5" t="s">
        <v>17</v>
      </c>
      <c r="B131" s="5">
        <v>127</v>
      </c>
      <c r="C131" s="87">
        <v>40921081</v>
      </c>
      <c r="D131" s="88">
        <v>41816</v>
      </c>
      <c r="E131" s="89" t="s">
        <v>167</v>
      </c>
      <c r="F131" s="90">
        <v>15</v>
      </c>
      <c r="G131" s="90">
        <v>466.1</v>
      </c>
      <c r="H131" s="63" t="s">
        <v>70</v>
      </c>
    </row>
    <row r="132" spans="1:8" s="35" customFormat="1" x14ac:dyDescent="0.25">
      <c r="A132" s="5" t="s">
        <v>17</v>
      </c>
      <c r="B132" s="5">
        <v>128</v>
      </c>
      <c r="C132" s="87">
        <v>40920996</v>
      </c>
      <c r="D132" s="88">
        <v>41816</v>
      </c>
      <c r="E132" s="89" t="s">
        <v>167</v>
      </c>
      <c r="F132" s="90">
        <v>8</v>
      </c>
      <c r="G132" s="90">
        <v>466.1</v>
      </c>
      <c r="H132" s="63" t="s">
        <v>18</v>
      </c>
    </row>
    <row r="133" spans="1:8" s="35" customFormat="1" x14ac:dyDescent="0.25">
      <c r="A133" s="5" t="s">
        <v>17</v>
      </c>
      <c r="B133" s="5">
        <v>129</v>
      </c>
      <c r="C133" s="87">
        <v>40921102</v>
      </c>
      <c r="D133" s="88">
        <v>41816</v>
      </c>
      <c r="E133" s="89" t="s">
        <v>166</v>
      </c>
      <c r="F133" s="90">
        <v>13</v>
      </c>
      <c r="G133" s="90">
        <v>466.1</v>
      </c>
      <c r="H133" s="63" t="s">
        <v>63</v>
      </c>
    </row>
    <row r="134" spans="1:8" s="35" customFormat="1" x14ac:dyDescent="0.25">
      <c r="A134" s="5" t="s">
        <v>17</v>
      </c>
      <c r="B134" s="5">
        <v>130</v>
      </c>
      <c r="C134" s="87">
        <v>40921174</v>
      </c>
      <c r="D134" s="88">
        <v>41816</v>
      </c>
      <c r="E134" s="89" t="s">
        <v>166</v>
      </c>
      <c r="F134" s="90">
        <v>15</v>
      </c>
      <c r="G134" s="90">
        <v>466.1</v>
      </c>
      <c r="H134" s="63" t="s">
        <v>61</v>
      </c>
    </row>
    <row r="135" spans="1:8" s="35" customFormat="1" x14ac:dyDescent="0.25">
      <c r="A135" s="5" t="s">
        <v>17</v>
      </c>
      <c r="B135" s="5">
        <v>131</v>
      </c>
      <c r="C135" s="87">
        <v>40919845</v>
      </c>
      <c r="D135" s="88">
        <v>41820</v>
      </c>
      <c r="E135" s="89" t="s">
        <v>167</v>
      </c>
      <c r="F135" s="90">
        <v>10</v>
      </c>
      <c r="G135" s="90">
        <v>466.1</v>
      </c>
      <c r="H135" s="63" t="s">
        <v>74</v>
      </c>
    </row>
    <row r="136" spans="1:8" s="35" customFormat="1" x14ac:dyDescent="0.25">
      <c r="A136" s="5" t="s">
        <v>17</v>
      </c>
      <c r="B136" s="5">
        <v>132</v>
      </c>
      <c r="C136" s="87">
        <v>40920522</v>
      </c>
      <c r="D136" s="88">
        <v>41817</v>
      </c>
      <c r="E136" s="89" t="s">
        <v>167</v>
      </c>
      <c r="F136" s="90">
        <v>10</v>
      </c>
      <c r="G136" s="90">
        <v>466.1</v>
      </c>
      <c r="H136" s="63" t="s">
        <v>76</v>
      </c>
    </row>
    <row r="137" spans="1:8" s="35" customFormat="1" x14ac:dyDescent="0.25">
      <c r="A137" s="5" t="s">
        <v>17</v>
      </c>
      <c r="B137" s="5">
        <v>133</v>
      </c>
      <c r="C137" s="87">
        <v>40918124</v>
      </c>
      <c r="D137" s="88">
        <v>41815</v>
      </c>
      <c r="E137" s="89" t="s">
        <v>167</v>
      </c>
      <c r="F137" s="90">
        <v>10</v>
      </c>
      <c r="G137" s="90">
        <v>466.1</v>
      </c>
      <c r="H137" s="63" t="s">
        <v>74</v>
      </c>
    </row>
    <row r="138" spans="1:8" s="35" customFormat="1" x14ac:dyDescent="0.25">
      <c r="A138" s="5" t="s">
        <v>17</v>
      </c>
      <c r="B138" s="5">
        <v>134</v>
      </c>
      <c r="C138" s="87">
        <v>40921554</v>
      </c>
      <c r="D138" s="88">
        <v>41817</v>
      </c>
      <c r="E138" s="89" t="s">
        <v>167</v>
      </c>
      <c r="F138" s="90">
        <v>15</v>
      </c>
      <c r="G138" s="90">
        <v>466.1</v>
      </c>
      <c r="H138" s="63" t="s">
        <v>31</v>
      </c>
    </row>
    <row r="139" spans="1:8" s="35" customFormat="1" x14ac:dyDescent="0.25">
      <c r="A139" s="5" t="s">
        <v>17</v>
      </c>
      <c r="B139" s="5">
        <v>135</v>
      </c>
      <c r="C139" s="87">
        <v>40872470</v>
      </c>
      <c r="D139" s="88">
        <v>41816</v>
      </c>
      <c r="E139" s="89" t="s">
        <v>166</v>
      </c>
      <c r="F139" s="90">
        <v>15</v>
      </c>
      <c r="G139" s="90">
        <v>466.1</v>
      </c>
      <c r="H139" s="63" t="s">
        <v>70</v>
      </c>
    </row>
    <row r="140" spans="1:8" s="35" customFormat="1" x14ac:dyDescent="0.25">
      <c r="A140" s="5" t="s">
        <v>17</v>
      </c>
      <c r="B140" s="5">
        <v>136</v>
      </c>
      <c r="C140" s="87">
        <v>40888894</v>
      </c>
      <c r="D140" s="88">
        <v>41806</v>
      </c>
      <c r="E140" s="89" t="s">
        <v>167</v>
      </c>
      <c r="F140" s="90">
        <v>264</v>
      </c>
      <c r="G140" s="90">
        <v>50158.47</v>
      </c>
      <c r="H140" s="63" t="s">
        <v>49</v>
      </c>
    </row>
    <row r="141" spans="1:8" s="35" customFormat="1" x14ac:dyDescent="0.25">
      <c r="A141" s="5" t="s">
        <v>17</v>
      </c>
      <c r="B141" s="5">
        <v>137</v>
      </c>
      <c r="C141" s="87">
        <v>40893740</v>
      </c>
      <c r="D141" s="88">
        <v>41815</v>
      </c>
      <c r="E141" s="89" t="s">
        <v>167</v>
      </c>
      <c r="F141" s="90">
        <v>15</v>
      </c>
      <c r="G141" s="90">
        <v>466.1</v>
      </c>
      <c r="H141" s="63" t="s">
        <v>141</v>
      </c>
    </row>
    <row r="142" spans="1:8" s="35" customFormat="1" x14ac:dyDescent="0.25">
      <c r="A142" s="5" t="s">
        <v>17</v>
      </c>
      <c r="B142" s="5">
        <v>138</v>
      </c>
      <c r="C142" s="63">
        <v>40897052</v>
      </c>
      <c r="D142" s="88">
        <v>41813</v>
      </c>
      <c r="E142" s="89" t="s">
        <v>167</v>
      </c>
      <c r="F142" s="90">
        <v>35</v>
      </c>
      <c r="G142" s="90">
        <v>25515</v>
      </c>
      <c r="H142" s="63" t="s">
        <v>49</v>
      </c>
    </row>
    <row r="143" spans="1:8" s="35" customFormat="1" x14ac:dyDescent="0.25">
      <c r="A143" s="5" t="s">
        <v>17</v>
      </c>
      <c r="B143" s="5">
        <v>139</v>
      </c>
      <c r="C143" s="63">
        <v>40896792</v>
      </c>
      <c r="D143" s="88">
        <v>41799</v>
      </c>
      <c r="E143" s="89" t="s">
        <v>167</v>
      </c>
      <c r="F143" s="90">
        <v>39</v>
      </c>
      <c r="G143" s="90">
        <v>28431</v>
      </c>
      <c r="H143" s="63" t="s">
        <v>43</v>
      </c>
    </row>
    <row r="144" spans="1:8" s="35" customFormat="1" x14ac:dyDescent="0.25">
      <c r="A144" s="5" t="s">
        <v>17</v>
      </c>
      <c r="B144" s="5">
        <v>140</v>
      </c>
      <c r="C144" s="87">
        <v>40907183</v>
      </c>
      <c r="D144" s="88">
        <v>41806</v>
      </c>
      <c r="E144" s="89" t="s">
        <v>167</v>
      </c>
      <c r="F144" s="90">
        <v>5</v>
      </c>
      <c r="G144" s="90">
        <v>466.1</v>
      </c>
      <c r="H144" s="63" t="s">
        <v>64</v>
      </c>
    </row>
    <row r="145" spans="1:8" s="35" customFormat="1" x14ac:dyDescent="0.25">
      <c r="A145" s="5" t="s">
        <v>17</v>
      </c>
      <c r="B145" s="5">
        <v>141</v>
      </c>
      <c r="C145" s="87">
        <v>40911295</v>
      </c>
      <c r="D145" s="88">
        <v>41796</v>
      </c>
      <c r="E145" s="89" t="s">
        <v>167</v>
      </c>
      <c r="F145" s="90">
        <v>3</v>
      </c>
      <c r="G145" s="90">
        <v>466.1</v>
      </c>
      <c r="H145" s="63" t="s">
        <v>64</v>
      </c>
    </row>
    <row r="146" spans="1:8" s="35" customFormat="1" x14ac:dyDescent="0.25">
      <c r="A146" s="5" t="s">
        <v>17</v>
      </c>
      <c r="B146" s="5">
        <v>142</v>
      </c>
      <c r="C146" s="87">
        <v>40910157</v>
      </c>
      <c r="D146" s="88">
        <v>41795</v>
      </c>
      <c r="E146" s="89" t="s">
        <v>167</v>
      </c>
      <c r="F146" s="90">
        <v>12</v>
      </c>
      <c r="G146" s="90">
        <v>466.1</v>
      </c>
      <c r="H146" s="63" t="s">
        <v>140</v>
      </c>
    </row>
    <row r="147" spans="1:8" s="35" customFormat="1" x14ac:dyDescent="0.25">
      <c r="A147" s="5" t="s">
        <v>17</v>
      </c>
      <c r="B147" s="5">
        <v>143</v>
      </c>
      <c r="C147" s="87">
        <v>40913084</v>
      </c>
      <c r="D147" s="88">
        <v>41810</v>
      </c>
      <c r="E147" s="89" t="s">
        <v>167</v>
      </c>
      <c r="F147" s="90">
        <v>15</v>
      </c>
      <c r="G147" s="90">
        <v>466.1</v>
      </c>
      <c r="H147" s="63" t="s">
        <v>70</v>
      </c>
    </row>
    <row r="148" spans="1:8" s="35" customFormat="1" x14ac:dyDescent="0.25">
      <c r="A148" s="5" t="s">
        <v>17</v>
      </c>
      <c r="B148" s="5">
        <v>144</v>
      </c>
      <c r="C148" s="87">
        <v>40911192</v>
      </c>
      <c r="D148" s="88">
        <v>41796</v>
      </c>
      <c r="E148" s="89" t="s">
        <v>167</v>
      </c>
      <c r="F148" s="90">
        <v>8</v>
      </c>
      <c r="G148" s="90">
        <v>466.1</v>
      </c>
      <c r="H148" s="63" t="s">
        <v>64</v>
      </c>
    </row>
    <row r="149" spans="1:8" s="35" customFormat="1" x14ac:dyDescent="0.25">
      <c r="A149" s="5" t="s">
        <v>17</v>
      </c>
      <c r="B149" s="5">
        <v>145</v>
      </c>
      <c r="C149" s="87">
        <v>40913124</v>
      </c>
      <c r="D149" s="88">
        <v>41816</v>
      </c>
      <c r="E149" s="89" t="s">
        <v>167</v>
      </c>
      <c r="F149" s="90">
        <v>2</v>
      </c>
      <c r="G149" s="90">
        <v>466.1</v>
      </c>
      <c r="H149" s="63" t="s">
        <v>69</v>
      </c>
    </row>
    <row r="150" spans="1:8" s="35" customFormat="1" x14ac:dyDescent="0.25">
      <c r="A150" s="5" t="s">
        <v>17</v>
      </c>
      <c r="B150" s="5">
        <v>146</v>
      </c>
      <c r="C150" s="87">
        <v>40911207</v>
      </c>
      <c r="D150" s="88">
        <v>41815</v>
      </c>
      <c r="E150" s="89" t="s">
        <v>167</v>
      </c>
      <c r="F150" s="90">
        <v>12</v>
      </c>
      <c r="G150" s="90">
        <v>466.1</v>
      </c>
      <c r="H150" s="63" t="s">
        <v>49</v>
      </c>
    </row>
    <row r="151" spans="1:8" s="35" customFormat="1" x14ac:dyDescent="0.25">
      <c r="A151" s="5" t="s">
        <v>17</v>
      </c>
      <c r="B151" s="5">
        <v>147</v>
      </c>
      <c r="C151" s="87">
        <v>40911228</v>
      </c>
      <c r="D151" s="88">
        <v>41816</v>
      </c>
      <c r="E151" s="89" t="s">
        <v>167</v>
      </c>
      <c r="F151" s="90">
        <v>12</v>
      </c>
      <c r="G151" s="90">
        <v>466.1</v>
      </c>
      <c r="H151" s="63" t="s">
        <v>28</v>
      </c>
    </row>
    <row r="152" spans="1:8" s="35" customFormat="1" x14ac:dyDescent="0.25">
      <c r="A152" s="5" t="s">
        <v>17</v>
      </c>
      <c r="B152" s="5">
        <v>148</v>
      </c>
      <c r="C152" s="87">
        <v>40913181</v>
      </c>
      <c r="D152" s="88">
        <v>41816</v>
      </c>
      <c r="E152" s="89" t="s">
        <v>167</v>
      </c>
      <c r="F152" s="90">
        <v>12</v>
      </c>
      <c r="G152" s="90">
        <v>466.1</v>
      </c>
      <c r="H152" s="63" t="s">
        <v>28</v>
      </c>
    </row>
    <row r="153" spans="1:8" s="35" customFormat="1" x14ac:dyDescent="0.25">
      <c r="A153" s="5" t="s">
        <v>17</v>
      </c>
      <c r="B153" s="5">
        <v>149</v>
      </c>
      <c r="C153" s="87">
        <v>40913866</v>
      </c>
      <c r="D153" s="88">
        <v>41806</v>
      </c>
      <c r="E153" s="89" t="s">
        <v>167</v>
      </c>
      <c r="F153" s="90">
        <v>7</v>
      </c>
      <c r="G153" s="90">
        <v>466.1</v>
      </c>
      <c r="H153" s="63" t="s">
        <v>86</v>
      </c>
    </row>
    <row r="154" spans="1:8" s="35" customFormat="1" x14ac:dyDescent="0.25">
      <c r="A154" s="5" t="s">
        <v>17</v>
      </c>
      <c r="B154" s="5">
        <v>150</v>
      </c>
      <c r="C154" s="87">
        <v>40913901</v>
      </c>
      <c r="D154" s="88">
        <v>41807</v>
      </c>
      <c r="E154" s="89" t="s">
        <v>167</v>
      </c>
      <c r="F154" s="90">
        <v>7</v>
      </c>
      <c r="G154" s="90">
        <v>466.1</v>
      </c>
      <c r="H154" s="63" t="s">
        <v>136</v>
      </c>
    </row>
    <row r="155" spans="1:8" s="35" customFormat="1" x14ac:dyDescent="0.25">
      <c r="A155" s="5" t="s">
        <v>17</v>
      </c>
      <c r="B155" s="5">
        <v>151</v>
      </c>
      <c r="C155" s="87">
        <v>40913999</v>
      </c>
      <c r="D155" s="88">
        <v>41809</v>
      </c>
      <c r="E155" s="89" t="s">
        <v>166</v>
      </c>
      <c r="F155" s="90">
        <v>15</v>
      </c>
      <c r="G155" s="90">
        <v>466.1</v>
      </c>
      <c r="H155" s="63" t="s">
        <v>69</v>
      </c>
    </row>
    <row r="156" spans="1:8" s="35" customFormat="1" x14ac:dyDescent="0.25">
      <c r="A156" s="5" t="s">
        <v>17</v>
      </c>
      <c r="B156" s="5">
        <v>152</v>
      </c>
      <c r="C156" s="87">
        <v>40914069</v>
      </c>
      <c r="D156" s="88">
        <v>41807</v>
      </c>
      <c r="E156" s="89" t="s">
        <v>167</v>
      </c>
      <c r="F156" s="90">
        <v>5</v>
      </c>
      <c r="G156" s="90">
        <v>466.1</v>
      </c>
      <c r="H156" s="63" t="s">
        <v>118</v>
      </c>
    </row>
    <row r="157" spans="1:8" s="35" customFormat="1" x14ac:dyDescent="0.25">
      <c r="A157" s="5" t="s">
        <v>17</v>
      </c>
      <c r="B157" s="5">
        <v>153</v>
      </c>
      <c r="C157" s="87">
        <v>40916456</v>
      </c>
      <c r="D157" s="88">
        <v>41814</v>
      </c>
      <c r="E157" s="89" t="s">
        <v>167</v>
      </c>
      <c r="F157" s="90">
        <v>14</v>
      </c>
      <c r="G157" s="90">
        <v>466.1</v>
      </c>
      <c r="H157" s="63" t="s">
        <v>28</v>
      </c>
    </row>
    <row r="158" spans="1:8" s="35" customFormat="1" x14ac:dyDescent="0.25">
      <c r="A158" s="5" t="s">
        <v>17</v>
      </c>
      <c r="B158" s="5">
        <v>154</v>
      </c>
      <c r="C158" s="87">
        <v>40913666</v>
      </c>
      <c r="D158" s="88">
        <v>41807</v>
      </c>
      <c r="E158" s="89" t="s">
        <v>167</v>
      </c>
      <c r="F158" s="90">
        <v>15</v>
      </c>
      <c r="G158" s="90">
        <v>466.1</v>
      </c>
      <c r="H158" s="63" t="s">
        <v>81</v>
      </c>
    </row>
    <row r="159" spans="1:8" s="35" customFormat="1" x14ac:dyDescent="0.25">
      <c r="A159" s="5" t="s">
        <v>17</v>
      </c>
      <c r="B159" s="5">
        <v>155</v>
      </c>
      <c r="C159" s="63">
        <v>40915844</v>
      </c>
      <c r="D159" s="88">
        <v>41820</v>
      </c>
      <c r="E159" s="89" t="s">
        <v>167</v>
      </c>
      <c r="F159" s="90">
        <v>5</v>
      </c>
      <c r="G159" s="90">
        <v>3645</v>
      </c>
      <c r="H159" s="63" t="s">
        <v>126</v>
      </c>
    </row>
    <row r="160" spans="1:8" s="35" customFormat="1" x14ac:dyDescent="0.25">
      <c r="A160" s="5" t="s">
        <v>17</v>
      </c>
      <c r="B160" s="5">
        <v>156</v>
      </c>
      <c r="C160" s="87">
        <v>40914361</v>
      </c>
      <c r="D160" s="88">
        <v>41806</v>
      </c>
      <c r="E160" s="89" t="s">
        <v>166</v>
      </c>
      <c r="F160" s="90">
        <v>5.5</v>
      </c>
      <c r="G160" s="90">
        <v>466.1</v>
      </c>
      <c r="H160" s="63" t="s">
        <v>86</v>
      </c>
    </row>
    <row r="161" spans="1:8" s="35" customFormat="1" x14ac:dyDescent="0.25">
      <c r="A161" s="5" t="s">
        <v>17</v>
      </c>
      <c r="B161" s="5">
        <v>157</v>
      </c>
      <c r="C161" s="87">
        <v>40915451</v>
      </c>
      <c r="D161" s="88">
        <v>41808</v>
      </c>
      <c r="E161" s="89" t="s">
        <v>167</v>
      </c>
      <c r="F161" s="90">
        <v>7</v>
      </c>
      <c r="G161" s="90">
        <v>466.1</v>
      </c>
      <c r="H161" s="63" t="s">
        <v>135</v>
      </c>
    </row>
    <row r="162" spans="1:8" s="35" customFormat="1" x14ac:dyDescent="0.25">
      <c r="A162" s="5" t="s">
        <v>17</v>
      </c>
      <c r="B162" s="5">
        <v>158</v>
      </c>
      <c r="C162" s="63">
        <v>40914485</v>
      </c>
      <c r="D162" s="88">
        <v>41810</v>
      </c>
      <c r="E162" s="89" t="s">
        <v>167</v>
      </c>
      <c r="F162" s="90">
        <v>50</v>
      </c>
      <c r="G162" s="90">
        <v>36450</v>
      </c>
      <c r="H162" s="63" t="s">
        <v>81</v>
      </c>
    </row>
    <row r="163" spans="1:8" s="35" customFormat="1" x14ac:dyDescent="0.25">
      <c r="A163" s="5" t="s">
        <v>17</v>
      </c>
      <c r="B163" s="5">
        <v>159</v>
      </c>
      <c r="C163" s="87">
        <v>40915885</v>
      </c>
      <c r="D163" s="88">
        <v>41813</v>
      </c>
      <c r="E163" s="89" t="s">
        <v>167</v>
      </c>
      <c r="F163" s="90">
        <v>7</v>
      </c>
      <c r="G163" s="90">
        <v>466.1</v>
      </c>
      <c r="H163" s="63" t="s">
        <v>126</v>
      </c>
    </row>
    <row r="164" spans="1:8" s="35" customFormat="1" x14ac:dyDescent="0.25">
      <c r="A164" s="5" t="s">
        <v>17</v>
      </c>
      <c r="B164" s="5">
        <v>160</v>
      </c>
      <c r="C164" s="87">
        <v>40919064</v>
      </c>
      <c r="D164" s="88">
        <v>41813</v>
      </c>
      <c r="E164" s="89" t="s">
        <v>166</v>
      </c>
      <c r="F164" s="90">
        <v>15</v>
      </c>
      <c r="G164" s="90">
        <v>466.1</v>
      </c>
      <c r="H164" s="63" t="s">
        <v>138</v>
      </c>
    </row>
    <row r="165" spans="1:8" s="35" customFormat="1" x14ac:dyDescent="0.25">
      <c r="A165" s="5" t="s">
        <v>17</v>
      </c>
      <c r="B165" s="5">
        <v>161</v>
      </c>
      <c r="C165" s="87">
        <v>40915659</v>
      </c>
      <c r="D165" s="88">
        <v>41815</v>
      </c>
      <c r="E165" s="89" t="s">
        <v>167</v>
      </c>
      <c r="F165" s="90">
        <v>12</v>
      </c>
      <c r="G165" s="90">
        <v>466.1</v>
      </c>
      <c r="H165" s="63" t="s">
        <v>28</v>
      </c>
    </row>
    <row r="166" spans="1:8" s="35" customFormat="1" x14ac:dyDescent="0.25">
      <c r="A166" s="5" t="s">
        <v>17</v>
      </c>
      <c r="B166" s="5">
        <v>162</v>
      </c>
      <c r="C166" s="87">
        <v>40915965</v>
      </c>
      <c r="D166" s="88">
        <v>41813</v>
      </c>
      <c r="E166" s="89" t="s">
        <v>167</v>
      </c>
      <c r="F166" s="90">
        <v>12</v>
      </c>
      <c r="G166" s="90">
        <v>466.1</v>
      </c>
      <c r="H166" s="63" t="s">
        <v>126</v>
      </c>
    </row>
    <row r="167" spans="1:8" s="35" customFormat="1" x14ac:dyDescent="0.25">
      <c r="A167" s="5" t="s">
        <v>17</v>
      </c>
      <c r="B167" s="5">
        <v>163</v>
      </c>
      <c r="C167" s="87">
        <v>40918776</v>
      </c>
      <c r="D167" s="88">
        <v>41815</v>
      </c>
      <c r="E167" s="89" t="s">
        <v>166</v>
      </c>
      <c r="F167" s="90">
        <v>10</v>
      </c>
      <c r="G167" s="90">
        <v>466.1</v>
      </c>
      <c r="H167" s="63" t="s">
        <v>129</v>
      </c>
    </row>
    <row r="168" spans="1:8" s="35" customFormat="1" x14ac:dyDescent="0.25">
      <c r="A168" s="5" t="s">
        <v>17</v>
      </c>
      <c r="B168" s="5">
        <v>164</v>
      </c>
      <c r="C168" s="87">
        <v>40916031</v>
      </c>
      <c r="D168" s="88">
        <v>41816</v>
      </c>
      <c r="E168" s="89" t="s">
        <v>167</v>
      </c>
      <c r="F168" s="90">
        <v>10</v>
      </c>
      <c r="G168" s="90">
        <v>466.1</v>
      </c>
      <c r="H168" s="63" t="s">
        <v>27</v>
      </c>
    </row>
    <row r="169" spans="1:8" s="35" customFormat="1" x14ac:dyDescent="0.25">
      <c r="A169" s="5" t="s">
        <v>17</v>
      </c>
      <c r="B169" s="5">
        <v>165</v>
      </c>
      <c r="C169" s="87">
        <v>40918876</v>
      </c>
      <c r="D169" s="88">
        <v>41815</v>
      </c>
      <c r="E169" s="89" t="s">
        <v>167</v>
      </c>
      <c r="F169" s="90">
        <v>3</v>
      </c>
      <c r="G169" s="90">
        <v>466.1</v>
      </c>
      <c r="H169" s="63" t="s">
        <v>64</v>
      </c>
    </row>
    <row r="170" spans="1:8" s="35" customFormat="1" x14ac:dyDescent="0.25">
      <c r="A170" s="5" t="s">
        <v>17</v>
      </c>
      <c r="B170" s="5">
        <v>166</v>
      </c>
      <c r="C170" s="87">
        <v>40918923</v>
      </c>
      <c r="D170" s="88">
        <v>41814</v>
      </c>
      <c r="E170" s="89" t="s">
        <v>167</v>
      </c>
      <c r="F170" s="90">
        <v>15</v>
      </c>
      <c r="G170" s="90">
        <v>466.1</v>
      </c>
      <c r="H170" s="63" t="s">
        <v>69</v>
      </c>
    </row>
    <row r="171" spans="1:8" s="35" customFormat="1" x14ac:dyDescent="0.25">
      <c r="A171" s="5" t="s">
        <v>17</v>
      </c>
      <c r="B171" s="5">
        <v>167</v>
      </c>
      <c r="C171" s="87">
        <v>40919688</v>
      </c>
      <c r="D171" s="88">
        <v>41814</v>
      </c>
      <c r="E171" s="89" t="s">
        <v>167</v>
      </c>
      <c r="F171" s="90">
        <v>12</v>
      </c>
      <c r="G171" s="90">
        <v>466.1</v>
      </c>
      <c r="H171" s="63" t="s">
        <v>28</v>
      </c>
    </row>
    <row r="172" spans="1:8" s="35" customFormat="1" x14ac:dyDescent="0.25">
      <c r="A172" s="5" t="s">
        <v>17</v>
      </c>
      <c r="B172" s="5">
        <v>168</v>
      </c>
      <c r="C172" s="87">
        <v>40919819</v>
      </c>
      <c r="D172" s="88">
        <v>41814</v>
      </c>
      <c r="E172" s="89" t="s">
        <v>167</v>
      </c>
      <c r="F172" s="90">
        <v>12</v>
      </c>
      <c r="G172" s="90">
        <v>466.1</v>
      </c>
      <c r="H172" s="63" t="s">
        <v>28</v>
      </c>
    </row>
    <row r="173" spans="1:8" s="35" customFormat="1" x14ac:dyDescent="0.25">
      <c r="A173" s="5" t="s">
        <v>17</v>
      </c>
      <c r="B173" s="5">
        <v>169</v>
      </c>
      <c r="C173" s="87">
        <v>40902146</v>
      </c>
      <c r="D173" s="88">
        <v>41794</v>
      </c>
      <c r="E173" s="89" t="s">
        <v>166</v>
      </c>
      <c r="F173" s="90">
        <v>12</v>
      </c>
      <c r="G173" s="90">
        <v>466.1</v>
      </c>
      <c r="H173" s="63" t="s">
        <v>66</v>
      </c>
    </row>
    <row r="174" spans="1:8" s="35" customFormat="1" x14ac:dyDescent="0.25">
      <c r="A174" s="5" t="s">
        <v>17</v>
      </c>
      <c r="B174" s="5">
        <v>170</v>
      </c>
      <c r="C174" s="87">
        <v>40902216</v>
      </c>
      <c r="D174" s="88">
        <v>41792</v>
      </c>
      <c r="E174" s="89" t="s">
        <v>167</v>
      </c>
      <c r="F174" s="90">
        <v>6</v>
      </c>
      <c r="G174" s="90">
        <v>466.1</v>
      </c>
      <c r="H174" s="63" t="s">
        <v>112</v>
      </c>
    </row>
    <row r="175" spans="1:8" s="35" customFormat="1" x14ac:dyDescent="0.25">
      <c r="A175" s="5" t="s">
        <v>17</v>
      </c>
      <c r="B175" s="5">
        <v>171</v>
      </c>
      <c r="C175" s="87">
        <v>40902361</v>
      </c>
      <c r="D175" s="88">
        <v>41794</v>
      </c>
      <c r="E175" s="89" t="s">
        <v>166</v>
      </c>
      <c r="F175" s="90">
        <v>15</v>
      </c>
      <c r="G175" s="90">
        <v>466.1</v>
      </c>
      <c r="H175" s="63" t="s">
        <v>66</v>
      </c>
    </row>
    <row r="176" spans="1:8" s="35" customFormat="1" x14ac:dyDescent="0.25">
      <c r="A176" s="5" t="s">
        <v>17</v>
      </c>
      <c r="B176" s="5">
        <v>172</v>
      </c>
      <c r="C176" s="87">
        <v>40903368</v>
      </c>
      <c r="D176" s="88">
        <v>41792</v>
      </c>
      <c r="E176" s="89" t="s">
        <v>167</v>
      </c>
      <c r="F176" s="90">
        <v>6</v>
      </c>
      <c r="G176" s="90">
        <v>466.1</v>
      </c>
      <c r="H176" s="63" t="s">
        <v>147</v>
      </c>
    </row>
    <row r="177" spans="1:8" s="35" customFormat="1" x14ac:dyDescent="0.25">
      <c r="A177" s="5" t="s">
        <v>17</v>
      </c>
      <c r="B177" s="5">
        <v>173</v>
      </c>
      <c r="C177" s="87">
        <v>40904807</v>
      </c>
      <c r="D177" s="88">
        <v>41793</v>
      </c>
      <c r="E177" s="89" t="s">
        <v>166</v>
      </c>
      <c r="F177" s="90">
        <v>15</v>
      </c>
      <c r="G177" s="90">
        <v>466.1</v>
      </c>
      <c r="H177" s="63" t="s">
        <v>46</v>
      </c>
    </row>
    <row r="178" spans="1:8" s="35" customFormat="1" x14ac:dyDescent="0.25">
      <c r="A178" s="5" t="s">
        <v>17</v>
      </c>
      <c r="B178" s="5">
        <v>174</v>
      </c>
      <c r="C178" s="87">
        <v>40904299</v>
      </c>
      <c r="D178" s="88">
        <v>41796</v>
      </c>
      <c r="E178" s="89" t="s">
        <v>167</v>
      </c>
      <c r="F178" s="90">
        <v>15</v>
      </c>
      <c r="G178" s="90">
        <v>466.1</v>
      </c>
      <c r="H178" s="63" t="s">
        <v>59</v>
      </c>
    </row>
    <row r="179" spans="1:8" x14ac:dyDescent="0.25">
      <c r="A179" s="5" t="s">
        <v>17</v>
      </c>
      <c r="B179" s="5">
        <v>175</v>
      </c>
      <c r="C179" s="63">
        <v>40904673</v>
      </c>
      <c r="D179" s="88">
        <v>41794</v>
      </c>
      <c r="E179" s="89" t="s">
        <v>166</v>
      </c>
      <c r="F179" s="90">
        <v>44.27</v>
      </c>
      <c r="G179" s="90">
        <v>430671.41000000003</v>
      </c>
      <c r="H179" s="63" t="s">
        <v>84</v>
      </c>
    </row>
    <row r="180" spans="1:8" x14ac:dyDescent="0.25">
      <c r="A180" s="5" t="s">
        <v>17</v>
      </c>
      <c r="B180" s="5">
        <v>176</v>
      </c>
      <c r="C180" s="87">
        <v>40905247</v>
      </c>
      <c r="D180" s="88">
        <v>41796</v>
      </c>
      <c r="E180" s="89" t="s">
        <v>167</v>
      </c>
      <c r="F180" s="90">
        <v>6</v>
      </c>
      <c r="G180" s="90">
        <v>466.1</v>
      </c>
      <c r="H180" s="63" t="s">
        <v>44</v>
      </c>
    </row>
    <row r="181" spans="1:8" x14ac:dyDescent="0.25">
      <c r="A181" s="5" t="s">
        <v>17</v>
      </c>
      <c r="B181" s="5">
        <v>177</v>
      </c>
      <c r="C181" s="63">
        <v>40907112</v>
      </c>
      <c r="D181" s="88">
        <v>41793</v>
      </c>
      <c r="E181" s="89" t="s">
        <v>167</v>
      </c>
      <c r="F181" s="90">
        <v>36</v>
      </c>
      <c r="G181" s="90">
        <v>26244</v>
      </c>
      <c r="H181" s="63" t="s">
        <v>103</v>
      </c>
    </row>
    <row r="182" spans="1:8" x14ac:dyDescent="0.25">
      <c r="A182" s="5" t="s">
        <v>17</v>
      </c>
      <c r="B182" s="5">
        <v>178</v>
      </c>
      <c r="C182" s="87">
        <v>40913022</v>
      </c>
      <c r="D182" s="88">
        <v>41808</v>
      </c>
      <c r="E182" s="89" t="s">
        <v>166</v>
      </c>
      <c r="F182" s="90">
        <v>14.9</v>
      </c>
      <c r="G182" s="90">
        <v>466.1</v>
      </c>
      <c r="H182" s="63" t="s">
        <v>53</v>
      </c>
    </row>
    <row r="183" spans="1:8" x14ac:dyDescent="0.25">
      <c r="A183" s="5" t="s">
        <v>17</v>
      </c>
      <c r="B183" s="5">
        <v>179</v>
      </c>
      <c r="C183" s="87">
        <v>40911087</v>
      </c>
      <c r="D183" s="88">
        <v>41799</v>
      </c>
      <c r="E183" s="89" t="s">
        <v>166</v>
      </c>
      <c r="F183" s="90">
        <v>12</v>
      </c>
      <c r="G183" s="90">
        <v>466.1</v>
      </c>
      <c r="H183" s="63" t="s">
        <v>75</v>
      </c>
    </row>
    <row r="184" spans="1:8" x14ac:dyDescent="0.25">
      <c r="A184" s="5" t="s">
        <v>17</v>
      </c>
      <c r="B184" s="5">
        <v>180</v>
      </c>
      <c r="C184" s="87">
        <v>40912334</v>
      </c>
      <c r="D184" s="88">
        <v>41809</v>
      </c>
      <c r="E184" s="89" t="s">
        <v>167</v>
      </c>
      <c r="F184" s="90">
        <v>12</v>
      </c>
      <c r="G184" s="90">
        <v>466.1</v>
      </c>
      <c r="H184" s="63" t="s">
        <v>44</v>
      </c>
    </row>
    <row r="185" spans="1:8" x14ac:dyDescent="0.25">
      <c r="A185" s="5" t="s">
        <v>17</v>
      </c>
      <c r="B185" s="5">
        <v>181</v>
      </c>
      <c r="C185" s="87">
        <v>40912211</v>
      </c>
      <c r="D185" s="88">
        <v>41813</v>
      </c>
      <c r="E185" s="89" t="s">
        <v>166</v>
      </c>
      <c r="F185" s="90">
        <v>12</v>
      </c>
      <c r="G185" s="90">
        <v>466.1</v>
      </c>
      <c r="H185" s="63" t="s">
        <v>119</v>
      </c>
    </row>
    <row r="186" spans="1:8" x14ac:dyDescent="0.25">
      <c r="A186" s="5" t="s">
        <v>17</v>
      </c>
      <c r="B186" s="5">
        <v>182</v>
      </c>
      <c r="C186" s="87">
        <v>40912232</v>
      </c>
      <c r="D186" s="88">
        <v>41813</v>
      </c>
      <c r="E186" s="89" t="s">
        <v>166</v>
      </c>
      <c r="F186" s="90">
        <v>12</v>
      </c>
      <c r="G186" s="90">
        <v>466.1</v>
      </c>
      <c r="H186" s="63" t="s">
        <v>119</v>
      </c>
    </row>
    <row r="187" spans="1:8" x14ac:dyDescent="0.25">
      <c r="A187" s="5" t="s">
        <v>17</v>
      </c>
      <c r="B187" s="5">
        <v>183</v>
      </c>
      <c r="C187" s="87">
        <v>40913253</v>
      </c>
      <c r="D187" s="88">
        <v>41801</v>
      </c>
      <c r="E187" s="89" t="s">
        <v>167</v>
      </c>
      <c r="F187" s="90">
        <v>8</v>
      </c>
      <c r="G187" s="90">
        <v>466.1</v>
      </c>
      <c r="H187" s="63" t="s">
        <v>91</v>
      </c>
    </row>
    <row r="188" spans="1:8" x14ac:dyDescent="0.25">
      <c r="A188" s="5" t="s">
        <v>17</v>
      </c>
      <c r="B188" s="5">
        <v>184</v>
      </c>
      <c r="C188" s="87">
        <v>40913261</v>
      </c>
      <c r="D188" s="88">
        <v>41801</v>
      </c>
      <c r="E188" s="89" t="s">
        <v>167</v>
      </c>
      <c r="F188" s="90">
        <v>8</v>
      </c>
      <c r="G188" s="90">
        <v>466.1</v>
      </c>
      <c r="H188" s="63" t="s">
        <v>91</v>
      </c>
    </row>
    <row r="189" spans="1:8" x14ac:dyDescent="0.25">
      <c r="A189" s="5" t="s">
        <v>17</v>
      </c>
      <c r="B189" s="5">
        <v>185</v>
      </c>
      <c r="C189" s="87">
        <v>40913010</v>
      </c>
      <c r="D189" s="88">
        <v>41800</v>
      </c>
      <c r="E189" s="89" t="s">
        <v>167</v>
      </c>
      <c r="F189" s="90">
        <v>3</v>
      </c>
      <c r="G189" s="90">
        <v>466.1</v>
      </c>
      <c r="H189" s="63" t="s">
        <v>134</v>
      </c>
    </row>
    <row r="190" spans="1:8" x14ac:dyDescent="0.25">
      <c r="A190" s="5" t="s">
        <v>17</v>
      </c>
      <c r="B190" s="5">
        <v>186</v>
      </c>
      <c r="C190" s="87">
        <v>40914412</v>
      </c>
      <c r="D190" s="88">
        <v>41807</v>
      </c>
      <c r="E190" s="89" t="s">
        <v>167</v>
      </c>
      <c r="F190" s="90">
        <v>3</v>
      </c>
      <c r="G190" s="90">
        <v>466.1</v>
      </c>
      <c r="H190" s="63" t="s">
        <v>103</v>
      </c>
    </row>
    <row r="191" spans="1:8" x14ac:dyDescent="0.25">
      <c r="A191" s="5" t="s">
        <v>17</v>
      </c>
      <c r="B191" s="5">
        <v>187</v>
      </c>
      <c r="C191" s="87">
        <v>40915012</v>
      </c>
      <c r="D191" s="88">
        <v>41808</v>
      </c>
      <c r="E191" s="89" t="s">
        <v>167</v>
      </c>
      <c r="F191" s="90">
        <v>15</v>
      </c>
      <c r="G191" s="90">
        <v>466.1</v>
      </c>
      <c r="H191" s="63" t="s">
        <v>38</v>
      </c>
    </row>
    <row r="192" spans="1:8" x14ac:dyDescent="0.25">
      <c r="A192" s="5" t="s">
        <v>17</v>
      </c>
      <c r="B192" s="5">
        <v>188</v>
      </c>
      <c r="C192" s="87">
        <v>40918677</v>
      </c>
      <c r="D192" s="88">
        <v>41813</v>
      </c>
      <c r="E192" s="89" t="s">
        <v>167</v>
      </c>
      <c r="F192" s="90">
        <v>3</v>
      </c>
      <c r="G192" s="90">
        <v>466.1</v>
      </c>
      <c r="H192" s="63" t="s">
        <v>134</v>
      </c>
    </row>
    <row r="193" spans="1:8" x14ac:dyDescent="0.25">
      <c r="A193" s="5" t="s">
        <v>17</v>
      </c>
      <c r="B193" s="5">
        <v>189</v>
      </c>
      <c r="C193" s="87">
        <v>40918953</v>
      </c>
      <c r="D193" s="88">
        <v>41814</v>
      </c>
      <c r="E193" s="89" t="s">
        <v>167</v>
      </c>
      <c r="F193" s="90">
        <v>8</v>
      </c>
      <c r="G193" s="90">
        <v>466.1</v>
      </c>
      <c r="H193" s="63" t="s">
        <v>38</v>
      </c>
    </row>
    <row r="194" spans="1:8" x14ac:dyDescent="0.25">
      <c r="A194" s="5" t="s">
        <v>17</v>
      </c>
      <c r="B194" s="5">
        <v>190</v>
      </c>
      <c r="C194" s="87">
        <v>40918808</v>
      </c>
      <c r="D194" s="88">
        <v>41815</v>
      </c>
      <c r="E194" s="89" t="s">
        <v>166</v>
      </c>
      <c r="F194" s="90">
        <v>15</v>
      </c>
      <c r="G194" s="90">
        <v>466.1</v>
      </c>
      <c r="H194" s="63" t="s">
        <v>52</v>
      </c>
    </row>
    <row r="195" spans="1:8" x14ac:dyDescent="0.25">
      <c r="A195" s="5" t="s">
        <v>17</v>
      </c>
      <c r="B195" s="5">
        <v>191</v>
      </c>
      <c r="C195" s="63">
        <v>40884517</v>
      </c>
      <c r="D195" s="88">
        <v>41808</v>
      </c>
      <c r="E195" s="89" t="s">
        <v>167</v>
      </c>
      <c r="F195" s="90">
        <v>57</v>
      </c>
      <c r="G195" s="90">
        <v>647121</v>
      </c>
      <c r="H195" s="63" t="s">
        <v>87</v>
      </c>
    </row>
    <row r="196" spans="1:8" x14ac:dyDescent="0.25">
      <c r="A196" s="5" t="s">
        <v>17</v>
      </c>
      <c r="B196" s="5">
        <v>192</v>
      </c>
      <c r="C196" s="63">
        <v>40885973</v>
      </c>
      <c r="D196" s="88">
        <v>41820</v>
      </c>
      <c r="E196" s="89" t="s">
        <v>168</v>
      </c>
      <c r="F196" s="90">
        <v>5</v>
      </c>
      <c r="G196" s="90">
        <v>101040</v>
      </c>
      <c r="H196" s="63" t="s">
        <v>92</v>
      </c>
    </row>
    <row r="197" spans="1:8" x14ac:dyDescent="0.25">
      <c r="A197" s="5" t="s">
        <v>17</v>
      </c>
      <c r="B197" s="5">
        <v>193</v>
      </c>
      <c r="C197" s="87">
        <v>40894194</v>
      </c>
      <c r="D197" s="88">
        <v>41813</v>
      </c>
      <c r="E197" s="89" t="s">
        <v>167</v>
      </c>
      <c r="F197" s="90">
        <v>15</v>
      </c>
      <c r="G197" s="90">
        <v>466.1</v>
      </c>
      <c r="H197" s="63" t="s">
        <v>142</v>
      </c>
    </row>
    <row r="198" spans="1:8" x14ac:dyDescent="0.25">
      <c r="A198" s="5" t="s">
        <v>17</v>
      </c>
      <c r="B198" s="5">
        <v>194</v>
      </c>
      <c r="C198" s="87">
        <v>40899162</v>
      </c>
      <c r="D198" s="88">
        <v>41813</v>
      </c>
      <c r="E198" s="89" t="s">
        <v>166</v>
      </c>
      <c r="F198" s="90">
        <v>7</v>
      </c>
      <c r="G198" s="90">
        <v>466.1</v>
      </c>
      <c r="H198" s="63" t="s">
        <v>26</v>
      </c>
    </row>
    <row r="199" spans="1:8" x14ac:dyDescent="0.25">
      <c r="A199" s="5" t="s">
        <v>17</v>
      </c>
      <c r="B199" s="5">
        <v>195</v>
      </c>
      <c r="C199" s="87">
        <v>40910060</v>
      </c>
      <c r="D199" s="88">
        <v>41814</v>
      </c>
      <c r="E199" s="89" t="s">
        <v>166</v>
      </c>
      <c r="F199" s="90">
        <v>15</v>
      </c>
      <c r="G199" s="90">
        <v>466.1</v>
      </c>
      <c r="H199" s="63" t="s">
        <v>56</v>
      </c>
    </row>
    <row r="200" spans="1:8" x14ac:dyDescent="0.25">
      <c r="A200" s="5" t="s">
        <v>17</v>
      </c>
      <c r="B200" s="5">
        <v>196</v>
      </c>
      <c r="C200" s="87">
        <v>40910266</v>
      </c>
      <c r="D200" s="88">
        <v>41808</v>
      </c>
      <c r="E200" s="89" t="s">
        <v>166</v>
      </c>
      <c r="F200" s="90">
        <v>15</v>
      </c>
      <c r="G200" s="90">
        <v>466.1</v>
      </c>
      <c r="H200" s="63" t="s">
        <v>56</v>
      </c>
    </row>
    <row r="201" spans="1:8" x14ac:dyDescent="0.25">
      <c r="A201" s="5" t="s">
        <v>17</v>
      </c>
      <c r="B201" s="5">
        <v>197</v>
      </c>
      <c r="C201" s="87">
        <v>40907407</v>
      </c>
      <c r="D201" s="88">
        <v>41795</v>
      </c>
      <c r="E201" s="89" t="s">
        <v>166</v>
      </c>
      <c r="F201" s="90">
        <v>8</v>
      </c>
      <c r="G201" s="90">
        <v>466.1</v>
      </c>
      <c r="H201" s="63" t="s">
        <v>50</v>
      </c>
    </row>
    <row r="202" spans="1:8" x14ac:dyDescent="0.25">
      <c r="A202" s="5" t="s">
        <v>17</v>
      </c>
      <c r="B202" s="5">
        <v>198</v>
      </c>
      <c r="C202" s="87">
        <v>40908779</v>
      </c>
      <c r="D202" s="88">
        <v>41800</v>
      </c>
      <c r="E202" s="89" t="s">
        <v>167</v>
      </c>
      <c r="F202" s="90">
        <v>15</v>
      </c>
      <c r="G202" s="90">
        <v>466.1</v>
      </c>
      <c r="H202" s="63" t="s">
        <v>26</v>
      </c>
    </row>
    <row r="203" spans="1:8" x14ac:dyDescent="0.25">
      <c r="A203" s="5" t="s">
        <v>17</v>
      </c>
      <c r="B203" s="5">
        <v>199</v>
      </c>
      <c r="C203" s="87">
        <v>40909068</v>
      </c>
      <c r="D203" s="88">
        <v>41809</v>
      </c>
      <c r="E203" s="89" t="s">
        <v>167</v>
      </c>
      <c r="F203" s="90">
        <v>15</v>
      </c>
      <c r="G203" s="90">
        <v>466.1</v>
      </c>
      <c r="H203" s="63" t="s">
        <v>19</v>
      </c>
    </row>
    <row r="204" spans="1:8" x14ac:dyDescent="0.25">
      <c r="A204" s="5" t="s">
        <v>17</v>
      </c>
      <c r="B204" s="5">
        <v>200</v>
      </c>
      <c r="C204" s="87">
        <v>40911035</v>
      </c>
      <c r="D204" s="88">
        <v>41801</v>
      </c>
      <c r="E204" s="89" t="s">
        <v>166</v>
      </c>
      <c r="F204" s="90">
        <v>8</v>
      </c>
      <c r="G204" s="90">
        <v>466.1</v>
      </c>
      <c r="H204" s="63" t="s">
        <v>24</v>
      </c>
    </row>
    <row r="205" spans="1:8" x14ac:dyDescent="0.25">
      <c r="A205" s="5" t="s">
        <v>17</v>
      </c>
      <c r="B205" s="5">
        <v>201</v>
      </c>
      <c r="C205" s="87">
        <v>40910925</v>
      </c>
      <c r="D205" s="88">
        <v>41799</v>
      </c>
      <c r="E205" s="89" t="s">
        <v>167</v>
      </c>
      <c r="F205" s="90">
        <v>8</v>
      </c>
      <c r="G205" s="90">
        <v>466.1</v>
      </c>
      <c r="H205" s="63" t="s">
        <v>107</v>
      </c>
    </row>
    <row r="206" spans="1:8" x14ac:dyDescent="0.25">
      <c r="A206" s="5" t="s">
        <v>17</v>
      </c>
      <c r="B206" s="5">
        <v>202</v>
      </c>
      <c r="C206" s="87">
        <v>40911081</v>
      </c>
      <c r="D206" s="88">
        <v>41795</v>
      </c>
      <c r="E206" s="89" t="s">
        <v>167</v>
      </c>
      <c r="F206" s="90">
        <v>8</v>
      </c>
      <c r="G206" s="90">
        <v>466.1</v>
      </c>
      <c r="H206" s="63" t="s">
        <v>41</v>
      </c>
    </row>
    <row r="207" spans="1:8" x14ac:dyDescent="0.25">
      <c r="A207" s="5" t="s">
        <v>17</v>
      </c>
      <c r="B207" s="5">
        <v>203</v>
      </c>
      <c r="C207" s="87">
        <v>40911420</v>
      </c>
      <c r="D207" s="88">
        <v>41795</v>
      </c>
      <c r="E207" s="89" t="s">
        <v>166</v>
      </c>
      <c r="F207" s="90">
        <v>14.5</v>
      </c>
      <c r="G207" s="90">
        <v>466.1</v>
      </c>
      <c r="H207" s="63" t="s">
        <v>58</v>
      </c>
    </row>
    <row r="208" spans="1:8" x14ac:dyDescent="0.25">
      <c r="A208" s="5" t="s">
        <v>17</v>
      </c>
      <c r="B208" s="5">
        <v>204</v>
      </c>
      <c r="C208" s="87">
        <v>40911752</v>
      </c>
      <c r="D208" s="88">
        <v>41795</v>
      </c>
      <c r="E208" s="89" t="s">
        <v>167</v>
      </c>
      <c r="F208" s="90">
        <v>14.5</v>
      </c>
      <c r="G208" s="90">
        <v>466.1</v>
      </c>
      <c r="H208" s="63" t="s">
        <v>40</v>
      </c>
    </row>
    <row r="209" spans="1:8" x14ac:dyDescent="0.25">
      <c r="A209" s="5" t="s">
        <v>17</v>
      </c>
      <c r="B209" s="5">
        <v>205</v>
      </c>
      <c r="C209" s="87">
        <v>40911513</v>
      </c>
      <c r="D209" s="88">
        <v>41801</v>
      </c>
      <c r="E209" s="89" t="s">
        <v>167</v>
      </c>
      <c r="F209" s="90">
        <v>8</v>
      </c>
      <c r="G209" s="90">
        <v>466.1</v>
      </c>
      <c r="H209" s="63" t="s">
        <v>41</v>
      </c>
    </row>
    <row r="210" spans="1:8" x14ac:dyDescent="0.25">
      <c r="A210" s="5" t="s">
        <v>17</v>
      </c>
      <c r="B210" s="5">
        <v>206</v>
      </c>
      <c r="C210" s="87">
        <v>40911806</v>
      </c>
      <c r="D210" s="88">
        <v>41808</v>
      </c>
      <c r="E210" s="89" t="s">
        <v>167</v>
      </c>
      <c r="F210" s="90">
        <v>8</v>
      </c>
      <c r="G210" s="90">
        <v>466.1</v>
      </c>
      <c r="H210" s="63" t="s">
        <v>56</v>
      </c>
    </row>
    <row r="211" spans="1:8" x14ac:dyDescent="0.25">
      <c r="A211" s="5" t="s">
        <v>17</v>
      </c>
      <c r="B211" s="5">
        <v>207</v>
      </c>
      <c r="C211" s="87">
        <v>40912064</v>
      </c>
      <c r="D211" s="88">
        <v>41800</v>
      </c>
      <c r="E211" s="89" t="s">
        <v>167</v>
      </c>
      <c r="F211" s="90">
        <v>8</v>
      </c>
      <c r="G211" s="90">
        <v>466.1</v>
      </c>
      <c r="H211" s="63" t="s">
        <v>36</v>
      </c>
    </row>
    <row r="212" spans="1:8" x14ac:dyDescent="0.25">
      <c r="A212" s="5" t="s">
        <v>17</v>
      </c>
      <c r="B212" s="5">
        <v>208</v>
      </c>
      <c r="C212" s="87">
        <v>40912198</v>
      </c>
      <c r="D212" s="88">
        <v>41813</v>
      </c>
      <c r="E212" s="89" t="s">
        <v>167</v>
      </c>
      <c r="F212" s="90">
        <v>15</v>
      </c>
      <c r="G212" s="90">
        <v>466.1</v>
      </c>
      <c r="H212" s="63" t="s">
        <v>107</v>
      </c>
    </row>
    <row r="213" spans="1:8" x14ac:dyDescent="0.25">
      <c r="A213" s="5" t="s">
        <v>17</v>
      </c>
      <c r="B213" s="5">
        <v>209</v>
      </c>
      <c r="C213" s="87">
        <v>40912314</v>
      </c>
      <c r="D213" s="88">
        <v>41801</v>
      </c>
      <c r="E213" s="89" t="s">
        <v>167</v>
      </c>
      <c r="F213" s="90">
        <v>8</v>
      </c>
      <c r="G213" s="90">
        <v>466.1</v>
      </c>
      <c r="H213" s="63" t="s">
        <v>36</v>
      </c>
    </row>
    <row r="214" spans="1:8" x14ac:dyDescent="0.25">
      <c r="A214" s="5" t="s">
        <v>17</v>
      </c>
      <c r="B214" s="5">
        <v>210</v>
      </c>
      <c r="C214" s="87">
        <v>40912491</v>
      </c>
      <c r="D214" s="88">
        <v>41815</v>
      </c>
      <c r="E214" s="89" t="s">
        <v>167</v>
      </c>
      <c r="F214" s="90">
        <v>15</v>
      </c>
      <c r="G214" s="90">
        <v>466.1</v>
      </c>
      <c r="H214" s="63" t="s">
        <v>101</v>
      </c>
    </row>
    <row r="215" spans="1:8" x14ac:dyDescent="0.25">
      <c r="A215" s="5" t="s">
        <v>17</v>
      </c>
      <c r="B215" s="5">
        <v>211</v>
      </c>
      <c r="C215" s="87">
        <v>40912929</v>
      </c>
      <c r="D215" s="88">
        <v>41806</v>
      </c>
      <c r="E215" s="89" t="s">
        <v>167</v>
      </c>
      <c r="F215" s="90">
        <v>15</v>
      </c>
      <c r="G215" s="90">
        <v>466.1</v>
      </c>
      <c r="H215" s="63" t="s">
        <v>62</v>
      </c>
    </row>
    <row r="216" spans="1:8" x14ac:dyDescent="0.25">
      <c r="A216" s="5" t="s">
        <v>17</v>
      </c>
      <c r="B216" s="5">
        <v>212</v>
      </c>
      <c r="C216" s="87">
        <v>40913018</v>
      </c>
      <c r="D216" s="88">
        <v>41807</v>
      </c>
      <c r="E216" s="89" t="s">
        <v>167</v>
      </c>
      <c r="F216" s="90">
        <v>15</v>
      </c>
      <c r="G216" s="90">
        <v>466.1</v>
      </c>
      <c r="H216" s="63" t="s">
        <v>62</v>
      </c>
    </row>
    <row r="217" spans="1:8" x14ac:dyDescent="0.25">
      <c r="A217" s="5" t="s">
        <v>17</v>
      </c>
      <c r="B217" s="5">
        <v>213</v>
      </c>
      <c r="C217" s="87">
        <v>40912703</v>
      </c>
      <c r="D217" s="88">
        <v>41800</v>
      </c>
      <c r="E217" s="89" t="s">
        <v>167</v>
      </c>
      <c r="F217" s="90">
        <v>15</v>
      </c>
      <c r="G217" s="90">
        <v>466.1</v>
      </c>
      <c r="H217" s="63" t="s">
        <v>39</v>
      </c>
    </row>
    <row r="218" spans="1:8" x14ac:dyDescent="0.25">
      <c r="A218" s="5" t="s">
        <v>17</v>
      </c>
      <c r="B218" s="5">
        <v>214</v>
      </c>
      <c r="C218" s="87">
        <v>40911618</v>
      </c>
      <c r="D218" s="88">
        <v>41799</v>
      </c>
      <c r="E218" s="89" t="s">
        <v>166</v>
      </c>
      <c r="F218" s="90">
        <v>12</v>
      </c>
      <c r="G218" s="90">
        <v>466.1</v>
      </c>
      <c r="H218" s="63" t="s">
        <v>77</v>
      </c>
    </row>
    <row r="219" spans="1:8" x14ac:dyDescent="0.25">
      <c r="A219" s="5" t="s">
        <v>17</v>
      </c>
      <c r="B219" s="5">
        <v>215</v>
      </c>
      <c r="C219" s="87">
        <v>40913078</v>
      </c>
      <c r="D219" s="88">
        <v>41817</v>
      </c>
      <c r="E219" s="89" t="s">
        <v>167</v>
      </c>
      <c r="F219" s="90">
        <v>15</v>
      </c>
      <c r="G219" s="90">
        <v>466.1</v>
      </c>
      <c r="H219" s="63" t="s">
        <v>62</v>
      </c>
    </row>
    <row r="220" spans="1:8" x14ac:dyDescent="0.25">
      <c r="A220" s="5" t="s">
        <v>17</v>
      </c>
      <c r="B220" s="5">
        <v>216</v>
      </c>
      <c r="C220" s="87">
        <v>40913174</v>
      </c>
      <c r="D220" s="88">
        <v>41806</v>
      </c>
      <c r="E220" s="89" t="s">
        <v>167</v>
      </c>
      <c r="F220" s="90">
        <v>15</v>
      </c>
      <c r="G220" s="90">
        <v>466.1</v>
      </c>
      <c r="H220" s="63" t="s">
        <v>101</v>
      </c>
    </row>
    <row r="221" spans="1:8" x14ac:dyDescent="0.25">
      <c r="A221" s="5" t="s">
        <v>17</v>
      </c>
      <c r="B221" s="5">
        <v>217</v>
      </c>
      <c r="C221" s="87">
        <v>40913724</v>
      </c>
      <c r="D221" s="88">
        <v>41806</v>
      </c>
      <c r="E221" s="89" t="s">
        <v>166</v>
      </c>
      <c r="F221" s="90">
        <v>15</v>
      </c>
      <c r="G221" s="90">
        <v>466.1</v>
      </c>
      <c r="H221" s="63" t="s">
        <v>32</v>
      </c>
    </row>
    <row r="222" spans="1:8" x14ac:dyDescent="0.25">
      <c r="A222" s="5" t="s">
        <v>17</v>
      </c>
      <c r="B222" s="5">
        <v>218</v>
      </c>
      <c r="C222" s="63">
        <v>40911707</v>
      </c>
      <c r="D222" s="88">
        <v>41810</v>
      </c>
      <c r="E222" s="89" t="s">
        <v>168</v>
      </c>
      <c r="F222" s="90">
        <v>15</v>
      </c>
      <c r="G222" s="90">
        <v>10935</v>
      </c>
      <c r="H222" s="63" t="s">
        <v>26</v>
      </c>
    </row>
    <row r="223" spans="1:8" x14ac:dyDescent="0.25">
      <c r="A223" s="5" t="s">
        <v>17</v>
      </c>
      <c r="B223" s="5">
        <v>219</v>
      </c>
      <c r="C223" s="87">
        <v>40913854</v>
      </c>
      <c r="D223" s="88">
        <v>41817</v>
      </c>
      <c r="E223" s="89" t="s">
        <v>167</v>
      </c>
      <c r="F223" s="90">
        <v>5.5</v>
      </c>
      <c r="G223" s="90">
        <v>466.1</v>
      </c>
      <c r="H223" s="63" t="s">
        <v>37</v>
      </c>
    </row>
    <row r="224" spans="1:8" x14ac:dyDescent="0.25">
      <c r="A224" s="5" t="s">
        <v>17</v>
      </c>
      <c r="B224" s="5">
        <v>220</v>
      </c>
      <c r="C224" s="87">
        <v>40912256</v>
      </c>
      <c r="D224" s="88">
        <v>41801</v>
      </c>
      <c r="E224" s="89" t="s">
        <v>167</v>
      </c>
      <c r="F224" s="90">
        <v>12</v>
      </c>
      <c r="G224" s="90">
        <v>466.1</v>
      </c>
      <c r="H224" s="63" t="s">
        <v>120</v>
      </c>
    </row>
    <row r="225" spans="1:8" x14ac:dyDescent="0.25">
      <c r="A225" s="5" t="s">
        <v>17</v>
      </c>
      <c r="B225" s="5">
        <v>221</v>
      </c>
      <c r="C225" s="87">
        <v>40914132</v>
      </c>
      <c r="D225" s="88">
        <v>41801</v>
      </c>
      <c r="E225" s="89" t="s">
        <v>167</v>
      </c>
      <c r="F225" s="90">
        <v>13</v>
      </c>
      <c r="G225" s="90">
        <v>466.1</v>
      </c>
      <c r="H225" s="63" t="s">
        <v>32</v>
      </c>
    </row>
    <row r="226" spans="1:8" x14ac:dyDescent="0.25">
      <c r="A226" s="5" t="s">
        <v>17</v>
      </c>
      <c r="B226" s="5">
        <v>222</v>
      </c>
      <c r="C226" s="87">
        <v>40915535</v>
      </c>
      <c r="D226" s="88">
        <v>41816</v>
      </c>
      <c r="E226" s="89" t="s">
        <v>167</v>
      </c>
      <c r="F226" s="90">
        <v>8</v>
      </c>
      <c r="G226" s="90">
        <v>466.1</v>
      </c>
      <c r="H226" s="63" t="s">
        <v>32</v>
      </c>
    </row>
    <row r="227" spans="1:8" x14ac:dyDescent="0.25">
      <c r="A227" s="5" t="s">
        <v>17</v>
      </c>
      <c r="B227" s="5">
        <v>223</v>
      </c>
      <c r="C227" s="87">
        <v>40915703</v>
      </c>
      <c r="D227" s="88">
        <v>41813</v>
      </c>
      <c r="E227" s="89" t="s">
        <v>166</v>
      </c>
      <c r="F227" s="90">
        <v>14</v>
      </c>
      <c r="G227" s="90">
        <v>466.1</v>
      </c>
      <c r="H227" s="63" t="s">
        <v>77</v>
      </c>
    </row>
    <row r="228" spans="1:8" x14ac:dyDescent="0.25">
      <c r="A228" s="5" t="s">
        <v>17</v>
      </c>
      <c r="B228" s="5">
        <v>224</v>
      </c>
      <c r="C228" s="87">
        <v>40916118</v>
      </c>
      <c r="D228" s="88">
        <v>41813</v>
      </c>
      <c r="E228" s="89" t="s">
        <v>166</v>
      </c>
      <c r="F228" s="90">
        <v>14</v>
      </c>
      <c r="G228" s="90">
        <v>466.1</v>
      </c>
      <c r="H228" s="63" t="s">
        <v>77</v>
      </c>
    </row>
    <row r="229" spans="1:8" x14ac:dyDescent="0.25">
      <c r="A229" s="5" t="s">
        <v>17</v>
      </c>
      <c r="B229" s="5">
        <v>225</v>
      </c>
      <c r="C229" s="63">
        <v>40916701</v>
      </c>
      <c r="D229" s="88">
        <v>41810</v>
      </c>
      <c r="E229" s="89" t="s">
        <v>167</v>
      </c>
      <c r="F229" s="90">
        <v>63</v>
      </c>
      <c r="G229" s="90">
        <v>45927</v>
      </c>
      <c r="H229" s="63" t="s">
        <v>92</v>
      </c>
    </row>
    <row r="230" spans="1:8" x14ac:dyDescent="0.25">
      <c r="A230" s="5" t="s">
        <v>17</v>
      </c>
      <c r="B230" s="5">
        <v>226</v>
      </c>
      <c r="C230" s="87">
        <v>40914928</v>
      </c>
      <c r="D230" s="88">
        <v>41807</v>
      </c>
      <c r="E230" s="89" t="s">
        <v>167</v>
      </c>
      <c r="F230" s="90">
        <v>12</v>
      </c>
      <c r="G230" s="90">
        <v>466.1</v>
      </c>
      <c r="H230" s="63" t="s">
        <v>128</v>
      </c>
    </row>
    <row r="231" spans="1:8" x14ac:dyDescent="0.25">
      <c r="A231" s="5" t="s">
        <v>17</v>
      </c>
      <c r="B231" s="5">
        <v>227</v>
      </c>
      <c r="C231" s="87">
        <v>40916287</v>
      </c>
      <c r="D231" s="88">
        <v>41810</v>
      </c>
      <c r="E231" s="89" t="s">
        <v>167</v>
      </c>
      <c r="F231" s="90">
        <v>13</v>
      </c>
      <c r="G231" s="90">
        <v>466.1</v>
      </c>
      <c r="H231" s="63" t="s">
        <v>107</v>
      </c>
    </row>
    <row r="232" spans="1:8" x14ac:dyDescent="0.25">
      <c r="A232" s="5" t="s">
        <v>17</v>
      </c>
      <c r="B232" s="5">
        <v>228</v>
      </c>
      <c r="C232" s="87">
        <v>40916522</v>
      </c>
      <c r="D232" s="88">
        <v>41809</v>
      </c>
      <c r="E232" s="89" t="s">
        <v>167</v>
      </c>
      <c r="F232" s="90">
        <v>15</v>
      </c>
      <c r="G232" s="90">
        <v>466.1</v>
      </c>
      <c r="H232" s="63" t="s">
        <v>110</v>
      </c>
    </row>
    <row r="233" spans="1:8" x14ac:dyDescent="0.25">
      <c r="A233" s="5" t="s">
        <v>17</v>
      </c>
      <c r="B233" s="5">
        <v>229</v>
      </c>
      <c r="C233" s="87">
        <v>40914993</v>
      </c>
      <c r="D233" s="88">
        <v>41817</v>
      </c>
      <c r="E233" s="89" t="s">
        <v>166</v>
      </c>
      <c r="F233" s="90">
        <v>1.5</v>
      </c>
      <c r="G233" s="90">
        <v>466.1</v>
      </c>
      <c r="H233" s="63" t="s">
        <v>105</v>
      </c>
    </row>
    <row r="234" spans="1:8" x14ac:dyDescent="0.25">
      <c r="A234" s="5" t="s">
        <v>17</v>
      </c>
      <c r="B234" s="5">
        <v>230</v>
      </c>
      <c r="C234" s="87">
        <v>40915330</v>
      </c>
      <c r="D234" s="88">
        <v>41809</v>
      </c>
      <c r="E234" s="89" t="s">
        <v>167</v>
      </c>
      <c r="F234" s="90">
        <v>8</v>
      </c>
      <c r="G234" s="90">
        <v>466.1</v>
      </c>
      <c r="H234" s="63" t="s">
        <v>50</v>
      </c>
    </row>
    <row r="235" spans="1:8" x14ac:dyDescent="0.25">
      <c r="A235" s="5" t="s">
        <v>17</v>
      </c>
      <c r="B235" s="5">
        <v>231</v>
      </c>
      <c r="C235" s="87">
        <v>40916828</v>
      </c>
      <c r="D235" s="88">
        <v>41814</v>
      </c>
      <c r="E235" s="89" t="s">
        <v>167</v>
      </c>
      <c r="F235" s="90">
        <v>15</v>
      </c>
      <c r="G235" s="90">
        <v>466.1</v>
      </c>
      <c r="H235" s="63" t="s">
        <v>32</v>
      </c>
    </row>
    <row r="236" spans="1:8" x14ac:dyDescent="0.25">
      <c r="A236" s="5" t="s">
        <v>17</v>
      </c>
      <c r="B236" s="5">
        <v>232</v>
      </c>
      <c r="C236" s="87">
        <v>40917398</v>
      </c>
      <c r="D236" s="88">
        <v>41817</v>
      </c>
      <c r="E236" s="89" t="s">
        <v>167</v>
      </c>
      <c r="F236" s="90">
        <v>15</v>
      </c>
      <c r="G236" s="90">
        <v>466.1</v>
      </c>
      <c r="H236" s="63" t="s">
        <v>26</v>
      </c>
    </row>
    <row r="237" spans="1:8" x14ac:dyDescent="0.25">
      <c r="A237" s="5" t="s">
        <v>17</v>
      </c>
      <c r="B237" s="5">
        <v>233</v>
      </c>
      <c r="C237" s="87">
        <v>40917641</v>
      </c>
      <c r="D237" s="88">
        <v>41813</v>
      </c>
      <c r="E237" s="89" t="s">
        <v>166</v>
      </c>
      <c r="F237" s="90">
        <v>15</v>
      </c>
      <c r="G237" s="90">
        <v>466.1</v>
      </c>
      <c r="H237" s="63" t="s">
        <v>56</v>
      </c>
    </row>
    <row r="238" spans="1:8" x14ac:dyDescent="0.25">
      <c r="A238" s="5" t="s">
        <v>17</v>
      </c>
      <c r="B238" s="5">
        <v>234</v>
      </c>
      <c r="C238" s="87">
        <v>40918032</v>
      </c>
      <c r="D238" s="88">
        <v>41813</v>
      </c>
      <c r="E238" s="89" t="s">
        <v>167</v>
      </c>
      <c r="F238" s="90">
        <v>7</v>
      </c>
      <c r="G238" s="90">
        <v>466.1</v>
      </c>
      <c r="H238" s="63" t="s">
        <v>56</v>
      </c>
    </row>
    <row r="239" spans="1:8" x14ac:dyDescent="0.25">
      <c r="A239" s="5" t="s">
        <v>17</v>
      </c>
      <c r="B239" s="5">
        <v>235</v>
      </c>
      <c r="C239" s="87">
        <v>40918160</v>
      </c>
      <c r="D239" s="88">
        <v>41814</v>
      </c>
      <c r="E239" s="89" t="s">
        <v>167</v>
      </c>
      <c r="F239" s="90">
        <v>15</v>
      </c>
      <c r="G239" s="90">
        <v>466.1</v>
      </c>
      <c r="H239" s="63" t="s">
        <v>25</v>
      </c>
    </row>
    <row r="240" spans="1:8" x14ac:dyDescent="0.25">
      <c r="A240" s="5" t="s">
        <v>17</v>
      </c>
      <c r="B240" s="5">
        <v>236</v>
      </c>
      <c r="C240" s="87">
        <v>40918351</v>
      </c>
      <c r="D240" s="88">
        <v>41813</v>
      </c>
      <c r="E240" s="89" t="s">
        <v>167</v>
      </c>
      <c r="F240" s="90">
        <v>8</v>
      </c>
      <c r="G240" s="90">
        <v>466.1</v>
      </c>
      <c r="H240" s="63" t="s">
        <v>87</v>
      </c>
    </row>
    <row r="241" spans="1:8" x14ac:dyDescent="0.25">
      <c r="A241" s="5" t="s">
        <v>17</v>
      </c>
      <c r="B241" s="5">
        <v>237</v>
      </c>
      <c r="C241" s="87">
        <v>40918600</v>
      </c>
      <c r="D241" s="88">
        <v>41813</v>
      </c>
      <c r="E241" s="89" t="s">
        <v>167</v>
      </c>
      <c r="F241" s="90">
        <v>14</v>
      </c>
      <c r="G241" s="90">
        <v>466.1</v>
      </c>
      <c r="H241" s="63" t="s">
        <v>131</v>
      </c>
    </row>
    <row r="242" spans="1:8" x14ac:dyDescent="0.25">
      <c r="A242" s="5" t="s">
        <v>17</v>
      </c>
      <c r="B242" s="5">
        <v>238</v>
      </c>
      <c r="C242" s="87">
        <v>40919176</v>
      </c>
      <c r="D242" s="88">
        <v>41815</v>
      </c>
      <c r="E242" s="89" t="s">
        <v>167</v>
      </c>
      <c r="F242" s="90">
        <v>15</v>
      </c>
      <c r="G242" s="90">
        <v>466.1</v>
      </c>
      <c r="H242" s="63" t="s">
        <v>32</v>
      </c>
    </row>
    <row r="243" spans="1:8" x14ac:dyDescent="0.25">
      <c r="A243" s="5" t="s">
        <v>17</v>
      </c>
      <c r="B243" s="5">
        <v>239</v>
      </c>
      <c r="C243" s="87">
        <v>40920950</v>
      </c>
      <c r="D243" s="88">
        <v>41815</v>
      </c>
      <c r="E243" s="89" t="s">
        <v>167</v>
      </c>
      <c r="F243" s="90">
        <v>14</v>
      </c>
      <c r="G243" s="90">
        <v>466.1</v>
      </c>
      <c r="H243" s="63" t="s">
        <v>131</v>
      </c>
    </row>
    <row r="244" spans="1:8" x14ac:dyDescent="0.25">
      <c r="A244" s="5" t="s">
        <v>17</v>
      </c>
      <c r="B244" s="5">
        <v>240</v>
      </c>
      <c r="C244" s="87">
        <v>40921173</v>
      </c>
      <c r="D244" s="88">
        <v>41817</v>
      </c>
      <c r="E244" s="89" t="s">
        <v>167</v>
      </c>
      <c r="F244" s="90">
        <v>8</v>
      </c>
      <c r="G244" s="90">
        <v>466.1</v>
      </c>
      <c r="H244" s="63" t="s">
        <v>62</v>
      </c>
    </row>
    <row r="245" spans="1:8" x14ac:dyDescent="0.25">
      <c r="A245" s="5" t="s">
        <v>17</v>
      </c>
      <c r="B245" s="5">
        <v>241</v>
      </c>
      <c r="C245" s="87">
        <v>40920065</v>
      </c>
      <c r="D245" s="88">
        <v>41817</v>
      </c>
      <c r="E245" s="89" t="s">
        <v>167</v>
      </c>
      <c r="F245" s="90">
        <v>15</v>
      </c>
      <c r="G245" s="90">
        <v>466.1</v>
      </c>
      <c r="H245" s="63" t="s">
        <v>36</v>
      </c>
    </row>
    <row r="246" spans="1:8" x14ac:dyDescent="0.25">
      <c r="A246" s="5" t="s">
        <v>17</v>
      </c>
      <c r="B246" s="5">
        <v>242</v>
      </c>
      <c r="C246" s="87">
        <v>40921956</v>
      </c>
      <c r="D246" s="88">
        <v>41820</v>
      </c>
      <c r="E246" s="89" t="s">
        <v>167</v>
      </c>
      <c r="F246" s="90">
        <v>15</v>
      </c>
      <c r="G246" s="90">
        <v>466.1</v>
      </c>
      <c r="H246" s="63" t="s">
        <v>101</v>
      </c>
    </row>
    <row r="247" spans="1:8" x14ac:dyDescent="0.25">
      <c r="A247" s="5" t="s">
        <v>17</v>
      </c>
      <c r="B247" s="5">
        <v>243</v>
      </c>
      <c r="C247" s="87">
        <v>40922058</v>
      </c>
      <c r="D247" s="88">
        <v>41820</v>
      </c>
      <c r="E247" s="89" t="s">
        <v>167</v>
      </c>
      <c r="F247" s="90">
        <v>15</v>
      </c>
      <c r="G247" s="90">
        <v>466.1</v>
      </c>
      <c r="H247" s="63" t="s">
        <v>32</v>
      </c>
    </row>
    <row r="248" spans="1:8" x14ac:dyDescent="0.25">
      <c r="A248" s="5" t="s">
        <v>17</v>
      </c>
      <c r="B248" s="5">
        <v>244</v>
      </c>
      <c r="C248" s="87">
        <v>40920949</v>
      </c>
      <c r="D248" s="88">
        <v>41817</v>
      </c>
      <c r="E248" s="89" t="s">
        <v>167</v>
      </c>
      <c r="F248" s="90">
        <v>15</v>
      </c>
      <c r="G248" s="90">
        <v>466.1</v>
      </c>
      <c r="H248" s="63" t="s">
        <v>32</v>
      </c>
    </row>
    <row r="249" spans="1:8" x14ac:dyDescent="0.25">
      <c r="A249" s="5" t="s">
        <v>17</v>
      </c>
      <c r="B249" s="5">
        <v>245</v>
      </c>
      <c r="C249" s="87">
        <v>40922434</v>
      </c>
      <c r="D249" s="88">
        <v>41820</v>
      </c>
      <c r="E249" s="89" t="s">
        <v>167</v>
      </c>
      <c r="F249" s="90">
        <v>8</v>
      </c>
      <c r="G249" s="90">
        <v>466.1</v>
      </c>
      <c r="H249" s="63" t="s">
        <v>62</v>
      </c>
    </row>
    <row r="250" spans="1:8" x14ac:dyDescent="0.25">
      <c r="A250" s="5" t="s">
        <v>17</v>
      </c>
      <c r="B250" s="5">
        <v>246</v>
      </c>
      <c r="C250" s="87">
        <v>40922195</v>
      </c>
      <c r="D250" s="88">
        <v>41820</v>
      </c>
      <c r="E250" s="89" t="s">
        <v>167</v>
      </c>
      <c r="F250" s="90">
        <v>15</v>
      </c>
      <c r="G250" s="90">
        <v>466.1</v>
      </c>
      <c r="H250" s="63" t="s">
        <v>32</v>
      </c>
    </row>
    <row r="251" spans="1:8" x14ac:dyDescent="0.25">
      <c r="A251" s="5" t="s">
        <v>17</v>
      </c>
      <c r="B251" s="5">
        <v>247</v>
      </c>
      <c r="C251" s="87">
        <v>40921974</v>
      </c>
      <c r="D251" s="88">
        <v>41817</v>
      </c>
      <c r="E251" s="89" t="s">
        <v>167</v>
      </c>
      <c r="F251" s="90">
        <v>15</v>
      </c>
      <c r="G251" s="90">
        <v>466.1</v>
      </c>
      <c r="H251" s="63" t="s">
        <v>56</v>
      </c>
    </row>
    <row r="252" spans="1:8" x14ac:dyDescent="0.25">
      <c r="A252" s="5" t="s">
        <v>17</v>
      </c>
      <c r="B252" s="5">
        <v>248</v>
      </c>
      <c r="C252" s="87">
        <v>40922546</v>
      </c>
      <c r="D252" s="88">
        <v>41817</v>
      </c>
      <c r="E252" s="89" t="s">
        <v>167</v>
      </c>
      <c r="F252" s="90">
        <v>8</v>
      </c>
      <c r="G252" s="90">
        <v>466.1</v>
      </c>
      <c r="H252" s="63" t="s">
        <v>58</v>
      </c>
    </row>
    <row r="253" spans="1:8" x14ac:dyDescent="0.25">
      <c r="A253" s="5" t="s">
        <v>17</v>
      </c>
      <c r="B253" s="5">
        <v>249</v>
      </c>
      <c r="C253" s="87">
        <v>40922602</v>
      </c>
      <c r="D253" s="88">
        <v>41817</v>
      </c>
      <c r="E253" s="89" t="s">
        <v>167</v>
      </c>
      <c r="F253" s="90">
        <v>14.5</v>
      </c>
      <c r="G253" s="90">
        <v>466.1</v>
      </c>
      <c r="H253" s="63" t="s">
        <v>51</v>
      </c>
    </row>
    <row r="254" spans="1:8" x14ac:dyDescent="0.25">
      <c r="A254" s="5" t="s">
        <v>17</v>
      </c>
      <c r="B254" s="5">
        <v>250</v>
      </c>
      <c r="C254" s="87">
        <v>40922007</v>
      </c>
      <c r="D254" s="88">
        <v>41817</v>
      </c>
      <c r="E254" s="89" t="s">
        <v>167</v>
      </c>
      <c r="F254" s="90">
        <v>15</v>
      </c>
      <c r="G254" s="90">
        <v>466.1</v>
      </c>
      <c r="H254" s="63" t="s">
        <v>56</v>
      </c>
    </row>
    <row r="255" spans="1:8" x14ac:dyDescent="0.25">
      <c r="A255" s="5" t="s">
        <v>17</v>
      </c>
      <c r="B255" s="5">
        <v>251</v>
      </c>
      <c r="C255" s="87">
        <v>40889571</v>
      </c>
      <c r="D255" s="88">
        <v>41806</v>
      </c>
      <c r="E255" s="89" t="s">
        <v>167</v>
      </c>
      <c r="F255" s="90">
        <v>15</v>
      </c>
      <c r="G255" s="90">
        <v>466.1</v>
      </c>
      <c r="H255" s="63" t="s">
        <v>18</v>
      </c>
    </row>
    <row r="256" spans="1:8" x14ac:dyDescent="0.25">
      <c r="A256" s="5" t="s">
        <v>17</v>
      </c>
      <c r="B256" s="5">
        <v>252</v>
      </c>
      <c r="C256" s="63">
        <v>40891543</v>
      </c>
      <c r="D256" s="88">
        <v>41794</v>
      </c>
      <c r="E256" s="89" t="s">
        <v>168</v>
      </c>
      <c r="F256" s="90">
        <v>85</v>
      </c>
      <c r="G256" s="90">
        <v>1077953.98</v>
      </c>
      <c r="H256" s="63" t="s">
        <v>18</v>
      </c>
    </row>
    <row r="257" spans="1:8" x14ac:dyDescent="0.25">
      <c r="A257" s="5" t="s">
        <v>17</v>
      </c>
      <c r="B257" s="5">
        <v>253</v>
      </c>
      <c r="C257" s="63">
        <v>40893242</v>
      </c>
      <c r="D257" s="88">
        <v>41799</v>
      </c>
      <c r="E257" s="89" t="s">
        <v>165</v>
      </c>
      <c r="F257" s="90">
        <v>99</v>
      </c>
      <c r="G257" s="90">
        <v>72171</v>
      </c>
      <c r="H257" s="63" t="s">
        <v>30</v>
      </c>
    </row>
    <row r="258" spans="1:8" x14ac:dyDescent="0.25">
      <c r="A258" s="5" t="s">
        <v>17</v>
      </c>
      <c r="B258" s="5">
        <v>254</v>
      </c>
      <c r="C258" s="87">
        <v>40894862</v>
      </c>
      <c r="D258" s="88">
        <v>41816</v>
      </c>
      <c r="E258" s="89" t="s">
        <v>167</v>
      </c>
      <c r="F258" s="90">
        <v>15</v>
      </c>
      <c r="G258" s="90">
        <v>466.1</v>
      </c>
      <c r="H258" s="63" t="s">
        <v>48</v>
      </c>
    </row>
    <row r="259" spans="1:8" x14ac:dyDescent="0.25">
      <c r="A259" s="5" t="s">
        <v>17</v>
      </c>
      <c r="B259" s="5">
        <v>255</v>
      </c>
      <c r="C259" s="87">
        <v>40895965</v>
      </c>
      <c r="D259" s="88">
        <v>41807</v>
      </c>
      <c r="E259" s="89" t="s">
        <v>167</v>
      </c>
      <c r="F259" s="90">
        <v>15</v>
      </c>
      <c r="G259" s="90">
        <v>466.1</v>
      </c>
      <c r="H259" s="63" t="s">
        <v>21</v>
      </c>
    </row>
    <row r="260" spans="1:8" x14ac:dyDescent="0.25">
      <c r="A260" s="5" t="s">
        <v>17</v>
      </c>
      <c r="B260" s="5">
        <v>256</v>
      </c>
      <c r="C260" s="87">
        <v>40897902</v>
      </c>
      <c r="D260" s="88">
        <v>41813</v>
      </c>
      <c r="E260" s="89" t="s">
        <v>167</v>
      </c>
      <c r="F260" s="90">
        <v>15</v>
      </c>
      <c r="G260" s="90">
        <v>466.1</v>
      </c>
      <c r="H260" s="63" t="s">
        <v>161</v>
      </c>
    </row>
    <row r="261" spans="1:8" x14ac:dyDescent="0.25">
      <c r="A261" s="5" t="s">
        <v>17</v>
      </c>
      <c r="B261" s="5">
        <v>257</v>
      </c>
      <c r="C261" s="87">
        <v>40901170</v>
      </c>
      <c r="D261" s="88">
        <v>41794</v>
      </c>
      <c r="E261" s="89" t="s">
        <v>166</v>
      </c>
      <c r="F261" s="90">
        <v>15</v>
      </c>
      <c r="G261" s="90">
        <v>466.1</v>
      </c>
      <c r="H261" s="63" t="s">
        <v>21</v>
      </c>
    </row>
    <row r="262" spans="1:8" x14ac:dyDescent="0.25">
      <c r="A262" s="5" t="s">
        <v>17</v>
      </c>
      <c r="B262" s="5">
        <v>258</v>
      </c>
      <c r="C262" s="87">
        <v>40905137</v>
      </c>
      <c r="D262" s="88">
        <v>41810</v>
      </c>
      <c r="E262" s="89" t="s">
        <v>167</v>
      </c>
      <c r="F262" s="90">
        <v>200</v>
      </c>
      <c r="G262" s="90">
        <v>11200</v>
      </c>
      <c r="H262" s="63" t="s">
        <v>162</v>
      </c>
    </row>
    <row r="263" spans="1:8" x14ac:dyDescent="0.25">
      <c r="A263" s="5" t="s">
        <v>17</v>
      </c>
      <c r="B263" s="5">
        <v>259</v>
      </c>
      <c r="C263" s="87">
        <v>40900908</v>
      </c>
      <c r="D263" s="88">
        <v>41793</v>
      </c>
      <c r="E263" s="89" t="s">
        <v>166</v>
      </c>
      <c r="F263" s="90">
        <v>15</v>
      </c>
      <c r="G263" s="90">
        <v>466.1</v>
      </c>
      <c r="H263" s="63" t="s">
        <v>30</v>
      </c>
    </row>
    <row r="264" spans="1:8" x14ac:dyDescent="0.25">
      <c r="A264" s="5" t="s">
        <v>17</v>
      </c>
      <c r="B264" s="5">
        <v>260</v>
      </c>
      <c r="C264" s="63">
        <v>40902459</v>
      </c>
      <c r="D264" s="88">
        <v>41810</v>
      </c>
      <c r="E264" s="89" t="s">
        <v>167</v>
      </c>
      <c r="F264" s="90">
        <v>150</v>
      </c>
      <c r="G264" s="90">
        <v>109350</v>
      </c>
      <c r="H264" s="63" t="s">
        <v>30</v>
      </c>
    </row>
    <row r="265" spans="1:8" x14ac:dyDescent="0.25">
      <c r="A265" s="5" t="s">
        <v>17</v>
      </c>
      <c r="B265" s="5">
        <v>261</v>
      </c>
      <c r="C265" s="63">
        <v>40902351</v>
      </c>
      <c r="D265" s="88">
        <v>41810</v>
      </c>
      <c r="E265" s="89" t="s">
        <v>167</v>
      </c>
      <c r="F265" s="90">
        <v>110</v>
      </c>
      <c r="G265" s="90">
        <v>1019278.8</v>
      </c>
      <c r="H265" s="63" t="s">
        <v>30</v>
      </c>
    </row>
    <row r="266" spans="1:8" x14ac:dyDescent="0.25">
      <c r="A266" s="5" t="s">
        <v>17</v>
      </c>
      <c r="B266" s="5">
        <v>262</v>
      </c>
      <c r="C266" s="87">
        <v>40905246</v>
      </c>
      <c r="D266" s="88">
        <v>41792</v>
      </c>
      <c r="E266" s="89" t="s">
        <v>166</v>
      </c>
      <c r="F266" s="90">
        <v>12</v>
      </c>
      <c r="G266" s="90">
        <v>466.1</v>
      </c>
      <c r="H266" s="63" t="s">
        <v>73</v>
      </c>
    </row>
    <row r="267" spans="1:8" x14ac:dyDescent="0.25">
      <c r="A267" s="5" t="s">
        <v>17</v>
      </c>
      <c r="B267" s="5">
        <v>263</v>
      </c>
      <c r="C267" s="87">
        <v>40905917</v>
      </c>
      <c r="D267" s="88">
        <v>41801</v>
      </c>
      <c r="E267" s="89" t="s">
        <v>167</v>
      </c>
      <c r="F267" s="90">
        <v>10</v>
      </c>
      <c r="G267" s="90">
        <v>466.1</v>
      </c>
      <c r="H267" s="63" t="s">
        <v>71</v>
      </c>
    </row>
    <row r="268" spans="1:8" x14ac:dyDescent="0.25">
      <c r="A268" s="5" t="s">
        <v>17</v>
      </c>
      <c r="B268" s="5">
        <v>264</v>
      </c>
      <c r="C268" s="87">
        <v>40906122</v>
      </c>
      <c r="D268" s="88">
        <v>41815</v>
      </c>
      <c r="E268" s="89" t="s">
        <v>166</v>
      </c>
      <c r="F268" s="90">
        <v>8</v>
      </c>
      <c r="G268" s="90">
        <v>466.1</v>
      </c>
      <c r="H268" s="63" t="s">
        <v>48</v>
      </c>
    </row>
    <row r="269" spans="1:8" x14ac:dyDescent="0.25">
      <c r="A269" s="5" t="s">
        <v>17</v>
      </c>
      <c r="B269" s="5">
        <v>265</v>
      </c>
      <c r="C269" s="87">
        <v>40906186</v>
      </c>
      <c r="D269" s="88">
        <v>41807</v>
      </c>
      <c r="E269" s="89" t="s">
        <v>167</v>
      </c>
      <c r="F269" s="90">
        <v>15</v>
      </c>
      <c r="G269" s="90">
        <v>466.1</v>
      </c>
      <c r="H269" s="63" t="s">
        <v>48</v>
      </c>
    </row>
    <row r="270" spans="1:8" x14ac:dyDescent="0.25">
      <c r="A270" s="5" t="s">
        <v>17</v>
      </c>
      <c r="B270" s="5">
        <v>266</v>
      </c>
      <c r="C270" s="87">
        <v>40907189</v>
      </c>
      <c r="D270" s="88">
        <v>41796</v>
      </c>
      <c r="E270" s="89" t="s">
        <v>167</v>
      </c>
      <c r="F270" s="90">
        <v>50</v>
      </c>
      <c r="G270" s="90">
        <v>4661.0200000000004</v>
      </c>
      <c r="H270" s="63" t="s">
        <v>48</v>
      </c>
    </row>
    <row r="271" spans="1:8" x14ac:dyDescent="0.25">
      <c r="A271" s="5" t="s">
        <v>17</v>
      </c>
      <c r="B271" s="5">
        <v>267</v>
      </c>
      <c r="C271" s="63">
        <v>40907499</v>
      </c>
      <c r="D271" s="88">
        <v>41800</v>
      </c>
      <c r="E271" s="89" t="s">
        <v>167</v>
      </c>
      <c r="F271" s="90">
        <v>41</v>
      </c>
      <c r="G271" s="90">
        <v>1042420.94</v>
      </c>
      <c r="H271" s="63" t="s">
        <v>30</v>
      </c>
    </row>
    <row r="272" spans="1:8" x14ac:dyDescent="0.25">
      <c r="A272" s="5" t="s">
        <v>17</v>
      </c>
      <c r="B272" s="5">
        <v>268</v>
      </c>
      <c r="C272" s="87">
        <v>40907401</v>
      </c>
      <c r="D272" s="88">
        <v>41808</v>
      </c>
      <c r="E272" s="89" t="s">
        <v>166</v>
      </c>
      <c r="F272" s="90">
        <v>15</v>
      </c>
      <c r="G272" s="90">
        <v>466.1</v>
      </c>
      <c r="H272" s="63" t="s">
        <v>29</v>
      </c>
    </row>
    <row r="273" spans="1:8" x14ac:dyDescent="0.25">
      <c r="A273" s="5" t="s">
        <v>17</v>
      </c>
      <c r="B273" s="5">
        <v>269</v>
      </c>
      <c r="C273" s="63">
        <v>40907879</v>
      </c>
      <c r="D273" s="88">
        <v>41792</v>
      </c>
      <c r="E273" s="89" t="s">
        <v>167</v>
      </c>
      <c r="F273" s="90">
        <v>0.75</v>
      </c>
      <c r="G273" s="90">
        <v>546.75</v>
      </c>
      <c r="H273" s="63" t="s">
        <v>21</v>
      </c>
    </row>
    <row r="274" spans="1:8" x14ac:dyDescent="0.25">
      <c r="A274" s="5" t="s">
        <v>17</v>
      </c>
      <c r="B274" s="5">
        <v>270</v>
      </c>
      <c r="C274" s="63">
        <v>40907462</v>
      </c>
      <c r="D274" s="88">
        <v>41792</v>
      </c>
      <c r="E274" s="89" t="s">
        <v>167</v>
      </c>
      <c r="F274" s="90">
        <v>12</v>
      </c>
      <c r="G274" s="90">
        <v>8748</v>
      </c>
      <c r="H274" s="63" t="s">
        <v>29</v>
      </c>
    </row>
    <row r="275" spans="1:8" x14ac:dyDescent="0.25">
      <c r="A275" s="5" t="s">
        <v>17</v>
      </c>
      <c r="B275" s="5">
        <v>271</v>
      </c>
      <c r="C275" s="87">
        <v>40908025</v>
      </c>
      <c r="D275" s="88">
        <v>41794</v>
      </c>
      <c r="E275" s="89" t="s">
        <v>167</v>
      </c>
      <c r="F275" s="90">
        <v>12</v>
      </c>
      <c r="G275" s="90">
        <v>466.1</v>
      </c>
      <c r="H275" s="63" t="s">
        <v>18</v>
      </c>
    </row>
    <row r="276" spans="1:8" x14ac:dyDescent="0.25">
      <c r="A276" s="5" t="s">
        <v>17</v>
      </c>
      <c r="B276" s="5">
        <v>272</v>
      </c>
      <c r="C276" s="87">
        <v>40907600</v>
      </c>
      <c r="D276" s="88">
        <v>41792</v>
      </c>
      <c r="E276" s="89" t="s">
        <v>166</v>
      </c>
      <c r="F276" s="90">
        <v>15</v>
      </c>
      <c r="G276" s="90">
        <v>466.1</v>
      </c>
      <c r="H276" s="63" t="s">
        <v>48</v>
      </c>
    </row>
    <row r="277" spans="1:8" x14ac:dyDescent="0.25">
      <c r="A277" s="5" t="s">
        <v>17</v>
      </c>
      <c r="B277" s="5">
        <v>273</v>
      </c>
      <c r="C277" s="87">
        <v>40908458</v>
      </c>
      <c r="D277" s="88">
        <v>41793</v>
      </c>
      <c r="E277" s="89" t="s">
        <v>167</v>
      </c>
      <c r="F277" s="90">
        <v>12</v>
      </c>
      <c r="G277" s="90">
        <v>466.1</v>
      </c>
      <c r="H277" s="63" t="s">
        <v>48</v>
      </c>
    </row>
    <row r="278" spans="1:8" x14ac:dyDescent="0.25">
      <c r="A278" s="5" t="s">
        <v>17</v>
      </c>
      <c r="B278" s="5">
        <v>274</v>
      </c>
      <c r="C278" s="87">
        <v>40908502</v>
      </c>
      <c r="D278" s="88">
        <v>41794</v>
      </c>
      <c r="E278" s="89" t="s">
        <v>167</v>
      </c>
      <c r="F278" s="90">
        <v>10</v>
      </c>
      <c r="G278" s="90">
        <v>466.1</v>
      </c>
      <c r="H278" s="63" t="s">
        <v>48</v>
      </c>
    </row>
    <row r="279" spans="1:8" x14ac:dyDescent="0.25">
      <c r="A279" s="5" t="s">
        <v>17</v>
      </c>
      <c r="B279" s="5">
        <v>275</v>
      </c>
      <c r="C279" s="87">
        <v>40908549</v>
      </c>
      <c r="D279" s="88">
        <v>41793</v>
      </c>
      <c r="E279" s="89" t="s">
        <v>167</v>
      </c>
      <c r="F279" s="90">
        <v>10</v>
      </c>
      <c r="G279" s="90">
        <v>466.1</v>
      </c>
      <c r="H279" s="63" t="s">
        <v>73</v>
      </c>
    </row>
    <row r="280" spans="1:8" x14ac:dyDescent="0.25">
      <c r="A280" s="5" t="s">
        <v>17</v>
      </c>
      <c r="B280" s="5">
        <v>276</v>
      </c>
      <c r="C280" s="87">
        <v>40909087</v>
      </c>
      <c r="D280" s="88">
        <v>41794</v>
      </c>
      <c r="E280" s="89" t="s">
        <v>167</v>
      </c>
      <c r="F280" s="90">
        <v>14</v>
      </c>
      <c r="G280" s="90">
        <v>466.1</v>
      </c>
      <c r="H280" s="63" t="s">
        <v>73</v>
      </c>
    </row>
    <row r="281" spans="1:8" x14ac:dyDescent="0.25">
      <c r="A281" s="5" t="s">
        <v>17</v>
      </c>
      <c r="B281" s="5">
        <v>277</v>
      </c>
      <c r="C281" s="87">
        <v>40909225</v>
      </c>
      <c r="D281" s="88">
        <v>41796</v>
      </c>
      <c r="E281" s="89" t="s">
        <v>167</v>
      </c>
      <c r="F281" s="90">
        <v>5</v>
      </c>
      <c r="G281" s="90">
        <v>466.1</v>
      </c>
      <c r="H281" s="63" t="s">
        <v>21</v>
      </c>
    </row>
    <row r="282" spans="1:8" x14ac:dyDescent="0.25">
      <c r="A282" s="5" t="s">
        <v>17</v>
      </c>
      <c r="B282" s="5">
        <v>278</v>
      </c>
      <c r="C282" s="87">
        <v>40909323</v>
      </c>
      <c r="D282" s="88">
        <v>41793</v>
      </c>
      <c r="E282" s="89" t="s">
        <v>167</v>
      </c>
      <c r="F282" s="90">
        <v>15</v>
      </c>
      <c r="G282" s="90">
        <v>466.1</v>
      </c>
      <c r="H282" s="63" t="s">
        <v>48</v>
      </c>
    </row>
    <row r="283" spans="1:8" x14ac:dyDescent="0.25">
      <c r="A283" s="5" t="s">
        <v>17</v>
      </c>
      <c r="B283" s="5">
        <v>279</v>
      </c>
      <c r="C283" s="87">
        <v>40910153</v>
      </c>
      <c r="D283" s="88">
        <v>41795</v>
      </c>
      <c r="E283" s="89" t="s">
        <v>167</v>
      </c>
      <c r="F283" s="90">
        <v>7</v>
      </c>
      <c r="G283" s="90">
        <v>466.1</v>
      </c>
      <c r="H283" s="63" t="s">
        <v>72</v>
      </c>
    </row>
    <row r="284" spans="1:8" x14ac:dyDescent="0.25">
      <c r="A284" s="5" t="s">
        <v>17</v>
      </c>
      <c r="B284" s="5">
        <v>280</v>
      </c>
      <c r="C284" s="87">
        <v>40910427</v>
      </c>
      <c r="D284" s="88">
        <v>41799</v>
      </c>
      <c r="E284" s="89" t="s">
        <v>167</v>
      </c>
      <c r="F284" s="90">
        <v>12</v>
      </c>
      <c r="G284" s="90">
        <v>466.1</v>
      </c>
      <c r="H284" s="63" t="s">
        <v>18</v>
      </c>
    </row>
    <row r="285" spans="1:8" x14ac:dyDescent="0.25">
      <c r="A285" s="5" t="s">
        <v>17</v>
      </c>
      <c r="B285" s="5">
        <v>281</v>
      </c>
      <c r="C285" s="87">
        <v>40911776</v>
      </c>
      <c r="D285" s="88">
        <v>41807</v>
      </c>
      <c r="E285" s="89" t="s">
        <v>167</v>
      </c>
      <c r="F285" s="90">
        <v>10</v>
      </c>
      <c r="G285" s="90">
        <v>466.1</v>
      </c>
      <c r="H285" s="63" t="s">
        <v>127</v>
      </c>
    </row>
    <row r="286" spans="1:8" x14ac:dyDescent="0.25">
      <c r="A286" s="5" t="s">
        <v>17</v>
      </c>
      <c r="B286" s="5">
        <v>282</v>
      </c>
      <c r="C286" s="63">
        <v>40910486</v>
      </c>
      <c r="D286" s="88">
        <v>41799</v>
      </c>
      <c r="E286" s="89" t="s">
        <v>167</v>
      </c>
      <c r="F286" s="90">
        <v>15</v>
      </c>
      <c r="G286" s="90">
        <v>10935</v>
      </c>
      <c r="H286" s="63" t="s">
        <v>70</v>
      </c>
    </row>
    <row r="287" spans="1:8" x14ac:dyDescent="0.25">
      <c r="A287" s="5" t="s">
        <v>17</v>
      </c>
      <c r="B287" s="5">
        <v>283</v>
      </c>
      <c r="C287" s="87">
        <v>40910577</v>
      </c>
      <c r="D287" s="88">
        <v>41800</v>
      </c>
      <c r="E287" s="89" t="s">
        <v>167</v>
      </c>
      <c r="F287" s="90">
        <v>10</v>
      </c>
      <c r="G287" s="90">
        <v>466.1</v>
      </c>
      <c r="H287" s="63" t="s">
        <v>72</v>
      </c>
    </row>
    <row r="288" spans="1:8" x14ac:dyDescent="0.25">
      <c r="A288" s="5" t="s">
        <v>17</v>
      </c>
      <c r="B288" s="5">
        <v>284</v>
      </c>
      <c r="C288" s="87">
        <v>40915161</v>
      </c>
      <c r="D288" s="88">
        <v>41807</v>
      </c>
      <c r="E288" s="89" t="s">
        <v>167</v>
      </c>
      <c r="F288" s="90">
        <v>15</v>
      </c>
      <c r="G288" s="90">
        <v>466.1</v>
      </c>
      <c r="H288" s="63" t="s">
        <v>73</v>
      </c>
    </row>
    <row r="289" spans="1:8" x14ac:dyDescent="0.25">
      <c r="A289" s="5" t="s">
        <v>17</v>
      </c>
      <c r="B289" s="5">
        <v>285</v>
      </c>
      <c r="C289" s="87">
        <v>40912896</v>
      </c>
      <c r="D289" s="88">
        <v>41807</v>
      </c>
      <c r="E289" s="89" t="s">
        <v>167</v>
      </c>
      <c r="F289" s="90">
        <v>10</v>
      </c>
      <c r="G289" s="90">
        <v>466.1</v>
      </c>
      <c r="H289" s="63" t="s">
        <v>63</v>
      </c>
    </row>
    <row r="290" spans="1:8" x14ac:dyDescent="0.25">
      <c r="A290" s="5" t="s">
        <v>17</v>
      </c>
      <c r="B290" s="5">
        <v>286</v>
      </c>
      <c r="C290" s="87">
        <v>40911983</v>
      </c>
      <c r="D290" s="88">
        <v>41807</v>
      </c>
      <c r="E290" s="89" t="s">
        <v>167</v>
      </c>
      <c r="F290" s="90">
        <v>11</v>
      </c>
      <c r="G290" s="90">
        <v>466.1</v>
      </c>
      <c r="H290" s="63" t="s">
        <v>48</v>
      </c>
    </row>
    <row r="291" spans="1:8" x14ac:dyDescent="0.25">
      <c r="A291" s="5" t="s">
        <v>17</v>
      </c>
      <c r="B291" s="5">
        <v>287</v>
      </c>
      <c r="C291" s="87">
        <v>40912019</v>
      </c>
      <c r="D291" s="88">
        <v>41799</v>
      </c>
      <c r="E291" s="89" t="s">
        <v>167</v>
      </c>
      <c r="F291" s="90">
        <v>10</v>
      </c>
      <c r="G291" s="90">
        <v>466.1</v>
      </c>
      <c r="H291" s="63" t="s">
        <v>73</v>
      </c>
    </row>
    <row r="292" spans="1:8" x14ac:dyDescent="0.25">
      <c r="A292" s="5" t="s">
        <v>17</v>
      </c>
      <c r="B292" s="5">
        <v>288</v>
      </c>
      <c r="C292" s="87">
        <v>40912081</v>
      </c>
      <c r="D292" s="88">
        <v>41796</v>
      </c>
      <c r="E292" s="89" t="s">
        <v>167</v>
      </c>
      <c r="F292" s="90">
        <v>10</v>
      </c>
      <c r="G292" s="90">
        <v>466.1</v>
      </c>
      <c r="H292" s="63" t="s">
        <v>48</v>
      </c>
    </row>
    <row r="293" spans="1:8" x14ac:dyDescent="0.25">
      <c r="A293" s="5" t="s">
        <v>17</v>
      </c>
      <c r="B293" s="5">
        <v>289</v>
      </c>
      <c r="C293" s="87">
        <v>40914763</v>
      </c>
      <c r="D293" s="88">
        <v>41808</v>
      </c>
      <c r="E293" s="89" t="s">
        <v>167</v>
      </c>
      <c r="F293" s="90">
        <v>15</v>
      </c>
      <c r="G293" s="90">
        <v>466.1</v>
      </c>
      <c r="H293" s="63" t="s">
        <v>48</v>
      </c>
    </row>
    <row r="294" spans="1:8" x14ac:dyDescent="0.25">
      <c r="A294" s="5" t="s">
        <v>17</v>
      </c>
      <c r="B294" s="5">
        <v>290</v>
      </c>
      <c r="C294" s="87">
        <v>40914874</v>
      </c>
      <c r="D294" s="88">
        <v>41809</v>
      </c>
      <c r="E294" s="89" t="s">
        <v>167</v>
      </c>
      <c r="F294" s="90">
        <v>10</v>
      </c>
      <c r="G294" s="90">
        <v>466.1</v>
      </c>
      <c r="H294" s="63" t="s">
        <v>48</v>
      </c>
    </row>
    <row r="295" spans="1:8" x14ac:dyDescent="0.25">
      <c r="A295" s="5" t="s">
        <v>17</v>
      </c>
      <c r="B295" s="5">
        <v>291</v>
      </c>
      <c r="C295" s="87">
        <v>40915086</v>
      </c>
      <c r="D295" s="88">
        <v>41807</v>
      </c>
      <c r="E295" s="89" t="s">
        <v>167</v>
      </c>
      <c r="F295" s="90">
        <v>12</v>
      </c>
      <c r="G295" s="90">
        <v>466.1</v>
      </c>
      <c r="H295" s="63" t="s">
        <v>47</v>
      </c>
    </row>
    <row r="296" spans="1:8" x14ac:dyDescent="0.25">
      <c r="A296" s="5" t="s">
        <v>17</v>
      </c>
      <c r="B296" s="5">
        <v>292</v>
      </c>
      <c r="C296" s="87">
        <v>40915684</v>
      </c>
      <c r="D296" s="88">
        <v>41815</v>
      </c>
      <c r="E296" s="89" t="s">
        <v>167</v>
      </c>
      <c r="F296" s="90">
        <v>15</v>
      </c>
      <c r="G296" s="90">
        <v>466.1</v>
      </c>
      <c r="H296" s="63" t="s">
        <v>47</v>
      </c>
    </row>
    <row r="297" spans="1:8" x14ac:dyDescent="0.25">
      <c r="A297" s="5" t="s">
        <v>17</v>
      </c>
      <c r="B297" s="5">
        <v>293</v>
      </c>
      <c r="C297" s="87">
        <v>40915699</v>
      </c>
      <c r="D297" s="88">
        <v>41813</v>
      </c>
      <c r="E297" s="89" t="s">
        <v>167</v>
      </c>
      <c r="F297" s="90">
        <v>5</v>
      </c>
      <c r="G297" s="90">
        <v>466.1</v>
      </c>
      <c r="H297" s="63" t="s">
        <v>48</v>
      </c>
    </row>
    <row r="298" spans="1:8" x14ac:dyDescent="0.25">
      <c r="A298" s="5" t="s">
        <v>17</v>
      </c>
      <c r="B298" s="5">
        <v>294</v>
      </c>
      <c r="C298" s="87">
        <v>40915724</v>
      </c>
      <c r="D298" s="88">
        <v>41813</v>
      </c>
      <c r="E298" s="89" t="s">
        <v>167</v>
      </c>
      <c r="F298" s="90">
        <v>12</v>
      </c>
      <c r="G298" s="90">
        <v>466.1</v>
      </c>
      <c r="H298" s="63" t="s">
        <v>22</v>
      </c>
    </row>
    <row r="299" spans="1:8" x14ac:dyDescent="0.25">
      <c r="A299" s="5" t="s">
        <v>17</v>
      </c>
      <c r="B299" s="5">
        <v>295</v>
      </c>
      <c r="C299" s="87">
        <v>40915649</v>
      </c>
      <c r="D299" s="88">
        <v>41808</v>
      </c>
      <c r="E299" s="89" t="s">
        <v>167</v>
      </c>
      <c r="F299" s="90">
        <v>10</v>
      </c>
      <c r="G299" s="90">
        <v>466.1</v>
      </c>
      <c r="H299" s="63" t="s">
        <v>48</v>
      </c>
    </row>
    <row r="300" spans="1:8" x14ac:dyDescent="0.25">
      <c r="A300" s="5" t="s">
        <v>17</v>
      </c>
      <c r="B300" s="5">
        <v>296</v>
      </c>
      <c r="C300" s="87">
        <v>40918076</v>
      </c>
      <c r="D300" s="88">
        <v>41810</v>
      </c>
      <c r="E300" s="89" t="s">
        <v>167</v>
      </c>
      <c r="F300" s="90">
        <v>9</v>
      </c>
      <c r="G300" s="90">
        <v>466.1</v>
      </c>
      <c r="H300" s="63" t="s">
        <v>47</v>
      </c>
    </row>
    <row r="301" spans="1:8" x14ac:dyDescent="0.25">
      <c r="A301" s="5" t="s">
        <v>17</v>
      </c>
      <c r="B301" s="5">
        <v>297</v>
      </c>
      <c r="C301" s="87">
        <v>40918097</v>
      </c>
      <c r="D301" s="88">
        <v>41817</v>
      </c>
      <c r="E301" s="89" t="s">
        <v>167</v>
      </c>
      <c r="F301" s="90">
        <v>7</v>
      </c>
      <c r="G301" s="90">
        <v>466.1</v>
      </c>
      <c r="H301" s="63" t="s">
        <v>18</v>
      </c>
    </row>
    <row r="302" spans="1:8" x14ac:dyDescent="0.25">
      <c r="A302" s="5" t="s">
        <v>17</v>
      </c>
      <c r="B302" s="5">
        <v>298</v>
      </c>
      <c r="C302" s="87">
        <v>40918103</v>
      </c>
      <c r="D302" s="88">
        <v>41810</v>
      </c>
      <c r="E302" s="89" t="s">
        <v>167</v>
      </c>
      <c r="F302" s="90">
        <v>10</v>
      </c>
      <c r="G302" s="90">
        <v>466.1</v>
      </c>
      <c r="H302" s="63" t="s">
        <v>127</v>
      </c>
    </row>
    <row r="303" spans="1:8" x14ac:dyDescent="0.25">
      <c r="A303" s="5" t="s">
        <v>17</v>
      </c>
      <c r="B303" s="5">
        <v>299</v>
      </c>
      <c r="C303" s="87">
        <v>40918041</v>
      </c>
      <c r="D303" s="88">
        <v>41810</v>
      </c>
      <c r="E303" s="89" t="s">
        <v>165</v>
      </c>
      <c r="F303" s="90">
        <v>2</v>
      </c>
      <c r="G303" s="90">
        <v>466.1</v>
      </c>
      <c r="H303" s="63" t="s">
        <v>18</v>
      </c>
    </row>
    <row r="304" spans="1:8" x14ac:dyDescent="0.25">
      <c r="A304" s="5" t="s">
        <v>17</v>
      </c>
      <c r="B304" s="5">
        <v>300</v>
      </c>
      <c r="C304" s="87">
        <v>40918684</v>
      </c>
      <c r="D304" s="88">
        <v>41813</v>
      </c>
      <c r="E304" s="89" t="s">
        <v>167</v>
      </c>
      <c r="F304" s="90">
        <v>10</v>
      </c>
      <c r="G304" s="90">
        <v>466.1</v>
      </c>
      <c r="H304" s="63" t="s">
        <v>127</v>
      </c>
    </row>
    <row r="305" spans="1:8" x14ac:dyDescent="0.25">
      <c r="A305" s="5" t="s">
        <v>17</v>
      </c>
      <c r="B305" s="5">
        <v>301</v>
      </c>
      <c r="C305" s="87">
        <v>40918832</v>
      </c>
      <c r="D305" s="88">
        <v>41813</v>
      </c>
      <c r="E305" s="89" t="s">
        <v>167</v>
      </c>
      <c r="F305" s="90">
        <v>15</v>
      </c>
      <c r="G305" s="90">
        <v>466.1</v>
      </c>
      <c r="H305" s="63" t="s">
        <v>18</v>
      </c>
    </row>
    <row r="306" spans="1:8" x14ac:dyDescent="0.25">
      <c r="A306" s="5" t="s">
        <v>17</v>
      </c>
      <c r="B306" s="5">
        <v>302</v>
      </c>
      <c r="C306" s="63">
        <v>40919112</v>
      </c>
      <c r="D306" s="88">
        <v>41820</v>
      </c>
      <c r="E306" s="89" t="s">
        <v>167</v>
      </c>
      <c r="F306" s="90">
        <v>25</v>
      </c>
      <c r="G306" s="90">
        <v>190391.28</v>
      </c>
      <c r="H306" s="63" t="s">
        <v>18</v>
      </c>
    </row>
    <row r="307" spans="1:8" x14ac:dyDescent="0.25">
      <c r="A307" s="5" t="s">
        <v>17</v>
      </c>
      <c r="B307" s="5">
        <v>303</v>
      </c>
      <c r="C307" s="87">
        <v>40919185</v>
      </c>
      <c r="D307" s="88">
        <v>41814</v>
      </c>
      <c r="E307" s="89" t="s">
        <v>167</v>
      </c>
      <c r="F307" s="90">
        <v>15</v>
      </c>
      <c r="G307" s="90">
        <v>466.1</v>
      </c>
      <c r="H307" s="63" t="s">
        <v>18</v>
      </c>
    </row>
    <row r="308" spans="1:8" x14ac:dyDescent="0.25">
      <c r="A308" s="5" t="s">
        <v>17</v>
      </c>
      <c r="B308" s="5">
        <v>304</v>
      </c>
      <c r="C308" s="63">
        <v>40919228</v>
      </c>
      <c r="D308" s="88">
        <v>41814</v>
      </c>
      <c r="E308" s="89" t="s">
        <v>166</v>
      </c>
      <c r="F308" s="90">
        <v>5</v>
      </c>
      <c r="G308" s="90">
        <v>3645</v>
      </c>
      <c r="H308" s="63" t="s">
        <v>18</v>
      </c>
    </row>
    <row r="309" spans="1:8" x14ac:dyDescent="0.25">
      <c r="A309" s="5" t="s">
        <v>17</v>
      </c>
      <c r="B309" s="5">
        <v>305</v>
      </c>
      <c r="C309" s="87">
        <v>40919291</v>
      </c>
      <c r="D309" s="88">
        <v>41815</v>
      </c>
      <c r="E309" s="89" t="s">
        <v>166</v>
      </c>
      <c r="F309" s="90">
        <v>10</v>
      </c>
      <c r="G309" s="90">
        <v>466.1</v>
      </c>
      <c r="H309" s="63" t="s">
        <v>48</v>
      </c>
    </row>
    <row r="310" spans="1:8" x14ac:dyDescent="0.25">
      <c r="A310" s="5" t="s">
        <v>17</v>
      </c>
      <c r="B310" s="5">
        <v>306</v>
      </c>
      <c r="C310" s="87">
        <v>40919406</v>
      </c>
      <c r="D310" s="88">
        <v>41813</v>
      </c>
      <c r="E310" s="89" t="s">
        <v>167</v>
      </c>
      <c r="F310" s="90">
        <v>15</v>
      </c>
      <c r="G310" s="90">
        <v>466.1</v>
      </c>
      <c r="H310" s="63" t="s">
        <v>72</v>
      </c>
    </row>
    <row r="311" spans="1:8" x14ac:dyDescent="0.25">
      <c r="A311" s="5" t="s">
        <v>17</v>
      </c>
      <c r="B311" s="5">
        <v>307</v>
      </c>
      <c r="C311" s="87">
        <v>40919443</v>
      </c>
      <c r="D311" s="88">
        <v>41813</v>
      </c>
      <c r="E311" s="89" t="s">
        <v>167</v>
      </c>
      <c r="F311" s="90">
        <v>10</v>
      </c>
      <c r="G311" s="90">
        <v>466.1</v>
      </c>
      <c r="H311" s="63" t="s">
        <v>18</v>
      </c>
    </row>
    <row r="312" spans="1:8" x14ac:dyDescent="0.25">
      <c r="A312" s="51"/>
      <c r="B312" s="51"/>
    </row>
    <row r="313" spans="1:8" x14ac:dyDescent="0.25">
      <c r="A313" s="51"/>
      <c r="B313" s="51"/>
    </row>
    <row r="314" spans="1:8" x14ac:dyDescent="0.25">
      <c r="A314" s="51"/>
      <c r="B314" s="51"/>
    </row>
    <row r="315" spans="1:8" x14ac:dyDescent="0.25">
      <c r="A315" s="51"/>
      <c r="B315" s="51"/>
    </row>
    <row r="316" spans="1:8" x14ac:dyDescent="0.25">
      <c r="A316" s="51"/>
      <c r="B316" s="51"/>
    </row>
    <row r="317" spans="1:8" x14ac:dyDescent="0.25">
      <c r="A317" s="51"/>
      <c r="B317" s="51"/>
    </row>
    <row r="318" spans="1:8" x14ac:dyDescent="0.25">
      <c r="A318" s="51"/>
      <c r="B318" s="51"/>
    </row>
    <row r="319" spans="1:8" x14ac:dyDescent="0.25">
      <c r="A319" s="51"/>
      <c r="B319" s="51"/>
    </row>
    <row r="320" spans="1:8" x14ac:dyDescent="0.25">
      <c r="A320" s="51"/>
      <c r="B320" s="51"/>
    </row>
    <row r="321" spans="1:2" x14ac:dyDescent="0.25">
      <c r="A321" s="51"/>
      <c r="B321" s="51"/>
    </row>
    <row r="322" spans="1:2" x14ac:dyDescent="0.25">
      <c r="A322" s="51"/>
      <c r="B322" s="51"/>
    </row>
    <row r="323" spans="1:2" x14ac:dyDescent="0.25">
      <c r="A323" s="51"/>
      <c r="B323" s="51"/>
    </row>
    <row r="324" spans="1:2" x14ac:dyDescent="0.25">
      <c r="A324" s="51"/>
      <c r="B324" s="51"/>
    </row>
    <row r="325" spans="1:2" x14ac:dyDescent="0.25">
      <c r="A325" s="51"/>
      <c r="B325" s="51"/>
    </row>
    <row r="326" spans="1:2" x14ac:dyDescent="0.25">
      <c r="A326" s="51"/>
      <c r="B326" s="51"/>
    </row>
    <row r="327" spans="1:2" x14ac:dyDescent="0.25">
      <c r="A327" s="51"/>
      <c r="B327" s="51"/>
    </row>
    <row r="328" spans="1:2" x14ac:dyDescent="0.25">
      <c r="A328" s="51"/>
      <c r="B328" s="51"/>
    </row>
    <row r="329" spans="1:2" x14ac:dyDescent="0.25">
      <c r="A329" s="51"/>
      <c r="B329" s="51"/>
    </row>
    <row r="330" spans="1:2" x14ac:dyDescent="0.25">
      <c r="A330" s="51"/>
      <c r="B330" s="51"/>
    </row>
    <row r="331" spans="1:2" x14ac:dyDescent="0.25">
      <c r="A331" s="51"/>
      <c r="B331" s="51"/>
    </row>
    <row r="332" spans="1:2" x14ac:dyDescent="0.25">
      <c r="A332" s="51"/>
      <c r="B332" s="51"/>
    </row>
    <row r="333" spans="1:2" x14ac:dyDescent="0.25">
      <c r="A333" s="51"/>
      <c r="B333" s="51"/>
    </row>
    <row r="334" spans="1:2" x14ac:dyDescent="0.25">
      <c r="A334" s="51"/>
      <c r="B334" s="51"/>
    </row>
    <row r="335" spans="1:2" x14ac:dyDescent="0.25">
      <c r="A335" s="51"/>
      <c r="B335" s="51"/>
    </row>
    <row r="336" spans="1:2" x14ac:dyDescent="0.25">
      <c r="A336" s="51"/>
      <c r="B336" s="51"/>
    </row>
    <row r="337" spans="1:2" x14ac:dyDescent="0.25">
      <c r="A337" s="51"/>
      <c r="B337" s="51"/>
    </row>
    <row r="338" spans="1:2" x14ac:dyDescent="0.25">
      <c r="A338" s="51"/>
      <c r="B338" s="51"/>
    </row>
    <row r="339" spans="1:2" x14ac:dyDescent="0.25">
      <c r="A339" s="51"/>
      <c r="B339" s="51"/>
    </row>
    <row r="340" spans="1:2" x14ac:dyDescent="0.25">
      <c r="A340" s="51"/>
      <c r="B340" s="51"/>
    </row>
    <row r="341" spans="1:2" x14ac:dyDescent="0.25">
      <c r="A341" s="51"/>
      <c r="B341" s="51"/>
    </row>
    <row r="342" spans="1:2" x14ac:dyDescent="0.25">
      <c r="A342" s="51"/>
      <c r="B342" s="51"/>
    </row>
    <row r="343" spans="1:2" x14ac:dyDescent="0.25">
      <c r="A343" s="51"/>
      <c r="B343" s="51"/>
    </row>
    <row r="344" spans="1:2" x14ac:dyDescent="0.25">
      <c r="A344" s="51"/>
      <c r="B344" s="51"/>
    </row>
    <row r="345" spans="1:2" x14ac:dyDescent="0.25">
      <c r="A345" s="51"/>
      <c r="B345" s="51"/>
    </row>
    <row r="346" spans="1:2" x14ac:dyDescent="0.25">
      <c r="A346" s="51"/>
      <c r="B346" s="51"/>
    </row>
    <row r="347" spans="1:2" x14ac:dyDescent="0.25">
      <c r="A347" s="51"/>
      <c r="B347" s="51"/>
    </row>
    <row r="348" spans="1:2" x14ac:dyDescent="0.25">
      <c r="A348" s="51"/>
      <c r="B348" s="51"/>
    </row>
    <row r="349" spans="1:2" x14ac:dyDescent="0.25">
      <c r="A349" s="51"/>
      <c r="B349" s="51"/>
    </row>
    <row r="350" spans="1:2" x14ac:dyDescent="0.25">
      <c r="A350" s="51"/>
      <c r="B350" s="51"/>
    </row>
    <row r="351" spans="1:2" x14ac:dyDescent="0.25">
      <c r="A351" s="51"/>
      <c r="B351" s="51"/>
    </row>
    <row r="352" spans="1:2" x14ac:dyDescent="0.25">
      <c r="A352" s="51"/>
      <c r="B352" s="51"/>
    </row>
    <row r="353" spans="1:2" x14ac:dyDescent="0.25">
      <c r="A353" s="51"/>
      <c r="B353" s="51"/>
    </row>
    <row r="354" spans="1:2" x14ac:dyDescent="0.25">
      <c r="A354" s="51"/>
      <c r="B354" s="51"/>
    </row>
    <row r="355" spans="1:2" x14ac:dyDescent="0.25">
      <c r="A355" s="51"/>
      <c r="B355" s="51"/>
    </row>
    <row r="356" spans="1:2" x14ac:dyDescent="0.25">
      <c r="A356" s="51"/>
      <c r="B356" s="51"/>
    </row>
    <row r="357" spans="1:2" x14ac:dyDescent="0.25">
      <c r="A357" s="51"/>
      <c r="B357" s="51"/>
    </row>
    <row r="358" spans="1:2" x14ac:dyDescent="0.25">
      <c r="A358" s="51"/>
      <c r="B358" s="51"/>
    </row>
    <row r="359" spans="1:2" x14ac:dyDescent="0.25">
      <c r="A359" s="51"/>
      <c r="B359" s="51"/>
    </row>
    <row r="360" spans="1:2" x14ac:dyDescent="0.25">
      <c r="A360" s="51"/>
      <c r="B360" s="51"/>
    </row>
    <row r="361" spans="1:2" x14ac:dyDescent="0.25">
      <c r="A361" s="51"/>
      <c r="B361" s="51"/>
    </row>
    <row r="362" spans="1:2" x14ac:dyDescent="0.25">
      <c r="A362" s="51"/>
      <c r="B362" s="51"/>
    </row>
    <row r="363" spans="1:2" x14ac:dyDescent="0.25">
      <c r="A363" s="51"/>
      <c r="B363" s="51"/>
    </row>
    <row r="364" spans="1:2" x14ac:dyDescent="0.25">
      <c r="A364" s="51"/>
      <c r="B364" s="51"/>
    </row>
    <row r="365" spans="1:2" x14ac:dyDescent="0.25">
      <c r="A365" s="51"/>
      <c r="B365" s="51"/>
    </row>
    <row r="366" spans="1:2" x14ac:dyDescent="0.25">
      <c r="A366" s="51"/>
      <c r="B366" s="51"/>
    </row>
    <row r="367" spans="1:2" x14ac:dyDescent="0.25">
      <c r="A367" s="51"/>
      <c r="B367" s="51"/>
    </row>
    <row r="368" spans="1:2" x14ac:dyDescent="0.25">
      <c r="A368" s="51"/>
      <c r="B368" s="51"/>
    </row>
    <row r="369" spans="1:2" x14ac:dyDescent="0.25">
      <c r="A369" s="51"/>
      <c r="B369" s="51"/>
    </row>
    <row r="370" spans="1:2" x14ac:dyDescent="0.25">
      <c r="A370" s="51"/>
      <c r="B370" s="51"/>
    </row>
    <row r="371" spans="1:2" x14ac:dyDescent="0.25">
      <c r="A371" s="51"/>
      <c r="B371" s="51"/>
    </row>
    <row r="372" spans="1:2" x14ac:dyDescent="0.25">
      <c r="A372" s="51"/>
      <c r="B372" s="51"/>
    </row>
    <row r="373" spans="1:2" x14ac:dyDescent="0.25">
      <c r="A373" s="51"/>
      <c r="B373" s="51"/>
    </row>
    <row r="374" spans="1:2" x14ac:dyDescent="0.25">
      <c r="A374" s="51"/>
      <c r="B374" s="51"/>
    </row>
    <row r="375" spans="1:2" x14ac:dyDescent="0.25">
      <c r="A375" s="51"/>
      <c r="B375" s="51"/>
    </row>
    <row r="376" spans="1:2" x14ac:dyDescent="0.25">
      <c r="A376" s="51"/>
      <c r="B376" s="51"/>
    </row>
    <row r="377" spans="1:2" x14ac:dyDescent="0.25">
      <c r="A377" s="51"/>
      <c r="B377" s="51"/>
    </row>
    <row r="378" spans="1:2" x14ac:dyDescent="0.25">
      <c r="A378" s="51"/>
      <c r="B378" s="51"/>
    </row>
    <row r="379" spans="1:2" x14ac:dyDescent="0.25">
      <c r="A379" s="51"/>
      <c r="B379" s="51"/>
    </row>
    <row r="380" spans="1:2" x14ac:dyDescent="0.25">
      <c r="A380" s="51"/>
      <c r="B380" s="51"/>
    </row>
    <row r="381" spans="1:2" x14ac:dyDescent="0.25">
      <c r="A381" s="51"/>
      <c r="B381" s="51"/>
    </row>
    <row r="382" spans="1:2" x14ac:dyDescent="0.25">
      <c r="A382" s="51"/>
      <c r="B382" s="51"/>
    </row>
    <row r="383" spans="1:2" x14ac:dyDescent="0.25">
      <c r="A383" s="51"/>
      <c r="B383" s="51"/>
    </row>
    <row r="384" spans="1:2" x14ac:dyDescent="0.25">
      <c r="A384" s="51"/>
      <c r="B384" s="51"/>
    </row>
    <row r="385" spans="1:2" x14ac:dyDescent="0.25">
      <c r="A385" s="51"/>
      <c r="B385" s="51"/>
    </row>
    <row r="386" spans="1:2" x14ac:dyDescent="0.25">
      <c r="A386" s="51"/>
      <c r="B386" s="51"/>
    </row>
    <row r="387" spans="1:2" x14ac:dyDescent="0.25">
      <c r="A387" s="51"/>
      <c r="B387" s="51"/>
    </row>
    <row r="388" spans="1:2" x14ac:dyDescent="0.25">
      <c r="A388" s="51"/>
      <c r="B388" s="51"/>
    </row>
    <row r="389" spans="1:2" x14ac:dyDescent="0.25">
      <c r="A389" s="51"/>
      <c r="B389" s="51"/>
    </row>
    <row r="390" spans="1:2" x14ac:dyDescent="0.25">
      <c r="A390" s="51"/>
      <c r="B390" s="51"/>
    </row>
    <row r="391" spans="1:2" x14ac:dyDescent="0.25">
      <c r="A391" s="51"/>
      <c r="B391" s="51"/>
    </row>
    <row r="392" spans="1:2" x14ac:dyDescent="0.25">
      <c r="A392" s="51"/>
      <c r="B392" s="51"/>
    </row>
    <row r="393" spans="1:2" x14ac:dyDescent="0.25">
      <c r="A393" s="51"/>
      <c r="B393" s="51"/>
    </row>
    <row r="394" spans="1:2" x14ac:dyDescent="0.25">
      <c r="A394" s="51"/>
      <c r="B394" s="51"/>
    </row>
    <row r="395" spans="1:2" x14ac:dyDescent="0.25">
      <c r="A395" s="51"/>
      <c r="B395" s="51"/>
    </row>
    <row r="396" spans="1:2" x14ac:dyDescent="0.25">
      <c r="A396" s="51"/>
      <c r="B396" s="51"/>
    </row>
    <row r="397" spans="1:2" x14ac:dyDescent="0.25">
      <c r="A397" s="51"/>
      <c r="B397" s="51"/>
    </row>
    <row r="398" spans="1:2" x14ac:dyDescent="0.25">
      <c r="A398" s="51"/>
      <c r="B398" s="51"/>
    </row>
    <row r="399" spans="1:2" x14ac:dyDescent="0.25">
      <c r="A399" s="51"/>
      <c r="B399" s="51"/>
    </row>
    <row r="400" spans="1:2" x14ac:dyDescent="0.25">
      <c r="A400" s="51"/>
      <c r="B400" s="51"/>
    </row>
    <row r="401" spans="1:2" x14ac:dyDescent="0.25">
      <c r="A401" s="51"/>
      <c r="B401" s="51"/>
    </row>
    <row r="402" spans="1:2" x14ac:dyDescent="0.25">
      <c r="A402" s="51"/>
      <c r="B402" s="51"/>
    </row>
    <row r="403" spans="1:2" x14ac:dyDescent="0.25">
      <c r="A403" s="51"/>
      <c r="B403" s="51"/>
    </row>
    <row r="404" spans="1:2" x14ac:dyDescent="0.25">
      <c r="A404" s="51"/>
      <c r="B404" s="51"/>
    </row>
    <row r="405" spans="1:2" x14ac:dyDescent="0.25">
      <c r="A405" s="51"/>
      <c r="B405" s="51"/>
    </row>
    <row r="406" spans="1:2" x14ac:dyDescent="0.25">
      <c r="A406" s="51"/>
      <c r="B406" s="51"/>
    </row>
    <row r="407" spans="1:2" x14ac:dyDescent="0.25">
      <c r="A407" s="51"/>
      <c r="B407" s="51"/>
    </row>
    <row r="408" spans="1:2" x14ac:dyDescent="0.25">
      <c r="A408" s="51"/>
      <c r="B408" s="51"/>
    </row>
    <row r="409" spans="1:2" x14ac:dyDescent="0.25">
      <c r="A409" s="51"/>
      <c r="B409" s="51"/>
    </row>
    <row r="410" spans="1:2" x14ac:dyDescent="0.25">
      <c r="A410" s="51"/>
      <c r="B410" s="51"/>
    </row>
    <row r="411" spans="1:2" x14ac:dyDescent="0.25">
      <c r="A411" s="51"/>
      <c r="B411" s="51"/>
    </row>
    <row r="412" spans="1:2" x14ac:dyDescent="0.25">
      <c r="A412" s="51"/>
      <c r="B412" s="51"/>
    </row>
    <row r="413" spans="1:2" x14ac:dyDescent="0.25">
      <c r="A413" s="51"/>
      <c r="B413" s="51"/>
    </row>
    <row r="414" spans="1:2" x14ac:dyDescent="0.25">
      <c r="A414" s="51"/>
      <c r="B414" s="51"/>
    </row>
    <row r="415" spans="1:2" x14ac:dyDescent="0.25">
      <c r="A415" s="51"/>
      <c r="B415" s="51"/>
    </row>
    <row r="416" spans="1:2" x14ac:dyDescent="0.25">
      <c r="A416" s="51"/>
      <c r="B416" s="51"/>
    </row>
    <row r="417" spans="1:2" x14ac:dyDescent="0.25">
      <c r="A417" s="51"/>
      <c r="B417" s="51"/>
    </row>
    <row r="418" spans="1:2" x14ac:dyDescent="0.25">
      <c r="A418" s="51"/>
      <c r="B418" s="51"/>
    </row>
    <row r="419" spans="1:2" x14ac:dyDescent="0.25">
      <c r="A419" s="51"/>
      <c r="B419" s="51"/>
    </row>
    <row r="420" spans="1:2" x14ac:dyDescent="0.25">
      <c r="A420" s="51"/>
      <c r="B420" s="51"/>
    </row>
    <row r="421" spans="1:2" x14ac:dyDescent="0.25">
      <c r="A421" s="51"/>
      <c r="B421" s="51"/>
    </row>
    <row r="422" spans="1:2" x14ac:dyDescent="0.25">
      <c r="A422" s="51"/>
      <c r="B422" s="51"/>
    </row>
    <row r="423" spans="1:2" x14ac:dyDescent="0.25">
      <c r="A423" s="51"/>
      <c r="B423" s="51"/>
    </row>
    <row r="424" spans="1:2" x14ac:dyDescent="0.25">
      <c r="A424" s="51"/>
      <c r="B424" s="51"/>
    </row>
    <row r="425" spans="1:2" x14ac:dyDescent="0.25">
      <c r="A425" s="51"/>
      <c r="B425" s="51"/>
    </row>
    <row r="426" spans="1:2" x14ac:dyDescent="0.25">
      <c r="A426" s="51"/>
      <c r="B426" s="51"/>
    </row>
    <row r="427" spans="1:2" x14ac:dyDescent="0.25">
      <c r="A427" s="51"/>
      <c r="B427" s="51"/>
    </row>
    <row r="428" spans="1:2" x14ac:dyDescent="0.25">
      <c r="A428" s="51"/>
      <c r="B428" s="51"/>
    </row>
    <row r="429" spans="1:2" x14ac:dyDescent="0.25">
      <c r="A429" s="51"/>
      <c r="B429" s="51"/>
    </row>
    <row r="430" spans="1:2" x14ac:dyDescent="0.25">
      <c r="A430" s="51"/>
      <c r="B430" s="51"/>
    </row>
    <row r="431" spans="1:2" x14ac:dyDescent="0.25">
      <c r="A431" s="51"/>
      <c r="B431" s="51"/>
    </row>
    <row r="432" spans="1:2" x14ac:dyDescent="0.25">
      <c r="A432" s="51"/>
      <c r="B432" s="51"/>
    </row>
    <row r="433" spans="1:2" x14ac:dyDescent="0.25">
      <c r="A433" s="51"/>
      <c r="B433" s="51"/>
    </row>
    <row r="434" spans="1:2" x14ac:dyDescent="0.25">
      <c r="A434" s="51"/>
      <c r="B434" s="51"/>
    </row>
    <row r="435" spans="1:2" x14ac:dyDescent="0.25">
      <c r="A435" s="51"/>
      <c r="B435" s="51"/>
    </row>
    <row r="436" spans="1:2" x14ac:dyDescent="0.25">
      <c r="A436" s="51"/>
      <c r="B436" s="51"/>
    </row>
    <row r="437" spans="1:2" x14ac:dyDescent="0.25">
      <c r="A437" s="51"/>
      <c r="B437" s="51"/>
    </row>
    <row r="438" spans="1:2" x14ac:dyDescent="0.25">
      <c r="A438" s="51"/>
      <c r="B438" s="51"/>
    </row>
    <row r="439" spans="1:2" x14ac:dyDescent="0.25">
      <c r="A439" s="51"/>
      <c r="B439" s="51"/>
    </row>
    <row r="440" spans="1:2" x14ac:dyDescent="0.25">
      <c r="A440" s="51"/>
      <c r="B440" s="51"/>
    </row>
    <row r="441" spans="1:2" x14ac:dyDescent="0.25">
      <c r="A441" s="51"/>
      <c r="B441" s="51"/>
    </row>
    <row r="442" spans="1:2" x14ac:dyDescent="0.25">
      <c r="A442" s="51"/>
      <c r="B442" s="51"/>
    </row>
    <row r="443" spans="1:2" x14ac:dyDescent="0.25">
      <c r="A443" s="51"/>
      <c r="B443" s="51"/>
    </row>
    <row r="444" spans="1:2" x14ac:dyDescent="0.25">
      <c r="A444" s="51"/>
      <c r="B444" s="51"/>
    </row>
    <row r="445" spans="1:2" x14ac:dyDescent="0.25">
      <c r="A445" s="51"/>
      <c r="B445" s="51"/>
    </row>
    <row r="446" spans="1:2" x14ac:dyDescent="0.25">
      <c r="A446" s="51"/>
      <c r="B446" s="51"/>
    </row>
    <row r="447" spans="1:2" x14ac:dyDescent="0.25">
      <c r="A447" s="51"/>
      <c r="B447" s="51"/>
    </row>
    <row r="448" spans="1:2" x14ac:dyDescent="0.25">
      <c r="A448" s="51"/>
      <c r="B448" s="51"/>
    </row>
    <row r="449" spans="1:2" x14ac:dyDescent="0.25">
      <c r="A449" s="51"/>
      <c r="B449" s="51"/>
    </row>
    <row r="450" spans="1:2" x14ac:dyDescent="0.25">
      <c r="A450" s="51"/>
      <c r="B450" s="51"/>
    </row>
    <row r="451" spans="1:2" x14ac:dyDescent="0.25">
      <c r="A451" s="51"/>
      <c r="B451" s="51"/>
    </row>
    <row r="452" spans="1:2" x14ac:dyDescent="0.25">
      <c r="A452" s="51"/>
      <c r="B452" s="51"/>
    </row>
    <row r="453" spans="1:2" x14ac:dyDescent="0.25">
      <c r="A453" s="51"/>
      <c r="B453" s="51"/>
    </row>
    <row r="454" spans="1:2" x14ac:dyDescent="0.25">
      <c r="A454" s="51"/>
      <c r="B454" s="51"/>
    </row>
    <row r="455" spans="1:2" x14ac:dyDescent="0.25">
      <c r="A455" s="51"/>
      <c r="B455" s="51"/>
    </row>
    <row r="456" spans="1:2" x14ac:dyDescent="0.25">
      <c r="A456" s="51"/>
      <c r="B456" s="51"/>
    </row>
    <row r="457" spans="1:2" x14ac:dyDescent="0.25">
      <c r="A457" s="51"/>
      <c r="B457" s="51"/>
    </row>
    <row r="458" spans="1:2" x14ac:dyDescent="0.25">
      <c r="A458" s="51"/>
      <c r="B458" s="51"/>
    </row>
    <row r="459" spans="1:2" x14ac:dyDescent="0.25">
      <c r="A459" s="51"/>
      <c r="B459" s="51"/>
    </row>
    <row r="460" spans="1:2" x14ac:dyDescent="0.25">
      <c r="A460" s="51"/>
      <c r="B460" s="51"/>
    </row>
    <row r="461" spans="1:2" x14ac:dyDescent="0.25">
      <c r="A461" s="51"/>
      <c r="B461" s="51"/>
    </row>
    <row r="462" spans="1:2" x14ac:dyDescent="0.25">
      <c r="A462" s="51"/>
      <c r="B462" s="51"/>
    </row>
    <row r="463" spans="1:2" x14ac:dyDescent="0.25">
      <c r="A463" s="51"/>
      <c r="B463" s="51"/>
    </row>
    <row r="464" spans="1:2" x14ac:dyDescent="0.25">
      <c r="A464" s="51"/>
      <c r="B464" s="51"/>
    </row>
    <row r="465" spans="1:2" x14ac:dyDescent="0.25">
      <c r="A465" s="51"/>
      <c r="B465" s="51"/>
    </row>
    <row r="466" spans="1:2" x14ac:dyDescent="0.25">
      <c r="A466" s="51"/>
      <c r="B466" s="51"/>
    </row>
    <row r="467" spans="1:2" x14ac:dyDescent="0.25">
      <c r="A467" s="51"/>
      <c r="B467" s="51"/>
    </row>
    <row r="468" spans="1:2" x14ac:dyDescent="0.25">
      <c r="A468" s="51"/>
      <c r="B468" s="51"/>
    </row>
    <row r="469" spans="1:2" x14ac:dyDescent="0.25">
      <c r="A469" s="51"/>
      <c r="B469" s="51"/>
    </row>
    <row r="470" spans="1:2" x14ac:dyDescent="0.25">
      <c r="A470" s="51"/>
      <c r="B470" s="51"/>
    </row>
    <row r="471" spans="1:2" x14ac:dyDescent="0.25">
      <c r="A471" s="51"/>
      <c r="B471" s="51"/>
    </row>
    <row r="472" spans="1:2" x14ac:dyDescent="0.25">
      <c r="A472" s="51"/>
      <c r="B472" s="51"/>
    </row>
    <row r="473" spans="1:2" x14ac:dyDescent="0.25">
      <c r="A473" s="51"/>
      <c r="B473" s="51"/>
    </row>
    <row r="474" spans="1:2" x14ac:dyDescent="0.25">
      <c r="A474" s="51"/>
      <c r="B474" s="51"/>
    </row>
    <row r="475" spans="1:2" x14ac:dyDescent="0.25">
      <c r="A475" s="51"/>
      <c r="B475" s="51"/>
    </row>
    <row r="476" spans="1:2" x14ac:dyDescent="0.25">
      <c r="A476" s="51"/>
      <c r="B476" s="51"/>
    </row>
    <row r="477" spans="1:2" x14ac:dyDescent="0.25">
      <c r="A477" s="51"/>
      <c r="B477" s="51"/>
    </row>
    <row r="478" spans="1:2" x14ac:dyDescent="0.25">
      <c r="A478" s="51"/>
      <c r="B478" s="51"/>
    </row>
    <row r="479" spans="1:2" x14ac:dyDescent="0.25">
      <c r="A479" s="51"/>
      <c r="B479" s="51"/>
    </row>
    <row r="480" spans="1:2" x14ac:dyDescent="0.25">
      <c r="A480" s="51"/>
      <c r="B480" s="51"/>
    </row>
    <row r="481" spans="1:2" x14ac:dyDescent="0.25">
      <c r="A481" s="51"/>
      <c r="B481" s="51"/>
    </row>
    <row r="482" spans="1:2" x14ac:dyDescent="0.25">
      <c r="A482" s="51"/>
      <c r="B482" s="51"/>
    </row>
    <row r="483" spans="1:2" x14ac:dyDescent="0.25">
      <c r="A483" s="51"/>
      <c r="B483" s="51"/>
    </row>
    <row r="484" spans="1:2" x14ac:dyDescent="0.25">
      <c r="A484" s="51"/>
      <c r="B484" s="51"/>
    </row>
    <row r="485" spans="1:2" x14ac:dyDescent="0.25">
      <c r="A485" s="51"/>
      <c r="B485" s="51"/>
    </row>
    <row r="486" spans="1:2" x14ac:dyDescent="0.25">
      <c r="A486" s="51"/>
      <c r="B486" s="51"/>
    </row>
    <row r="487" spans="1:2" x14ac:dyDescent="0.25">
      <c r="A487" s="51"/>
      <c r="B487" s="51"/>
    </row>
    <row r="488" spans="1:2" x14ac:dyDescent="0.25">
      <c r="A488" s="51"/>
      <c r="B488" s="51"/>
    </row>
    <row r="489" spans="1:2" x14ac:dyDescent="0.25">
      <c r="A489" s="51"/>
      <c r="B489" s="51"/>
    </row>
    <row r="490" spans="1:2" x14ac:dyDescent="0.25">
      <c r="A490" s="51"/>
      <c r="B490" s="51"/>
    </row>
    <row r="491" spans="1:2" x14ac:dyDescent="0.25">
      <c r="A491" s="51"/>
      <c r="B491" s="51"/>
    </row>
    <row r="492" spans="1:2" x14ac:dyDescent="0.25">
      <c r="A492" s="51"/>
      <c r="B492" s="51"/>
    </row>
    <row r="493" spans="1:2" x14ac:dyDescent="0.25">
      <c r="A493" s="51"/>
      <c r="B493" s="51"/>
    </row>
    <row r="494" spans="1:2" x14ac:dyDescent="0.25">
      <c r="A494" s="51"/>
      <c r="B494" s="51"/>
    </row>
    <row r="495" spans="1:2" x14ac:dyDescent="0.25">
      <c r="A495" s="51"/>
      <c r="B495" s="51"/>
    </row>
    <row r="496" spans="1:2" x14ac:dyDescent="0.25">
      <c r="A496" s="51"/>
      <c r="B496" s="51"/>
    </row>
    <row r="497" spans="1:2" x14ac:dyDescent="0.25">
      <c r="A497" s="51"/>
      <c r="B497" s="51"/>
    </row>
    <row r="498" spans="1:2" x14ac:dyDescent="0.25">
      <c r="A498" s="51"/>
      <c r="B498" s="51"/>
    </row>
    <row r="499" spans="1:2" x14ac:dyDescent="0.25">
      <c r="A499" s="51"/>
      <c r="B499" s="51"/>
    </row>
    <row r="500" spans="1:2" x14ac:dyDescent="0.25">
      <c r="A500" s="51"/>
      <c r="B500" s="51"/>
    </row>
    <row r="501" spans="1:2" x14ac:dyDescent="0.25">
      <c r="A501" s="51"/>
      <c r="B501" s="51"/>
    </row>
    <row r="502" spans="1:2" x14ac:dyDescent="0.25">
      <c r="A502" s="51"/>
      <c r="B502" s="51"/>
    </row>
    <row r="503" spans="1:2" x14ac:dyDescent="0.25">
      <c r="A503" s="51"/>
      <c r="B503" s="51"/>
    </row>
    <row r="504" spans="1:2" x14ac:dyDescent="0.25">
      <c r="A504" s="51"/>
      <c r="B504" s="51"/>
    </row>
    <row r="505" spans="1:2" x14ac:dyDescent="0.25">
      <c r="A505" s="51"/>
      <c r="B505" s="51"/>
    </row>
    <row r="506" spans="1:2" x14ac:dyDescent="0.25">
      <c r="A506" s="51"/>
      <c r="B506" s="51"/>
    </row>
    <row r="507" spans="1:2" x14ac:dyDescent="0.25">
      <c r="A507" s="51"/>
      <c r="B507" s="51"/>
    </row>
    <row r="508" spans="1:2" x14ac:dyDescent="0.25">
      <c r="A508" s="51"/>
      <c r="B508" s="51"/>
    </row>
    <row r="509" spans="1:2" x14ac:dyDescent="0.25">
      <c r="A509" s="51"/>
      <c r="B509" s="51"/>
    </row>
    <row r="510" spans="1:2" x14ac:dyDescent="0.25">
      <c r="A510" s="51"/>
      <c r="B510" s="51"/>
    </row>
    <row r="511" spans="1:2" x14ac:dyDescent="0.25">
      <c r="A511" s="51"/>
      <c r="B511" s="51"/>
    </row>
    <row r="512" spans="1:2" x14ac:dyDescent="0.25">
      <c r="A512" s="51"/>
      <c r="B512" s="51"/>
    </row>
    <row r="513" spans="1:2" x14ac:dyDescent="0.25">
      <c r="A513" s="51"/>
      <c r="B513" s="51"/>
    </row>
    <row r="514" spans="1:2" x14ac:dyDescent="0.25">
      <c r="A514" s="51"/>
      <c r="B514" s="51"/>
    </row>
    <row r="515" spans="1:2" x14ac:dyDescent="0.25">
      <c r="A515" s="51"/>
      <c r="B515" s="51"/>
    </row>
    <row r="516" spans="1:2" x14ac:dyDescent="0.25">
      <c r="A516" s="51"/>
      <c r="B516" s="51"/>
    </row>
    <row r="517" spans="1:2" x14ac:dyDescent="0.25">
      <c r="A517" s="51"/>
      <c r="B517" s="51"/>
    </row>
    <row r="518" spans="1:2" x14ac:dyDescent="0.25">
      <c r="A518" s="51"/>
      <c r="B518" s="51"/>
    </row>
    <row r="519" spans="1:2" x14ac:dyDescent="0.25">
      <c r="A519" s="51"/>
      <c r="B519" s="51"/>
    </row>
    <row r="520" spans="1:2" x14ac:dyDescent="0.25">
      <c r="A520" s="51"/>
      <c r="B520" s="51"/>
    </row>
    <row r="521" spans="1:2" x14ac:dyDescent="0.25">
      <c r="A521" s="51"/>
      <c r="B521" s="51"/>
    </row>
    <row r="522" spans="1:2" x14ac:dyDescent="0.25">
      <c r="A522" s="51"/>
      <c r="B522" s="51"/>
    </row>
    <row r="523" spans="1:2" x14ac:dyDescent="0.25">
      <c r="A523" s="51"/>
      <c r="B523" s="51"/>
    </row>
    <row r="524" spans="1:2" x14ac:dyDescent="0.25">
      <c r="A524" s="51"/>
      <c r="B524" s="51"/>
    </row>
    <row r="525" spans="1:2" x14ac:dyDescent="0.25">
      <c r="A525" s="51"/>
      <c r="B525" s="51"/>
    </row>
  </sheetData>
  <mergeCells count="1">
    <mergeCell ref="A2:H2"/>
  </mergeCells>
  <conditionalFormatting sqref="C1:C1048576">
    <cfRule type="duplicateValues" dxfId="0" priority="9"/>
  </conditionalFormatting>
  <pageMargins left="0.70866141732283472" right="0.70866141732283472" top="0.74803149606299213" bottom="0.74803149606299213" header="0.31496062992125984" footer="0.31496062992125984"/>
  <pageSetup paperSize="9" scale="48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</vt:lpstr>
      <vt:lpstr>Реестр закл.договоров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2013-07-22T14:57:55Z</cp:lastPrinted>
  <dcterms:created xsi:type="dcterms:W3CDTF">2010-04-23T14:29:34Z</dcterms:created>
  <dcterms:modified xsi:type="dcterms:W3CDTF">2014-07-30T13:39:50Z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