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85" windowWidth="15120" windowHeight="7830" activeTab="1"/>
  </bookViews>
  <sheets>
    <sheet name="Свод" sheetId="25" r:id="rId1"/>
    <sheet name="Реестр закл. договоров" sheetId="21" r:id="rId2"/>
    <sheet name="из БД" sheetId="26" state="hidden" r:id="rId3"/>
  </sheets>
  <definedNames>
    <definedName name="_xlnm._FilterDatabase" localSheetId="2" hidden="1">'из БД'!$A$11:$BL$11</definedName>
    <definedName name="_xlnm._FilterDatabase" localSheetId="1" hidden="1">'Реестр закл. договоров'!$A$4:$U$296</definedName>
    <definedName name="_xlnm._FilterDatabase" localSheetId="0" hidden="1">Свод!$A$4:$K$125</definedName>
    <definedName name="_xlnm.Print_Area" localSheetId="1">'Реестр закл. договоров'!$A$1:$U$296</definedName>
    <definedName name="_xlnm.Print_Area" localSheetId="0">Свод!$A$1:$K$125</definedName>
  </definedNames>
  <calcPr calcId="145621" refMode="R1C1"/>
</workbook>
</file>

<file path=xl/calcChain.xml><?xml version="1.0" encoding="utf-8"?>
<calcChain xmlns="http://schemas.openxmlformats.org/spreadsheetml/2006/main">
  <c r="D5" i="25" l="1"/>
  <c r="E75" i="25"/>
  <c r="F75" i="25"/>
  <c r="G75" i="25"/>
  <c r="H75" i="25"/>
  <c r="I75" i="25"/>
  <c r="J75" i="25"/>
  <c r="K75" i="25"/>
  <c r="D75" i="25"/>
  <c r="BG10" i="26" l="1"/>
  <c r="BH10" i="26"/>
  <c r="BI10" i="26"/>
  <c r="BJ10" i="26"/>
  <c r="BK10" i="26"/>
  <c r="BL10" i="26"/>
  <c r="BM10" i="26"/>
  <c r="BN10" i="26"/>
  <c r="BB13" i="26"/>
  <c r="BB14" i="26"/>
  <c r="BB15" i="26"/>
  <c r="BB16" i="26"/>
  <c r="BB17" i="26"/>
  <c r="BB18" i="26"/>
  <c r="BB19" i="26"/>
  <c r="BB20" i="26"/>
  <c r="BB21" i="26"/>
  <c r="BB22" i="26"/>
  <c r="BB23" i="26"/>
  <c r="BB24" i="26"/>
  <c r="BB25" i="26"/>
  <c r="BB26" i="26"/>
  <c r="BB27" i="26"/>
  <c r="BB28" i="26"/>
  <c r="BB29" i="26"/>
  <c r="BB30" i="26"/>
  <c r="BB31" i="26"/>
  <c r="BB32" i="26"/>
  <c r="BB33" i="26"/>
  <c r="BB34" i="26"/>
  <c r="BB35" i="26"/>
  <c r="BB36" i="26"/>
  <c r="BB37" i="26"/>
  <c r="BB38" i="26"/>
  <c r="BB39" i="26"/>
  <c r="BB40" i="26"/>
  <c r="BB41" i="26"/>
  <c r="BB42" i="26"/>
  <c r="BB43" i="26"/>
  <c r="BB44" i="26"/>
  <c r="BB45" i="26"/>
  <c r="BB46" i="26"/>
  <c r="BB47" i="26"/>
  <c r="BB48" i="26"/>
  <c r="BB49" i="26"/>
  <c r="BB50" i="26"/>
  <c r="BB51" i="26"/>
  <c r="BB52" i="26"/>
  <c r="BB53" i="26"/>
  <c r="BB54" i="26"/>
  <c r="BB55" i="26"/>
  <c r="BB56" i="26"/>
  <c r="BB57" i="26"/>
  <c r="BB58" i="26"/>
  <c r="BB59" i="26"/>
  <c r="BB60" i="26"/>
  <c r="BB61" i="26"/>
  <c r="BB62" i="26"/>
  <c r="BB63" i="26"/>
  <c r="BB64" i="26"/>
  <c r="BB65" i="26"/>
  <c r="BB66" i="26"/>
  <c r="BB67" i="26"/>
  <c r="BB68" i="26"/>
  <c r="BB69" i="26"/>
  <c r="BB70" i="26"/>
  <c r="BB71" i="26"/>
  <c r="BB72" i="26"/>
  <c r="BB73" i="26"/>
  <c r="BB74" i="26"/>
  <c r="BB75" i="26"/>
  <c r="BB76" i="26"/>
  <c r="BB77" i="26"/>
  <c r="BB78" i="26"/>
  <c r="BB79" i="26"/>
  <c r="BB80" i="26"/>
  <c r="BB81" i="26"/>
  <c r="BB82" i="26"/>
  <c r="BB83" i="26"/>
  <c r="BB84" i="26"/>
  <c r="BB85" i="26"/>
  <c r="BB86" i="26"/>
  <c r="BB87" i="26"/>
  <c r="BB88" i="26"/>
  <c r="BB89" i="26"/>
  <c r="BB90" i="26"/>
  <c r="BB91" i="26"/>
  <c r="BB92" i="26"/>
  <c r="BB93" i="26"/>
  <c r="BB94" i="26"/>
  <c r="BB95" i="26"/>
  <c r="BB96" i="26"/>
  <c r="BB97" i="26"/>
  <c r="BB98" i="26"/>
  <c r="BB99" i="26"/>
  <c r="BB100" i="26"/>
  <c r="BB101" i="26"/>
  <c r="BB102" i="26"/>
  <c r="BB103" i="26"/>
  <c r="BB104" i="26"/>
  <c r="BB105" i="26"/>
  <c r="BB106" i="26"/>
  <c r="BB107" i="26"/>
  <c r="BB108" i="26"/>
  <c r="BB109" i="26"/>
  <c r="BB110" i="26"/>
  <c r="BB111" i="26"/>
  <c r="BB112" i="26"/>
  <c r="BB113" i="26"/>
  <c r="BB114" i="26"/>
  <c r="BB115" i="26"/>
  <c r="BB116" i="26"/>
  <c r="BB117" i="26"/>
  <c r="BB118" i="26"/>
  <c r="BB119" i="26"/>
  <c r="BB120" i="26"/>
  <c r="BB121" i="26"/>
  <c r="BB122" i="26"/>
  <c r="BB123" i="26"/>
  <c r="BB124" i="26"/>
  <c r="BB125" i="26"/>
  <c r="BB126" i="26"/>
  <c r="BB127" i="26"/>
  <c r="BB128" i="26"/>
  <c r="BB129" i="26"/>
  <c r="BB130" i="26"/>
  <c r="BB131" i="26"/>
  <c r="BB132" i="26"/>
  <c r="BB133" i="26"/>
  <c r="BB134" i="26"/>
  <c r="BB135" i="26"/>
  <c r="BB136" i="26"/>
  <c r="BB137" i="26"/>
  <c r="BB138" i="26"/>
  <c r="BB139" i="26"/>
  <c r="BB140" i="26"/>
  <c r="BB141" i="26"/>
  <c r="BB142" i="26"/>
  <c r="BB143" i="26"/>
  <c r="BB144" i="26"/>
  <c r="BB145" i="26"/>
  <c r="BB146" i="26"/>
  <c r="BB147" i="26"/>
  <c r="BB148" i="26"/>
  <c r="BB149" i="26"/>
  <c r="BB150" i="26"/>
  <c r="BB151" i="26"/>
  <c r="BB152" i="26"/>
  <c r="BB153" i="26"/>
  <c r="BB154" i="26"/>
  <c r="BB155" i="26"/>
  <c r="BB156" i="26"/>
  <c r="BB157" i="26"/>
  <c r="BB158" i="26"/>
  <c r="BB159" i="26"/>
  <c r="BB160" i="26"/>
  <c r="BB161" i="26"/>
  <c r="BB162" i="26"/>
  <c r="BB163" i="26"/>
  <c r="BB164" i="26"/>
  <c r="BB165" i="26"/>
  <c r="BB166" i="26"/>
  <c r="BB167" i="26"/>
  <c r="BB168" i="26"/>
  <c r="BB169" i="26"/>
  <c r="BB170" i="26"/>
  <c r="BB171" i="26"/>
  <c r="BB172" i="26"/>
  <c r="BB173" i="26"/>
  <c r="BB174" i="26"/>
  <c r="BB175" i="26"/>
  <c r="BB176" i="26"/>
  <c r="BB177" i="26"/>
  <c r="BB178" i="26"/>
  <c r="BB179" i="26"/>
  <c r="BB180" i="26"/>
  <c r="BB181" i="26"/>
  <c r="BB182" i="26"/>
  <c r="BB183" i="26"/>
  <c r="BB184" i="26"/>
  <c r="BB185" i="26"/>
  <c r="BB186" i="26"/>
  <c r="BB187" i="26"/>
  <c r="BB188" i="26"/>
  <c r="BB189" i="26"/>
  <c r="BB190" i="26"/>
  <c r="BB191" i="26"/>
  <c r="BB192" i="26"/>
  <c r="BB193" i="26"/>
  <c r="BB194" i="26"/>
  <c r="BB195" i="26"/>
  <c r="BB196" i="26"/>
  <c r="BB197" i="26"/>
  <c r="BB198" i="26"/>
  <c r="BB199" i="26"/>
  <c r="BB200" i="26"/>
  <c r="BB201" i="26"/>
  <c r="BB202" i="26"/>
  <c r="BB203" i="26"/>
  <c r="BB204" i="26"/>
  <c r="BB205" i="26"/>
  <c r="BB206" i="26"/>
  <c r="BB207" i="26"/>
  <c r="BB208" i="26"/>
  <c r="BB209" i="26"/>
  <c r="BB210" i="26"/>
  <c r="BB211" i="26"/>
  <c r="BB212" i="26"/>
  <c r="BB213" i="26"/>
  <c r="BB214" i="26"/>
  <c r="BB215" i="26"/>
  <c r="BB216" i="26"/>
  <c r="BB217" i="26"/>
  <c r="BB218" i="26"/>
  <c r="BB219" i="26"/>
  <c r="BB220" i="26"/>
  <c r="BB221" i="26"/>
  <c r="BB222" i="26"/>
  <c r="BB223" i="26"/>
  <c r="BB224" i="26"/>
  <c r="BB225" i="26"/>
  <c r="BB226" i="26"/>
  <c r="BB227" i="26"/>
  <c r="BB228" i="26"/>
  <c r="BB229" i="26"/>
  <c r="BB230" i="26"/>
  <c r="BB231" i="26"/>
  <c r="BB232" i="26"/>
  <c r="BB233" i="26"/>
  <c r="BB234" i="26"/>
  <c r="BB235" i="26"/>
  <c r="BB236" i="26"/>
  <c r="BB237" i="26"/>
  <c r="BB238" i="26"/>
  <c r="BB239" i="26"/>
  <c r="BB240" i="26"/>
  <c r="BB241" i="26"/>
  <c r="BB242" i="26"/>
  <c r="BB243" i="26"/>
  <c r="BB244" i="26"/>
  <c r="BB245" i="26"/>
  <c r="BB246" i="26"/>
  <c r="BB247" i="26"/>
  <c r="BB248" i="26"/>
  <c r="BB249" i="26"/>
  <c r="BB250" i="26"/>
  <c r="BB251" i="26"/>
  <c r="BB252" i="26"/>
  <c r="BB253" i="26"/>
  <c r="BB254" i="26"/>
  <c r="BB255" i="26"/>
  <c r="BB256" i="26"/>
  <c r="BB257" i="26"/>
  <c r="BB258" i="26"/>
  <c r="BB259" i="26"/>
  <c r="BB260" i="26"/>
  <c r="BB261" i="26"/>
  <c r="BB262" i="26"/>
  <c r="BB263" i="26"/>
  <c r="BB264" i="26"/>
  <c r="BB265" i="26"/>
  <c r="BB266" i="26"/>
  <c r="BB267" i="26"/>
  <c r="BB268" i="26"/>
  <c r="BB269" i="26"/>
  <c r="BB270" i="26"/>
  <c r="BB271" i="26"/>
  <c r="BB272" i="26"/>
  <c r="BB273" i="26"/>
  <c r="BB274" i="26"/>
  <c r="BB275" i="26"/>
  <c r="BB276" i="26"/>
  <c r="BB277" i="26"/>
  <c r="BB278" i="26"/>
  <c r="BB279" i="26"/>
  <c r="BB280" i="26"/>
  <c r="BB281" i="26"/>
  <c r="BB282" i="26"/>
  <c r="BB283" i="26"/>
  <c r="BB284" i="26"/>
  <c r="BB285" i="26"/>
  <c r="BB286" i="26"/>
  <c r="BB287" i="26"/>
  <c r="BB288" i="26"/>
  <c r="BB289" i="26"/>
  <c r="BB290" i="26"/>
  <c r="BB291" i="26"/>
  <c r="BB292" i="26"/>
  <c r="BB293" i="26"/>
  <c r="BB294" i="26"/>
  <c r="BB295" i="26"/>
  <c r="BB296" i="26"/>
  <c r="BB297" i="26"/>
  <c r="BB298" i="26"/>
  <c r="BB299" i="26"/>
  <c r="BB300" i="26"/>
  <c r="BB301" i="26"/>
  <c r="BB302" i="26"/>
  <c r="BB303" i="26"/>
  <c r="BB304" i="26"/>
  <c r="BB305" i="26"/>
  <c r="BB306" i="26"/>
  <c r="BB307" i="26"/>
  <c r="BB308" i="26"/>
  <c r="BB309" i="26"/>
  <c r="BB310" i="26"/>
  <c r="BB311" i="26"/>
  <c r="BB312" i="26"/>
  <c r="BB313" i="26"/>
  <c r="BB314" i="26"/>
  <c r="BB315" i="26"/>
  <c r="BB316" i="26"/>
  <c r="BB317" i="26"/>
  <c r="BB318" i="26"/>
  <c r="BB319" i="26"/>
  <c r="BB320" i="26"/>
  <c r="BB321" i="26"/>
  <c r="BB322" i="26"/>
  <c r="BB323" i="26"/>
  <c r="BB324" i="26"/>
  <c r="BB325" i="26"/>
  <c r="BB326" i="26"/>
  <c r="BB327" i="26"/>
  <c r="BB328" i="26"/>
  <c r="BB329" i="26"/>
  <c r="BB330" i="26"/>
  <c r="BB331" i="26"/>
  <c r="BB332" i="26"/>
  <c r="BB333" i="26"/>
  <c r="BB334" i="26"/>
  <c r="BB335" i="26"/>
  <c r="BB336" i="26"/>
  <c r="BB337" i="26"/>
  <c r="BB338" i="26"/>
  <c r="BB339" i="26"/>
  <c r="BB340" i="26"/>
  <c r="BB341" i="26"/>
  <c r="BB342" i="26"/>
  <c r="BB12" i="26"/>
  <c r="AR10" i="26"/>
  <c r="AS10" i="26"/>
  <c r="AT10" i="26"/>
  <c r="AU10" i="26"/>
  <c r="AV10" i="26"/>
  <c r="AW10" i="26"/>
  <c r="AX10" i="26"/>
  <c r="AQ10" i="26"/>
  <c r="AL13" i="26"/>
  <c r="AL14" i="26"/>
  <c r="AL15" i="26"/>
  <c r="AL16" i="26"/>
  <c r="AL17" i="26"/>
  <c r="AL18" i="26"/>
  <c r="AL19" i="26"/>
  <c r="AL20" i="26"/>
  <c r="AL21" i="26"/>
  <c r="AL22" i="26"/>
  <c r="AL23" i="26"/>
  <c r="AL24" i="26"/>
  <c r="AL25" i="26"/>
  <c r="AL26" i="26"/>
  <c r="AL27" i="26"/>
  <c r="AL28" i="26"/>
  <c r="AL29" i="26"/>
  <c r="AL30" i="26"/>
  <c r="AL31" i="26"/>
  <c r="AL32" i="26"/>
  <c r="AL33" i="26"/>
  <c r="AL34" i="26"/>
  <c r="AL35" i="26"/>
  <c r="AL36" i="26"/>
  <c r="AL37" i="26"/>
  <c r="AL38" i="26"/>
  <c r="AL39" i="26"/>
  <c r="AL40" i="26"/>
  <c r="AL41" i="26"/>
  <c r="AL42" i="26"/>
  <c r="AL43" i="26"/>
  <c r="AL44" i="26"/>
  <c r="AL45" i="26"/>
  <c r="AL46" i="26"/>
  <c r="AL47" i="26"/>
  <c r="AL48" i="26"/>
  <c r="AL49" i="26"/>
  <c r="AL50" i="26"/>
  <c r="AL51" i="26"/>
  <c r="AL52" i="26"/>
  <c r="AL53" i="26"/>
  <c r="AL54" i="26"/>
  <c r="AL55" i="26"/>
  <c r="AL56" i="26"/>
  <c r="AL57" i="26"/>
  <c r="AL58" i="26"/>
  <c r="AL59" i="26"/>
  <c r="AL60" i="26"/>
  <c r="AL61" i="26"/>
  <c r="AL62" i="26"/>
  <c r="AL63" i="26"/>
  <c r="AL64" i="26"/>
  <c r="AL65" i="26"/>
  <c r="AL66" i="26"/>
  <c r="AL67" i="26"/>
  <c r="AL68" i="26"/>
  <c r="AL69" i="26"/>
  <c r="AL70" i="26"/>
  <c r="AL71" i="26"/>
  <c r="AL72" i="26"/>
  <c r="AL73" i="26"/>
  <c r="AL74" i="26"/>
  <c r="AL75" i="26"/>
  <c r="AL76" i="26"/>
  <c r="AL77" i="26"/>
  <c r="AL78" i="26"/>
  <c r="AL79" i="26"/>
  <c r="AL80" i="26"/>
  <c r="AL81" i="26"/>
  <c r="AL82" i="26"/>
  <c r="AL83" i="26"/>
  <c r="AL84" i="26"/>
  <c r="AL85" i="26"/>
  <c r="AL86" i="26"/>
  <c r="AL87" i="26"/>
  <c r="AL88" i="26"/>
  <c r="AL89" i="26"/>
  <c r="AL90" i="26"/>
  <c r="AL91" i="26"/>
  <c r="AL92" i="26"/>
  <c r="AL93" i="26"/>
  <c r="AL94" i="26"/>
  <c r="AL95" i="26"/>
  <c r="AL96" i="26"/>
  <c r="AL97" i="26"/>
  <c r="AL98" i="26"/>
  <c r="AL99" i="26"/>
  <c r="AL100" i="26"/>
  <c r="AL101" i="26"/>
  <c r="AL102" i="26"/>
  <c r="AL103" i="26"/>
  <c r="AL104" i="26"/>
  <c r="AL105" i="26"/>
  <c r="AL106" i="26"/>
  <c r="AL107" i="26"/>
  <c r="AL108" i="26"/>
  <c r="AL109" i="26"/>
  <c r="AL110" i="26"/>
  <c r="AL111" i="26"/>
  <c r="AL112" i="26"/>
  <c r="AL113" i="26"/>
  <c r="AL114" i="26"/>
  <c r="AL115" i="26"/>
  <c r="AL116" i="26"/>
  <c r="AL117" i="26"/>
  <c r="AL118" i="26"/>
  <c r="AL119" i="26"/>
  <c r="AL120" i="26"/>
  <c r="AL121" i="26"/>
  <c r="AL122" i="26"/>
  <c r="AL123" i="26"/>
  <c r="AL124" i="26"/>
  <c r="AL125" i="26"/>
  <c r="AL126" i="26"/>
  <c r="AL127" i="26"/>
  <c r="AL128" i="26"/>
  <c r="AL129" i="26"/>
  <c r="AL130" i="26"/>
  <c r="AL131" i="26"/>
  <c r="AL132" i="26"/>
  <c r="AL133" i="26"/>
  <c r="AL134" i="26"/>
  <c r="AL135" i="26"/>
  <c r="AL136" i="26"/>
  <c r="AL137" i="26"/>
  <c r="AL138" i="26"/>
  <c r="AL139" i="26"/>
  <c r="AL140" i="26"/>
  <c r="AL141" i="26"/>
  <c r="AL142" i="26"/>
  <c r="AL143" i="26"/>
  <c r="AL144" i="26"/>
  <c r="AL145" i="26"/>
  <c r="AL146" i="26"/>
  <c r="AL147" i="26"/>
  <c r="AL148" i="26"/>
  <c r="AL149" i="26"/>
  <c r="AL150" i="26"/>
  <c r="AL151" i="26"/>
  <c r="AL152" i="26"/>
  <c r="AL153" i="26"/>
  <c r="AL154" i="26"/>
  <c r="AL155" i="26"/>
  <c r="AL156" i="26"/>
  <c r="AL157" i="26"/>
  <c r="AL158" i="26"/>
  <c r="AL159" i="26"/>
  <c r="AL160" i="26"/>
  <c r="AL161" i="26"/>
  <c r="AL162" i="26"/>
  <c r="AL163" i="26"/>
  <c r="AL164" i="26"/>
  <c r="AL165" i="26"/>
  <c r="AL166" i="26"/>
  <c r="AL167" i="26"/>
  <c r="AL168" i="26"/>
  <c r="AL169" i="26"/>
  <c r="AL170" i="26"/>
  <c r="AL171" i="26"/>
  <c r="AL172" i="26"/>
  <c r="AL173" i="26"/>
  <c r="AL174" i="26"/>
  <c r="AL175" i="26"/>
  <c r="AL176" i="26"/>
  <c r="AL177" i="26"/>
  <c r="AL178" i="26"/>
  <c r="AL179" i="26"/>
  <c r="AL180" i="26"/>
  <c r="AL181" i="26"/>
  <c r="AL182" i="26"/>
  <c r="AL183" i="26"/>
  <c r="AL184" i="26"/>
  <c r="AL185" i="26"/>
  <c r="AL186" i="26"/>
  <c r="AL187" i="26"/>
  <c r="AL188" i="26"/>
  <c r="AL189" i="26"/>
  <c r="AL190" i="26"/>
  <c r="AL191" i="26"/>
  <c r="AL192" i="26"/>
  <c r="AL193" i="26"/>
  <c r="AL194" i="26"/>
  <c r="AL195" i="26"/>
  <c r="AL196" i="26"/>
  <c r="AL197" i="26"/>
  <c r="AL198" i="26"/>
  <c r="AL199" i="26"/>
  <c r="AL200" i="26"/>
  <c r="AL201" i="26"/>
  <c r="AL202" i="26"/>
  <c r="AL203" i="26"/>
  <c r="AL204" i="26"/>
  <c r="AL205" i="26"/>
  <c r="AL206" i="26"/>
  <c r="AL207" i="26"/>
  <c r="AL208" i="26"/>
  <c r="AL209" i="26"/>
  <c r="AL210" i="26"/>
  <c r="AL211" i="26"/>
  <c r="AL212" i="26"/>
  <c r="AL213" i="26"/>
  <c r="AL214" i="26"/>
  <c r="AL215" i="26"/>
  <c r="AL216" i="26"/>
  <c r="AL217" i="26"/>
  <c r="AL218" i="26"/>
  <c r="AL219" i="26"/>
  <c r="AL220" i="26"/>
  <c r="AL221" i="26"/>
  <c r="AL222" i="26"/>
  <c r="AL223" i="26"/>
  <c r="AL224" i="26"/>
  <c r="AL225" i="26"/>
  <c r="AL226" i="26"/>
  <c r="AL227" i="26"/>
  <c r="AL228" i="26"/>
  <c r="AL229" i="26"/>
  <c r="AL230" i="26"/>
  <c r="AL231" i="26"/>
  <c r="AL232" i="26"/>
  <c r="AL233" i="26"/>
  <c r="AL234" i="26"/>
  <c r="AL235" i="26"/>
  <c r="AL236" i="26"/>
  <c r="AL237" i="26"/>
  <c r="AL238" i="26"/>
  <c r="AL239" i="26"/>
  <c r="AL240" i="26"/>
  <c r="AL241" i="26"/>
  <c r="AL242" i="26"/>
  <c r="AL243" i="26"/>
  <c r="AL244" i="26"/>
  <c r="AL245" i="26"/>
  <c r="AL246" i="26"/>
  <c r="AL247" i="26"/>
  <c r="AL248" i="26"/>
  <c r="AL249" i="26"/>
  <c r="AL250" i="26"/>
  <c r="AL251" i="26"/>
  <c r="AL252" i="26"/>
  <c r="AL253" i="26"/>
  <c r="AL254" i="26"/>
  <c r="AL255" i="26"/>
  <c r="AL256" i="26"/>
  <c r="AL257" i="26"/>
  <c r="AL258" i="26"/>
  <c r="AL259" i="26"/>
  <c r="AL260" i="26"/>
  <c r="AL261" i="26"/>
  <c r="AL262" i="26"/>
  <c r="AL263" i="26"/>
  <c r="AL264" i="26"/>
  <c r="AL265" i="26"/>
  <c r="AL266" i="26"/>
  <c r="AL267" i="26"/>
  <c r="AL268" i="26"/>
  <c r="AL269" i="26"/>
  <c r="AL270" i="26"/>
  <c r="AL271" i="26"/>
  <c r="AL272" i="26"/>
  <c r="AL273" i="26"/>
  <c r="AL274" i="26"/>
  <c r="AL275" i="26"/>
  <c r="AL276" i="26"/>
  <c r="AL277" i="26"/>
  <c r="AL278" i="26"/>
  <c r="AL279" i="26"/>
  <c r="AL280" i="26"/>
  <c r="AL281" i="26"/>
  <c r="AL282" i="26"/>
  <c r="AL283" i="26"/>
  <c r="AL284" i="26"/>
  <c r="AL285" i="26"/>
  <c r="AL286" i="26"/>
  <c r="AL287" i="26"/>
  <c r="AL288" i="26"/>
  <c r="AL289" i="26"/>
  <c r="AL290" i="26"/>
  <c r="AL291" i="26"/>
  <c r="AL292" i="26"/>
  <c r="AL293" i="26"/>
  <c r="AL294" i="26"/>
  <c r="AL295" i="26"/>
  <c r="AL296" i="26"/>
  <c r="AL297" i="26"/>
  <c r="AL298" i="26"/>
  <c r="AL299" i="26"/>
  <c r="AL300" i="26"/>
  <c r="AL301" i="26"/>
  <c r="AL302" i="26"/>
  <c r="AL303" i="26"/>
  <c r="AL304" i="26"/>
  <c r="AL305" i="26"/>
  <c r="AL306" i="26"/>
  <c r="AL307" i="26"/>
  <c r="AL308" i="26"/>
  <c r="AL309" i="26"/>
  <c r="AL310" i="26"/>
  <c r="AL311" i="26"/>
  <c r="AL312" i="26"/>
  <c r="AL313" i="26"/>
  <c r="AL314" i="26"/>
  <c r="AL315" i="26"/>
  <c r="AL316" i="26"/>
  <c r="AL317" i="26"/>
  <c r="AL318" i="26"/>
  <c r="AL319" i="26"/>
  <c r="AL320" i="26"/>
  <c r="AL321" i="26"/>
  <c r="AL322" i="26"/>
  <c r="AL323" i="26"/>
  <c r="AL324" i="26"/>
  <c r="AL325" i="26"/>
  <c r="AL326" i="26"/>
  <c r="AL327" i="26"/>
  <c r="AL328" i="26"/>
  <c r="AL329" i="26"/>
  <c r="AL330" i="26"/>
  <c r="AL331" i="26"/>
  <c r="AL332" i="26"/>
  <c r="AL333" i="26"/>
  <c r="AL334" i="26"/>
  <c r="AL335" i="26"/>
  <c r="AL336" i="26"/>
  <c r="AL337" i="26"/>
  <c r="AL338" i="26"/>
  <c r="AL339" i="26"/>
  <c r="AL340" i="26"/>
  <c r="AL341" i="26"/>
  <c r="AL342" i="26"/>
  <c r="AL343" i="26"/>
  <c r="AL12" i="26"/>
  <c r="D280" i="26"/>
  <c r="E280" i="26"/>
  <c r="F280" i="26"/>
  <c r="G280" i="26"/>
  <c r="L280" i="26"/>
  <c r="AY10" i="26" l="1"/>
  <c r="AZ10" i="26"/>
  <c r="I163" i="26" l="1"/>
  <c r="G163" i="26"/>
  <c r="E163" i="26"/>
  <c r="D163" i="26"/>
  <c r="D162" i="26"/>
  <c r="E162" i="26"/>
  <c r="F162" i="26"/>
  <c r="G162" i="26"/>
  <c r="H162" i="26"/>
  <c r="I162" i="26"/>
  <c r="J162" i="26"/>
  <c r="K162" i="26"/>
  <c r="F163" i="26"/>
  <c r="H163" i="26"/>
  <c r="J163" i="26"/>
  <c r="K163" i="26"/>
  <c r="D164" i="26"/>
  <c r="E164" i="26"/>
  <c r="F164" i="26"/>
  <c r="G164" i="26"/>
  <c r="H164" i="26"/>
  <c r="I164" i="26"/>
  <c r="J164" i="26"/>
  <c r="K164" i="26"/>
  <c r="D165" i="26"/>
  <c r="E165" i="26"/>
  <c r="F165" i="26"/>
  <c r="G165" i="26"/>
  <c r="H165" i="26"/>
  <c r="I165" i="26"/>
  <c r="J165" i="26"/>
  <c r="K165" i="26"/>
  <c r="D166" i="26"/>
  <c r="E166" i="26"/>
  <c r="F166" i="26"/>
  <c r="G166" i="26"/>
  <c r="H166" i="26"/>
  <c r="I166" i="26"/>
  <c r="J166" i="26"/>
  <c r="K166" i="26"/>
  <c r="D167" i="26"/>
  <c r="E167" i="26"/>
  <c r="F167" i="26"/>
  <c r="G167" i="26"/>
  <c r="H167" i="26"/>
  <c r="I167" i="26"/>
  <c r="J167" i="26"/>
  <c r="K167" i="26"/>
  <c r="J288" i="26"/>
  <c r="K288" i="26"/>
  <c r="Y163" i="26"/>
  <c r="Y164" i="26"/>
  <c r="Y165" i="26"/>
  <c r="Y166" i="26"/>
  <c r="Y167" i="26"/>
  <c r="Y168" i="26"/>
  <c r="Y169" i="26"/>
  <c r="Y170" i="26"/>
  <c r="Y171" i="26"/>
  <c r="Y172" i="26"/>
  <c r="Y173" i="26"/>
  <c r="Y174" i="26"/>
  <c r="Y175" i="26"/>
  <c r="Y176" i="26"/>
  <c r="Y177" i="26"/>
  <c r="Y178" i="26"/>
  <c r="Y179" i="26"/>
  <c r="Y180" i="26"/>
  <c r="Y181" i="26"/>
  <c r="Y182" i="26"/>
  <c r="Y183" i="26"/>
  <c r="Y184" i="26"/>
  <c r="Y185" i="26"/>
  <c r="Y186" i="26"/>
  <c r="Y187" i="26"/>
  <c r="Y188" i="26"/>
  <c r="Y189" i="26"/>
  <c r="Y190" i="26"/>
  <c r="Y191" i="26"/>
  <c r="Y192" i="26"/>
  <c r="Y193" i="26"/>
  <c r="Y194" i="26"/>
  <c r="Y195" i="26"/>
  <c r="Y196" i="26"/>
  <c r="Y197" i="26"/>
  <c r="Y198" i="26"/>
  <c r="Y199" i="26"/>
  <c r="Y200" i="26"/>
  <c r="Y201" i="26"/>
  <c r="Y202" i="26"/>
  <c r="Y203" i="26"/>
  <c r="Y204" i="26"/>
  <c r="Y205" i="26"/>
  <c r="Y206" i="26"/>
  <c r="Y207" i="26"/>
  <c r="Y208" i="26"/>
  <c r="Y209" i="26"/>
  <c r="Y210" i="26"/>
  <c r="Y211" i="26"/>
  <c r="Y212" i="26"/>
  <c r="Y213" i="26"/>
  <c r="Y214" i="26"/>
  <c r="Y215" i="26"/>
  <c r="Y216" i="26"/>
  <c r="Y217" i="26"/>
  <c r="Y218" i="26"/>
  <c r="Y219" i="26"/>
  <c r="Y220" i="26"/>
  <c r="Y221" i="26"/>
  <c r="Y222" i="26"/>
  <c r="Y223" i="26"/>
  <c r="Y224" i="26"/>
  <c r="Y225" i="26"/>
  <c r="Y226" i="26"/>
  <c r="Y227" i="26"/>
  <c r="Y228" i="26"/>
  <c r="Y229" i="26"/>
  <c r="Y230" i="26"/>
  <c r="Y231" i="26"/>
  <c r="Y232" i="26"/>
  <c r="Y233" i="26"/>
  <c r="Y234" i="26"/>
  <c r="Y235" i="26"/>
  <c r="Y236" i="26"/>
  <c r="Y237" i="26"/>
  <c r="Y238" i="26"/>
  <c r="Y239" i="26"/>
  <c r="Y240" i="26"/>
  <c r="Y241" i="26"/>
  <c r="Y242" i="26"/>
  <c r="Y243" i="26"/>
  <c r="Y244" i="26"/>
  <c r="Y245" i="26"/>
  <c r="Y246" i="26"/>
  <c r="Y247" i="26"/>
  <c r="Y248" i="26"/>
  <c r="Y249" i="26"/>
  <c r="Y250" i="26"/>
  <c r="Y251" i="26"/>
  <c r="Y252" i="26"/>
  <c r="Y253" i="26"/>
  <c r="Y254" i="26"/>
  <c r="Y255" i="26"/>
  <c r="Y256" i="26"/>
  <c r="Y257" i="26"/>
  <c r="Y258" i="26"/>
  <c r="Y259" i="26"/>
  <c r="Y260" i="26"/>
  <c r="Y261" i="26"/>
  <c r="Y262" i="26"/>
  <c r="Y263" i="26"/>
  <c r="Y264" i="26"/>
  <c r="Y265" i="26"/>
  <c r="Y266" i="26"/>
  <c r="Y267" i="26"/>
  <c r="Y268" i="26"/>
  <c r="Y269" i="26"/>
  <c r="Y270" i="26"/>
  <c r="Y271" i="26"/>
  <c r="Y272" i="26"/>
  <c r="Y273" i="26"/>
  <c r="Y274" i="26"/>
  <c r="Y275" i="26"/>
  <c r="Y276" i="26"/>
  <c r="Y277" i="26"/>
  <c r="Y278" i="26"/>
  <c r="Y279" i="26"/>
  <c r="Y280" i="26"/>
  <c r="Y281" i="26"/>
  <c r="Y282" i="26"/>
  <c r="Y283" i="26"/>
  <c r="Y284" i="26"/>
  <c r="Y285" i="26"/>
  <c r="Y286" i="26"/>
  <c r="Y287" i="26"/>
  <c r="Y288" i="26"/>
  <c r="Y289" i="26"/>
  <c r="Y290" i="26"/>
  <c r="Y291" i="26"/>
  <c r="Y292" i="26"/>
  <c r="Y293" i="26"/>
  <c r="Y294" i="26"/>
  <c r="Y295" i="26"/>
  <c r="Y296" i="26"/>
  <c r="Y297" i="26"/>
  <c r="Y298" i="26"/>
  <c r="Y299" i="26"/>
  <c r="Y300" i="26"/>
  <c r="Y301" i="26"/>
  <c r="Y302" i="26"/>
  <c r="Y303" i="26"/>
  <c r="Y304" i="26"/>
  <c r="Y305" i="26"/>
  <c r="Y306" i="26"/>
  <c r="Y307" i="26"/>
  <c r="Y308" i="26"/>
  <c r="Y309" i="26"/>
  <c r="Y310" i="26"/>
  <c r="Y311" i="26"/>
  <c r="Y312" i="26"/>
  <c r="Y313" i="26"/>
  <c r="Y314" i="26"/>
  <c r="Y315" i="26"/>
  <c r="Y316" i="26"/>
  <c r="Y317" i="26"/>
  <c r="Y318" i="26"/>
  <c r="Y319" i="26"/>
  <c r="Y320" i="26"/>
  <c r="Y321" i="26"/>
  <c r="Y322" i="26"/>
  <c r="Y323" i="26"/>
  <c r="Y324" i="26"/>
  <c r="Y325" i="26"/>
  <c r="Y326" i="26"/>
  <c r="Y327" i="26"/>
  <c r="Y328" i="26"/>
  <c r="Y329" i="26"/>
  <c r="Y330" i="26"/>
  <c r="Y331" i="26"/>
  <c r="Y332" i="26"/>
  <c r="Y333" i="26"/>
  <c r="Y334" i="26"/>
  <c r="Y335" i="26"/>
  <c r="Y336" i="26"/>
  <c r="Y337" i="26"/>
  <c r="Y338" i="26"/>
  <c r="Y339" i="26"/>
  <c r="Y340" i="26"/>
  <c r="Y341" i="26"/>
  <c r="Y342" i="26"/>
  <c r="Y343" i="26"/>
  <c r="K343" i="26"/>
  <c r="K342" i="26" s="1"/>
  <c r="K4" i="26" s="1"/>
  <c r="J343" i="26"/>
  <c r="J342" i="26" s="1"/>
  <c r="J4" i="26" s="1"/>
  <c r="K341" i="26"/>
  <c r="J341" i="26"/>
  <c r="K340" i="26"/>
  <c r="J340" i="26"/>
  <c r="K339" i="26"/>
  <c r="J339" i="26"/>
  <c r="K338" i="26"/>
  <c r="J338" i="26"/>
  <c r="K337" i="26"/>
  <c r="J337" i="26"/>
  <c r="K336" i="26"/>
  <c r="J336" i="26"/>
  <c r="K335" i="26"/>
  <c r="J335" i="26"/>
  <c r="K334" i="26"/>
  <c r="J334" i="26"/>
  <c r="K333" i="26"/>
  <c r="J333" i="26"/>
  <c r="K332" i="26"/>
  <c r="J332" i="26"/>
  <c r="K331" i="26"/>
  <c r="J331" i="26"/>
  <c r="K330" i="26"/>
  <c r="J330" i="26"/>
  <c r="K329" i="26"/>
  <c r="J329" i="26"/>
  <c r="K328" i="26"/>
  <c r="J328" i="26"/>
  <c r="K327" i="26"/>
  <c r="J327" i="26"/>
  <c r="K326" i="26"/>
  <c r="J326" i="26"/>
  <c r="K325" i="26"/>
  <c r="J325" i="26"/>
  <c r="K324" i="26"/>
  <c r="J324" i="26"/>
  <c r="K323" i="26"/>
  <c r="J323" i="26"/>
  <c r="K322" i="26"/>
  <c r="J322" i="26"/>
  <c r="K321" i="26"/>
  <c r="J321" i="26"/>
  <c r="K320" i="26"/>
  <c r="J320" i="26"/>
  <c r="K319" i="26"/>
  <c r="J319" i="26"/>
  <c r="K318" i="26"/>
  <c r="J318" i="26"/>
  <c r="K317" i="26"/>
  <c r="J317" i="26"/>
  <c r="K316" i="26"/>
  <c r="J316" i="26"/>
  <c r="K315" i="26"/>
  <c r="J315" i="26"/>
  <c r="K314" i="26"/>
  <c r="J314" i="26"/>
  <c r="K313" i="26"/>
  <c r="J313" i="26"/>
  <c r="K312" i="26"/>
  <c r="J312" i="26"/>
  <c r="K311" i="26"/>
  <c r="J311" i="26"/>
  <c r="K310" i="26"/>
  <c r="J310" i="26"/>
  <c r="K309" i="26"/>
  <c r="J309" i="26"/>
  <c r="K308" i="26"/>
  <c r="J308" i="26"/>
  <c r="K307" i="26"/>
  <c r="J307" i="26"/>
  <c r="K306" i="26"/>
  <c r="J306" i="26"/>
  <c r="K305" i="26"/>
  <c r="J305" i="26"/>
  <c r="K304" i="26"/>
  <c r="J304" i="26"/>
  <c r="K303" i="26"/>
  <c r="J303" i="26"/>
  <c r="K302" i="26"/>
  <c r="J302" i="26"/>
  <c r="K301" i="26"/>
  <c r="J301" i="26"/>
  <c r="K300" i="26"/>
  <c r="J300" i="26"/>
  <c r="K299" i="26"/>
  <c r="J299" i="26"/>
  <c r="K298" i="26"/>
  <c r="J298" i="26"/>
  <c r="K297" i="26"/>
  <c r="J297" i="26"/>
  <c r="K296" i="26"/>
  <c r="J296" i="26"/>
  <c r="K295" i="26"/>
  <c r="J295" i="26"/>
  <c r="K294" i="26"/>
  <c r="J294" i="26"/>
  <c r="K293" i="26"/>
  <c r="J293" i="26"/>
  <c r="K292" i="26"/>
  <c r="J292" i="26"/>
  <c r="K291" i="26"/>
  <c r="J291" i="26"/>
  <c r="K290" i="26"/>
  <c r="J290" i="26"/>
  <c r="K289" i="26"/>
  <c r="J289" i="26"/>
  <c r="K287" i="26"/>
  <c r="J287" i="26"/>
  <c r="K286" i="26"/>
  <c r="J286" i="26"/>
  <c r="K285" i="26"/>
  <c r="J285" i="26"/>
  <c r="K284" i="26"/>
  <c r="J284" i="26"/>
  <c r="K283" i="26"/>
  <c r="J283" i="26"/>
  <c r="K282" i="26"/>
  <c r="J282" i="26"/>
  <c r="K281" i="26"/>
  <c r="J281" i="26"/>
  <c r="K280" i="26"/>
  <c r="J280" i="26"/>
  <c r="K279" i="26"/>
  <c r="J279" i="26"/>
  <c r="K278" i="26"/>
  <c r="J278" i="26"/>
  <c r="K277" i="26"/>
  <c r="J277" i="26"/>
  <c r="K276" i="26"/>
  <c r="J276" i="26"/>
  <c r="K275" i="26"/>
  <c r="J275" i="26"/>
  <c r="K274" i="26"/>
  <c r="J274" i="26"/>
  <c r="K273" i="26"/>
  <c r="J273" i="26"/>
  <c r="K272" i="26"/>
  <c r="J272" i="26"/>
  <c r="K271" i="26"/>
  <c r="J271" i="26"/>
  <c r="K270" i="26"/>
  <c r="J270" i="26"/>
  <c r="K269" i="26"/>
  <c r="J269" i="26"/>
  <c r="K268" i="26"/>
  <c r="J268" i="26"/>
  <c r="K267" i="26"/>
  <c r="J267" i="26"/>
  <c r="K266" i="26"/>
  <c r="J266" i="26"/>
  <c r="K265" i="26"/>
  <c r="J265" i="26"/>
  <c r="K264" i="26"/>
  <c r="J264" i="26"/>
  <c r="K263" i="26"/>
  <c r="J263" i="26"/>
  <c r="K262" i="26"/>
  <c r="J262" i="26"/>
  <c r="K261" i="26"/>
  <c r="J261" i="26"/>
  <c r="K260" i="26"/>
  <c r="J260" i="26"/>
  <c r="K259" i="26"/>
  <c r="J259" i="26"/>
  <c r="K258" i="26"/>
  <c r="J258" i="26"/>
  <c r="K257" i="26"/>
  <c r="J257" i="26"/>
  <c r="K256" i="26"/>
  <c r="J256" i="26"/>
  <c r="K255" i="26"/>
  <c r="J255" i="26"/>
  <c r="K254" i="26"/>
  <c r="J254" i="26"/>
  <c r="K253" i="26"/>
  <c r="J253" i="26"/>
  <c r="K252" i="26"/>
  <c r="J252" i="26"/>
  <c r="K251" i="26"/>
  <c r="J251" i="26"/>
  <c r="K250" i="26"/>
  <c r="J250" i="26"/>
  <c r="K249" i="26"/>
  <c r="J249" i="26"/>
  <c r="K248" i="26"/>
  <c r="J248" i="26"/>
  <c r="K247" i="26"/>
  <c r="J247" i="26"/>
  <c r="K246" i="26"/>
  <c r="J246" i="26"/>
  <c r="K245" i="26"/>
  <c r="J245" i="26"/>
  <c r="K244" i="26"/>
  <c r="J244" i="26"/>
  <c r="K243" i="26"/>
  <c r="J243" i="26"/>
  <c r="K242" i="26"/>
  <c r="J242" i="26"/>
  <c r="K241" i="26"/>
  <c r="J241" i="26"/>
  <c r="K240" i="26"/>
  <c r="J240" i="26"/>
  <c r="K239" i="26"/>
  <c r="J239" i="26"/>
  <c r="K238" i="26"/>
  <c r="J238" i="26"/>
  <c r="K236" i="26"/>
  <c r="J236" i="26"/>
  <c r="K235" i="26"/>
  <c r="J235" i="26"/>
  <c r="K234" i="26"/>
  <c r="J234" i="26"/>
  <c r="K233" i="26"/>
  <c r="J233" i="26"/>
  <c r="K232" i="26"/>
  <c r="J232" i="26"/>
  <c r="K231" i="26"/>
  <c r="J231" i="26"/>
  <c r="K230" i="26"/>
  <c r="J230" i="26"/>
  <c r="K229" i="26"/>
  <c r="J229" i="26"/>
  <c r="K228" i="26"/>
  <c r="J228" i="26"/>
  <c r="K227" i="26"/>
  <c r="J227" i="26"/>
  <c r="K226" i="26"/>
  <c r="J226" i="26"/>
  <c r="K225" i="26"/>
  <c r="J225" i="26"/>
  <c r="K224" i="26"/>
  <c r="J224" i="26"/>
  <c r="K223" i="26"/>
  <c r="J223" i="26"/>
  <c r="K222" i="26"/>
  <c r="J222" i="26"/>
  <c r="K221" i="26"/>
  <c r="J221" i="26"/>
  <c r="K220" i="26"/>
  <c r="J220" i="26"/>
  <c r="K219" i="26"/>
  <c r="J219" i="26"/>
  <c r="K218" i="26"/>
  <c r="J218" i="26"/>
  <c r="K217" i="26"/>
  <c r="J217" i="26"/>
  <c r="K216" i="26"/>
  <c r="J216" i="26"/>
  <c r="K215" i="26"/>
  <c r="J215" i="26"/>
  <c r="K214" i="26"/>
  <c r="J214" i="26"/>
  <c r="K213" i="26"/>
  <c r="J213" i="26"/>
  <c r="K212" i="26"/>
  <c r="J212" i="26"/>
  <c r="K211" i="26"/>
  <c r="J211" i="26"/>
  <c r="K210" i="26"/>
  <c r="J210" i="26"/>
  <c r="K209" i="26"/>
  <c r="J209" i="26"/>
  <c r="K208" i="26"/>
  <c r="J208" i="26"/>
  <c r="K207" i="26"/>
  <c r="J207" i="26"/>
  <c r="K206" i="26"/>
  <c r="J206" i="26"/>
  <c r="K205" i="26"/>
  <c r="J205" i="26"/>
  <c r="K204" i="26"/>
  <c r="J204" i="26"/>
  <c r="K203" i="26"/>
  <c r="J203" i="26"/>
  <c r="K202" i="26"/>
  <c r="J202" i="26"/>
  <c r="K201" i="26"/>
  <c r="J201" i="26"/>
  <c r="K200" i="26"/>
  <c r="J200" i="26"/>
  <c r="K199" i="26"/>
  <c r="J199" i="26"/>
  <c r="K198" i="26"/>
  <c r="J198" i="26"/>
  <c r="K197" i="26"/>
  <c r="J197" i="26"/>
  <c r="K196" i="26"/>
  <c r="J196" i="26"/>
  <c r="K195" i="26"/>
  <c r="J195" i="26"/>
  <c r="K194" i="26"/>
  <c r="J194" i="26"/>
  <c r="K193" i="26"/>
  <c r="J193" i="26"/>
  <c r="K192" i="26"/>
  <c r="J192" i="26"/>
  <c r="K191" i="26"/>
  <c r="J191" i="26"/>
  <c r="K190" i="26"/>
  <c r="J190" i="26"/>
  <c r="K189" i="26"/>
  <c r="J189" i="26"/>
  <c r="K188" i="26"/>
  <c r="J188" i="26"/>
  <c r="K187" i="26"/>
  <c r="J187" i="26"/>
  <c r="K186" i="26"/>
  <c r="J186" i="26"/>
  <c r="K185" i="26"/>
  <c r="J185" i="26"/>
  <c r="K184" i="26"/>
  <c r="J184" i="26"/>
  <c r="K183" i="26"/>
  <c r="J183" i="26"/>
  <c r="K182" i="26"/>
  <c r="J182" i="26"/>
  <c r="K181" i="26"/>
  <c r="J181" i="26"/>
  <c r="K180" i="26"/>
  <c r="J180" i="26"/>
  <c r="K179" i="26"/>
  <c r="J179" i="26"/>
  <c r="K178" i="26"/>
  <c r="J178" i="26"/>
  <c r="K177" i="26"/>
  <c r="J177" i="26"/>
  <c r="K176" i="26"/>
  <c r="J176" i="26"/>
  <c r="K175" i="26"/>
  <c r="J175" i="26"/>
  <c r="K174" i="26"/>
  <c r="J174" i="26"/>
  <c r="K173" i="26"/>
  <c r="J173" i="26"/>
  <c r="K172" i="26"/>
  <c r="J172" i="26"/>
  <c r="K171" i="26"/>
  <c r="J171" i="26"/>
  <c r="K170" i="26"/>
  <c r="J170" i="26"/>
  <c r="K169" i="26"/>
  <c r="J169" i="26"/>
  <c r="K168" i="26"/>
  <c r="J168" i="26"/>
  <c r="K161" i="26"/>
  <c r="J161" i="26"/>
  <c r="K160" i="26"/>
  <c r="J160" i="26"/>
  <c r="K159" i="26"/>
  <c r="J159" i="26"/>
  <c r="K158" i="26"/>
  <c r="J158" i="26"/>
  <c r="K157" i="26"/>
  <c r="J157" i="26"/>
  <c r="K156" i="26"/>
  <c r="J156" i="26"/>
  <c r="K155" i="26"/>
  <c r="J155" i="26"/>
  <c r="K154" i="26"/>
  <c r="J154" i="26"/>
  <c r="K153" i="26"/>
  <c r="J153" i="26"/>
  <c r="K152" i="26"/>
  <c r="J152" i="26"/>
  <c r="K151" i="26"/>
  <c r="J151" i="26"/>
  <c r="K150" i="26"/>
  <c r="J150" i="26"/>
  <c r="K149" i="26"/>
  <c r="J149" i="26"/>
  <c r="K148" i="26"/>
  <c r="J148" i="26"/>
  <c r="K147" i="26"/>
  <c r="J147" i="26"/>
  <c r="K146" i="26"/>
  <c r="J146" i="26"/>
  <c r="K145" i="26"/>
  <c r="J145" i="26"/>
  <c r="K144" i="26"/>
  <c r="J144" i="26"/>
  <c r="K143" i="26"/>
  <c r="J143" i="26"/>
  <c r="K142" i="26"/>
  <c r="J142" i="26"/>
  <c r="K141" i="26"/>
  <c r="J141" i="26"/>
  <c r="K140" i="26"/>
  <c r="J140" i="26"/>
  <c r="K139" i="26"/>
  <c r="J139" i="26"/>
  <c r="K138" i="26"/>
  <c r="J138" i="26"/>
  <c r="K137" i="26"/>
  <c r="J137" i="26"/>
  <c r="K136" i="26"/>
  <c r="J136" i="26"/>
  <c r="K135" i="26"/>
  <c r="J135" i="26"/>
  <c r="K134" i="26"/>
  <c r="J134" i="26"/>
  <c r="K133" i="26"/>
  <c r="J133" i="26"/>
  <c r="K132" i="26"/>
  <c r="J132" i="26"/>
  <c r="K131" i="26"/>
  <c r="J131" i="26"/>
  <c r="K130" i="26"/>
  <c r="J130" i="26"/>
  <c r="K129" i="26"/>
  <c r="J129" i="26"/>
  <c r="K128" i="26"/>
  <c r="J128" i="26"/>
  <c r="K127" i="26"/>
  <c r="J127" i="26"/>
  <c r="K126" i="26"/>
  <c r="J126" i="26"/>
  <c r="K125" i="26"/>
  <c r="J125" i="26"/>
  <c r="K124" i="26"/>
  <c r="J124" i="26"/>
  <c r="K123" i="26"/>
  <c r="J123" i="26"/>
  <c r="K122" i="26"/>
  <c r="J122" i="26"/>
  <c r="K121" i="26"/>
  <c r="J121" i="26"/>
  <c r="K120" i="26"/>
  <c r="J120" i="26"/>
  <c r="K119" i="26"/>
  <c r="J119" i="26"/>
  <c r="K118" i="26"/>
  <c r="J118" i="26"/>
  <c r="K117" i="26"/>
  <c r="J117" i="26"/>
  <c r="K116" i="26"/>
  <c r="J116" i="26"/>
  <c r="K115" i="26"/>
  <c r="J115" i="26"/>
  <c r="K114" i="26"/>
  <c r="J114" i="26"/>
  <c r="K113" i="26"/>
  <c r="J113" i="26"/>
  <c r="K112" i="26"/>
  <c r="J112" i="26"/>
  <c r="K111" i="26"/>
  <c r="J111" i="26"/>
  <c r="K110" i="26"/>
  <c r="J110" i="26"/>
  <c r="K109" i="26"/>
  <c r="J109" i="26"/>
  <c r="K108" i="26"/>
  <c r="J108" i="26"/>
  <c r="K107" i="26"/>
  <c r="J107" i="26"/>
  <c r="K106" i="26"/>
  <c r="J106" i="26"/>
  <c r="K105" i="26"/>
  <c r="J105" i="26"/>
  <c r="K104" i="26"/>
  <c r="J104" i="26"/>
  <c r="K103" i="26"/>
  <c r="J103" i="26"/>
  <c r="K102" i="26"/>
  <c r="J102" i="26"/>
  <c r="K101" i="26"/>
  <c r="J101" i="26"/>
  <c r="K100" i="26"/>
  <c r="J100" i="26"/>
  <c r="K99" i="26"/>
  <c r="J99" i="26"/>
  <c r="K98" i="26"/>
  <c r="J98" i="26"/>
  <c r="K97" i="26"/>
  <c r="J97" i="26"/>
  <c r="K96" i="26"/>
  <c r="J96" i="26"/>
  <c r="K95" i="26"/>
  <c r="J95" i="26"/>
  <c r="K94" i="26"/>
  <c r="J94" i="26"/>
  <c r="K93" i="26"/>
  <c r="J93" i="26"/>
  <c r="K92" i="26"/>
  <c r="J92" i="26"/>
  <c r="K91" i="26"/>
  <c r="J91" i="26"/>
  <c r="K90" i="26"/>
  <c r="J90" i="26"/>
  <c r="K89" i="26"/>
  <c r="J89" i="26"/>
  <c r="K88" i="26"/>
  <c r="J88" i="26"/>
  <c r="K87" i="26"/>
  <c r="J87" i="26"/>
  <c r="K86" i="26"/>
  <c r="J86" i="26"/>
  <c r="K85" i="26"/>
  <c r="J85" i="26"/>
  <c r="K84" i="26"/>
  <c r="J84" i="26"/>
  <c r="K83" i="26"/>
  <c r="J83" i="26"/>
  <c r="K82" i="26"/>
  <c r="J82" i="26"/>
  <c r="K81" i="26"/>
  <c r="J81" i="26"/>
  <c r="K80" i="26"/>
  <c r="J80" i="26"/>
  <c r="K79" i="26"/>
  <c r="J79" i="26"/>
  <c r="K78" i="26"/>
  <c r="J78" i="26"/>
  <c r="K77" i="26"/>
  <c r="J77" i="26"/>
  <c r="K76" i="26"/>
  <c r="J76" i="26"/>
  <c r="K75" i="26"/>
  <c r="J75" i="26"/>
  <c r="K74" i="26"/>
  <c r="J74" i="26"/>
  <c r="K73" i="26"/>
  <c r="J73" i="26"/>
  <c r="K72" i="26"/>
  <c r="J72" i="26"/>
  <c r="K71" i="26"/>
  <c r="J71" i="26"/>
  <c r="K70" i="26"/>
  <c r="J70" i="26"/>
  <c r="K69" i="26"/>
  <c r="J69" i="26"/>
  <c r="K68" i="26"/>
  <c r="J68" i="26"/>
  <c r="K67" i="26"/>
  <c r="J67" i="26"/>
  <c r="K66" i="26"/>
  <c r="J66" i="26"/>
  <c r="K65" i="26"/>
  <c r="J65" i="26"/>
  <c r="K64" i="26"/>
  <c r="J64" i="26"/>
  <c r="K63" i="26"/>
  <c r="J63" i="26"/>
  <c r="K62" i="26"/>
  <c r="J62" i="26"/>
  <c r="K61" i="26"/>
  <c r="J61" i="26"/>
  <c r="K60" i="26"/>
  <c r="J60" i="26"/>
  <c r="K59" i="26"/>
  <c r="J59" i="26"/>
  <c r="K58" i="26"/>
  <c r="J58" i="26"/>
  <c r="K57" i="26"/>
  <c r="J57" i="26"/>
  <c r="K56" i="26"/>
  <c r="J56" i="26"/>
  <c r="K55" i="26"/>
  <c r="J55" i="26"/>
  <c r="K54" i="26"/>
  <c r="J54" i="26"/>
  <c r="K53" i="26"/>
  <c r="J53" i="26"/>
  <c r="K52" i="26"/>
  <c r="J52" i="26"/>
  <c r="K51" i="26"/>
  <c r="J51" i="26"/>
  <c r="K50" i="26"/>
  <c r="J50" i="26"/>
  <c r="K49" i="26"/>
  <c r="J49" i="26"/>
  <c r="K48" i="26"/>
  <c r="J48" i="26"/>
  <c r="K47" i="26"/>
  <c r="J47" i="26"/>
  <c r="K46" i="26"/>
  <c r="J46" i="26"/>
  <c r="K45" i="26"/>
  <c r="J45" i="26"/>
  <c r="K44" i="26"/>
  <c r="J44" i="26"/>
  <c r="K43" i="26"/>
  <c r="J43" i="26"/>
  <c r="K42" i="26"/>
  <c r="J42" i="26"/>
  <c r="K41" i="26"/>
  <c r="J41" i="26"/>
  <c r="K40" i="26"/>
  <c r="J40" i="26"/>
  <c r="K39" i="26"/>
  <c r="J39" i="26"/>
  <c r="K38" i="26"/>
  <c r="J38" i="26"/>
  <c r="K37" i="26"/>
  <c r="J37" i="26"/>
  <c r="K36" i="26"/>
  <c r="J36" i="26"/>
  <c r="K35" i="26"/>
  <c r="J35" i="26"/>
  <c r="K34" i="26"/>
  <c r="J34" i="26"/>
  <c r="K33" i="26"/>
  <c r="J33" i="26"/>
  <c r="K32" i="26"/>
  <c r="J32" i="26"/>
  <c r="K31" i="26"/>
  <c r="J31" i="26"/>
  <c r="K30" i="26"/>
  <c r="J30" i="26"/>
  <c r="K29" i="26"/>
  <c r="J29" i="26"/>
  <c r="K28" i="26"/>
  <c r="J28" i="26"/>
  <c r="K27" i="26"/>
  <c r="J27" i="26"/>
  <c r="K26" i="26"/>
  <c r="J26" i="26"/>
  <c r="K25" i="26"/>
  <c r="J25" i="26"/>
  <c r="K24" i="26"/>
  <c r="J24" i="26"/>
  <c r="K23" i="26"/>
  <c r="J23" i="26"/>
  <c r="K22" i="26"/>
  <c r="J22" i="26"/>
  <c r="K21" i="26"/>
  <c r="J21" i="26"/>
  <c r="K20" i="26"/>
  <c r="J20" i="26"/>
  <c r="K19" i="26"/>
  <c r="J19" i="26"/>
  <c r="K18" i="26"/>
  <c r="J18" i="26"/>
  <c r="K17" i="26"/>
  <c r="J17" i="26"/>
  <c r="K16" i="26"/>
  <c r="J16" i="26"/>
  <c r="K15" i="26"/>
  <c r="J15" i="26"/>
  <c r="K14" i="26"/>
  <c r="J14" i="26"/>
  <c r="K13" i="26"/>
  <c r="J13" i="26"/>
  <c r="I343" i="26"/>
  <c r="I342" i="26" s="1"/>
  <c r="I4" i="26" s="1"/>
  <c r="H343" i="26"/>
  <c r="H342" i="26" s="1"/>
  <c r="H4" i="26" s="1"/>
  <c r="I341" i="26"/>
  <c r="H341" i="26"/>
  <c r="I340" i="26"/>
  <c r="H340" i="26"/>
  <c r="I339" i="26"/>
  <c r="H339" i="26"/>
  <c r="I338" i="26"/>
  <c r="H338" i="26"/>
  <c r="I337" i="26"/>
  <c r="H337" i="26"/>
  <c r="I336" i="26"/>
  <c r="H336" i="26"/>
  <c r="I335" i="26"/>
  <c r="H335" i="26"/>
  <c r="I334" i="26"/>
  <c r="H334" i="26"/>
  <c r="I333" i="26"/>
  <c r="H333" i="26"/>
  <c r="I332" i="26"/>
  <c r="H332" i="26"/>
  <c r="I331" i="26"/>
  <c r="H331" i="26"/>
  <c r="I330" i="26"/>
  <c r="H330" i="26"/>
  <c r="I329" i="26"/>
  <c r="H329" i="26"/>
  <c r="I328" i="26"/>
  <c r="H328" i="26"/>
  <c r="I327" i="26"/>
  <c r="H327" i="26"/>
  <c r="I326" i="26"/>
  <c r="H326" i="26"/>
  <c r="I325" i="26"/>
  <c r="H325" i="26"/>
  <c r="I324" i="26"/>
  <c r="H324" i="26"/>
  <c r="I323" i="26"/>
  <c r="H323" i="26"/>
  <c r="I322" i="26"/>
  <c r="H322" i="26"/>
  <c r="I321" i="26"/>
  <c r="H321" i="26"/>
  <c r="I320" i="26"/>
  <c r="H320" i="26"/>
  <c r="I319" i="26"/>
  <c r="H319" i="26"/>
  <c r="I318" i="26"/>
  <c r="H318" i="26"/>
  <c r="I317" i="26"/>
  <c r="H317" i="26"/>
  <c r="I316" i="26"/>
  <c r="H316" i="26"/>
  <c r="I315" i="26"/>
  <c r="H315" i="26"/>
  <c r="I314" i="26"/>
  <c r="H314" i="26"/>
  <c r="I313" i="26"/>
  <c r="H313" i="26"/>
  <c r="I312" i="26"/>
  <c r="H312" i="26"/>
  <c r="I311" i="26"/>
  <c r="H311" i="26"/>
  <c r="I310" i="26"/>
  <c r="H310" i="26"/>
  <c r="I309" i="26"/>
  <c r="H309" i="26"/>
  <c r="I308" i="26"/>
  <c r="H308" i="26"/>
  <c r="I307" i="26"/>
  <c r="H307" i="26"/>
  <c r="I306" i="26"/>
  <c r="H306" i="26"/>
  <c r="I305" i="26"/>
  <c r="H305" i="26"/>
  <c r="I304" i="26"/>
  <c r="H304" i="26"/>
  <c r="I303" i="26"/>
  <c r="H303" i="26"/>
  <c r="I302" i="26"/>
  <c r="H302" i="26"/>
  <c r="I301" i="26"/>
  <c r="H301" i="26"/>
  <c r="I300" i="26"/>
  <c r="H300" i="26"/>
  <c r="I299" i="26"/>
  <c r="H299" i="26"/>
  <c r="I298" i="26"/>
  <c r="H298" i="26"/>
  <c r="I297" i="26"/>
  <c r="H297" i="26"/>
  <c r="I296" i="26"/>
  <c r="H296" i="26"/>
  <c r="I295" i="26"/>
  <c r="H295" i="26"/>
  <c r="I294" i="26"/>
  <c r="H294" i="26"/>
  <c r="I293" i="26"/>
  <c r="H293" i="26"/>
  <c r="I292" i="26"/>
  <c r="H292" i="26"/>
  <c r="I291" i="26"/>
  <c r="H291" i="26"/>
  <c r="I290" i="26"/>
  <c r="H290" i="26"/>
  <c r="I289" i="26"/>
  <c r="H289" i="26"/>
  <c r="I288" i="26"/>
  <c r="H288" i="26"/>
  <c r="I287" i="26"/>
  <c r="H287" i="26"/>
  <c r="I286" i="26"/>
  <c r="H286" i="26"/>
  <c r="I285" i="26"/>
  <c r="H285" i="26"/>
  <c r="I284" i="26"/>
  <c r="H284" i="26"/>
  <c r="I283" i="26"/>
  <c r="H283" i="26"/>
  <c r="I282" i="26"/>
  <c r="H282" i="26"/>
  <c r="I281" i="26"/>
  <c r="H281" i="26"/>
  <c r="I280" i="26"/>
  <c r="H280" i="26"/>
  <c r="I279" i="26"/>
  <c r="H279" i="26"/>
  <c r="I278" i="26"/>
  <c r="H278" i="26"/>
  <c r="I277" i="26"/>
  <c r="H277" i="26"/>
  <c r="I276" i="26"/>
  <c r="H276" i="26"/>
  <c r="I275" i="26"/>
  <c r="H275" i="26"/>
  <c r="I274" i="26"/>
  <c r="H274" i="26"/>
  <c r="I273" i="26"/>
  <c r="H273" i="26"/>
  <c r="I272" i="26"/>
  <c r="H272" i="26"/>
  <c r="I271" i="26"/>
  <c r="H271" i="26"/>
  <c r="I270" i="26"/>
  <c r="H270" i="26"/>
  <c r="I269" i="26"/>
  <c r="H269" i="26"/>
  <c r="I268" i="26"/>
  <c r="H268" i="26"/>
  <c r="I267" i="26"/>
  <c r="H267" i="26"/>
  <c r="I266" i="26"/>
  <c r="H266" i="26"/>
  <c r="I265" i="26"/>
  <c r="H265" i="26"/>
  <c r="I264" i="26"/>
  <c r="H264" i="26"/>
  <c r="I263" i="26"/>
  <c r="H263" i="26"/>
  <c r="I262" i="26"/>
  <c r="H262" i="26"/>
  <c r="I261" i="26"/>
  <c r="H261" i="26"/>
  <c r="I260" i="26"/>
  <c r="H260" i="26"/>
  <c r="I259" i="26"/>
  <c r="H259" i="26"/>
  <c r="I258" i="26"/>
  <c r="H258" i="26"/>
  <c r="I257" i="26"/>
  <c r="H257" i="26"/>
  <c r="I256" i="26"/>
  <c r="H256" i="26"/>
  <c r="I255" i="26"/>
  <c r="H255" i="26"/>
  <c r="I254" i="26"/>
  <c r="H254" i="26"/>
  <c r="I253" i="26"/>
  <c r="H253" i="26"/>
  <c r="I252" i="26"/>
  <c r="H252" i="26"/>
  <c r="I251" i="26"/>
  <c r="H251" i="26"/>
  <c r="I250" i="26"/>
  <c r="H250" i="26"/>
  <c r="I249" i="26"/>
  <c r="H249" i="26"/>
  <c r="I248" i="26"/>
  <c r="H248" i="26"/>
  <c r="I247" i="26"/>
  <c r="H247" i="26"/>
  <c r="I246" i="26"/>
  <c r="H246" i="26"/>
  <c r="I245" i="26"/>
  <c r="H245" i="26"/>
  <c r="I244" i="26"/>
  <c r="H244" i="26"/>
  <c r="I243" i="26"/>
  <c r="H243" i="26"/>
  <c r="I242" i="26"/>
  <c r="H242" i="26"/>
  <c r="I241" i="26"/>
  <c r="H241" i="26"/>
  <c r="I240" i="26"/>
  <c r="H240" i="26"/>
  <c r="I239" i="26"/>
  <c r="H239" i="26"/>
  <c r="I238" i="26"/>
  <c r="H238" i="26"/>
  <c r="I236" i="26"/>
  <c r="H236" i="26"/>
  <c r="I235" i="26"/>
  <c r="H235" i="26"/>
  <c r="I234" i="26"/>
  <c r="H234" i="26"/>
  <c r="I233" i="26"/>
  <c r="H233" i="26"/>
  <c r="I232" i="26"/>
  <c r="H232" i="26"/>
  <c r="I231" i="26"/>
  <c r="H231" i="26"/>
  <c r="I230" i="26"/>
  <c r="H230" i="26"/>
  <c r="I229" i="26"/>
  <c r="H229" i="26"/>
  <c r="I228" i="26"/>
  <c r="H228" i="26"/>
  <c r="I227" i="26"/>
  <c r="H227" i="26"/>
  <c r="I226" i="26"/>
  <c r="H226" i="26"/>
  <c r="I225" i="26"/>
  <c r="H225" i="26"/>
  <c r="I224" i="26"/>
  <c r="H224" i="26"/>
  <c r="I223" i="26"/>
  <c r="H223" i="26"/>
  <c r="I222" i="26"/>
  <c r="H222" i="26"/>
  <c r="I221" i="26"/>
  <c r="H221" i="26"/>
  <c r="I220" i="26"/>
  <c r="H220" i="26"/>
  <c r="I219" i="26"/>
  <c r="H219" i="26"/>
  <c r="I218" i="26"/>
  <c r="H218" i="26"/>
  <c r="I217" i="26"/>
  <c r="H217" i="26"/>
  <c r="I216" i="26"/>
  <c r="H216" i="26"/>
  <c r="I215" i="26"/>
  <c r="H215" i="26"/>
  <c r="I214" i="26"/>
  <c r="H214" i="26"/>
  <c r="I213" i="26"/>
  <c r="H213" i="26"/>
  <c r="I212" i="26"/>
  <c r="H212" i="26"/>
  <c r="I211" i="26"/>
  <c r="H211" i="26"/>
  <c r="I210" i="26"/>
  <c r="H210" i="26"/>
  <c r="I209" i="26"/>
  <c r="H209" i="26"/>
  <c r="I208" i="26"/>
  <c r="H208" i="26"/>
  <c r="I207" i="26"/>
  <c r="H207" i="26"/>
  <c r="I206" i="26"/>
  <c r="H206" i="26"/>
  <c r="I205" i="26"/>
  <c r="H205" i="26"/>
  <c r="I204" i="26"/>
  <c r="H204" i="26"/>
  <c r="I203" i="26"/>
  <c r="H203" i="26"/>
  <c r="I202" i="26"/>
  <c r="H202" i="26"/>
  <c r="I201" i="26"/>
  <c r="H201" i="26"/>
  <c r="I200" i="26"/>
  <c r="H200" i="26"/>
  <c r="I199" i="26"/>
  <c r="H199" i="26"/>
  <c r="I198" i="26"/>
  <c r="H198" i="26"/>
  <c r="I197" i="26"/>
  <c r="H197" i="26"/>
  <c r="I196" i="26"/>
  <c r="H196" i="26"/>
  <c r="I195" i="26"/>
  <c r="H195" i="26"/>
  <c r="I194" i="26"/>
  <c r="H194" i="26"/>
  <c r="I193" i="26"/>
  <c r="H193" i="26"/>
  <c r="I192" i="26"/>
  <c r="H192" i="26"/>
  <c r="I191" i="26"/>
  <c r="H191" i="26"/>
  <c r="I190" i="26"/>
  <c r="H190" i="26"/>
  <c r="I189" i="26"/>
  <c r="H189" i="26"/>
  <c r="I188" i="26"/>
  <c r="H188" i="26"/>
  <c r="I187" i="26"/>
  <c r="H187" i="26"/>
  <c r="I186" i="26"/>
  <c r="H186" i="26"/>
  <c r="I185" i="26"/>
  <c r="H185" i="26"/>
  <c r="I184" i="26"/>
  <c r="H184" i="26"/>
  <c r="I183" i="26"/>
  <c r="H183" i="26"/>
  <c r="I182" i="26"/>
  <c r="H182" i="26"/>
  <c r="I181" i="26"/>
  <c r="H181" i="26"/>
  <c r="I180" i="26"/>
  <c r="H180" i="26"/>
  <c r="I179" i="26"/>
  <c r="H179" i="26"/>
  <c r="I178" i="26"/>
  <c r="H178" i="26"/>
  <c r="I177" i="26"/>
  <c r="H177" i="26"/>
  <c r="I176" i="26"/>
  <c r="H176" i="26"/>
  <c r="I175" i="26"/>
  <c r="H175" i="26"/>
  <c r="I174" i="26"/>
  <c r="H174" i="26"/>
  <c r="I173" i="26"/>
  <c r="H173" i="26"/>
  <c r="I172" i="26"/>
  <c r="H172" i="26"/>
  <c r="I171" i="26"/>
  <c r="H171" i="26"/>
  <c r="I170" i="26"/>
  <c r="H170" i="26"/>
  <c r="I169" i="26"/>
  <c r="H169" i="26"/>
  <c r="I168" i="26"/>
  <c r="H168" i="26"/>
  <c r="I161" i="26"/>
  <c r="H161" i="26"/>
  <c r="I160" i="26"/>
  <c r="H160" i="26"/>
  <c r="I159" i="26"/>
  <c r="H159" i="26"/>
  <c r="I158" i="26"/>
  <c r="H158" i="26"/>
  <c r="I157" i="26"/>
  <c r="H157" i="26"/>
  <c r="I156" i="26"/>
  <c r="H156" i="26"/>
  <c r="I155" i="26"/>
  <c r="H155" i="26"/>
  <c r="I154" i="26"/>
  <c r="H154" i="26"/>
  <c r="I153" i="26"/>
  <c r="H153" i="26"/>
  <c r="I152" i="26"/>
  <c r="H152" i="26"/>
  <c r="I151" i="26"/>
  <c r="H151" i="26"/>
  <c r="I150" i="26"/>
  <c r="H150" i="26"/>
  <c r="I149" i="26"/>
  <c r="H149" i="26"/>
  <c r="I148" i="26"/>
  <c r="H148" i="26"/>
  <c r="I147" i="26"/>
  <c r="H147" i="26"/>
  <c r="I146" i="26"/>
  <c r="H146" i="26"/>
  <c r="I145" i="26"/>
  <c r="H145" i="26"/>
  <c r="I144" i="26"/>
  <c r="H144" i="26"/>
  <c r="I143" i="26"/>
  <c r="H143" i="26"/>
  <c r="I142" i="26"/>
  <c r="H142" i="26"/>
  <c r="I141" i="26"/>
  <c r="H141" i="26"/>
  <c r="I140" i="26"/>
  <c r="H140" i="26"/>
  <c r="I139" i="26"/>
  <c r="H139" i="26"/>
  <c r="I138" i="26"/>
  <c r="H138" i="26"/>
  <c r="I137" i="26"/>
  <c r="H137" i="26"/>
  <c r="I136" i="26"/>
  <c r="H136" i="26"/>
  <c r="I135" i="26"/>
  <c r="H135" i="26"/>
  <c r="I134" i="26"/>
  <c r="H134" i="26"/>
  <c r="I133" i="26"/>
  <c r="H133" i="26"/>
  <c r="I132" i="26"/>
  <c r="H132" i="26"/>
  <c r="I131" i="26"/>
  <c r="H131" i="26"/>
  <c r="I130" i="26"/>
  <c r="H130" i="26"/>
  <c r="I129" i="26"/>
  <c r="H129" i="26"/>
  <c r="I128" i="26"/>
  <c r="H128" i="26"/>
  <c r="I127" i="26"/>
  <c r="H127" i="26"/>
  <c r="I126" i="26"/>
  <c r="H126" i="26"/>
  <c r="I125" i="26"/>
  <c r="H125" i="26"/>
  <c r="I124" i="26"/>
  <c r="H124" i="26"/>
  <c r="I123" i="26"/>
  <c r="H123" i="26"/>
  <c r="I122" i="26"/>
  <c r="H122" i="26"/>
  <c r="I121" i="26"/>
  <c r="H121" i="26"/>
  <c r="I120" i="26"/>
  <c r="H120" i="26"/>
  <c r="I119" i="26"/>
  <c r="H119" i="26"/>
  <c r="I118" i="26"/>
  <c r="H118" i="26"/>
  <c r="I117" i="26"/>
  <c r="H117" i="26"/>
  <c r="I116" i="26"/>
  <c r="H116" i="26"/>
  <c r="I115" i="26"/>
  <c r="H115" i="26"/>
  <c r="I114" i="26"/>
  <c r="H114" i="26"/>
  <c r="I113" i="26"/>
  <c r="H113" i="26"/>
  <c r="I112" i="26"/>
  <c r="H112" i="26"/>
  <c r="I111" i="26"/>
  <c r="H111" i="26"/>
  <c r="I110" i="26"/>
  <c r="H110" i="26"/>
  <c r="I109" i="26"/>
  <c r="H109" i="26"/>
  <c r="I108" i="26"/>
  <c r="H108" i="26"/>
  <c r="I107" i="26"/>
  <c r="H107" i="26"/>
  <c r="I106" i="26"/>
  <c r="H106" i="26"/>
  <c r="I105" i="26"/>
  <c r="H105" i="26"/>
  <c r="I104" i="26"/>
  <c r="H104" i="26"/>
  <c r="I103" i="26"/>
  <c r="H103" i="26"/>
  <c r="I102" i="26"/>
  <c r="H102" i="26"/>
  <c r="I101" i="26"/>
  <c r="H101" i="26"/>
  <c r="I100" i="26"/>
  <c r="H100" i="26"/>
  <c r="I99" i="26"/>
  <c r="H99" i="26"/>
  <c r="I98" i="26"/>
  <c r="H98" i="26"/>
  <c r="I97" i="26"/>
  <c r="H97" i="26"/>
  <c r="I96" i="26"/>
  <c r="H96" i="26"/>
  <c r="I95" i="26"/>
  <c r="H95" i="26"/>
  <c r="I94" i="26"/>
  <c r="H94" i="26"/>
  <c r="I93" i="26"/>
  <c r="H93" i="26"/>
  <c r="I92" i="26"/>
  <c r="H92" i="26"/>
  <c r="I91" i="26"/>
  <c r="H91" i="26"/>
  <c r="I90" i="26"/>
  <c r="H90" i="26"/>
  <c r="I89" i="26"/>
  <c r="H89" i="26"/>
  <c r="I88" i="26"/>
  <c r="H88" i="26"/>
  <c r="I87" i="26"/>
  <c r="H87" i="26"/>
  <c r="I86" i="26"/>
  <c r="H86" i="26"/>
  <c r="I85" i="26"/>
  <c r="H85" i="26"/>
  <c r="I84" i="26"/>
  <c r="H84" i="26"/>
  <c r="I83" i="26"/>
  <c r="H83" i="26"/>
  <c r="I82" i="26"/>
  <c r="H82" i="26"/>
  <c r="I81" i="26"/>
  <c r="H81" i="26"/>
  <c r="I80" i="26"/>
  <c r="H80" i="26"/>
  <c r="I79" i="26"/>
  <c r="H79" i="26"/>
  <c r="I78" i="26"/>
  <c r="H78" i="26"/>
  <c r="I77" i="26"/>
  <c r="H77" i="26"/>
  <c r="I76" i="26"/>
  <c r="H76" i="26"/>
  <c r="I75" i="26"/>
  <c r="H75" i="26"/>
  <c r="I74" i="26"/>
  <c r="H74" i="26"/>
  <c r="I73" i="26"/>
  <c r="H73" i="26"/>
  <c r="I72" i="26"/>
  <c r="H72" i="26"/>
  <c r="I71" i="26"/>
  <c r="H71" i="26"/>
  <c r="I70" i="26"/>
  <c r="H70" i="26"/>
  <c r="I69" i="26"/>
  <c r="H69" i="26"/>
  <c r="I68" i="26"/>
  <c r="H68" i="26"/>
  <c r="I67" i="26"/>
  <c r="H67" i="26"/>
  <c r="I66" i="26"/>
  <c r="H66" i="26"/>
  <c r="I65" i="26"/>
  <c r="H65" i="26"/>
  <c r="I64" i="26"/>
  <c r="H64" i="26"/>
  <c r="I63" i="26"/>
  <c r="H63" i="26"/>
  <c r="I62" i="26"/>
  <c r="H62" i="26"/>
  <c r="I61" i="26"/>
  <c r="H61" i="26"/>
  <c r="I60" i="26"/>
  <c r="H60" i="26"/>
  <c r="I59" i="26"/>
  <c r="H59" i="26"/>
  <c r="I58" i="26"/>
  <c r="H58" i="26"/>
  <c r="I57" i="26"/>
  <c r="H57" i="26"/>
  <c r="I56" i="26"/>
  <c r="H56" i="26"/>
  <c r="I55" i="26"/>
  <c r="H55" i="26"/>
  <c r="I54" i="26"/>
  <c r="H54" i="26"/>
  <c r="I53" i="26"/>
  <c r="H53" i="26"/>
  <c r="I52" i="26"/>
  <c r="H52" i="26"/>
  <c r="I51" i="26"/>
  <c r="H51" i="26"/>
  <c r="I50" i="26"/>
  <c r="H50" i="26"/>
  <c r="I49" i="26"/>
  <c r="H49" i="26"/>
  <c r="I48" i="26"/>
  <c r="H48" i="26"/>
  <c r="I47" i="26"/>
  <c r="H47" i="26"/>
  <c r="I46" i="26"/>
  <c r="H46" i="26"/>
  <c r="I45" i="26"/>
  <c r="H45" i="26"/>
  <c r="I44" i="26"/>
  <c r="H44" i="26"/>
  <c r="I43" i="26"/>
  <c r="H43" i="26"/>
  <c r="I42" i="26"/>
  <c r="H42" i="26"/>
  <c r="I41" i="26"/>
  <c r="H41" i="26"/>
  <c r="I40" i="26"/>
  <c r="H40" i="26"/>
  <c r="I39" i="26"/>
  <c r="H39" i="26"/>
  <c r="I38" i="26"/>
  <c r="H38" i="26"/>
  <c r="I37" i="26"/>
  <c r="H37" i="26"/>
  <c r="I36" i="26"/>
  <c r="H36" i="26"/>
  <c r="I35" i="26"/>
  <c r="H35" i="26"/>
  <c r="I34" i="26"/>
  <c r="H34" i="26"/>
  <c r="I33" i="26"/>
  <c r="H33" i="26"/>
  <c r="I32" i="26"/>
  <c r="H32" i="26"/>
  <c r="I31" i="26"/>
  <c r="H31" i="26"/>
  <c r="I30" i="26"/>
  <c r="H30" i="26"/>
  <c r="I29" i="26"/>
  <c r="H29" i="26"/>
  <c r="I28" i="26"/>
  <c r="H28" i="26"/>
  <c r="I27" i="26"/>
  <c r="H27" i="26"/>
  <c r="I26" i="26"/>
  <c r="H26" i="26"/>
  <c r="I25" i="26"/>
  <c r="H25" i="26"/>
  <c r="I24" i="26"/>
  <c r="H24" i="26"/>
  <c r="I23" i="26"/>
  <c r="H23" i="26"/>
  <c r="I22" i="26"/>
  <c r="H22" i="26"/>
  <c r="I21" i="26"/>
  <c r="H21" i="26"/>
  <c r="I20" i="26"/>
  <c r="H20" i="26"/>
  <c r="I19" i="26"/>
  <c r="H19" i="26"/>
  <c r="I18" i="26"/>
  <c r="H18" i="26"/>
  <c r="I17" i="26"/>
  <c r="H17" i="26"/>
  <c r="I16" i="26"/>
  <c r="H16" i="26"/>
  <c r="I15" i="26"/>
  <c r="H15" i="26"/>
  <c r="I14" i="26"/>
  <c r="H14" i="26"/>
  <c r="I13" i="26"/>
  <c r="H13" i="26"/>
  <c r="G343" i="26"/>
  <c r="G342" i="26" s="1"/>
  <c r="G4" i="26" s="1"/>
  <c r="F343" i="26"/>
  <c r="F342" i="26" s="1"/>
  <c r="F4" i="26" s="1"/>
  <c r="G341" i="26"/>
  <c r="F341" i="26"/>
  <c r="G340" i="26"/>
  <c r="F340" i="26"/>
  <c r="G339" i="26"/>
  <c r="F339" i="26"/>
  <c r="G338" i="26"/>
  <c r="F338" i="26"/>
  <c r="G337" i="26"/>
  <c r="F337" i="26"/>
  <c r="G336" i="26"/>
  <c r="F336" i="26"/>
  <c r="G335" i="26"/>
  <c r="F335" i="26"/>
  <c r="G334" i="26"/>
  <c r="F334" i="26"/>
  <c r="G333" i="26"/>
  <c r="F333" i="26"/>
  <c r="G332" i="26"/>
  <c r="F332" i="26"/>
  <c r="G331" i="26"/>
  <c r="F331" i="26"/>
  <c r="G330" i="26"/>
  <c r="F330" i="26"/>
  <c r="G329" i="26"/>
  <c r="F329" i="26"/>
  <c r="G328" i="26"/>
  <c r="F328" i="26"/>
  <c r="G327" i="26"/>
  <c r="F327" i="26"/>
  <c r="G326" i="26"/>
  <c r="F326" i="26"/>
  <c r="G325" i="26"/>
  <c r="F325" i="26"/>
  <c r="G324" i="26"/>
  <c r="F324" i="26"/>
  <c r="G323" i="26"/>
  <c r="F323" i="26"/>
  <c r="G322" i="26"/>
  <c r="F322" i="26"/>
  <c r="G321" i="26"/>
  <c r="F321" i="26"/>
  <c r="G320" i="26"/>
  <c r="F320" i="26"/>
  <c r="G319" i="26"/>
  <c r="F319" i="26"/>
  <c r="G318" i="26"/>
  <c r="F318" i="26"/>
  <c r="G317" i="26"/>
  <c r="F317" i="26"/>
  <c r="G316" i="26"/>
  <c r="F316" i="26"/>
  <c r="G315" i="26"/>
  <c r="F315" i="26"/>
  <c r="G314" i="26"/>
  <c r="F314" i="26"/>
  <c r="G313" i="26"/>
  <c r="F313" i="26"/>
  <c r="G312" i="26"/>
  <c r="F312" i="26"/>
  <c r="G311" i="26"/>
  <c r="F311" i="26"/>
  <c r="G310" i="26"/>
  <c r="F310" i="26"/>
  <c r="G309" i="26"/>
  <c r="F309" i="26"/>
  <c r="G308" i="26"/>
  <c r="F308" i="26"/>
  <c r="G307" i="26"/>
  <c r="F307" i="26"/>
  <c r="G306" i="26"/>
  <c r="F306" i="26"/>
  <c r="G305" i="26"/>
  <c r="F305" i="26"/>
  <c r="G304" i="26"/>
  <c r="F304" i="26"/>
  <c r="G303" i="26"/>
  <c r="F303" i="26"/>
  <c r="G302" i="26"/>
  <c r="F302" i="26"/>
  <c r="G301" i="26"/>
  <c r="F301" i="26"/>
  <c r="G300" i="26"/>
  <c r="F300" i="26"/>
  <c r="G299" i="26"/>
  <c r="F299" i="26"/>
  <c r="G298" i="26"/>
  <c r="F298" i="26"/>
  <c r="G297" i="26"/>
  <c r="F297" i="26"/>
  <c r="G296" i="26"/>
  <c r="F296" i="26"/>
  <c r="G295" i="26"/>
  <c r="F295" i="26"/>
  <c r="G294" i="26"/>
  <c r="F294" i="26"/>
  <c r="G293" i="26"/>
  <c r="F293" i="26"/>
  <c r="G292" i="26"/>
  <c r="F292" i="26"/>
  <c r="G291" i="26"/>
  <c r="F291" i="26"/>
  <c r="G290" i="26"/>
  <c r="F290" i="26"/>
  <c r="G289" i="26"/>
  <c r="F289" i="26"/>
  <c r="G288" i="26"/>
  <c r="F288" i="26"/>
  <c r="G287" i="26"/>
  <c r="F287" i="26"/>
  <c r="G286" i="26"/>
  <c r="F286" i="26"/>
  <c r="G285" i="26"/>
  <c r="F285" i="26"/>
  <c r="G284" i="26"/>
  <c r="F284" i="26"/>
  <c r="G283" i="26"/>
  <c r="F283" i="26"/>
  <c r="G282" i="26"/>
  <c r="F282" i="26"/>
  <c r="G281" i="26"/>
  <c r="F281" i="26"/>
  <c r="G279" i="26"/>
  <c r="F279" i="26"/>
  <c r="G278" i="26"/>
  <c r="F278" i="26"/>
  <c r="G277" i="26"/>
  <c r="F277" i="26"/>
  <c r="G276" i="26"/>
  <c r="F276" i="26"/>
  <c r="G275" i="26"/>
  <c r="F275" i="26"/>
  <c r="G274" i="26"/>
  <c r="F274" i="26"/>
  <c r="G273" i="26"/>
  <c r="F273" i="26"/>
  <c r="G272" i="26"/>
  <c r="F272" i="26"/>
  <c r="G271" i="26"/>
  <c r="F271" i="26"/>
  <c r="G270" i="26"/>
  <c r="F270" i="26"/>
  <c r="G269" i="26"/>
  <c r="F269" i="26"/>
  <c r="G268" i="26"/>
  <c r="F268" i="26"/>
  <c r="G267" i="26"/>
  <c r="F267" i="26"/>
  <c r="G266" i="26"/>
  <c r="F266" i="26"/>
  <c r="G265" i="26"/>
  <c r="F265" i="26"/>
  <c r="G264" i="26"/>
  <c r="F264" i="26"/>
  <c r="G263" i="26"/>
  <c r="F263" i="26"/>
  <c r="G262" i="26"/>
  <c r="F262" i="26"/>
  <c r="G261" i="26"/>
  <c r="F261" i="26"/>
  <c r="G260" i="26"/>
  <c r="F260" i="26"/>
  <c r="G259" i="26"/>
  <c r="F259" i="26"/>
  <c r="G258" i="26"/>
  <c r="F258" i="26"/>
  <c r="G257" i="26"/>
  <c r="F257" i="26"/>
  <c r="G256" i="26"/>
  <c r="F256" i="26"/>
  <c r="G255" i="26"/>
  <c r="F255" i="26"/>
  <c r="G254" i="26"/>
  <c r="F254" i="26"/>
  <c r="G253" i="26"/>
  <c r="F253" i="26"/>
  <c r="G252" i="26"/>
  <c r="F252" i="26"/>
  <c r="G251" i="26"/>
  <c r="F251" i="26"/>
  <c r="G250" i="26"/>
  <c r="F250" i="26"/>
  <c r="G249" i="26"/>
  <c r="F249" i="26"/>
  <c r="G248" i="26"/>
  <c r="F248" i="26"/>
  <c r="G247" i="26"/>
  <c r="F247" i="26"/>
  <c r="G246" i="26"/>
  <c r="F246" i="26"/>
  <c r="G245" i="26"/>
  <c r="F245" i="26"/>
  <c r="G244" i="26"/>
  <c r="F244" i="26"/>
  <c r="G243" i="26"/>
  <c r="F243" i="26"/>
  <c r="G242" i="26"/>
  <c r="F242" i="26"/>
  <c r="G241" i="26"/>
  <c r="F241" i="26"/>
  <c r="G240" i="26"/>
  <c r="F240" i="26"/>
  <c r="G239" i="26"/>
  <c r="F239" i="26"/>
  <c r="G238" i="26"/>
  <c r="F238" i="26"/>
  <c r="G236" i="26"/>
  <c r="F236" i="26"/>
  <c r="G235" i="26"/>
  <c r="F235" i="26"/>
  <c r="G234" i="26"/>
  <c r="F234" i="26"/>
  <c r="G233" i="26"/>
  <c r="F233" i="26"/>
  <c r="G232" i="26"/>
  <c r="F232" i="26"/>
  <c r="G231" i="26"/>
  <c r="F231" i="26"/>
  <c r="G230" i="26"/>
  <c r="F230" i="26"/>
  <c r="G229" i="26"/>
  <c r="F229" i="26"/>
  <c r="G228" i="26"/>
  <c r="F228" i="26"/>
  <c r="G227" i="26"/>
  <c r="F227" i="26"/>
  <c r="G226" i="26"/>
  <c r="F226" i="26"/>
  <c r="G225" i="26"/>
  <c r="F225" i="26"/>
  <c r="G224" i="26"/>
  <c r="F224" i="26"/>
  <c r="G223" i="26"/>
  <c r="F223" i="26"/>
  <c r="G222" i="26"/>
  <c r="F222" i="26"/>
  <c r="G221" i="26"/>
  <c r="F221" i="26"/>
  <c r="G220" i="26"/>
  <c r="F220" i="26"/>
  <c r="G219" i="26"/>
  <c r="F219" i="26"/>
  <c r="G218" i="26"/>
  <c r="F218" i="26"/>
  <c r="G217" i="26"/>
  <c r="F217" i="26"/>
  <c r="G216" i="26"/>
  <c r="F216" i="26"/>
  <c r="G215" i="26"/>
  <c r="F215" i="26"/>
  <c r="G214" i="26"/>
  <c r="F214" i="26"/>
  <c r="G213" i="26"/>
  <c r="F213" i="26"/>
  <c r="G212" i="26"/>
  <c r="F212" i="26"/>
  <c r="G211" i="26"/>
  <c r="F211" i="26"/>
  <c r="G210" i="26"/>
  <c r="F210" i="26"/>
  <c r="G209" i="26"/>
  <c r="F209" i="26"/>
  <c r="G208" i="26"/>
  <c r="F208" i="26"/>
  <c r="G207" i="26"/>
  <c r="F207" i="26"/>
  <c r="G206" i="26"/>
  <c r="F206" i="26"/>
  <c r="G205" i="26"/>
  <c r="F205" i="26"/>
  <c r="G204" i="26"/>
  <c r="F204" i="26"/>
  <c r="G203" i="26"/>
  <c r="F203" i="26"/>
  <c r="G202" i="26"/>
  <c r="F202" i="26"/>
  <c r="G201" i="26"/>
  <c r="F201" i="26"/>
  <c r="G200" i="26"/>
  <c r="F200" i="26"/>
  <c r="G199" i="26"/>
  <c r="F199" i="26"/>
  <c r="G198" i="26"/>
  <c r="F198" i="26"/>
  <c r="G197" i="26"/>
  <c r="F197" i="26"/>
  <c r="G196" i="26"/>
  <c r="F196" i="26"/>
  <c r="G195" i="26"/>
  <c r="F195" i="26"/>
  <c r="G194" i="26"/>
  <c r="F194" i="26"/>
  <c r="G193" i="26"/>
  <c r="F193" i="26"/>
  <c r="G192" i="26"/>
  <c r="F192" i="26"/>
  <c r="G191" i="26"/>
  <c r="F191" i="26"/>
  <c r="G190" i="26"/>
  <c r="F190" i="26"/>
  <c r="G189" i="26"/>
  <c r="F189" i="26"/>
  <c r="G188" i="26"/>
  <c r="F188" i="26"/>
  <c r="G187" i="26"/>
  <c r="F187" i="26"/>
  <c r="G186" i="26"/>
  <c r="F186" i="26"/>
  <c r="G185" i="26"/>
  <c r="F185" i="26"/>
  <c r="G184" i="26"/>
  <c r="F184" i="26"/>
  <c r="G183" i="26"/>
  <c r="F183" i="26"/>
  <c r="G182" i="26"/>
  <c r="F182" i="26"/>
  <c r="G181" i="26"/>
  <c r="F181" i="26"/>
  <c r="G180" i="26"/>
  <c r="F180" i="26"/>
  <c r="G179" i="26"/>
  <c r="F179" i="26"/>
  <c r="G178" i="26"/>
  <c r="F178" i="26"/>
  <c r="G177" i="26"/>
  <c r="F177" i="26"/>
  <c r="G176" i="26"/>
  <c r="F176" i="26"/>
  <c r="G175" i="26"/>
  <c r="F175" i="26"/>
  <c r="G174" i="26"/>
  <c r="F174" i="26"/>
  <c r="G173" i="26"/>
  <c r="F173" i="26"/>
  <c r="G172" i="26"/>
  <c r="F172" i="26"/>
  <c r="G171" i="26"/>
  <c r="F171" i="26"/>
  <c r="G170" i="26"/>
  <c r="F170" i="26"/>
  <c r="G169" i="26"/>
  <c r="F169" i="26"/>
  <c r="G168" i="26"/>
  <c r="F168" i="26"/>
  <c r="G161" i="26"/>
  <c r="F161" i="26"/>
  <c r="G160" i="26"/>
  <c r="F160" i="26"/>
  <c r="G159" i="26"/>
  <c r="F159" i="26"/>
  <c r="G158" i="26"/>
  <c r="F158" i="26"/>
  <c r="G157" i="26"/>
  <c r="F157" i="26"/>
  <c r="G156" i="26"/>
  <c r="F156" i="26"/>
  <c r="G155" i="26"/>
  <c r="F155" i="26"/>
  <c r="G154" i="26"/>
  <c r="F154" i="26"/>
  <c r="G153" i="26"/>
  <c r="F153" i="26"/>
  <c r="G152" i="26"/>
  <c r="F152" i="26"/>
  <c r="G151" i="26"/>
  <c r="F151" i="26"/>
  <c r="G150" i="26"/>
  <c r="F150" i="26"/>
  <c r="G149" i="26"/>
  <c r="F149" i="26"/>
  <c r="G148" i="26"/>
  <c r="F148" i="26"/>
  <c r="G147" i="26"/>
  <c r="F147" i="26"/>
  <c r="G146" i="26"/>
  <c r="F146" i="26"/>
  <c r="G145" i="26"/>
  <c r="F145" i="26"/>
  <c r="G144" i="26"/>
  <c r="F144" i="26"/>
  <c r="G143" i="26"/>
  <c r="F143" i="26"/>
  <c r="G142" i="26"/>
  <c r="F142" i="26"/>
  <c r="G141" i="26"/>
  <c r="F141" i="26"/>
  <c r="G140" i="26"/>
  <c r="F140" i="26"/>
  <c r="G139" i="26"/>
  <c r="F139" i="26"/>
  <c r="G138" i="26"/>
  <c r="F138" i="26"/>
  <c r="G137" i="26"/>
  <c r="F137" i="26"/>
  <c r="G136" i="26"/>
  <c r="F136" i="26"/>
  <c r="G135" i="26"/>
  <c r="F135" i="26"/>
  <c r="G134" i="26"/>
  <c r="F134" i="26"/>
  <c r="G133" i="26"/>
  <c r="F133" i="26"/>
  <c r="G132" i="26"/>
  <c r="F132" i="26"/>
  <c r="G131" i="26"/>
  <c r="F131" i="26"/>
  <c r="G130" i="26"/>
  <c r="F130" i="26"/>
  <c r="G129" i="26"/>
  <c r="F129" i="26"/>
  <c r="G128" i="26"/>
  <c r="F128" i="26"/>
  <c r="G127" i="26"/>
  <c r="F127" i="26"/>
  <c r="G126" i="26"/>
  <c r="F126" i="26"/>
  <c r="G125" i="26"/>
  <c r="F125" i="26"/>
  <c r="G124" i="26"/>
  <c r="F124" i="26"/>
  <c r="G123" i="26"/>
  <c r="F123" i="26"/>
  <c r="G122" i="26"/>
  <c r="F122" i="26"/>
  <c r="G121" i="26"/>
  <c r="F121" i="26"/>
  <c r="G120" i="26"/>
  <c r="F120" i="26"/>
  <c r="G119" i="26"/>
  <c r="F119" i="26"/>
  <c r="G118" i="26"/>
  <c r="F118" i="26"/>
  <c r="G117" i="26"/>
  <c r="F117" i="26"/>
  <c r="G116" i="26"/>
  <c r="F116" i="26"/>
  <c r="G115" i="26"/>
  <c r="F115" i="26"/>
  <c r="G114" i="26"/>
  <c r="F114" i="26"/>
  <c r="G113" i="26"/>
  <c r="F113" i="26"/>
  <c r="G112" i="26"/>
  <c r="F112" i="26"/>
  <c r="G111" i="26"/>
  <c r="F111" i="26"/>
  <c r="G110" i="26"/>
  <c r="F110" i="26"/>
  <c r="G109" i="26"/>
  <c r="F109" i="26"/>
  <c r="G108" i="26"/>
  <c r="F108" i="26"/>
  <c r="G107" i="26"/>
  <c r="F107" i="26"/>
  <c r="G106" i="26"/>
  <c r="F106" i="26"/>
  <c r="G105" i="26"/>
  <c r="F105" i="26"/>
  <c r="G104" i="26"/>
  <c r="F104" i="26"/>
  <c r="G103" i="26"/>
  <c r="F103" i="26"/>
  <c r="G102" i="26"/>
  <c r="F102" i="26"/>
  <c r="G101" i="26"/>
  <c r="F101" i="26"/>
  <c r="G100" i="26"/>
  <c r="F100" i="26"/>
  <c r="G99" i="26"/>
  <c r="F99" i="26"/>
  <c r="G98" i="26"/>
  <c r="F98" i="26"/>
  <c r="G97" i="26"/>
  <c r="F97" i="26"/>
  <c r="G96" i="26"/>
  <c r="F96" i="26"/>
  <c r="G95" i="26"/>
  <c r="F95" i="26"/>
  <c r="G94" i="26"/>
  <c r="F94" i="26"/>
  <c r="G93" i="26"/>
  <c r="F93" i="26"/>
  <c r="G92" i="26"/>
  <c r="F92" i="26"/>
  <c r="G91" i="26"/>
  <c r="F91" i="26"/>
  <c r="G90" i="26"/>
  <c r="F90" i="26"/>
  <c r="G89" i="26"/>
  <c r="F89" i="26"/>
  <c r="G88" i="26"/>
  <c r="F88" i="26"/>
  <c r="G87" i="26"/>
  <c r="F87" i="26"/>
  <c r="G86" i="26"/>
  <c r="F86" i="26"/>
  <c r="G85" i="26"/>
  <c r="F85" i="26"/>
  <c r="G84" i="26"/>
  <c r="F84" i="26"/>
  <c r="G83" i="26"/>
  <c r="F83" i="26"/>
  <c r="G82" i="26"/>
  <c r="F82" i="26"/>
  <c r="G81" i="26"/>
  <c r="F81" i="26"/>
  <c r="G80" i="26"/>
  <c r="F80" i="26"/>
  <c r="G79" i="26"/>
  <c r="F79" i="26"/>
  <c r="G78" i="26"/>
  <c r="F78" i="26"/>
  <c r="G77" i="26"/>
  <c r="F77" i="26"/>
  <c r="G76" i="26"/>
  <c r="F76" i="26"/>
  <c r="G75" i="26"/>
  <c r="F75" i="26"/>
  <c r="G74" i="26"/>
  <c r="F74" i="26"/>
  <c r="G73" i="26"/>
  <c r="F73" i="26"/>
  <c r="G72" i="26"/>
  <c r="F72" i="26"/>
  <c r="G71" i="26"/>
  <c r="F71" i="26"/>
  <c r="G70" i="26"/>
  <c r="F70" i="26"/>
  <c r="G69" i="26"/>
  <c r="F69" i="26"/>
  <c r="G68" i="26"/>
  <c r="F68" i="26"/>
  <c r="G67" i="26"/>
  <c r="F67" i="26"/>
  <c r="G66" i="26"/>
  <c r="F66" i="26"/>
  <c r="G65" i="26"/>
  <c r="F65" i="26"/>
  <c r="G64" i="26"/>
  <c r="F64" i="26"/>
  <c r="G63" i="26"/>
  <c r="F63" i="26"/>
  <c r="G62" i="26"/>
  <c r="F62" i="26"/>
  <c r="G61" i="26"/>
  <c r="F61" i="26"/>
  <c r="G60" i="26"/>
  <c r="F60" i="26"/>
  <c r="G59" i="26"/>
  <c r="F59" i="26"/>
  <c r="G58" i="26"/>
  <c r="F58" i="26"/>
  <c r="G57" i="26"/>
  <c r="F57" i="26"/>
  <c r="G56" i="26"/>
  <c r="F56" i="26"/>
  <c r="G55" i="26"/>
  <c r="F55" i="26"/>
  <c r="G54" i="26"/>
  <c r="F54" i="26"/>
  <c r="G53" i="26"/>
  <c r="F53" i="26"/>
  <c r="G52" i="26"/>
  <c r="F52" i="26"/>
  <c r="G51" i="26"/>
  <c r="F51" i="26"/>
  <c r="G50" i="26"/>
  <c r="F50" i="26"/>
  <c r="G49" i="26"/>
  <c r="F49" i="26"/>
  <c r="G48" i="26"/>
  <c r="F48" i="26"/>
  <c r="G47" i="26"/>
  <c r="F47" i="26"/>
  <c r="G46" i="26"/>
  <c r="F46" i="26"/>
  <c r="G45" i="26"/>
  <c r="F45" i="26"/>
  <c r="G44" i="26"/>
  <c r="F44" i="26"/>
  <c r="G43" i="26"/>
  <c r="F43" i="26"/>
  <c r="G42" i="26"/>
  <c r="F42" i="26"/>
  <c r="G41" i="26"/>
  <c r="F41" i="26"/>
  <c r="G40" i="26"/>
  <c r="F40" i="26"/>
  <c r="G39" i="26"/>
  <c r="F39" i="26"/>
  <c r="G38" i="26"/>
  <c r="F38" i="26"/>
  <c r="G37" i="26"/>
  <c r="F37" i="26"/>
  <c r="G36" i="26"/>
  <c r="F36" i="26"/>
  <c r="G35" i="26"/>
  <c r="F35" i="26"/>
  <c r="G34" i="26"/>
  <c r="F34" i="26"/>
  <c r="G33" i="26"/>
  <c r="F33" i="26"/>
  <c r="G32" i="26"/>
  <c r="F32" i="26"/>
  <c r="G31" i="26"/>
  <c r="F31" i="26"/>
  <c r="G30" i="26"/>
  <c r="F30" i="26"/>
  <c r="G29" i="26"/>
  <c r="F29" i="26"/>
  <c r="G28" i="26"/>
  <c r="F28" i="26"/>
  <c r="G27" i="26"/>
  <c r="F27" i="26"/>
  <c r="G26" i="26"/>
  <c r="F26" i="26"/>
  <c r="G25" i="26"/>
  <c r="F25" i="26"/>
  <c r="G24" i="26"/>
  <c r="F24" i="26"/>
  <c r="G23" i="26"/>
  <c r="F23" i="26"/>
  <c r="G22" i="26"/>
  <c r="F22" i="26"/>
  <c r="G21" i="26"/>
  <c r="F21" i="26"/>
  <c r="G20" i="26"/>
  <c r="F20" i="26"/>
  <c r="G19" i="26"/>
  <c r="F19" i="26"/>
  <c r="G18" i="26"/>
  <c r="F18" i="26"/>
  <c r="G17" i="26"/>
  <c r="F17" i="26"/>
  <c r="G16" i="26"/>
  <c r="F16" i="26"/>
  <c r="G15" i="26"/>
  <c r="F15" i="26"/>
  <c r="G14" i="26"/>
  <c r="F14" i="26"/>
  <c r="G13" i="26"/>
  <c r="F13" i="26"/>
  <c r="H237" i="26" l="1"/>
  <c r="H3" i="26" s="1"/>
  <c r="K12" i="26"/>
  <c r="K2" i="26" s="1"/>
  <c r="G12" i="26"/>
  <c r="G2" i="26" s="1"/>
  <c r="J237" i="26"/>
  <c r="J3" i="26" s="1"/>
  <c r="I12" i="26"/>
  <c r="I2" i="26" s="1"/>
  <c r="I237" i="26"/>
  <c r="I3" i="26" s="1"/>
  <c r="F237" i="26"/>
  <c r="F3" i="26" s="1"/>
  <c r="G237" i="26"/>
  <c r="G3" i="26" s="1"/>
  <c r="J12" i="26"/>
  <c r="J2" i="26" s="1"/>
  <c r="F12" i="26"/>
  <c r="F2" i="26" s="1"/>
  <c r="K237" i="26"/>
  <c r="K3" i="26" s="1"/>
  <c r="H12" i="26"/>
  <c r="H2" i="26" s="1"/>
  <c r="K344" i="26" l="1"/>
  <c r="G344" i="26"/>
  <c r="G1" i="26" s="1"/>
  <c r="I344" i="26"/>
  <c r="J344" i="26"/>
  <c r="H344" i="26"/>
  <c r="F344" i="26"/>
  <c r="F1" i="26" l="1"/>
  <c r="H1" i="26"/>
  <c r="J1" i="26"/>
  <c r="E314" i="26"/>
  <c r="AK4" i="26"/>
  <c r="AJ4" i="26"/>
  <c r="AI4" i="26"/>
  <c r="AH4" i="26"/>
  <c r="AG4" i="26"/>
  <c r="AF4" i="26"/>
  <c r="AE4" i="26"/>
  <c r="AD4" i="26"/>
  <c r="AK3" i="26"/>
  <c r="AJ3" i="26"/>
  <c r="AI3" i="26"/>
  <c r="AH3" i="26"/>
  <c r="AG3" i="26"/>
  <c r="AF3" i="26"/>
  <c r="AE3" i="26"/>
  <c r="AD3" i="26"/>
  <c r="AK2" i="26"/>
  <c r="AJ2" i="26"/>
  <c r="AI2" i="26"/>
  <c r="AI1" i="26" s="1"/>
  <c r="AH2" i="26"/>
  <c r="AH1" i="26" s="1"/>
  <c r="AG2" i="26"/>
  <c r="AF2" i="26"/>
  <c r="AE2" i="26"/>
  <c r="AD2" i="26"/>
  <c r="AK1" i="26"/>
  <c r="X4" i="26"/>
  <c r="X3" i="26"/>
  <c r="X2" i="26"/>
  <c r="W4" i="26"/>
  <c r="W3" i="26"/>
  <c r="W2" i="26"/>
  <c r="V4" i="26"/>
  <c r="V3" i="26"/>
  <c r="V2" i="26"/>
  <c r="U4" i="26"/>
  <c r="U3" i="26"/>
  <c r="U2" i="26"/>
  <c r="T4" i="26"/>
  <c r="T3" i="26"/>
  <c r="T2" i="26"/>
  <c r="S4" i="26"/>
  <c r="S3" i="26"/>
  <c r="S2" i="26"/>
  <c r="R4" i="26"/>
  <c r="R2" i="26"/>
  <c r="Q4" i="26"/>
  <c r="Q3" i="26"/>
  <c r="Q2" i="26"/>
  <c r="E343" i="26"/>
  <c r="E342" i="26" s="1"/>
  <c r="E4" i="26" s="1"/>
  <c r="D343" i="26"/>
  <c r="D342" i="26" s="1"/>
  <c r="D4" i="26" s="1"/>
  <c r="E341" i="26"/>
  <c r="D341" i="26"/>
  <c r="E340" i="26"/>
  <c r="D340" i="26"/>
  <c r="E339" i="26"/>
  <c r="D339" i="26"/>
  <c r="E338" i="26"/>
  <c r="D338" i="26"/>
  <c r="E337" i="26"/>
  <c r="D337" i="26"/>
  <c r="E336" i="26"/>
  <c r="D336" i="26"/>
  <c r="E335" i="26"/>
  <c r="D335" i="26"/>
  <c r="E334" i="26"/>
  <c r="D334" i="26"/>
  <c r="E333" i="26"/>
  <c r="D333" i="26"/>
  <c r="E332" i="26"/>
  <c r="D332" i="26"/>
  <c r="E331" i="26"/>
  <c r="D331" i="26"/>
  <c r="E330" i="26"/>
  <c r="D330" i="26"/>
  <c r="E329" i="26"/>
  <c r="D329" i="26"/>
  <c r="E328" i="26"/>
  <c r="D328" i="26"/>
  <c r="E327" i="26"/>
  <c r="D327" i="26"/>
  <c r="E326" i="26"/>
  <c r="D326" i="26"/>
  <c r="E325" i="26"/>
  <c r="D325" i="26"/>
  <c r="E324" i="26"/>
  <c r="D324" i="26"/>
  <c r="E323" i="26"/>
  <c r="D323" i="26"/>
  <c r="E322" i="26"/>
  <c r="D322" i="26"/>
  <c r="E321" i="26"/>
  <c r="D321" i="26"/>
  <c r="E320" i="26"/>
  <c r="D320" i="26"/>
  <c r="E319" i="26"/>
  <c r="D319" i="26"/>
  <c r="E318" i="26"/>
  <c r="D318" i="26"/>
  <c r="E317" i="26"/>
  <c r="D317" i="26"/>
  <c r="E316" i="26"/>
  <c r="D316" i="26"/>
  <c r="E315" i="26"/>
  <c r="D315" i="26"/>
  <c r="D314" i="26"/>
  <c r="E313" i="26"/>
  <c r="D313" i="26"/>
  <c r="E312" i="26"/>
  <c r="D312" i="26"/>
  <c r="E311" i="26"/>
  <c r="D311" i="26"/>
  <c r="E310" i="26"/>
  <c r="D310" i="26"/>
  <c r="E309" i="26"/>
  <c r="D309" i="26"/>
  <c r="E308" i="26"/>
  <c r="D308" i="26"/>
  <c r="E307" i="26"/>
  <c r="D307" i="26"/>
  <c r="E306" i="26"/>
  <c r="D306" i="26"/>
  <c r="E305" i="26"/>
  <c r="D305" i="26"/>
  <c r="E304" i="26"/>
  <c r="D304" i="26"/>
  <c r="E303" i="26"/>
  <c r="D303" i="26"/>
  <c r="E302" i="26"/>
  <c r="D302" i="26"/>
  <c r="E301" i="26"/>
  <c r="D301" i="26"/>
  <c r="E300" i="26"/>
  <c r="D300" i="26"/>
  <c r="E299" i="26"/>
  <c r="D299" i="26"/>
  <c r="E298" i="26"/>
  <c r="D298" i="26"/>
  <c r="E297" i="26"/>
  <c r="D297" i="26"/>
  <c r="E296" i="26"/>
  <c r="D296" i="26"/>
  <c r="E295" i="26"/>
  <c r="D295" i="26"/>
  <c r="E294" i="26"/>
  <c r="D294" i="26"/>
  <c r="E293" i="26"/>
  <c r="D293" i="26"/>
  <c r="E292" i="26"/>
  <c r="D292" i="26"/>
  <c r="E291" i="26"/>
  <c r="D291" i="26"/>
  <c r="E290" i="26"/>
  <c r="D290" i="26"/>
  <c r="E289" i="26"/>
  <c r="D289" i="26"/>
  <c r="E288" i="26"/>
  <c r="D288" i="26"/>
  <c r="E287" i="26"/>
  <c r="D287" i="26"/>
  <c r="E286" i="26"/>
  <c r="D286" i="26"/>
  <c r="E285" i="26"/>
  <c r="D285" i="26"/>
  <c r="E284" i="26"/>
  <c r="D284" i="26"/>
  <c r="E283" i="26"/>
  <c r="D283" i="26"/>
  <c r="E282" i="26"/>
  <c r="D282" i="26"/>
  <c r="E281" i="26"/>
  <c r="D281" i="26"/>
  <c r="E279" i="26"/>
  <c r="D279" i="26"/>
  <c r="E278" i="26"/>
  <c r="D278" i="26"/>
  <c r="E277" i="26"/>
  <c r="D277" i="26"/>
  <c r="E276" i="26"/>
  <c r="D276" i="26"/>
  <c r="E275" i="26"/>
  <c r="D275" i="26"/>
  <c r="E274" i="26"/>
  <c r="D274" i="26"/>
  <c r="E273" i="26"/>
  <c r="D273" i="26"/>
  <c r="E272" i="26"/>
  <c r="D272" i="26"/>
  <c r="E271" i="26"/>
  <c r="D271" i="26"/>
  <c r="E270" i="26"/>
  <c r="D270" i="26"/>
  <c r="E269" i="26"/>
  <c r="D269" i="26"/>
  <c r="E268" i="26"/>
  <c r="D268" i="26"/>
  <c r="E267" i="26"/>
  <c r="D267" i="26"/>
  <c r="E266" i="26"/>
  <c r="D266" i="26"/>
  <c r="E265" i="26"/>
  <c r="D265" i="26"/>
  <c r="E264" i="26"/>
  <c r="D264" i="26"/>
  <c r="E263" i="26"/>
  <c r="D263" i="26"/>
  <c r="E262" i="26"/>
  <c r="D262" i="26"/>
  <c r="E261" i="26"/>
  <c r="D261" i="26"/>
  <c r="E260" i="26"/>
  <c r="D260" i="26"/>
  <c r="E259" i="26"/>
  <c r="D259" i="26"/>
  <c r="E258" i="26"/>
  <c r="D258" i="26"/>
  <c r="E257" i="26"/>
  <c r="D257" i="26"/>
  <c r="E256" i="26"/>
  <c r="D256" i="26"/>
  <c r="E255" i="26"/>
  <c r="D255" i="26"/>
  <c r="E254" i="26"/>
  <c r="D254" i="26"/>
  <c r="E253" i="26"/>
  <c r="D253" i="26"/>
  <c r="E252" i="26"/>
  <c r="D252" i="26"/>
  <c r="E251" i="26"/>
  <c r="D251" i="26"/>
  <c r="E250" i="26"/>
  <c r="D250" i="26"/>
  <c r="E249" i="26"/>
  <c r="D249" i="26"/>
  <c r="E248" i="26"/>
  <c r="D248" i="26"/>
  <c r="E247" i="26"/>
  <c r="D247" i="26"/>
  <c r="E246" i="26"/>
  <c r="D246" i="26"/>
  <c r="E245" i="26"/>
  <c r="D245" i="26"/>
  <c r="E244" i="26"/>
  <c r="D244" i="26"/>
  <c r="E243" i="26"/>
  <c r="D243" i="26"/>
  <c r="E242" i="26"/>
  <c r="D242" i="26"/>
  <c r="E241" i="26"/>
  <c r="D241" i="26"/>
  <c r="E240" i="26"/>
  <c r="D240" i="26"/>
  <c r="E239" i="26"/>
  <c r="D239" i="26"/>
  <c r="E238" i="26"/>
  <c r="D238" i="26"/>
  <c r="E236" i="26"/>
  <c r="D236" i="26"/>
  <c r="E235" i="26"/>
  <c r="D235" i="26"/>
  <c r="E234" i="26"/>
  <c r="D234" i="26"/>
  <c r="E233" i="26"/>
  <c r="D233" i="26"/>
  <c r="E232" i="26"/>
  <c r="D232" i="26"/>
  <c r="E231" i="26"/>
  <c r="D231" i="26"/>
  <c r="E230" i="26"/>
  <c r="D230" i="26"/>
  <c r="E229" i="26"/>
  <c r="D229" i="26"/>
  <c r="E228" i="26"/>
  <c r="D228" i="26"/>
  <c r="E227" i="26"/>
  <c r="D227" i="26"/>
  <c r="E226" i="26"/>
  <c r="D226" i="26"/>
  <c r="E225" i="26"/>
  <c r="D225" i="26"/>
  <c r="E224" i="26"/>
  <c r="D224" i="26"/>
  <c r="E223" i="26"/>
  <c r="D223" i="26"/>
  <c r="E222" i="26"/>
  <c r="D222" i="26"/>
  <c r="E221" i="26"/>
  <c r="D221" i="26"/>
  <c r="E220" i="26"/>
  <c r="D220" i="26"/>
  <c r="E219" i="26"/>
  <c r="D219" i="26"/>
  <c r="E218" i="26"/>
  <c r="D218" i="26"/>
  <c r="E217" i="26"/>
  <c r="D217" i="26"/>
  <c r="E216" i="26"/>
  <c r="D216" i="26"/>
  <c r="E215" i="26"/>
  <c r="D215" i="26"/>
  <c r="E214" i="26"/>
  <c r="D214" i="26"/>
  <c r="E213" i="26"/>
  <c r="D213" i="26"/>
  <c r="E212" i="26"/>
  <c r="D212" i="26"/>
  <c r="E211" i="26"/>
  <c r="D211" i="26"/>
  <c r="E210" i="26"/>
  <c r="D210" i="26"/>
  <c r="E209" i="26"/>
  <c r="D209" i="26"/>
  <c r="E208" i="26"/>
  <c r="D208" i="26"/>
  <c r="E207" i="26"/>
  <c r="D207" i="26"/>
  <c r="E206" i="26"/>
  <c r="D206" i="26"/>
  <c r="E205" i="26"/>
  <c r="D205" i="26"/>
  <c r="E204" i="26"/>
  <c r="D204" i="26"/>
  <c r="E203" i="26"/>
  <c r="D203" i="26"/>
  <c r="E202" i="26"/>
  <c r="D202" i="26"/>
  <c r="E201" i="26"/>
  <c r="D201" i="26"/>
  <c r="E200" i="26"/>
  <c r="D200" i="26"/>
  <c r="E199" i="26"/>
  <c r="D199" i="26"/>
  <c r="E198" i="26"/>
  <c r="D198" i="26"/>
  <c r="E197" i="26"/>
  <c r="D197" i="26"/>
  <c r="E196" i="26"/>
  <c r="D196" i="26"/>
  <c r="E195" i="26"/>
  <c r="D195" i="26"/>
  <c r="E194" i="26"/>
  <c r="D194" i="26"/>
  <c r="E193" i="26"/>
  <c r="D193" i="26"/>
  <c r="E192" i="26"/>
  <c r="D192" i="26"/>
  <c r="E191" i="26"/>
  <c r="D191" i="26"/>
  <c r="E190" i="26"/>
  <c r="D190" i="26"/>
  <c r="E189" i="26"/>
  <c r="D189" i="26"/>
  <c r="E188" i="26"/>
  <c r="D188" i="26"/>
  <c r="E187" i="26"/>
  <c r="D187" i="26"/>
  <c r="E186" i="26"/>
  <c r="D186" i="26"/>
  <c r="E185" i="26"/>
  <c r="D185" i="26"/>
  <c r="E184" i="26"/>
  <c r="D184" i="26"/>
  <c r="E183" i="26"/>
  <c r="D183" i="26"/>
  <c r="E182" i="26"/>
  <c r="D182" i="26"/>
  <c r="E181" i="26"/>
  <c r="D181" i="26"/>
  <c r="E180" i="26"/>
  <c r="D180" i="26"/>
  <c r="E179" i="26"/>
  <c r="D179" i="26"/>
  <c r="E178" i="26"/>
  <c r="D178" i="26"/>
  <c r="E177" i="26"/>
  <c r="D177" i="26"/>
  <c r="E176" i="26"/>
  <c r="D176" i="26"/>
  <c r="E175" i="26"/>
  <c r="D175" i="26"/>
  <c r="E174" i="26"/>
  <c r="D174" i="26"/>
  <c r="E173" i="26"/>
  <c r="D173" i="26"/>
  <c r="E172" i="26"/>
  <c r="D172" i="26"/>
  <c r="E171" i="26"/>
  <c r="D171" i="26"/>
  <c r="E170" i="26"/>
  <c r="D170" i="26"/>
  <c r="E169" i="26"/>
  <c r="D169" i="26"/>
  <c r="E168" i="26"/>
  <c r="D168" i="26"/>
  <c r="E161" i="26"/>
  <c r="D161" i="26"/>
  <c r="E160" i="26"/>
  <c r="D160" i="26"/>
  <c r="E159" i="26"/>
  <c r="D159" i="26"/>
  <c r="E158" i="26"/>
  <c r="D158" i="26"/>
  <c r="E157" i="26"/>
  <c r="D157" i="26"/>
  <c r="E156" i="26"/>
  <c r="D156" i="26"/>
  <c r="E155" i="26"/>
  <c r="D155" i="26"/>
  <c r="E154" i="26"/>
  <c r="D154" i="26"/>
  <c r="E153" i="26"/>
  <c r="D153" i="26"/>
  <c r="E152" i="26"/>
  <c r="D152" i="26"/>
  <c r="E151" i="26"/>
  <c r="D151" i="26"/>
  <c r="E150" i="26"/>
  <c r="D150" i="26"/>
  <c r="E149" i="26"/>
  <c r="D149" i="26"/>
  <c r="E148" i="26"/>
  <c r="D148" i="26"/>
  <c r="E147" i="26"/>
  <c r="D147" i="26"/>
  <c r="E146" i="26"/>
  <c r="D146" i="26"/>
  <c r="E145" i="26"/>
  <c r="D145" i="26"/>
  <c r="E144" i="26"/>
  <c r="D144" i="26"/>
  <c r="E143" i="26"/>
  <c r="D143" i="26"/>
  <c r="E142" i="26"/>
  <c r="D142" i="26"/>
  <c r="E141" i="26"/>
  <c r="D141" i="26"/>
  <c r="E140" i="26"/>
  <c r="D140" i="26"/>
  <c r="E139" i="26"/>
  <c r="D139" i="26"/>
  <c r="E138" i="26"/>
  <c r="D138" i="26"/>
  <c r="E137" i="26"/>
  <c r="D137" i="26"/>
  <c r="E136" i="26"/>
  <c r="D136" i="26"/>
  <c r="E135" i="26"/>
  <c r="D135" i="26"/>
  <c r="E134" i="26"/>
  <c r="D134" i="26"/>
  <c r="E133" i="26"/>
  <c r="D133" i="26"/>
  <c r="E132" i="26"/>
  <c r="D132" i="26"/>
  <c r="E131" i="26"/>
  <c r="D131" i="26"/>
  <c r="E130" i="26"/>
  <c r="D130" i="26"/>
  <c r="E129" i="26"/>
  <c r="D129" i="26"/>
  <c r="E128" i="26"/>
  <c r="D128" i="26"/>
  <c r="E127" i="26"/>
  <c r="D127" i="26"/>
  <c r="E126" i="26"/>
  <c r="D126" i="26"/>
  <c r="E125" i="26"/>
  <c r="D125" i="26"/>
  <c r="E124" i="26"/>
  <c r="D124" i="26"/>
  <c r="E123" i="26"/>
  <c r="D123" i="26"/>
  <c r="E122" i="26"/>
  <c r="D122" i="26"/>
  <c r="E121" i="26"/>
  <c r="D121" i="26"/>
  <c r="E120" i="26"/>
  <c r="D120" i="26"/>
  <c r="E119" i="26"/>
  <c r="D119" i="26"/>
  <c r="E118" i="26"/>
  <c r="D118" i="26"/>
  <c r="E117" i="26"/>
  <c r="D117" i="26"/>
  <c r="E116" i="26"/>
  <c r="D116" i="26"/>
  <c r="E115" i="26"/>
  <c r="D115" i="26"/>
  <c r="E114" i="26"/>
  <c r="D114" i="26"/>
  <c r="E113" i="26"/>
  <c r="D113" i="26"/>
  <c r="E112" i="26"/>
  <c r="D112" i="26"/>
  <c r="E111" i="26"/>
  <c r="D111" i="26"/>
  <c r="E110" i="26"/>
  <c r="D110" i="26"/>
  <c r="E109" i="26"/>
  <c r="D109" i="26"/>
  <c r="E108" i="26"/>
  <c r="D108" i="26"/>
  <c r="E107" i="26"/>
  <c r="D107" i="26"/>
  <c r="E106" i="26"/>
  <c r="D106" i="26"/>
  <c r="E105" i="26"/>
  <c r="D105" i="26"/>
  <c r="E104" i="26"/>
  <c r="D104" i="26"/>
  <c r="E103" i="26"/>
  <c r="D103" i="26"/>
  <c r="E102" i="26"/>
  <c r="D102" i="26"/>
  <c r="E101" i="26"/>
  <c r="D101" i="26"/>
  <c r="E100" i="26"/>
  <c r="D100" i="26"/>
  <c r="E99" i="26"/>
  <c r="D99" i="26"/>
  <c r="E98" i="26"/>
  <c r="D98" i="26"/>
  <c r="E97" i="26"/>
  <c r="D97" i="26"/>
  <c r="E96" i="26"/>
  <c r="D96" i="26"/>
  <c r="E95" i="26"/>
  <c r="D95" i="26"/>
  <c r="E94" i="26"/>
  <c r="D94" i="26"/>
  <c r="E93" i="26"/>
  <c r="D93" i="26"/>
  <c r="E92" i="26"/>
  <c r="D92" i="26"/>
  <c r="E91" i="26"/>
  <c r="D91" i="26"/>
  <c r="E90" i="26"/>
  <c r="D90" i="26"/>
  <c r="E89" i="26"/>
  <c r="D89" i="26"/>
  <c r="E88" i="26"/>
  <c r="D88" i="26"/>
  <c r="E87" i="26"/>
  <c r="D87" i="26"/>
  <c r="E86" i="26"/>
  <c r="D86" i="26"/>
  <c r="E85" i="26"/>
  <c r="D85" i="26"/>
  <c r="E84" i="26"/>
  <c r="D84" i="26"/>
  <c r="E83" i="26"/>
  <c r="D83" i="26"/>
  <c r="E82" i="26"/>
  <c r="D82" i="26"/>
  <c r="E81" i="26"/>
  <c r="D81" i="26"/>
  <c r="E80" i="26"/>
  <c r="D80" i="26"/>
  <c r="E79" i="26"/>
  <c r="D79" i="26"/>
  <c r="E78" i="26"/>
  <c r="D78" i="26"/>
  <c r="E77" i="26"/>
  <c r="D77" i="26"/>
  <c r="E76" i="26"/>
  <c r="D76" i="26"/>
  <c r="E75" i="26"/>
  <c r="D75" i="26"/>
  <c r="E74" i="26"/>
  <c r="D74" i="26"/>
  <c r="E73" i="26"/>
  <c r="D73" i="26"/>
  <c r="E72" i="26"/>
  <c r="D72" i="26"/>
  <c r="E71" i="26"/>
  <c r="D71" i="26"/>
  <c r="E70" i="26"/>
  <c r="D70" i="26"/>
  <c r="E69" i="26"/>
  <c r="D69" i="26"/>
  <c r="E68" i="26"/>
  <c r="D68" i="26"/>
  <c r="E67" i="26"/>
  <c r="D67" i="26"/>
  <c r="E66" i="26"/>
  <c r="D66" i="26"/>
  <c r="E65" i="26"/>
  <c r="D65" i="26"/>
  <c r="E64" i="26"/>
  <c r="D64" i="26"/>
  <c r="E63" i="26"/>
  <c r="D63" i="26"/>
  <c r="E62" i="26"/>
  <c r="D62" i="26"/>
  <c r="E61" i="26"/>
  <c r="D61" i="26"/>
  <c r="E60" i="26"/>
  <c r="D60" i="26"/>
  <c r="E59" i="26"/>
  <c r="D59" i="26"/>
  <c r="E58" i="26"/>
  <c r="D58" i="26"/>
  <c r="E57" i="26"/>
  <c r="D57" i="26"/>
  <c r="E56" i="26"/>
  <c r="D56" i="26"/>
  <c r="E55" i="26"/>
  <c r="D55" i="26"/>
  <c r="E54" i="26"/>
  <c r="D54" i="26"/>
  <c r="E53" i="26"/>
  <c r="D53" i="26"/>
  <c r="E52" i="26"/>
  <c r="D52" i="26"/>
  <c r="E51" i="26"/>
  <c r="D51" i="26"/>
  <c r="E50" i="26"/>
  <c r="D50" i="26"/>
  <c r="E49" i="26"/>
  <c r="D49" i="26"/>
  <c r="E48" i="26"/>
  <c r="D48" i="26"/>
  <c r="E47" i="26"/>
  <c r="D47" i="26"/>
  <c r="E46" i="26"/>
  <c r="D46" i="26"/>
  <c r="E45" i="26"/>
  <c r="D45" i="26"/>
  <c r="E44" i="26"/>
  <c r="D44" i="26"/>
  <c r="E43" i="26"/>
  <c r="D43" i="26"/>
  <c r="E42" i="26"/>
  <c r="D42" i="26"/>
  <c r="E41" i="26"/>
  <c r="D41" i="26"/>
  <c r="E40" i="26"/>
  <c r="D40" i="26"/>
  <c r="E39" i="26"/>
  <c r="D39" i="26"/>
  <c r="E38" i="26"/>
  <c r="D38" i="26"/>
  <c r="E37" i="26"/>
  <c r="D37" i="26"/>
  <c r="E36" i="26"/>
  <c r="D36" i="26"/>
  <c r="E35" i="26"/>
  <c r="D35" i="26"/>
  <c r="E34" i="26"/>
  <c r="D34" i="26"/>
  <c r="E33" i="26"/>
  <c r="D33" i="26"/>
  <c r="E32" i="26"/>
  <c r="D32" i="26"/>
  <c r="E31" i="26"/>
  <c r="D31" i="26"/>
  <c r="E30" i="26"/>
  <c r="D30" i="26"/>
  <c r="E29" i="26"/>
  <c r="D29" i="26"/>
  <c r="E28" i="26"/>
  <c r="D28" i="26"/>
  <c r="E27" i="26"/>
  <c r="D27" i="26"/>
  <c r="E26" i="26"/>
  <c r="D26" i="26"/>
  <c r="E25" i="26"/>
  <c r="D25" i="26"/>
  <c r="E24" i="26"/>
  <c r="D24" i="26"/>
  <c r="E23" i="26"/>
  <c r="D23" i="26"/>
  <c r="E22" i="26"/>
  <c r="D22" i="26"/>
  <c r="E21" i="26"/>
  <c r="D21" i="26"/>
  <c r="E20" i="26"/>
  <c r="D20" i="26"/>
  <c r="E19" i="26"/>
  <c r="D19" i="26"/>
  <c r="E18" i="26"/>
  <c r="D18" i="26"/>
  <c r="E17" i="26"/>
  <c r="D17" i="26"/>
  <c r="E16" i="26"/>
  <c r="D16" i="26"/>
  <c r="E15" i="26"/>
  <c r="D15" i="26"/>
  <c r="E14" i="26"/>
  <c r="D14" i="26"/>
  <c r="E13" i="26"/>
  <c r="D13" i="26"/>
  <c r="Y13" i="26"/>
  <c r="Y14" i="26"/>
  <c r="Y15" i="26"/>
  <c r="Y16" i="26"/>
  <c r="Y17" i="26"/>
  <c r="Y18" i="26"/>
  <c r="Y19" i="26"/>
  <c r="Y20" i="26"/>
  <c r="Y21" i="26"/>
  <c r="Y22" i="26"/>
  <c r="Y23" i="26"/>
  <c r="Y24" i="26"/>
  <c r="Y25" i="26"/>
  <c r="Y26" i="26"/>
  <c r="Y27" i="26"/>
  <c r="Y28" i="26"/>
  <c r="Y29" i="26"/>
  <c r="Y30" i="26"/>
  <c r="Y31" i="26"/>
  <c r="Y32" i="26"/>
  <c r="Y33" i="26"/>
  <c r="Y34" i="26"/>
  <c r="Y35" i="26"/>
  <c r="Y36" i="26"/>
  <c r="Y37" i="26"/>
  <c r="Y38" i="26"/>
  <c r="Y39" i="26"/>
  <c r="Y40" i="26"/>
  <c r="Y41" i="26"/>
  <c r="Y42" i="26"/>
  <c r="Y43" i="26"/>
  <c r="Y44" i="26"/>
  <c r="Y45" i="26"/>
  <c r="Y46" i="26"/>
  <c r="Y47" i="26"/>
  <c r="Y48" i="26"/>
  <c r="Y49" i="26"/>
  <c r="Y50" i="26"/>
  <c r="Y51" i="26"/>
  <c r="Y52" i="26"/>
  <c r="Y53" i="26"/>
  <c r="Y54" i="26"/>
  <c r="Y55" i="26"/>
  <c r="Y56" i="26"/>
  <c r="Y57" i="26"/>
  <c r="Y58" i="26"/>
  <c r="Y59" i="26"/>
  <c r="Y60" i="26"/>
  <c r="Y61" i="26"/>
  <c r="Y62" i="26"/>
  <c r="Y63" i="26"/>
  <c r="Y64" i="26"/>
  <c r="Y65" i="26"/>
  <c r="Y66" i="26"/>
  <c r="Y67" i="26"/>
  <c r="Y68" i="26"/>
  <c r="Y69" i="26"/>
  <c r="Y70" i="26"/>
  <c r="Y71" i="26"/>
  <c r="Y72" i="26"/>
  <c r="Y73" i="26"/>
  <c r="Y74" i="26"/>
  <c r="Y75" i="26"/>
  <c r="Y76" i="26"/>
  <c r="Y77" i="26"/>
  <c r="Y78" i="26"/>
  <c r="Y79" i="26"/>
  <c r="Y80" i="26"/>
  <c r="Y81" i="26"/>
  <c r="Y82" i="26"/>
  <c r="Y83" i="26"/>
  <c r="Y84" i="26"/>
  <c r="Y85" i="26"/>
  <c r="Y86" i="26"/>
  <c r="Y87" i="26"/>
  <c r="Y88" i="26"/>
  <c r="Y89" i="26"/>
  <c r="Y90" i="26"/>
  <c r="Y91" i="26"/>
  <c r="Y92" i="26"/>
  <c r="Y93" i="26"/>
  <c r="Y94" i="26"/>
  <c r="Y95" i="26"/>
  <c r="Y96" i="26"/>
  <c r="Y97" i="26"/>
  <c r="Y98" i="26"/>
  <c r="Y99" i="26"/>
  <c r="Y100" i="26"/>
  <c r="Y101" i="26"/>
  <c r="Y102" i="26"/>
  <c r="Y103" i="26"/>
  <c r="Y104" i="26"/>
  <c r="Y105" i="26"/>
  <c r="Y106" i="26"/>
  <c r="Y107" i="26"/>
  <c r="Y108" i="26"/>
  <c r="Y109" i="26"/>
  <c r="Y110" i="26"/>
  <c r="Y111" i="26"/>
  <c r="Y112" i="26"/>
  <c r="Y113" i="26"/>
  <c r="Y114" i="26"/>
  <c r="Y115" i="26"/>
  <c r="Y116" i="26"/>
  <c r="Y117" i="26"/>
  <c r="Y118" i="26"/>
  <c r="Y119" i="26"/>
  <c r="Y120" i="26"/>
  <c r="Y121" i="26"/>
  <c r="Y122" i="26"/>
  <c r="Y123" i="26"/>
  <c r="Y124" i="26"/>
  <c r="Y125" i="26"/>
  <c r="Y126" i="26"/>
  <c r="Y127" i="26"/>
  <c r="Y128" i="26"/>
  <c r="Y129" i="26"/>
  <c r="Y130" i="26"/>
  <c r="Y131" i="26"/>
  <c r="Y132" i="26"/>
  <c r="Y133" i="26"/>
  <c r="Y134" i="26"/>
  <c r="Y135" i="26"/>
  <c r="Y136" i="26"/>
  <c r="Y137" i="26"/>
  <c r="Y138" i="26"/>
  <c r="Y139" i="26"/>
  <c r="Y140" i="26"/>
  <c r="Y141" i="26"/>
  <c r="Y142" i="26"/>
  <c r="Y143" i="26"/>
  <c r="Y144" i="26"/>
  <c r="Y145" i="26"/>
  <c r="Y146" i="26"/>
  <c r="Y147" i="26"/>
  <c r="Y148" i="26"/>
  <c r="Y149" i="26"/>
  <c r="Y150" i="26"/>
  <c r="Y151" i="26"/>
  <c r="Y152" i="26"/>
  <c r="Y153" i="26"/>
  <c r="Y154" i="26"/>
  <c r="Y155" i="26"/>
  <c r="Y156" i="26"/>
  <c r="Y157" i="26"/>
  <c r="Y158" i="26"/>
  <c r="Y159" i="26"/>
  <c r="Y160" i="26"/>
  <c r="Y161" i="26"/>
  <c r="Y162" i="26"/>
  <c r="L14" i="26"/>
  <c r="L15" i="26"/>
  <c r="L16" i="26"/>
  <c r="L17" i="26"/>
  <c r="L18" i="26"/>
  <c r="L19" i="26"/>
  <c r="L20" i="26"/>
  <c r="L21" i="26"/>
  <c r="L22" i="26"/>
  <c r="L23" i="26"/>
  <c r="L24" i="26"/>
  <c r="L25" i="26"/>
  <c r="L26" i="26"/>
  <c r="L27" i="26"/>
  <c r="L28" i="26"/>
  <c r="L29" i="26"/>
  <c r="L30" i="26"/>
  <c r="L31" i="26"/>
  <c r="L32" i="26"/>
  <c r="L33" i="26"/>
  <c r="L34" i="26"/>
  <c r="L35" i="26"/>
  <c r="L36" i="26"/>
  <c r="L37" i="26"/>
  <c r="L38" i="26"/>
  <c r="L39" i="26"/>
  <c r="L40" i="26"/>
  <c r="L41" i="26"/>
  <c r="L42" i="26"/>
  <c r="L43" i="26"/>
  <c r="L44" i="26"/>
  <c r="L45" i="26"/>
  <c r="L46" i="26"/>
  <c r="L47" i="26"/>
  <c r="L48" i="26"/>
  <c r="L49" i="26"/>
  <c r="L50" i="26"/>
  <c r="L51" i="26"/>
  <c r="L52" i="26"/>
  <c r="L53" i="26"/>
  <c r="L54" i="26"/>
  <c r="L55" i="26"/>
  <c r="L56" i="26"/>
  <c r="L57" i="26"/>
  <c r="L58" i="26"/>
  <c r="L59" i="26"/>
  <c r="L60" i="26"/>
  <c r="L61" i="26"/>
  <c r="L62" i="26"/>
  <c r="L63" i="26"/>
  <c r="L64" i="26"/>
  <c r="L65" i="26"/>
  <c r="L66" i="26"/>
  <c r="L67" i="26"/>
  <c r="L68" i="26"/>
  <c r="L69" i="26"/>
  <c r="L70" i="26"/>
  <c r="L71" i="26"/>
  <c r="L72" i="26"/>
  <c r="L73" i="26"/>
  <c r="L74" i="26"/>
  <c r="L75" i="26"/>
  <c r="L76" i="26"/>
  <c r="L77" i="26"/>
  <c r="L78" i="26"/>
  <c r="L79" i="26"/>
  <c r="L80" i="26"/>
  <c r="L81" i="26"/>
  <c r="L82" i="26"/>
  <c r="L83" i="26"/>
  <c r="L84" i="26"/>
  <c r="L85" i="26"/>
  <c r="L86" i="26"/>
  <c r="L87" i="26"/>
  <c r="L88" i="26"/>
  <c r="L89" i="26"/>
  <c r="L90" i="26"/>
  <c r="L91" i="26"/>
  <c r="L92" i="26"/>
  <c r="L93" i="26"/>
  <c r="L94" i="26"/>
  <c r="L95" i="26"/>
  <c r="L96" i="26"/>
  <c r="L97" i="26"/>
  <c r="L98" i="26"/>
  <c r="L99" i="26"/>
  <c r="L100" i="26"/>
  <c r="L101" i="26"/>
  <c r="L102" i="26"/>
  <c r="L103" i="26"/>
  <c r="L104" i="26"/>
  <c r="L105" i="26"/>
  <c r="L106" i="26"/>
  <c r="L107" i="26"/>
  <c r="L108" i="26"/>
  <c r="L109" i="26"/>
  <c r="L110" i="26"/>
  <c r="L111" i="26"/>
  <c r="L112" i="26"/>
  <c r="L113" i="26"/>
  <c r="L114" i="26"/>
  <c r="L115" i="26"/>
  <c r="L116" i="26"/>
  <c r="L117" i="26"/>
  <c r="L118" i="26"/>
  <c r="L119" i="26"/>
  <c r="L120" i="26"/>
  <c r="L121" i="26"/>
  <c r="L122" i="26"/>
  <c r="L123" i="26"/>
  <c r="L124" i="26"/>
  <c r="L125" i="26"/>
  <c r="L126" i="26"/>
  <c r="L127" i="26"/>
  <c r="L128" i="26"/>
  <c r="L129" i="26"/>
  <c r="L130" i="26"/>
  <c r="L131" i="26"/>
  <c r="L132" i="26"/>
  <c r="L133" i="26"/>
  <c r="L134" i="26"/>
  <c r="L135" i="26"/>
  <c r="L136" i="26"/>
  <c r="L137" i="26"/>
  <c r="L138" i="26"/>
  <c r="L139" i="26"/>
  <c r="L140" i="26"/>
  <c r="L141" i="26"/>
  <c r="L142" i="26"/>
  <c r="L143" i="26"/>
  <c r="L144" i="26"/>
  <c r="L145" i="26"/>
  <c r="L146" i="26"/>
  <c r="L147" i="26"/>
  <c r="L148" i="26"/>
  <c r="L149" i="26"/>
  <c r="L150" i="26"/>
  <c r="L151" i="26"/>
  <c r="L152" i="26"/>
  <c r="L153" i="26"/>
  <c r="L154" i="26"/>
  <c r="L155" i="26"/>
  <c r="L156" i="26"/>
  <c r="L157" i="26"/>
  <c r="L158" i="26"/>
  <c r="L159" i="26"/>
  <c r="L160" i="26"/>
  <c r="L161" i="26"/>
  <c r="L162" i="26"/>
  <c r="L163" i="26"/>
  <c r="L164" i="26"/>
  <c r="L165" i="26"/>
  <c r="L166" i="26"/>
  <c r="L167" i="26"/>
  <c r="L168" i="26"/>
  <c r="L169" i="26"/>
  <c r="L170" i="26"/>
  <c r="L171" i="26"/>
  <c r="L172" i="26"/>
  <c r="L173" i="26"/>
  <c r="L174" i="26"/>
  <c r="L175" i="26"/>
  <c r="L176" i="26"/>
  <c r="L177" i="26"/>
  <c r="L178" i="26"/>
  <c r="L179" i="26"/>
  <c r="L180" i="26"/>
  <c r="L181" i="26"/>
  <c r="L182" i="26"/>
  <c r="L183" i="26"/>
  <c r="L184" i="26"/>
  <c r="L185" i="26"/>
  <c r="L186" i="26"/>
  <c r="L187" i="26"/>
  <c r="L188" i="26"/>
  <c r="L189" i="26"/>
  <c r="L190" i="26"/>
  <c r="L191" i="26"/>
  <c r="L192" i="26"/>
  <c r="L193" i="26"/>
  <c r="L194" i="26"/>
  <c r="L195" i="26"/>
  <c r="L196" i="26"/>
  <c r="L197" i="26"/>
  <c r="L198" i="26"/>
  <c r="L199" i="26"/>
  <c r="L200" i="26"/>
  <c r="L201" i="26"/>
  <c r="L202" i="26"/>
  <c r="L203" i="26"/>
  <c r="L204" i="26"/>
  <c r="L205" i="26"/>
  <c r="L206" i="26"/>
  <c r="L207" i="26"/>
  <c r="L208" i="26"/>
  <c r="L209" i="26"/>
  <c r="L210" i="26"/>
  <c r="L211" i="26"/>
  <c r="L212" i="26"/>
  <c r="L213" i="26"/>
  <c r="L214" i="26"/>
  <c r="L215" i="26"/>
  <c r="L216" i="26"/>
  <c r="L217" i="26"/>
  <c r="L218" i="26"/>
  <c r="L219" i="26"/>
  <c r="L220" i="26"/>
  <c r="L221" i="26"/>
  <c r="L222" i="26"/>
  <c r="L223" i="26"/>
  <c r="L224" i="26"/>
  <c r="L225" i="26"/>
  <c r="L226" i="26"/>
  <c r="L227" i="26"/>
  <c r="L228" i="26"/>
  <c r="L229" i="26"/>
  <c r="L230" i="26"/>
  <c r="L231" i="26"/>
  <c r="L232" i="26"/>
  <c r="L233" i="26"/>
  <c r="L234" i="26"/>
  <c r="L235" i="26"/>
  <c r="L236" i="26"/>
  <c r="L238" i="26"/>
  <c r="L341" i="26"/>
  <c r="L343" i="26"/>
  <c r="L239" i="26"/>
  <c r="L240" i="26"/>
  <c r="L241" i="26"/>
  <c r="L242" i="26"/>
  <c r="L243" i="26"/>
  <c r="L244" i="26"/>
  <c r="L245" i="26"/>
  <c r="L246" i="26"/>
  <c r="L247" i="26"/>
  <c r="L248" i="26"/>
  <c r="L249" i="26"/>
  <c r="L250" i="26"/>
  <c r="L251" i="26"/>
  <c r="L252" i="26"/>
  <c r="L253" i="26"/>
  <c r="L254" i="26"/>
  <c r="L255" i="26"/>
  <c r="L256" i="26"/>
  <c r="L257" i="26"/>
  <c r="L258" i="26"/>
  <c r="L259" i="26"/>
  <c r="L260" i="26"/>
  <c r="L261" i="26"/>
  <c r="L262" i="26"/>
  <c r="L263" i="26"/>
  <c r="L264" i="26"/>
  <c r="L265" i="26"/>
  <c r="L266" i="26"/>
  <c r="L267" i="26"/>
  <c r="L268" i="26"/>
  <c r="L269" i="26"/>
  <c r="L270" i="26"/>
  <c r="L271" i="26"/>
  <c r="L272" i="26"/>
  <c r="L273" i="26"/>
  <c r="L274" i="26"/>
  <c r="L275" i="26"/>
  <c r="L276" i="26"/>
  <c r="L277" i="26"/>
  <c r="L278" i="26"/>
  <c r="L279" i="26"/>
  <c r="L281" i="26"/>
  <c r="L282" i="26"/>
  <c r="L283" i="26"/>
  <c r="L284" i="26"/>
  <c r="L285" i="26"/>
  <c r="L286" i="26"/>
  <c r="L287" i="26"/>
  <c r="L288" i="26"/>
  <c r="L289" i="26"/>
  <c r="L290" i="26"/>
  <c r="L291" i="26"/>
  <c r="L292" i="26"/>
  <c r="L293" i="26"/>
  <c r="L294" i="26"/>
  <c r="L295" i="26"/>
  <c r="L296" i="26"/>
  <c r="L297" i="26"/>
  <c r="L298" i="26"/>
  <c r="L299" i="26"/>
  <c r="L300" i="26"/>
  <c r="L301" i="26"/>
  <c r="L302" i="26"/>
  <c r="L303" i="26"/>
  <c r="L304" i="26"/>
  <c r="L305" i="26"/>
  <c r="L306" i="26"/>
  <c r="L307" i="26"/>
  <c r="L308" i="26"/>
  <c r="L309" i="26"/>
  <c r="L310" i="26"/>
  <c r="L311" i="26"/>
  <c r="L312" i="26"/>
  <c r="L313" i="26"/>
  <c r="L314" i="26"/>
  <c r="L315" i="26"/>
  <c r="L316" i="26"/>
  <c r="L317" i="26"/>
  <c r="L318" i="26"/>
  <c r="L319" i="26"/>
  <c r="L320" i="26"/>
  <c r="L321" i="26"/>
  <c r="L322" i="26"/>
  <c r="L323" i="26"/>
  <c r="L324" i="26"/>
  <c r="L325" i="26"/>
  <c r="L326" i="26"/>
  <c r="L327" i="26"/>
  <c r="L328" i="26"/>
  <c r="L329" i="26"/>
  <c r="L330" i="26"/>
  <c r="L331" i="26"/>
  <c r="L332" i="26"/>
  <c r="L333" i="26"/>
  <c r="L334" i="26"/>
  <c r="L335" i="26"/>
  <c r="L336" i="26"/>
  <c r="L337" i="26"/>
  <c r="L338" i="26"/>
  <c r="L339" i="26"/>
  <c r="L340" i="26"/>
  <c r="L13" i="26"/>
  <c r="Y12" i="26"/>
  <c r="I6" i="26" l="1"/>
  <c r="I7" i="26"/>
  <c r="F7" i="26"/>
  <c r="J7" i="26"/>
  <c r="F8" i="26"/>
  <c r="J8" i="26"/>
  <c r="AJ1" i="26"/>
  <c r="AE1" i="26"/>
  <c r="I8" i="26"/>
  <c r="AF1" i="26"/>
  <c r="F6" i="26"/>
  <c r="AG1" i="26"/>
  <c r="G6" i="26"/>
  <c r="K6" i="26"/>
  <c r="G7" i="26"/>
  <c r="K7" i="26"/>
  <c r="G8" i="26"/>
  <c r="K8" i="26"/>
  <c r="E8" i="26"/>
  <c r="J6" i="26"/>
  <c r="D237" i="26"/>
  <c r="D3" i="26" s="1"/>
  <c r="D7" i="26" s="1"/>
  <c r="AD1" i="26"/>
  <c r="H6" i="26"/>
  <c r="H7" i="26"/>
  <c r="D8" i="26"/>
  <c r="H8" i="26"/>
  <c r="D12" i="26"/>
  <c r="D2" i="26" s="1"/>
  <c r="D6" i="26" s="1"/>
  <c r="U1" i="26"/>
  <c r="H5" i="26" s="1"/>
  <c r="E12" i="26"/>
  <c r="E2" i="26" s="1"/>
  <c r="E6" i="26" s="1"/>
  <c r="Q1" i="26"/>
  <c r="T1" i="26"/>
  <c r="X1" i="26"/>
  <c r="S1" i="26"/>
  <c r="W1" i="26"/>
  <c r="V1" i="26"/>
  <c r="E237" i="26"/>
  <c r="E3" i="26" s="1"/>
  <c r="R3" i="26"/>
  <c r="R1" i="26" s="1"/>
  <c r="J5" i="26" l="1"/>
  <c r="F5" i="26"/>
  <c r="P5" i="26"/>
  <c r="G5" i="26"/>
  <c r="E7" i="26"/>
  <c r="D344" i="26"/>
  <c r="D1" i="26" s="1"/>
  <c r="D5" i="26" s="1"/>
  <c r="E344" i="26"/>
  <c r="E1" i="26" s="1"/>
  <c r="E5" i="26" s="1"/>
  <c r="K1" i="26"/>
  <c r="K5" i="26" s="1"/>
  <c r="I1" i="26"/>
  <c r="I5" i="26" s="1"/>
  <c r="K5" i="25" l="1"/>
  <c r="J5" i="25"/>
  <c r="I5" i="25"/>
  <c r="H5" i="25"/>
  <c r="G5" i="25"/>
  <c r="F5" i="25"/>
  <c r="E5" i="25"/>
</calcChain>
</file>

<file path=xl/sharedStrings.xml><?xml version="1.0" encoding="utf-8"?>
<sst xmlns="http://schemas.openxmlformats.org/spreadsheetml/2006/main" count="5580" uniqueCount="444">
  <si>
    <t>ПС 110/10/10кВ Котельная</t>
  </si>
  <si>
    <t>ПС 110/10кВ Винниково</t>
  </si>
  <si>
    <t>ПС 110/10кВ Курская ПТФ</t>
  </si>
  <si>
    <t>ПС 110/10кВ Студенок</t>
  </si>
  <si>
    <t>ПС 110/35/10кВ Беседино</t>
  </si>
  <si>
    <t>ПС 110/35/10кВ Горшечное</t>
  </si>
  <si>
    <t>ПС 110/35/10кВ Дмитриев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</si>
  <si>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</si>
  <si>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</si>
  <si>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</si>
  <si>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</si>
  <si>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</si>
  <si>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</si>
  <si>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</si>
  <si>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</si>
  <si>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</si>
  <si>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</si>
  <si>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</si>
  <si>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ПС 110/6кВ Тепличная</t>
  </si>
  <si>
    <t>ПС 330/110/35/10кВ Садовая</t>
  </si>
  <si>
    <t>ПС 35/10кВ Безлесная</t>
  </si>
  <si>
    <t>ПС 35/10кВ Водохранилище</t>
  </si>
  <si>
    <t>ПС 35/10кВ Восточная</t>
  </si>
  <si>
    <t>ПС 35/10кВ Михайловка</t>
  </si>
  <si>
    <t>ПС 35/10кВ Моква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</si>
  <si>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</si>
  <si>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</si>
  <si>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</si>
  <si>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</si>
  <si>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</si>
  <si>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Наименование филиала ОАО "МРСК Центра"-"Курскэнерго"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</si>
  <si>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</si>
  <si>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</si>
  <si>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</si>
  <si>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</si>
  <si>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</si>
  <si>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</si>
  <si>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</si>
  <si>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</si>
  <si>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Курскэнерго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</si>
  <si>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</si>
  <si>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</si>
  <si>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</si>
  <si>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</si>
  <si>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</si>
  <si>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</si>
  <si>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</si>
  <si>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Итого ПС 35 кВ</t>
  </si>
  <si>
    <t>Итого ПС 110 кВ</t>
  </si>
  <si>
    <t>Итого ПС 330 кВ</t>
  </si>
  <si>
    <t>Всего</t>
  </si>
  <si>
    <t>6 месяцев</t>
  </si>
  <si>
    <t>ПС 110/10кВ Родники</t>
  </si>
  <si>
    <t>ПС 110/35/10кВ Белая</t>
  </si>
  <si>
    <t>ПС 35/10кВ ЖБИ</t>
  </si>
  <si>
    <t>ПС 35/10кВ Успенка</t>
  </si>
  <si>
    <t>ПС 110/35/10кВ Рыльск</t>
  </si>
  <si>
    <t>ПС 35/10кВ Ванино</t>
  </si>
  <si>
    <t>ПС 35/10кВ Иванино</t>
  </si>
  <si>
    <t>ПС 35/10кВ Стрелецкая</t>
  </si>
  <si>
    <t>ПС 110/35/10кВ Атомград</t>
  </si>
  <si>
    <t>ПС 35/10кВ Букреевка</t>
  </si>
  <si>
    <t>ПС 35/10кВ Петрово</t>
  </si>
  <si>
    <t>ПС 35/10кВ Пригородная</t>
  </si>
  <si>
    <t>ПС 110/35/10кВ Басово</t>
  </si>
  <si>
    <t>ПС 110/6/6кВ ЦРП-3 ЖБИ-1</t>
  </si>
  <si>
    <t>ПС 35/10кВ Зуевка</t>
  </si>
  <si>
    <t>ПС 35/10кВ Родина</t>
  </si>
  <si>
    <t>ПС 35/10кВ Селекционная</t>
  </si>
  <si>
    <t>ПС 110/10кВ Мартовская</t>
  </si>
  <si>
    <t>ПС 110/35/10кВ Медвенка</t>
  </si>
  <si>
    <t>ПС 110/35/6кВ Мантурово</t>
  </si>
  <si>
    <t>ПС 35/10кВ Быканово</t>
  </si>
  <si>
    <t>ПС 35/10кВ Сосновый Бор</t>
  </si>
  <si>
    <t>ПС 110/35/10кВ Бобрышово</t>
  </si>
  <si>
    <t>ПС 110/35/10кВ Касторное</t>
  </si>
  <si>
    <t>ПС 110/35/10кВ Щигры</t>
  </si>
  <si>
    <t>ПС 35/10кВ Званное</t>
  </si>
  <si>
    <t>ПС 35/10кВ Лобазовка</t>
  </si>
  <si>
    <t>ПС 35/10кВ Ср.Ольшанка</t>
  </si>
  <si>
    <t>ПС 110/35/10кВ Конышевка</t>
  </si>
  <si>
    <t>ПС 110/35/10кВ Разиньково</t>
  </si>
  <si>
    <t>ПС 35/10кВ Афанасьевка</t>
  </si>
  <si>
    <t>ПС 35/10кВ Быково</t>
  </si>
  <si>
    <t>ПС 35/10кВ Луч</t>
  </si>
  <si>
    <t>ПС 35/10кВ Мармыжи</t>
  </si>
  <si>
    <t>ПС 35/10кВ Панино</t>
  </si>
  <si>
    <t>ПС 35/10кВ Рубанщина</t>
  </si>
  <si>
    <t>ПС 35/10кВ Теплицы</t>
  </si>
  <si>
    <t>ПС 110/10кВ Соловьиная</t>
  </si>
  <si>
    <t>ПС 110/35/10кВ Возы-тяговая</t>
  </si>
  <si>
    <t>ПС 110/35/10кВ Глушково</t>
  </si>
  <si>
    <t>ПС 110/35/10кВ Теткино</t>
  </si>
  <si>
    <t>ПС 35/10кВ Белица</t>
  </si>
  <si>
    <t>ПС 35/10кВ Выгорное</t>
  </si>
  <si>
    <t>ПС 35/10кВ Казанка</t>
  </si>
  <si>
    <t>ПС 35/10кВ Кульбаки</t>
  </si>
  <si>
    <t>ПС 35/10кВ Ленинская</t>
  </si>
  <si>
    <t>ПС 35/10кВ Луговка</t>
  </si>
  <si>
    <t>ПС 35/10кВ Любава</t>
  </si>
  <si>
    <t>ПС 35/10кВ Рубильник</t>
  </si>
  <si>
    <t>ПС 35/10кВ Стаканово</t>
  </si>
  <si>
    <t>ПС 35/10кВ Поречная</t>
  </si>
  <si>
    <t>ПС 35/10кВ Б.Солдатская</t>
  </si>
  <si>
    <t>ПС 35/10кВ Золотухинская КРС</t>
  </si>
  <si>
    <t>ПС 35/10кВ Линец</t>
  </si>
  <si>
    <t>ПС 35/10кВ Культпросвет</t>
  </si>
  <si>
    <t>ПС 35/10кВ Калиновка (новая)</t>
  </si>
  <si>
    <t>ПС 35/10кВ Городенск</t>
  </si>
  <si>
    <t>ПС 35/10кВ Шаталовка</t>
  </si>
  <si>
    <t>ПС 35/10кВ Рышково</t>
  </si>
  <si>
    <t>ПС 35/10кВ Дарьино</t>
  </si>
  <si>
    <t>ПС 35/10кВ Гастомля</t>
  </si>
  <si>
    <t>ПС 35/10кВ Бараново</t>
  </si>
  <si>
    <t>ПС 110/10кВ Шерекино</t>
  </si>
  <si>
    <t>ПС 35/10кВ Семзавод</t>
  </si>
  <si>
    <t>ПС 35/10кВ Рыжково</t>
  </si>
  <si>
    <t>ПС 35/10кВ Сахзавод</t>
  </si>
  <si>
    <t>ПС 35/10кВ Коммунальная</t>
  </si>
  <si>
    <t>ПС 35/10кВ М.Гнеушево</t>
  </si>
  <si>
    <t>ПС 110/35/10кВ Шумаково</t>
  </si>
  <si>
    <t>ПС 35/10кВ Береза</t>
  </si>
  <si>
    <t>ПС 110/10/10кВ Городская</t>
  </si>
  <si>
    <t>4 месяца</t>
  </si>
  <si>
    <t>ПС 110/10кВ Б.Жирово</t>
  </si>
  <si>
    <t>ПС 110/10кВ Забелье</t>
  </si>
  <si>
    <t>ПС 110/10кВ Компрессорная</t>
  </si>
  <si>
    <t>ПС 110/35/10кВ 8е Марта</t>
  </si>
  <si>
    <t>ПС 110/35/10кВ Авторемзавод</t>
  </si>
  <si>
    <t>ПС 110/35/10кВ Жуковка</t>
  </si>
  <si>
    <t>ПС 110/35/10кВ Журятино</t>
  </si>
  <si>
    <t>ПС 110/35/10кВ Любостань</t>
  </si>
  <si>
    <t>ПС 110/35/10кВ Р.Буды</t>
  </si>
  <si>
    <t>ПС 110/35/10кВ Тим</t>
  </si>
  <si>
    <t>ПС 110/35/10кВ Хомутовка</t>
  </si>
  <si>
    <t>ПС 110/6/6кВ Лесная</t>
  </si>
  <si>
    <t>ПС 35/10кВ Бурцевка</t>
  </si>
  <si>
    <t>ПС 35/10кВ В.Любаж</t>
  </si>
  <si>
    <t>ПС 35/10кВ Глебово</t>
  </si>
  <si>
    <t>ПС 35/10кВ Гриневка</t>
  </si>
  <si>
    <t>ПС 35/10кВ Ефросимовка</t>
  </si>
  <si>
    <t>ПС 35/10кВ Знаменка</t>
  </si>
  <si>
    <t>ПС 35/10кВ Комбизавод</t>
  </si>
  <si>
    <t>ПС 35/10кВ Коренево</t>
  </si>
  <si>
    <t>ПС 35/10кВ Кремяное</t>
  </si>
  <si>
    <t>ПС 35/10кВ М.Каменец</t>
  </si>
  <si>
    <t>ПС 35/10кВ Орловка</t>
  </si>
  <si>
    <t>ПС 35/10кВ Осоцкое</t>
  </si>
  <si>
    <t>ПС 35/10кВ Первоавгустовка</t>
  </si>
  <si>
    <t>ПС 35/10кВ Петренка</t>
  </si>
  <si>
    <t>ПС 35/10кВ Покровское</t>
  </si>
  <si>
    <t>ПС 35/10кВ Пристень</t>
  </si>
  <si>
    <t>ПС 35/10кВ Рязаново</t>
  </si>
  <si>
    <t>ПС 35/10кВ Снагость</t>
  </si>
  <si>
    <t>ПС 35/10кВ Солнцево</t>
  </si>
  <si>
    <t>ПС 35/10кВ СОМ</t>
  </si>
  <si>
    <t>ПС 35/10кВ Сухая</t>
  </si>
  <si>
    <t>ПС 35/10кВ Чермошное</t>
  </si>
  <si>
    <t>ПС 35/10кВ Шептуховка</t>
  </si>
  <si>
    <t>ПС 110/35/6кВ Рудная</t>
  </si>
  <si>
    <t>ПС 35/10кВ Мурыновка</t>
  </si>
  <si>
    <t>ПС 35/10кВ Пушкарное</t>
  </si>
  <si>
    <t>ПС 35/10кВ Элеватор</t>
  </si>
  <si>
    <t>ПС 110/35/10кВ Марица</t>
  </si>
  <si>
    <t>ПС 35/10кВ Туровка</t>
  </si>
  <si>
    <t>ПС 110/35/10кВ Кшень. Пушкино</t>
  </si>
  <si>
    <t>ПС 35/10 Возы-тяговая. Возы</t>
  </si>
  <si>
    <t>ПС 35/10кВ Воронок</t>
  </si>
  <si>
    <t>ПС 35/10кВ Жданово</t>
  </si>
  <si>
    <t>ПС 35/10кВ Искра</t>
  </si>
  <si>
    <t>ПС 35/10кВ Калиновка</t>
  </si>
  <si>
    <t>ПС 35/10кВ Нива</t>
  </si>
  <si>
    <t>ПС 35/10кВ Охочевка</t>
  </si>
  <si>
    <t>ПС 110/35/10 Полевая Тяговая. Полевая</t>
  </si>
  <si>
    <t>ПС 110/35/10кВ СТК</t>
  </si>
  <si>
    <t>ПС 110/35/10кВ Фосфоритная</t>
  </si>
  <si>
    <t>ПС 110/6кВ Д.Буды</t>
  </si>
  <si>
    <t>ПС 35/10кВ Б.Гнеушево</t>
  </si>
  <si>
    <t>ПС 35/10кВ Банищи</t>
  </si>
  <si>
    <t>ПС 35/10кВ Волобуевка</t>
  </si>
  <si>
    <t>ПС 35/10кВ Волоконск</t>
  </si>
  <si>
    <t>ПС 35/10кВ Защитное</t>
  </si>
  <si>
    <t>ПС 110/10кВ Бекетово</t>
  </si>
  <si>
    <t>ПС 110/10кВ Высокая</t>
  </si>
  <si>
    <t>ПС 110/10кВ М.Локня 1</t>
  </si>
  <si>
    <t>ПС 110/35/10 Хомутовка. Три Тополя</t>
  </si>
  <si>
    <t>ПС 110/35/10кВ Лачиново</t>
  </si>
  <si>
    <t>ПС 110/35/10кВ Марьино</t>
  </si>
  <si>
    <t>ПС 110/35/10кВ Черемошки</t>
  </si>
  <si>
    <t>ПС 110/35/10кВ Ястребовка</t>
  </si>
  <si>
    <t>ПС 110/35/6/6кВ Кировская</t>
  </si>
  <si>
    <t>ПС 35/10кВ Автодор</t>
  </si>
  <si>
    <t>ПС 35/10кВ В.Реутец</t>
  </si>
  <si>
    <t>ПС 35/10кВ Гордеевка</t>
  </si>
  <si>
    <t>ПС 35/10кВ Демякино</t>
  </si>
  <si>
    <t>ПС 35/10кВ Кирилловка</t>
  </si>
  <si>
    <t>ПС 35/10кВ Китаевка</t>
  </si>
  <si>
    <t>ПС 35/10кВ Любимовка 1</t>
  </si>
  <si>
    <t>ПС 35/10кВ Маяк</t>
  </si>
  <si>
    <t>ПС 35/10кВ Меловое</t>
  </si>
  <si>
    <t>ПС 35/10кВ Пены-2</t>
  </si>
  <si>
    <t>ПС 35/10кВ Р.Буды</t>
  </si>
  <si>
    <t>ПС 35/10кВ Сазановка</t>
  </si>
  <si>
    <t>ПС 35/10кВ Ясенки</t>
  </si>
  <si>
    <t>ПС 35/6кВ Духовец</t>
  </si>
  <si>
    <t>ПС 35/6кВ Чернь</t>
  </si>
  <si>
    <t>ПС 110/35/10 Полевая Тяговая. Поныри</t>
  </si>
  <si>
    <t>ПС 35/10 Свобода тяговая. Золотухинская нефтебаза</t>
  </si>
  <si>
    <t>ПС 35/10кВ Солнцево. Солнцево</t>
  </si>
  <si>
    <t>ПС 35/6кВ Кислинская. Гормолкомбинат</t>
  </si>
  <si>
    <t>ПС 110/10кВ Восход</t>
  </si>
  <si>
    <t>ПС 110/10кВ Семеновская</t>
  </si>
  <si>
    <t>ПС 110/35/10 Сужда. Заолешенка</t>
  </si>
  <si>
    <t>ПС 110/35/10кВ Киликино</t>
  </si>
  <si>
    <t>ПС 110/35/10кВ Любостань. Любостань</t>
  </si>
  <si>
    <t>ПС 110/35/10кВ Расховец</t>
  </si>
  <si>
    <t>ПС 110/6/6кВ Аккумулятор</t>
  </si>
  <si>
    <t>ПС 35/10кВ Белгородка</t>
  </si>
  <si>
    <t>ПС 35/10кВ Благодать</t>
  </si>
  <si>
    <t>ПС 35/10кВ Бобровка</t>
  </si>
  <si>
    <t>ПС 35/10кВ Воропаево</t>
  </si>
  <si>
    <t>ПС 35/10кВ Грайворонка</t>
  </si>
  <si>
    <t>ПС 35/10кВ Конезавод</t>
  </si>
  <si>
    <t>ПС 35/10кВ Коровяковка</t>
  </si>
  <si>
    <t>ПС 35/10кВ Куток</t>
  </si>
  <si>
    <t xml:space="preserve">ПС 35/10кВ Н.Борки </t>
  </si>
  <si>
    <t>ПС 35/10кВ Нива. Калинина</t>
  </si>
  <si>
    <t>ПС 35/10кВ Ольховатка</t>
  </si>
  <si>
    <t>ПС 35/10кВ Пузачи</t>
  </si>
  <si>
    <t>ПС 35/10кВ Русаново</t>
  </si>
  <si>
    <t>ПС 35/10кВ Спасское</t>
  </si>
  <si>
    <t>ПС 35/10кВ Старшее</t>
  </si>
  <si>
    <t>ПС 35/10кВ Чемерки</t>
  </si>
  <si>
    <t>ПС 35/10кВ Чижовка</t>
  </si>
  <si>
    <t>ПС 35/6/6кВ Центральная</t>
  </si>
  <si>
    <t>ПС 110/35/10кв Белая. Бобрава</t>
  </si>
  <si>
    <t>ПС 110/35/10кВ Пены</t>
  </si>
  <si>
    <t>ПС 110/35/10кВ Троицкая</t>
  </si>
  <si>
    <t>ПС 35/10кВ В.Щигор</t>
  </si>
  <si>
    <t>ПС 35/10кВ Вязовое</t>
  </si>
  <si>
    <t>ПС 35/10кВ Горяйново</t>
  </si>
  <si>
    <t>ПС 35/10кВ Комбикормовая</t>
  </si>
  <si>
    <t>ПС 35/10кВ Кондратовка</t>
  </si>
  <si>
    <t>ПС 35/10кВ Молотычи</t>
  </si>
  <si>
    <t>ПС 35/10кВ Ровенка</t>
  </si>
  <si>
    <t>ПС 35/10кВ Сергиевка</t>
  </si>
  <si>
    <t>ПС 35/10кВ Старково</t>
  </si>
  <si>
    <t>ПС 35/10кВ Чапаевская</t>
  </si>
  <si>
    <t>ПС 35/6кВ Золотухинский сахарный завод</t>
  </si>
  <si>
    <t>ПС 35/10кВ Агроном</t>
  </si>
  <si>
    <t>ПС 35/10кВ Акимовка</t>
  </si>
  <si>
    <t>ПС 35/10кВ Алексеевка</t>
  </si>
  <si>
    <t>ПС 35/10кВ Амосовка</t>
  </si>
  <si>
    <t>ПС 35/10кВ Б.Змеинец</t>
  </si>
  <si>
    <t>ПС 35/10кВ Бирюковка</t>
  </si>
  <si>
    <t>ПС 35/10кВ Боброво</t>
  </si>
  <si>
    <t>ПС 35/10кВ Будки</t>
  </si>
  <si>
    <t>ПС 35/10кВ Васильевка</t>
  </si>
  <si>
    <t>ПС 35/10кВ Веселое</t>
  </si>
  <si>
    <t>ПС 35/10кВ Водозабор</t>
  </si>
  <si>
    <t>ПС 35/10кВ Воробьевка</t>
  </si>
  <si>
    <t>ПС 35/10кВ Гахово</t>
  </si>
  <si>
    <t>ПС 35/10кВ Генеральшино</t>
  </si>
  <si>
    <t>ПС 35/10кВ Глазово</t>
  </si>
  <si>
    <t>ПС 35/10кВ Городок</t>
  </si>
  <si>
    <t>ПС 35/10кВ Гуево</t>
  </si>
  <si>
    <t>ПС 35/10кВ Густомой</t>
  </si>
  <si>
    <t>ПС 35/10кВ Долженково</t>
  </si>
  <si>
    <t>ПС 35/10кВ Жерновец</t>
  </si>
  <si>
    <t>ПС 35/10кВ Калиновка старая. Приходьково</t>
  </si>
  <si>
    <t>ПС 35/10кВ Карыж</t>
  </si>
  <si>
    <t>ПС 35/10кВ Кириловка. Кирилловка</t>
  </si>
  <si>
    <t>ПС 35/10кВ Кобылки</t>
  </si>
  <si>
    <t>ПС 35/10кВ Колонтаевка</t>
  </si>
  <si>
    <t>ПС 35/10кВ Комбикормовая. Озёрки</t>
  </si>
  <si>
    <t>ПС 35/10кВ Крупец</t>
  </si>
  <si>
    <t>ПС 35/10кВ Курчатов</t>
  </si>
  <si>
    <t>ПС 35/10кВ Леженьки</t>
  </si>
  <si>
    <t>ПС 35/10кВ ЛУЧ. Гигант</t>
  </si>
  <si>
    <t>ПС 35/10кВ Любимовка 2</t>
  </si>
  <si>
    <t>ПС 35/10кВ М.Крюки</t>
  </si>
  <si>
    <t>ПС 35/10кВ Марково</t>
  </si>
  <si>
    <t>ПС 35/10кВ Матвеевка</t>
  </si>
  <si>
    <t>ПС 35/10кВ Мокрушино</t>
  </si>
  <si>
    <t>ПС 35/10кВ Мочаки</t>
  </si>
  <si>
    <t>ПС 35/10кВ Н.Борки. Сосновка</t>
  </si>
  <si>
    <t>ПС 35/10кВ Н.Владимировка</t>
  </si>
  <si>
    <t>ПС 35/10кВ Н.Гурово</t>
  </si>
  <si>
    <t>ПС 35/10кВ Надейка</t>
  </si>
  <si>
    <t>ПС 35/10кВ Никольская</t>
  </si>
  <si>
    <t>ПС 35/10кВ Ольговка</t>
  </si>
  <si>
    <t>ПС 35/10кВ Орехово</t>
  </si>
  <si>
    <t>ПС 35/10кВ Осоцкое. Погодино</t>
  </si>
  <si>
    <t>ПС 35/10кВ Переступлино</t>
  </si>
  <si>
    <t>ПС 35/10кВ Переступлино (нов)</t>
  </si>
  <si>
    <t>ПС 35/10кВ Петровская</t>
  </si>
  <si>
    <t>ПС 35/10кВ Платава</t>
  </si>
  <si>
    <t>ПС 35/10кВ Погожее</t>
  </si>
  <si>
    <t>ПС 35/10кВ Почепное</t>
  </si>
  <si>
    <t>ПС 35/10кВ Прилепы</t>
  </si>
  <si>
    <t>ПС 35/10кВ Пселец</t>
  </si>
  <si>
    <t>ПС 35/10кВ Р.Колодезь</t>
  </si>
  <si>
    <t>ПС 35/10кВ Реут</t>
  </si>
  <si>
    <t>ПС 35/10кВ Рождественка</t>
  </si>
  <si>
    <t>ПС 35/10кВ Семеновка</t>
  </si>
  <si>
    <t>ПС 35/10кВ Соколье</t>
  </si>
  <si>
    <t>ПС 35/10кВ Субботино</t>
  </si>
  <si>
    <t>ПС 35/10кВ Тельмана</t>
  </si>
  <si>
    <t>ПС 35/10кВ Теребуж</t>
  </si>
  <si>
    <t>ПС 35/10кВ Ул.Железнодорожная п.Коммунар</t>
  </si>
  <si>
    <t>ПС 35/10кВ Фатеевка</t>
  </si>
  <si>
    <t>ПС 35/10кВ Фентисово</t>
  </si>
  <si>
    <t>ПС 35/10кВ Шатиловка</t>
  </si>
  <si>
    <t>ПС 35/10кВ Шипы</t>
  </si>
  <si>
    <t>ПС 35/10кВ Элеватор. Лесхозмаш</t>
  </si>
  <si>
    <t>ПС 35/10кВ Юго-Западная</t>
  </si>
  <si>
    <t>ПС 35/10кВ Яньково</t>
  </si>
  <si>
    <t>ПС 35/6кВ № 15</t>
  </si>
  <si>
    <t>ПС 35/6кВ Западная</t>
  </si>
  <si>
    <t>ПС 35/6кВ КЗТЗ</t>
  </si>
  <si>
    <t>ПС 35/6кВ Кислинская</t>
  </si>
  <si>
    <t>ПС 35/6кВ Курск-тяговая</t>
  </si>
  <si>
    <t>ПС 110/10кВ Возрождение (проектируемая)</t>
  </si>
  <si>
    <t>ПС 110/10кВ Ивница</t>
  </si>
  <si>
    <t>ПС 110/10кВ Паники</t>
  </si>
  <si>
    <t>ПС 110/10кВ Прибор</t>
  </si>
  <si>
    <t>ПС 110/10кВ Сапфир</t>
  </si>
  <si>
    <t>ПС 110/10кВ Северная</t>
  </si>
  <si>
    <t>ПС 110/10кВ Цементный завод</t>
  </si>
  <si>
    <t>ПС 110/35 Конарево-тяговая</t>
  </si>
  <si>
    <t>ПС 110/35 Полевая-тяговая</t>
  </si>
  <si>
    <t>ПС 110/35/10 . Садовое</t>
  </si>
  <si>
    <t>ПС 110/35/10кВ  Дмитриев. Снижа</t>
  </si>
  <si>
    <t>ПС 110/35/10кВ Агроном. Ч.Олех</t>
  </si>
  <si>
    <t>ПС 110/35/10кВ Артюховка</t>
  </si>
  <si>
    <t>ПС 110/35/10кВ Дмитриев. Моршнево</t>
  </si>
  <si>
    <t>ПС 110/35/10кВ Лукашевка</t>
  </si>
  <si>
    <t>ПС 110/35/10кВ н.п. Курбакинская. ст.Курбакинская</t>
  </si>
  <si>
    <t>ПС 110/35/10кВ Ольховка</t>
  </si>
  <si>
    <t>ПС 110/35/10кВ Счетмаш</t>
  </si>
  <si>
    <t>ПС 110/35/10кВ Уютное</t>
  </si>
  <si>
    <t>ПС 110/35/10кВ Фатеж. Миролюбово</t>
  </si>
  <si>
    <t>ПС 110/35/6кВ Волокно. Гуторово (Ворошнево)</t>
  </si>
  <si>
    <t>ПС 110/6/6кВ Промышленная</t>
  </si>
  <si>
    <t>ПС 110/6кВ АПЗ-20</t>
  </si>
  <si>
    <t>ПС 110/6кВ Нефтяная</t>
  </si>
  <si>
    <t>ПС ТЭЦ-1 6кВ</t>
  </si>
  <si>
    <r>
      <t xml:space="preserve">Сведения о деятельности филиала ОАО " МРСК Центра" - "Курскэнерго" по технологическому присоединению за  </t>
    </r>
    <r>
      <rPr>
        <b/>
        <i/>
        <sz val="11"/>
        <color rgb="FFFF0000"/>
        <rFont val="Calibri"/>
        <family val="2"/>
        <charset val="204"/>
        <scheme val="minor"/>
      </rPr>
      <t>ИЮЛЬ</t>
    </r>
    <r>
      <rPr>
        <b/>
        <i/>
        <sz val="11"/>
        <rFont val="Calibri"/>
        <family val="2"/>
        <charset val="204"/>
        <scheme val="minor"/>
      </rPr>
      <t xml:space="preserve"> месяц 2014 г.</t>
    </r>
  </si>
  <si>
    <t>ПО</t>
  </si>
  <si>
    <t>Выражение1</t>
  </si>
  <si>
    <t>Название_ПС</t>
  </si>
  <si>
    <t>Заявка_шт</t>
  </si>
  <si>
    <t>Заявка_кВт</t>
  </si>
  <si>
    <t>Договора_шт</t>
  </si>
  <si>
    <t>Договора_кВт</t>
  </si>
  <si>
    <t>Исполнено_шт</t>
  </si>
  <si>
    <t>Исполнено_кВт</t>
  </si>
  <si>
    <t>Аннулир_шт</t>
  </si>
  <si>
    <t>Аннулир_кВт</t>
  </si>
  <si>
    <t>УТП</t>
  </si>
  <si>
    <t>_ПОКА НЕ ИЗВЕСТНО</t>
  </si>
  <si>
    <t>ЦЭС</t>
  </si>
  <si>
    <t>ЮЭС</t>
  </si>
  <si>
    <t>ЗЭС</t>
  </si>
  <si>
    <t>ВЭС</t>
  </si>
  <si>
    <t>СЭС</t>
  </si>
  <si>
    <t>ПС 330 кВ Сеймская</t>
  </si>
  <si>
    <t/>
  </si>
  <si>
    <t>331</t>
  </si>
  <si>
    <t>За предыдущий отчетный период нарастающим итогом (скопировать из предыдущего файла)</t>
  </si>
  <si>
    <t xml:space="preserve">Из сетевой БД  нарастающим итогом с начала года до отчетной даты </t>
  </si>
  <si>
    <t>35 кВ</t>
  </si>
  <si>
    <t>110 кВ</t>
  </si>
  <si>
    <t>330 кВ</t>
  </si>
  <si>
    <t>Проверка</t>
  </si>
  <si>
    <t>2827</t>
  </si>
  <si>
    <t>116,573159</t>
  </si>
  <si>
    <t>2311</t>
  </si>
  <si>
    <t>59,701187</t>
  </si>
  <si>
    <t>1712</t>
  </si>
  <si>
    <t>40,904843</t>
  </si>
  <si>
    <t>259</t>
  </si>
  <si>
    <t>18,627282</t>
  </si>
  <si>
    <t>12 месяцев</t>
  </si>
  <si>
    <t>Наименование филиала ОАО "МРСК Центра"</t>
  </si>
  <si>
    <t>№</t>
  </si>
  <si>
    <t>Приложение №2</t>
  </si>
  <si>
    <t xml:space="preserve">Максимальная мощность, кВт </t>
  </si>
  <si>
    <t>24 месяца</t>
  </si>
  <si>
    <t>15 дней</t>
  </si>
  <si>
    <t>3182</t>
  </si>
  <si>
    <t>124,320009</t>
  </si>
  <si>
    <t>2617</t>
  </si>
  <si>
    <t>73,514337</t>
  </si>
  <si>
    <t>1971</t>
  </si>
  <si>
    <t>45,281993</t>
  </si>
  <si>
    <t>379</t>
  </si>
  <si>
    <t>29,346042</t>
  </si>
  <si>
    <t>Выражение2</t>
  </si>
  <si>
    <t>ПС 35/10 Возы-тяговая.</t>
  </si>
  <si>
    <t>ПС 35/10 Свобода тяговая.</t>
  </si>
  <si>
    <t>ПС 35/10кВ Агроном.</t>
  </si>
  <si>
    <t>ПС 35/10кВ Калиновка старая.</t>
  </si>
  <si>
    <t>ПС 35/10кВ Кирилловка.</t>
  </si>
  <si>
    <t>ПС 35/10кВ Комбикормовая.</t>
  </si>
  <si>
    <t>ПС 35/10кВ ЛУЧ.</t>
  </si>
  <si>
    <t>ПС 35/10кВ Н.Борки.</t>
  </si>
  <si>
    <t>ПС 35/10кВ Нива.</t>
  </si>
  <si>
    <t>ПС 35/10кВ Осоцкое.</t>
  </si>
  <si>
    <t>ПС 35/10кВ Переступлино (нов).</t>
  </si>
  <si>
    <t>ПС 35/10кВ Солнцево.</t>
  </si>
  <si>
    <t>ПС 35/10кВ Чижовка.</t>
  </si>
  <si>
    <t>ПС 35/10кВ Элеватор.</t>
  </si>
  <si>
    <t>ПС 35/6кВ Кислинская.</t>
  </si>
  <si>
    <t>ПС 110/35 Полевая-тяговая.</t>
  </si>
  <si>
    <t>ПС 110/35/10 .</t>
  </si>
  <si>
    <t>ПС 110/35/10 Полевая Тяговая.</t>
  </si>
  <si>
    <t>ПС 110/35/10 Суджа.</t>
  </si>
  <si>
    <t>ПС 110/35/10 Хомутовка.</t>
  </si>
  <si>
    <t>ПС 110/35/10кВ  Дмитриев.</t>
  </si>
  <si>
    <t>ПС 110/35/10кВ Агроном.</t>
  </si>
  <si>
    <t>ПС 110/35/10кВ Белая.</t>
  </si>
  <si>
    <t>ПС 110/35/10кВ Возы-тяговая.</t>
  </si>
  <si>
    <t>ПС 110/35/10кВ Глушково.</t>
  </si>
  <si>
    <t>ПС 110/35/10кВ Дмитриев.</t>
  </si>
  <si>
    <t>ПС 110/35/10кВ Кшень.</t>
  </si>
  <si>
    <t>ПС 110/35/10кВ Любостань.</t>
  </si>
  <si>
    <t>ПС 110/35/10кВ н.п. Курбакинская.</t>
  </si>
  <si>
    <t>ПС 110/35/10кВ Суджа.</t>
  </si>
  <si>
    <t>ПС 110/35/10кВ Фатеж.</t>
  </si>
  <si>
    <t>ПС 110/35/10кВ Хомутовка.</t>
  </si>
  <si>
    <t>ПС 110/35/6кВ Волокно.</t>
  </si>
  <si>
    <t>310</t>
  </si>
  <si>
    <t>3550</t>
  </si>
  <si>
    <t>129,711109</t>
  </si>
  <si>
    <t>2964</t>
  </si>
  <si>
    <t>79,880187</t>
  </si>
  <si>
    <t>2281</t>
  </si>
  <si>
    <t>49,117661</t>
  </si>
  <si>
    <t>429</t>
  </si>
  <si>
    <t>37,075242</t>
  </si>
  <si>
    <t>ПС 35/10кВ Мокрушино.</t>
  </si>
  <si>
    <t>Сведения о деятельности филиала ОАО " МРСК Центра" - "Курскэнерго" по технологическому присоединению за Ноябрь 2014г.</t>
  </si>
  <si>
    <t>Пообъектная информация по заключенным договорам ТП за Ноябрь 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</si>
</sst>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dd\-mmm\-yy"/>
    <numFmt numFmtId="166" formatCode="#,##0.000"/>
    <numFmt numFmtId="167" formatCode="#,##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i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22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5">
    <xf numFmtId="0" fontId="0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12" fillId="0" borderId="0"/>
    <xf numFmtId="0" fontId="15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</cellStyleXfs>
  <cellXfs count="110">
    <xf numFmtId="0" fontId="0" fillId="0" borderId="0" xfId="0"/>
    <xf numFmtId="0" fontId="0" fillId="2" borderId="0" xfId="0" applyFill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4" fontId="9" fillId="4" borderId="8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4" fontId="9" fillId="4" borderId="9" xfId="0" applyNumberFormat="1" applyFont="1" applyFill="1" applyBorder="1" applyAlignment="1">
      <alignment horizontal="center" vertical="center"/>
    </xf>
    <xf numFmtId="164" fontId="9" fillId="4" borderId="10" xfId="0" applyNumberFormat="1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1" fillId="0" borderId="0" xfId="48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1" fillId="5" borderId="3" xfId="1" applyFont="1" applyFill="1" applyBorder="1" applyAlignment="1">
      <alignment horizontal="center" wrapText="1"/>
    </xf>
    <xf numFmtId="0" fontId="13" fillId="2" borderId="14" xfId="0" applyFont="1" applyFill="1" applyBorder="1" applyAlignment="1" applyProtection="1">
      <alignment vertical="center" wrapText="1"/>
    </xf>
    <xf numFmtId="0" fontId="13" fillId="2" borderId="14" xfId="0" applyFont="1" applyFill="1" applyBorder="1" applyAlignment="1" applyProtection="1">
      <alignment horizontal="right" vertical="center" wrapText="1"/>
    </xf>
    <xf numFmtId="0" fontId="13" fillId="2" borderId="14" xfId="0" applyNumberFormat="1" applyFont="1" applyFill="1" applyBorder="1" applyAlignment="1" applyProtection="1">
      <alignment vertical="center" wrapText="1"/>
    </xf>
    <xf numFmtId="0" fontId="13" fillId="2" borderId="14" xfId="0" applyNumberFormat="1" applyFont="1" applyFill="1" applyBorder="1" applyAlignment="1" applyProtection="1">
      <alignment horizontal="center" vertical="center" wrapText="1"/>
    </xf>
    <xf numFmtId="165" fontId="13" fillId="2" borderId="14" xfId="0" applyNumberFormat="1" applyFont="1" applyFill="1" applyBorder="1" applyAlignment="1" applyProtection="1">
      <alignment horizontal="right" vertical="center" wrapText="1"/>
    </xf>
    <xf numFmtId="0" fontId="11" fillId="0" borderId="0" xfId="0" applyFont="1"/>
    <xf numFmtId="0" fontId="0" fillId="0" borderId="0" xfId="0" applyFont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vertical="top" wrapText="1"/>
    </xf>
    <xf numFmtId="0" fontId="1" fillId="0" borderId="1" xfId="49" applyFont="1" applyFill="1" applyBorder="1" applyAlignment="1">
      <alignment vertical="top" wrapText="1"/>
    </xf>
    <xf numFmtId="0" fontId="14" fillId="2" borderId="1" xfId="49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/>
    </xf>
    <xf numFmtId="0" fontId="9" fillId="4" borderId="8" xfId="0" applyFont="1" applyFill="1" applyBorder="1" applyAlignment="1">
      <alignment horizontal="center" vertical="top"/>
    </xf>
    <xf numFmtId="0" fontId="1" fillId="5" borderId="3" xfId="1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18" fillId="0" borderId="16" xfId="50" applyFont="1" applyFill="1" applyBorder="1" applyAlignment="1">
      <alignment horizontal="right" wrapText="1"/>
    </xf>
    <xf numFmtId="0" fontId="0" fillId="7" borderId="0" xfId="0" applyFont="1" applyFill="1" applyAlignment="1">
      <alignment horizontal="center"/>
    </xf>
    <xf numFmtId="0" fontId="0" fillId="7" borderId="0" xfId="0" applyFill="1"/>
    <xf numFmtId="0" fontId="1" fillId="0" borderId="16" xfId="51" applyFont="1" applyFill="1" applyBorder="1" applyAlignment="1">
      <alignment horizontal="right" wrapText="1"/>
    </xf>
    <xf numFmtId="0" fontId="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18" fillId="0" borderId="16" xfId="52" applyFont="1" applyFill="1" applyBorder="1" applyAlignment="1">
      <alignment wrapText="1"/>
    </xf>
    <xf numFmtId="0" fontId="18" fillId="0" borderId="16" xfId="52" applyFont="1" applyFill="1" applyBorder="1" applyAlignment="1">
      <alignment horizontal="right" wrapText="1"/>
    </xf>
    <xf numFmtId="0" fontId="1" fillId="2" borderId="1" xfId="49" applyFont="1" applyFill="1" applyBorder="1" applyAlignment="1">
      <alignment vertical="top" wrapText="1"/>
    </xf>
    <xf numFmtId="0" fontId="18" fillId="6" borderId="15" xfId="53" applyFont="1" applyFill="1" applyBorder="1" applyAlignment="1">
      <alignment horizontal="center"/>
    </xf>
    <xf numFmtId="0" fontId="18" fillId="0" borderId="16" xfId="53" applyFont="1" applyFill="1" applyBorder="1" applyAlignment="1">
      <alignment wrapText="1"/>
    </xf>
    <xf numFmtId="0" fontId="18" fillId="0" borderId="16" xfId="53" applyFont="1" applyFill="1" applyBorder="1" applyAlignment="1">
      <alignment horizontal="right" wrapText="1"/>
    </xf>
    <xf numFmtId="0" fontId="18" fillId="6" borderId="15" xfId="54" applyFont="1" applyFill="1" applyBorder="1" applyAlignment="1">
      <alignment horizontal="center"/>
    </xf>
    <xf numFmtId="0" fontId="18" fillId="0" borderId="16" xfId="54" applyFont="1" applyFill="1" applyBorder="1" applyAlignment="1">
      <alignment wrapText="1"/>
    </xf>
    <xf numFmtId="0" fontId="18" fillId="0" borderId="16" xfId="54" applyFont="1" applyFill="1" applyBorder="1" applyAlignment="1">
      <alignment horizontal="right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3" fontId="22" fillId="3" borderId="5" xfId="0" applyNumberFormat="1" applyFont="1" applyFill="1" applyBorder="1" applyAlignment="1">
      <alignment horizontal="center" vertical="center" wrapText="1"/>
    </xf>
    <xf numFmtId="166" fontId="22" fillId="3" borderId="5" xfId="0" applyNumberFormat="1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23" fillId="2" borderId="3" xfId="1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center" wrapText="1"/>
    </xf>
    <xf numFmtId="0" fontId="23" fillId="0" borderId="1" xfId="49" applyFont="1" applyFill="1" applyBorder="1" applyAlignment="1">
      <alignment horizontal="center" vertical="center" wrapText="1"/>
    </xf>
    <xf numFmtId="0" fontId="23" fillId="2" borderId="1" xfId="49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 wrapText="1"/>
    </xf>
    <xf numFmtId="0" fontId="25" fillId="8" borderId="1" xfId="0" applyFont="1" applyFill="1" applyBorder="1" applyAlignment="1">
      <alignment horizontal="center" vertical="center" wrapText="1"/>
    </xf>
    <xf numFmtId="3" fontId="25" fillId="8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NumberFormat="1" applyFont="1" applyFill="1" applyBorder="1" applyAlignment="1">
      <alignment horizontal="center" vertical="center" wrapText="1"/>
    </xf>
    <xf numFmtId="14" fontId="26" fillId="2" borderId="1" xfId="0" applyNumberFormat="1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167" fontId="26" fillId="2" borderId="1" xfId="0" applyNumberFormat="1" applyFon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center" vertical="center" wrapText="1"/>
    </xf>
    <xf numFmtId="166" fontId="9" fillId="9" borderId="8" xfId="0" applyNumberFormat="1" applyFont="1" applyFill="1" applyBorder="1" applyAlignment="1">
      <alignment horizontal="center" vertical="center"/>
    </xf>
    <xf numFmtId="166" fontId="24" fillId="2" borderId="1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0" fillId="0" borderId="0" xfId="0" applyNumberFormat="1" applyFill="1" applyAlignment="1">
      <alignment horizontal="center"/>
    </xf>
    <xf numFmtId="166" fontId="9" fillId="9" borderId="9" xfId="0" applyNumberFormat="1" applyFont="1" applyFill="1" applyBorder="1" applyAlignment="1">
      <alignment horizontal="center" vertical="center"/>
    </xf>
    <xf numFmtId="166" fontId="24" fillId="2" borderId="10" xfId="0" applyNumberFormat="1" applyFont="1" applyFill="1" applyBorder="1" applyAlignment="1">
      <alignment horizontal="center" vertical="center"/>
    </xf>
    <xf numFmtId="0" fontId="1" fillId="6" borderId="15" xfId="51" applyFont="1" applyFill="1" applyBorder="1" applyAlignment="1">
      <alignment horizontal="center"/>
    </xf>
    <xf numFmtId="0" fontId="1" fillId="0" borderId="16" xfId="51" applyFont="1" applyFill="1" applyBorder="1" applyAlignment="1">
      <alignment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center"/>
    </xf>
    <xf numFmtId="166" fontId="0" fillId="2" borderId="0" xfId="0" applyNumberFormat="1" applyFill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1" fontId="22" fillId="3" borderId="2" xfId="0" applyNumberFormat="1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66" fontId="9" fillId="9" borderId="1" xfId="0" applyNumberFormat="1" applyFont="1" applyFill="1" applyBorder="1" applyAlignment="1">
      <alignment horizontal="center" vertical="center"/>
    </xf>
  </cellXfs>
  <cellStyles count="55">
    <cellStyle name="Обычный" xfId="0" builtinId="0"/>
    <cellStyle name="Обычный 101" xfId="3"/>
    <cellStyle name="Обычный 102" xfId="4"/>
    <cellStyle name="Обычный 107" xfId="5"/>
    <cellStyle name="Обычный 108" xfId="6"/>
    <cellStyle name="Обычный 110" xfId="7"/>
    <cellStyle name="Обычный 111" xfId="8"/>
    <cellStyle name="Обычный 112" xfId="9"/>
    <cellStyle name="Обычный 113" xfId="10"/>
    <cellStyle name="Обычный 114" xfId="11"/>
    <cellStyle name="Обычный 115" xfId="12"/>
    <cellStyle name="Обычный 116" xfId="13"/>
    <cellStyle name="Обычный 117" xfId="14"/>
    <cellStyle name="Обычный 118" xfId="15"/>
    <cellStyle name="Обычный 119" xfId="16"/>
    <cellStyle name="Обычный 120" xfId="17"/>
    <cellStyle name="Обычный 121" xfId="18"/>
    <cellStyle name="Обычный 158" xfId="19"/>
    <cellStyle name="Обычный 159" xfId="20"/>
    <cellStyle name="Обычный 161" xfId="21"/>
    <cellStyle name="Обычный 171" xfId="22"/>
    <cellStyle name="Обычный 172" xfId="23"/>
    <cellStyle name="Обычный 174" xfId="24"/>
    <cellStyle name="Обычный 175" xfId="25"/>
    <cellStyle name="Обычный 184" xfId="26"/>
    <cellStyle name="Обычный 185" xfId="27"/>
    <cellStyle name="Обычный 186" xfId="28"/>
    <cellStyle name="Обычный 187" xfId="29"/>
    <cellStyle name="Обычный 193" xfId="30"/>
    <cellStyle name="Обычный 194" xfId="31"/>
    <cellStyle name="Обычный 2 2" xfId="32"/>
    <cellStyle name="Обычный 2 2 2" xfId="33"/>
    <cellStyle name="Обычный 2 4" xfId="34"/>
    <cellStyle name="Обычный 2_РЕЕСТР Журнал" xfId="35"/>
    <cellStyle name="Обычный 5" xfId="36"/>
    <cellStyle name="Обычный 5 2" xfId="37"/>
    <cellStyle name="Обычный 51" xfId="38"/>
    <cellStyle name="Обычный 52" xfId="39"/>
    <cellStyle name="Обычный 6" xfId="40"/>
    <cellStyle name="Обычный 6 2" xfId="41"/>
    <cellStyle name="Обычный 7" xfId="42"/>
    <cellStyle name="Обычный 7 2" xfId="43"/>
    <cellStyle name="Обычный 8" xfId="44"/>
    <cellStyle name="Обычный 85" xfId="45"/>
    <cellStyle name="Обычный 86" xfId="46"/>
    <cellStyle name="Обычный 9" xfId="47"/>
    <cellStyle name="Обычный_из БД" xfId="51"/>
    <cellStyle name="Обычный_из БД_1" xfId="52"/>
    <cellStyle name="Обычный_Лист1" xfId="1"/>
    <cellStyle name="Обычный_Лист1_1" xfId="53"/>
    <cellStyle name="Обычный_Лист1_2" xfId="48"/>
    <cellStyle name="Обычный_Лист2" xfId="2"/>
    <cellStyle name="Обычный_Лист2_1" xfId="49"/>
    <cellStyle name="Обычный_Лист2_2" xfId="54"/>
    <cellStyle name="Обычный_СВОД договоров" xfId="5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FF00"/>
      <color rgb="FF66FF33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view="pageBreakPreview" zoomScaleNormal="100" zoomScaleSheetLayoutView="100" workbookViewId="0">
      <pane ySplit="4" topLeftCell="A5" activePane="bottomLeft" state="frozen"/>
      <selection pane="bottomLeft" activeCell="F69" sqref="F69"/>
    </sheetView>
  </sheetViews>
  <sheetFormatPr defaultRowHeight="16.5" customHeight="1" x14ac:dyDescent="0.25"/>
  <cols>
    <col min="1" max="1" width="23.85546875" customWidth="1"/>
    <col min="3" max="3" width="32.85546875" style="37" bestFit="1" customWidth="1"/>
    <col min="4" max="4" width="9.140625" style="4"/>
    <col min="5" max="5" width="12.28515625" style="86" customWidth="1"/>
    <col min="6" max="6" width="9.140625" style="7"/>
    <col min="7" max="7" width="12.28515625" style="87" customWidth="1"/>
    <col min="8" max="8" width="9.140625" style="7"/>
    <col min="9" max="9" width="12.28515625" style="87" customWidth="1"/>
    <col min="10" max="10" width="9.140625" style="4"/>
    <col min="11" max="11" width="12.28515625" style="86" customWidth="1"/>
  </cols>
  <sheetData>
    <row r="1" spans="1:11" ht="15.75" thickBot="1" x14ac:dyDescent="0.3">
      <c r="A1" s="96" t="s">
        <v>442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5.75" customHeight="1" thickBot="1" x14ac:dyDescent="0.3">
      <c r="A2" s="97" t="s">
        <v>384</v>
      </c>
      <c r="B2" s="56"/>
      <c r="C2" s="97" t="s">
        <v>31</v>
      </c>
      <c r="D2" s="99" t="s">
        <v>32</v>
      </c>
      <c r="E2" s="99"/>
      <c r="F2" s="99" t="s">
        <v>33</v>
      </c>
      <c r="G2" s="99"/>
      <c r="H2" s="99" t="s">
        <v>34</v>
      </c>
      <c r="I2" s="100"/>
      <c r="J2" s="99" t="s">
        <v>35</v>
      </c>
      <c r="K2" s="99"/>
    </row>
    <row r="3" spans="1:11" ht="46.5" customHeight="1" thickBot="1" x14ac:dyDescent="0.3">
      <c r="A3" s="98"/>
      <c r="B3" s="57" t="s">
        <v>385</v>
      </c>
      <c r="C3" s="98"/>
      <c r="D3" s="99"/>
      <c r="E3" s="99"/>
      <c r="F3" s="99"/>
      <c r="G3" s="99"/>
      <c r="H3" s="99"/>
      <c r="I3" s="100"/>
      <c r="J3" s="99"/>
      <c r="K3" s="99"/>
    </row>
    <row r="4" spans="1:11" ht="15.75" thickBot="1" x14ac:dyDescent="0.3">
      <c r="A4" s="98"/>
      <c r="B4" s="57"/>
      <c r="C4" s="98"/>
      <c r="D4" s="58" t="s">
        <v>37</v>
      </c>
      <c r="E4" s="59" t="s">
        <v>38</v>
      </c>
      <c r="F4" s="58" t="s">
        <v>37</v>
      </c>
      <c r="G4" s="59" t="s">
        <v>38</v>
      </c>
      <c r="H4" s="58" t="s">
        <v>37</v>
      </c>
      <c r="I4" s="59" t="s">
        <v>38</v>
      </c>
      <c r="J4" s="58" t="s">
        <v>37</v>
      </c>
      <c r="K4" s="59" t="s">
        <v>38</v>
      </c>
    </row>
    <row r="5" spans="1:11" ht="16.5" customHeight="1" x14ac:dyDescent="0.25">
      <c r="A5" s="60" t="s">
        <v>39</v>
      </c>
      <c r="B5" s="61"/>
      <c r="C5" s="61" t="s">
        <v>47</v>
      </c>
      <c r="D5" s="61">
        <f t="shared" ref="D5:K5" si="0">SUM(D6:D74)</f>
        <v>160</v>
      </c>
      <c r="E5" s="84">
        <f t="shared" si="0"/>
        <v>2.1489000000000007</v>
      </c>
      <c r="F5" s="61">
        <f t="shared" si="0"/>
        <v>159</v>
      </c>
      <c r="G5" s="84">
        <f t="shared" si="0"/>
        <v>2.9614999999999996</v>
      </c>
      <c r="H5" s="61">
        <f t="shared" si="0"/>
        <v>56</v>
      </c>
      <c r="I5" s="84">
        <f t="shared" si="0"/>
        <v>0.71290000000000009</v>
      </c>
      <c r="J5" s="61">
        <f t="shared" si="0"/>
        <v>21</v>
      </c>
      <c r="K5" s="88">
        <f t="shared" si="0"/>
        <v>2.0634999999999999</v>
      </c>
    </row>
    <row r="6" spans="1:11" s="1" customFormat="1" ht="16.5" customHeight="1" x14ac:dyDescent="0.25">
      <c r="A6" s="63" t="s">
        <v>39</v>
      </c>
      <c r="B6" s="64">
        <v>1</v>
      </c>
      <c r="C6" s="67" t="s">
        <v>252</v>
      </c>
      <c r="D6" s="65">
        <v>1</v>
      </c>
      <c r="E6" s="85">
        <v>5.0000000000000001E-3</v>
      </c>
      <c r="F6" s="65">
        <v>1</v>
      </c>
      <c r="G6" s="85">
        <v>5.0000000000000001E-3</v>
      </c>
      <c r="H6" s="65">
        <v>0</v>
      </c>
      <c r="I6" s="85">
        <v>0</v>
      </c>
      <c r="J6" s="66">
        <v>0</v>
      </c>
      <c r="K6" s="89">
        <v>0</v>
      </c>
    </row>
    <row r="7" spans="1:11" s="1" customFormat="1" ht="16.5" customHeight="1" x14ac:dyDescent="0.25">
      <c r="A7" s="63" t="s">
        <v>39</v>
      </c>
      <c r="B7" s="64">
        <v>2</v>
      </c>
      <c r="C7" s="67" t="s">
        <v>103</v>
      </c>
      <c r="D7" s="65">
        <v>1</v>
      </c>
      <c r="E7" s="85">
        <v>8.0000000000000002E-3</v>
      </c>
      <c r="F7" s="65">
        <v>3</v>
      </c>
      <c r="G7" s="85">
        <v>2.41E-2</v>
      </c>
      <c r="H7" s="65">
        <v>0</v>
      </c>
      <c r="I7" s="85">
        <v>0</v>
      </c>
      <c r="J7" s="66">
        <v>0</v>
      </c>
      <c r="K7" s="89">
        <v>0</v>
      </c>
    </row>
    <row r="8" spans="1:11" s="1" customFormat="1" ht="16.5" customHeight="1" x14ac:dyDescent="0.25">
      <c r="A8" s="63" t="s">
        <v>39</v>
      </c>
      <c r="B8" s="64">
        <v>3</v>
      </c>
      <c r="C8" s="67" t="s">
        <v>178</v>
      </c>
      <c r="D8" s="65">
        <v>0</v>
      </c>
      <c r="E8" s="85">
        <v>0</v>
      </c>
      <c r="F8" s="65">
        <v>1</v>
      </c>
      <c r="G8" s="85">
        <v>1.1000000000000001E-3</v>
      </c>
      <c r="H8" s="65">
        <v>0</v>
      </c>
      <c r="I8" s="85">
        <v>0</v>
      </c>
      <c r="J8" s="66">
        <v>0</v>
      </c>
      <c r="K8" s="89">
        <v>0</v>
      </c>
    </row>
    <row r="9" spans="1:11" s="1" customFormat="1" ht="16.5" customHeight="1" x14ac:dyDescent="0.25">
      <c r="A9" s="63" t="s">
        <v>39</v>
      </c>
      <c r="B9" s="64">
        <v>4</v>
      </c>
      <c r="C9" s="67" t="s">
        <v>113</v>
      </c>
      <c r="D9" s="65">
        <v>1</v>
      </c>
      <c r="E9" s="85">
        <v>1.2E-2</v>
      </c>
      <c r="F9" s="65">
        <v>2</v>
      </c>
      <c r="G9" s="85">
        <v>2.4E-2</v>
      </c>
      <c r="H9" s="65">
        <v>0</v>
      </c>
      <c r="I9" s="85">
        <v>0</v>
      </c>
      <c r="J9" s="66">
        <v>0</v>
      </c>
      <c r="K9" s="89">
        <v>0</v>
      </c>
    </row>
    <row r="10" spans="1:11" s="1" customFormat="1" ht="16.5" customHeight="1" x14ac:dyDescent="0.25">
      <c r="A10" s="63" t="s">
        <v>39</v>
      </c>
      <c r="B10" s="64">
        <v>5</v>
      </c>
      <c r="C10" s="67" t="s">
        <v>20</v>
      </c>
      <c r="D10" s="65">
        <v>9</v>
      </c>
      <c r="E10" s="85">
        <v>0.1075</v>
      </c>
      <c r="F10" s="65">
        <v>5</v>
      </c>
      <c r="G10" s="85">
        <v>7.9000000000000001E-2</v>
      </c>
      <c r="H10" s="65">
        <v>1</v>
      </c>
      <c r="I10" s="85">
        <v>7.0000000000000001E-3</v>
      </c>
      <c r="J10" s="66">
        <v>0</v>
      </c>
      <c r="K10" s="89">
        <v>0</v>
      </c>
    </row>
    <row r="11" spans="1:11" s="1" customFormat="1" ht="16.5" customHeight="1" x14ac:dyDescent="0.25">
      <c r="A11" s="63" t="s">
        <v>39</v>
      </c>
      <c r="B11" s="64">
        <v>6</v>
      </c>
      <c r="C11" s="67" t="s">
        <v>93</v>
      </c>
      <c r="D11" s="65">
        <v>1</v>
      </c>
      <c r="E11" s="85">
        <v>7.0000000000000001E-3</v>
      </c>
      <c r="F11" s="65">
        <v>0</v>
      </c>
      <c r="G11" s="85">
        <v>0</v>
      </c>
      <c r="H11" s="65">
        <v>0</v>
      </c>
      <c r="I11" s="85">
        <v>0</v>
      </c>
      <c r="J11" s="66">
        <v>0</v>
      </c>
      <c r="K11" s="89">
        <v>0</v>
      </c>
    </row>
    <row r="12" spans="1:11" s="1" customFormat="1" ht="16.5" customHeight="1" x14ac:dyDescent="0.25">
      <c r="A12" s="63" t="s">
        <v>39</v>
      </c>
      <c r="B12" s="64">
        <v>7</v>
      </c>
      <c r="C12" s="67" t="s">
        <v>61</v>
      </c>
      <c r="D12" s="65">
        <v>9</v>
      </c>
      <c r="E12" s="85">
        <v>6.9000000000000006E-2</v>
      </c>
      <c r="F12" s="65">
        <v>9</v>
      </c>
      <c r="G12" s="85">
        <v>7.85E-2</v>
      </c>
      <c r="H12" s="65">
        <v>1</v>
      </c>
      <c r="I12" s="85">
        <v>1.4E-2</v>
      </c>
      <c r="J12" s="66">
        <v>0</v>
      </c>
      <c r="K12" s="89">
        <v>0</v>
      </c>
    </row>
    <row r="13" spans="1:11" s="1" customFormat="1" ht="16.5" customHeight="1" x14ac:dyDescent="0.25">
      <c r="A13" s="63" t="s">
        <v>39</v>
      </c>
      <c r="B13" s="64">
        <v>8</v>
      </c>
      <c r="C13" s="67" t="s">
        <v>238</v>
      </c>
      <c r="D13" s="65">
        <v>2</v>
      </c>
      <c r="E13" s="85">
        <v>1.5100000000000001E-2</v>
      </c>
      <c r="F13" s="65">
        <v>0</v>
      </c>
      <c r="G13" s="85">
        <v>0</v>
      </c>
      <c r="H13" s="65">
        <v>0</v>
      </c>
      <c r="I13" s="85">
        <v>0</v>
      </c>
      <c r="J13" s="66">
        <v>0</v>
      </c>
      <c r="K13" s="89">
        <v>0</v>
      </c>
    </row>
    <row r="14" spans="1:11" s="1" customFormat="1" ht="16.5" customHeight="1" x14ac:dyDescent="0.25">
      <c r="A14" s="63" t="s">
        <v>39</v>
      </c>
      <c r="B14" s="64">
        <v>9</v>
      </c>
      <c r="C14" s="67" t="s">
        <v>21</v>
      </c>
      <c r="D14" s="65">
        <v>19</v>
      </c>
      <c r="E14" s="85">
        <v>0.25650000000000001</v>
      </c>
      <c r="F14" s="65">
        <v>18</v>
      </c>
      <c r="G14" s="85">
        <v>0.17150000000000004</v>
      </c>
      <c r="H14" s="65">
        <v>3</v>
      </c>
      <c r="I14" s="85">
        <v>3.2000000000000001E-2</v>
      </c>
      <c r="J14" s="66">
        <v>3</v>
      </c>
      <c r="K14" s="89">
        <v>3.1000000000000028E-2</v>
      </c>
    </row>
    <row r="15" spans="1:11" s="1" customFormat="1" ht="16.5" customHeight="1" x14ac:dyDescent="0.25">
      <c r="A15" s="63" t="s">
        <v>39</v>
      </c>
      <c r="B15" s="64">
        <v>10</v>
      </c>
      <c r="C15" s="67" t="s">
        <v>179</v>
      </c>
      <c r="D15" s="65">
        <v>0</v>
      </c>
      <c r="E15" s="85">
        <v>0</v>
      </c>
      <c r="F15" s="65">
        <v>0</v>
      </c>
      <c r="G15" s="85">
        <v>0</v>
      </c>
      <c r="H15" s="65">
        <v>1</v>
      </c>
      <c r="I15" s="85">
        <v>1.4999999999999999E-2</v>
      </c>
      <c r="J15" s="66">
        <v>0</v>
      </c>
      <c r="K15" s="89">
        <v>0</v>
      </c>
    </row>
    <row r="16" spans="1:11" s="1" customFormat="1" ht="16.5" customHeight="1" x14ac:dyDescent="0.25">
      <c r="A16" s="63" t="s">
        <v>39</v>
      </c>
      <c r="B16" s="64">
        <v>11</v>
      </c>
      <c r="C16" s="67" t="s">
        <v>220</v>
      </c>
      <c r="D16" s="65">
        <v>1</v>
      </c>
      <c r="E16" s="85">
        <v>1.2999999999999999E-2</v>
      </c>
      <c r="F16" s="65">
        <v>1</v>
      </c>
      <c r="G16" s="85">
        <v>1.2999999999999999E-2</v>
      </c>
      <c r="H16" s="65">
        <v>0</v>
      </c>
      <c r="I16" s="85">
        <v>0</v>
      </c>
      <c r="J16" s="66">
        <v>0</v>
      </c>
      <c r="K16" s="89">
        <v>0</v>
      </c>
    </row>
    <row r="17" spans="1:11" s="1" customFormat="1" ht="16.5" customHeight="1" x14ac:dyDescent="0.25">
      <c r="A17" s="63" t="s">
        <v>39</v>
      </c>
      <c r="B17" s="64">
        <v>12</v>
      </c>
      <c r="C17" s="67" t="s">
        <v>22</v>
      </c>
      <c r="D17" s="65">
        <v>1</v>
      </c>
      <c r="E17" s="85">
        <v>7.0000000000000001E-3</v>
      </c>
      <c r="F17" s="65">
        <v>1</v>
      </c>
      <c r="G17" s="85">
        <v>6.0000000000000001E-3</v>
      </c>
      <c r="H17" s="65">
        <v>1</v>
      </c>
      <c r="I17" s="85">
        <v>2.5000000000000001E-3</v>
      </c>
      <c r="J17" s="66">
        <v>0</v>
      </c>
      <c r="K17" s="89">
        <v>0</v>
      </c>
    </row>
    <row r="18" spans="1:11" s="1" customFormat="1" ht="16.5" customHeight="1" x14ac:dyDescent="0.25">
      <c r="A18" s="63" t="s">
        <v>39</v>
      </c>
      <c r="B18" s="64">
        <v>13</v>
      </c>
      <c r="C18" s="67" t="s">
        <v>94</v>
      </c>
      <c r="D18" s="65">
        <v>1</v>
      </c>
      <c r="E18" s="85">
        <v>0.01</v>
      </c>
      <c r="F18" s="65">
        <v>0</v>
      </c>
      <c r="G18" s="85">
        <v>0</v>
      </c>
      <c r="H18" s="65">
        <v>0</v>
      </c>
      <c r="I18" s="85">
        <v>0</v>
      </c>
      <c r="J18" s="66">
        <v>0</v>
      </c>
      <c r="K18" s="89">
        <v>0</v>
      </c>
    </row>
    <row r="19" spans="1:11" s="1" customFormat="1" ht="16.5" customHeight="1" x14ac:dyDescent="0.25">
      <c r="A19" s="63" t="s">
        <v>39</v>
      </c>
      <c r="B19" s="64">
        <v>14</v>
      </c>
      <c r="C19" s="67" t="s">
        <v>112</v>
      </c>
      <c r="D19" s="65">
        <v>0</v>
      </c>
      <c r="E19" s="85">
        <v>0</v>
      </c>
      <c r="F19" s="65">
        <v>1</v>
      </c>
      <c r="G19" s="85">
        <v>0.01</v>
      </c>
      <c r="H19" s="65">
        <v>0</v>
      </c>
      <c r="I19" s="85">
        <v>0</v>
      </c>
      <c r="J19" s="66">
        <v>0</v>
      </c>
      <c r="K19" s="89">
        <v>0</v>
      </c>
    </row>
    <row r="20" spans="1:11" s="1" customFormat="1" ht="16.5" customHeight="1" x14ac:dyDescent="0.25">
      <c r="A20" s="63" t="s">
        <v>39</v>
      </c>
      <c r="B20" s="64">
        <v>15</v>
      </c>
      <c r="C20" s="67" t="s">
        <v>138</v>
      </c>
      <c r="D20" s="65">
        <v>1</v>
      </c>
      <c r="E20" s="85">
        <v>1.1000000000000001E-3</v>
      </c>
      <c r="F20" s="65">
        <v>1</v>
      </c>
      <c r="G20" s="85">
        <v>1.1000000000000001E-3</v>
      </c>
      <c r="H20" s="65">
        <v>0</v>
      </c>
      <c r="I20" s="85">
        <v>0</v>
      </c>
      <c r="J20" s="66">
        <v>0</v>
      </c>
      <c r="K20" s="89">
        <v>0</v>
      </c>
    </row>
    <row r="21" spans="1:11" s="1" customFormat="1" ht="16.5" customHeight="1" x14ac:dyDescent="0.25">
      <c r="A21" s="63" t="s">
        <v>39</v>
      </c>
      <c r="B21" s="64">
        <v>16</v>
      </c>
      <c r="C21" s="67" t="s">
        <v>108</v>
      </c>
      <c r="D21" s="65">
        <v>0</v>
      </c>
      <c r="E21" s="85">
        <v>0</v>
      </c>
      <c r="F21" s="65">
        <v>2</v>
      </c>
      <c r="G21" s="85">
        <v>1.3100000000000001E-2</v>
      </c>
      <c r="H21" s="65">
        <v>0</v>
      </c>
      <c r="I21" s="85">
        <v>0</v>
      </c>
      <c r="J21" s="66">
        <v>0</v>
      </c>
      <c r="K21" s="89">
        <v>0</v>
      </c>
    </row>
    <row r="22" spans="1:11" s="1" customFormat="1" ht="16.5" customHeight="1" x14ac:dyDescent="0.25">
      <c r="A22" s="63" t="s">
        <v>39</v>
      </c>
      <c r="B22" s="64">
        <v>17</v>
      </c>
      <c r="C22" s="67" t="s">
        <v>194</v>
      </c>
      <c r="D22" s="65">
        <v>2</v>
      </c>
      <c r="E22" s="85">
        <v>1.9E-2</v>
      </c>
      <c r="F22" s="65">
        <v>1</v>
      </c>
      <c r="G22" s="85">
        <v>1.4999999999999999E-2</v>
      </c>
      <c r="H22" s="65">
        <v>1</v>
      </c>
      <c r="I22" s="85">
        <v>0.02</v>
      </c>
      <c r="J22" s="66">
        <v>0</v>
      </c>
      <c r="K22" s="89">
        <v>0</v>
      </c>
    </row>
    <row r="23" spans="1:11" s="1" customFormat="1" ht="16.5" customHeight="1" x14ac:dyDescent="0.25">
      <c r="A23" s="63" t="s">
        <v>39</v>
      </c>
      <c r="B23" s="64">
        <v>18</v>
      </c>
      <c r="C23" s="67" t="s">
        <v>54</v>
      </c>
      <c r="D23" s="65">
        <v>1</v>
      </c>
      <c r="E23" s="85">
        <v>0.01</v>
      </c>
      <c r="F23" s="65">
        <v>2</v>
      </c>
      <c r="G23" s="85">
        <v>1.2E-2</v>
      </c>
      <c r="H23" s="65">
        <v>0</v>
      </c>
      <c r="I23" s="85">
        <v>0</v>
      </c>
      <c r="J23" s="66">
        <v>0</v>
      </c>
      <c r="K23" s="89">
        <v>0</v>
      </c>
    </row>
    <row r="24" spans="1:11" s="1" customFormat="1" ht="16.5" customHeight="1" x14ac:dyDescent="0.25">
      <c r="A24" s="63" t="s">
        <v>39</v>
      </c>
      <c r="B24" s="64">
        <v>19</v>
      </c>
      <c r="C24" s="67" t="s">
        <v>181</v>
      </c>
      <c r="D24" s="65">
        <v>0</v>
      </c>
      <c r="E24" s="85">
        <v>0</v>
      </c>
      <c r="F24" s="65">
        <v>1</v>
      </c>
      <c r="G24" s="85">
        <v>1.4999999999999999E-2</v>
      </c>
      <c r="H24" s="65">
        <v>0</v>
      </c>
      <c r="I24" s="85">
        <v>0</v>
      </c>
      <c r="J24" s="66">
        <v>1</v>
      </c>
      <c r="K24" s="89">
        <v>0.01</v>
      </c>
    </row>
    <row r="25" spans="1:11" s="1" customFormat="1" ht="16.5" customHeight="1" x14ac:dyDescent="0.25">
      <c r="A25" s="63" t="s">
        <v>39</v>
      </c>
      <c r="B25" s="64">
        <v>20</v>
      </c>
      <c r="C25" s="67" t="s">
        <v>104</v>
      </c>
      <c r="D25" s="65">
        <v>1</v>
      </c>
      <c r="E25" s="85">
        <v>4.0000000000000001E-3</v>
      </c>
      <c r="F25" s="65">
        <v>0</v>
      </c>
      <c r="G25" s="85">
        <v>0</v>
      </c>
      <c r="H25" s="65">
        <v>1</v>
      </c>
      <c r="I25" s="85">
        <v>1.4999999999999999E-2</v>
      </c>
      <c r="J25" s="66">
        <v>0</v>
      </c>
      <c r="K25" s="89">
        <v>0</v>
      </c>
    </row>
    <row r="26" spans="1:11" s="1" customFormat="1" ht="16.5" customHeight="1" x14ac:dyDescent="0.25">
      <c r="A26" s="63" t="s">
        <v>39</v>
      </c>
      <c r="B26" s="64">
        <v>21</v>
      </c>
      <c r="C26" s="67" t="s">
        <v>58</v>
      </c>
      <c r="D26" s="65">
        <v>1</v>
      </c>
      <c r="E26" s="85">
        <v>0.05</v>
      </c>
      <c r="F26" s="65">
        <v>1</v>
      </c>
      <c r="G26" s="85">
        <v>1.2</v>
      </c>
      <c r="H26" s="65">
        <v>0</v>
      </c>
      <c r="I26" s="85">
        <v>0</v>
      </c>
      <c r="J26" s="66">
        <v>0</v>
      </c>
      <c r="K26" s="89">
        <v>0</v>
      </c>
    </row>
    <row r="27" spans="1:11" s="1" customFormat="1" ht="16.5" customHeight="1" x14ac:dyDescent="0.25">
      <c r="A27" s="63" t="s">
        <v>39</v>
      </c>
      <c r="B27" s="64">
        <v>22</v>
      </c>
      <c r="C27" s="67" t="s">
        <v>169</v>
      </c>
      <c r="D27" s="65">
        <v>0</v>
      </c>
      <c r="E27" s="85">
        <v>0</v>
      </c>
      <c r="F27" s="65">
        <v>2</v>
      </c>
      <c r="G27" s="85">
        <v>1.4999999999999999E-2</v>
      </c>
      <c r="H27" s="65">
        <v>0</v>
      </c>
      <c r="I27" s="85">
        <v>0</v>
      </c>
      <c r="J27" s="66">
        <v>0</v>
      </c>
      <c r="K27" s="89">
        <v>0</v>
      </c>
    </row>
    <row r="28" spans="1:11" s="1" customFormat="1" ht="16.5" customHeight="1" x14ac:dyDescent="0.25">
      <c r="A28" s="63" t="s">
        <v>39</v>
      </c>
      <c r="B28" s="64">
        <v>23</v>
      </c>
      <c r="C28" s="67" t="s">
        <v>107</v>
      </c>
      <c r="D28" s="65">
        <v>0</v>
      </c>
      <c r="E28" s="85">
        <v>0</v>
      </c>
      <c r="F28" s="65">
        <v>0</v>
      </c>
      <c r="G28" s="85">
        <v>0</v>
      </c>
      <c r="H28" s="65">
        <v>1</v>
      </c>
      <c r="I28" s="85">
        <v>1.4999999999999999E-2</v>
      </c>
      <c r="J28" s="66">
        <v>0</v>
      </c>
      <c r="K28" s="89">
        <v>0</v>
      </c>
    </row>
    <row r="29" spans="1:11" s="1" customFormat="1" ht="16.5" customHeight="1" x14ac:dyDescent="0.25">
      <c r="A29" s="63" t="s">
        <v>39</v>
      </c>
      <c r="B29" s="64">
        <v>24</v>
      </c>
      <c r="C29" s="67" t="s">
        <v>273</v>
      </c>
      <c r="D29" s="65">
        <v>0</v>
      </c>
      <c r="E29" s="85">
        <v>0</v>
      </c>
      <c r="F29" s="65">
        <v>1</v>
      </c>
      <c r="G29" s="85">
        <v>1.1000000000000001E-3</v>
      </c>
      <c r="H29" s="65">
        <v>0</v>
      </c>
      <c r="I29" s="85">
        <v>0</v>
      </c>
      <c r="J29" s="66">
        <v>0</v>
      </c>
      <c r="K29" s="89">
        <v>0</v>
      </c>
    </row>
    <row r="30" spans="1:11" s="1" customFormat="1" ht="16.5" customHeight="1" x14ac:dyDescent="0.25">
      <c r="A30" s="63" t="s">
        <v>39</v>
      </c>
      <c r="B30" s="64">
        <v>25</v>
      </c>
      <c r="C30" s="67" t="s">
        <v>142</v>
      </c>
      <c r="D30" s="65">
        <v>1</v>
      </c>
      <c r="E30" s="85">
        <v>1.4999999999999999E-2</v>
      </c>
      <c r="F30" s="65">
        <v>1</v>
      </c>
      <c r="G30" s="85">
        <v>1.4999999999999999E-2</v>
      </c>
      <c r="H30" s="65">
        <v>0</v>
      </c>
      <c r="I30" s="85">
        <v>0</v>
      </c>
      <c r="J30" s="66">
        <v>0</v>
      </c>
      <c r="K30" s="89">
        <v>0</v>
      </c>
    </row>
    <row r="31" spans="1:11" s="1" customFormat="1" ht="16.5" customHeight="1" x14ac:dyDescent="0.25">
      <c r="A31" s="63" t="s">
        <v>39</v>
      </c>
      <c r="B31" s="64">
        <v>26</v>
      </c>
      <c r="C31" s="67" t="s">
        <v>118</v>
      </c>
      <c r="D31" s="65">
        <v>2</v>
      </c>
      <c r="E31" s="85">
        <v>1.0999999999999999E-2</v>
      </c>
      <c r="F31" s="65">
        <v>0</v>
      </c>
      <c r="G31" s="85">
        <v>0</v>
      </c>
      <c r="H31" s="65">
        <v>0</v>
      </c>
      <c r="I31" s="85">
        <v>0</v>
      </c>
      <c r="J31" s="66">
        <v>0</v>
      </c>
      <c r="K31" s="89">
        <v>0</v>
      </c>
    </row>
    <row r="32" spans="1:11" s="1" customFormat="1" ht="16.5" customHeight="1" x14ac:dyDescent="0.25">
      <c r="A32" s="63" t="s">
        <v>39</v>
      </c>
      <c r="B32" s="64">
        <v>27</v>
      </c>
      <c r="C32" s="67" t="s">
        <v>275</v>
      </c>
      <c r="D32" s="65">
        <v>0</v>
      </c>
      <c r="E32" s="85">
        <v>0</v>
      </c>
      <c r="F32" s="65">
        <v>0</v>
      </c>
      <c r="G32" s="85">
        <v>0</v>
      </c>
      <c r="H32" s="65">
        <v>1</v>
      </c>
      <c r="I32" s="85">
        <v>1.4999999999999999E-2</v>
      </c>
      <c r="J32" s="66">
        <v>0</v>
      </c>
      <c r="K32" s="89">
        <v>0</v>
      </c>
    </row>
    <row r="33" spans="1:11" s="1" customFormat="1" ht="16.5" customHeight="1" x14ac:dyDescent="0.25">
      <c r="A33" s="63" t="s">
        <v>39</v>
      </c>
      <c r="B33" s="64">
        <v>28</v>
      </c>
      <c r="C33" s="67" t="s">
        <v>96</v>
      </c>
      <c r="D33" s="65">
        <v>1</v>
      </c>
      <c r="E33" s="85">
        <v>1E-3</v>
      </c>
      <c r="F33" s="65">
        <v>1</v>
      </c>
      <c r="G33" s="85">
        <v>1E-3</v>
      </c>
      <c r="H33" s="65">
        <v>0</v>
      </c>
      <c r="I33" s="85">
        <v>0</v>
      </c>
      <c r="J33" s="66">
        <v>0</v>
      </c>
      <c r="K33" s="89">
        <v>0</v>
      </c>
    </row>
    <row r="34" spans="1:11" s="1" customFormat="1" ht="16.5" customHeight="1" x14ac:dyDescent="0.25">
      <c r="A34" s="63" t="s">
        <v>39</v>
      </c>
      <c r="B34" s="64">
        <v>29</v>
      </c>
      <c r="C34" s="67" t="s">
        <v>224</v>
      </c>
      <c r="D34" s="65">
        <v>0</v>
      </c>
      <c r="E34" s="85">
        <v>0</v>
      </c>
      <c r="F34" s="65">
        <v>1</v>
      </c>
      <c r="G34" s="85">
        <v>1.1000000000000001E-3</v>
      </c>
      <c r="H34" s="65">
        <v>0</v>
      </c>
      <c r="I34" s="85">
        <v>0</v>
      </c>
      <c r="J34" s="66">
        <v>0</v>
      </c>
      <c r="K34" s="89">
        <v>0</v>
      </c>
    </row>
    <row r="35" spans="1:11" s="1" customFormat="1" ht="16.5" customHeight="1" x14ac:dyDescent="0.25">
      <c r="A35" s="63" t="s">
        <v>39</v>
      </c>
      <c r="B35" s="64">
        <v>30</v>
      </c>
      <c r="C35" s="67" t="s">
        <v>105</v>
      </c>
      <c r="D35" s="65">
        <v>1</v>
      </c>
      <c r="E35" s="85">
        <v>1.2999999999999999E-2</v>
      </c>
      <c r="F35" s="65">
        <v>1</v>
      </c>
      <c r="G35" s="85">
        <v>1.2999999999999999E-2</v>
      </c>
      <c r="H35" s="65">
        <v>0</v>
      </c>
      <c r="I35" s="85">
        <v>0</v>
      </c>
      <c r="J35" s="66">
        <v>1</v>
      </c>
      <c r="K35" s="89">
        <v>0.5</v>
      </c>
    </row>
    <row r="36" spans="1:11" s="1" customFormat="1" ht="16.5" customHeight="1" x14ac:dyDescent="0.25">
      <c r="A36" s="63" t="s">
        <v>39</v>
      </c>
      <c r="B36" s="64">
        <v>31</v>
      </c>
      <c r="C36" s="67" t="s">
        <v>405</v>
      </c>
      <c r="D36" s="65">
        <v>1</v>
      </c>
      <c r="E36" s="85">
        <v>0.01</v>
      </c>
      <c r="F36" s="65">
        <v>6</v>
      </c>
      <c r="G36" s="85">
        <v>3.73E-2</v>
      </c>
      <c r="H36" s="65">
        <v>0</v>
      </c>
      <c r="I36" s="85">
        <v>0</v>
      </c>
      <c r="J36" s="66">
        <v>0</v>
      </c>
      <c r="K36" s="89">
        <v>0</v>
      </c>
    </row>
    <row r="37" spans="1:11" s="1" customFormat="1" ht="16.5" customHeight="1" x14ac:dyDescent="0.25">
      <c r="A37" s="63" t="s">
        <v>39</v>
      </c>
      <c r="B37" s="64">
        <v>32</v>
      </c>
      <c r="C37" s="67" t="s">
        <v>99</v>
      </c>
      <c r="D37" s="65">
        <v>1</v>
      </c>
      <c r="E37" s="85">
        <v>1.4999999999999999E-2</v>
      </c>
      <c r="F37" s="65">
        <v>0</v>
      </c>
      <c r="G37" s="85">
        <v>0</v>
      </c>
      <c r="H37" s="65">
        <v>0</v>
      </c>
      <c r="I37" s="85">
        <v>0</v>
      </c>
      <c r="J37" s="66">
        <v>0</v>
      </c>
      <c r="K37" s="89">
        <v>0</v>
      </c>
    </row>
    <row r="38" spans="1:11" s="1" customFormat="1" ht="16.5" customHeight="1" x14ac:dyDescent="0.25">
      <c r="A38" s="63" t="s">
        <v>39</v>
      </c>
      <c r="B38" s="64">
        <v>33</v>
      </c>
      <c r="C38" s="67" t="s">
        <v>197</v>
      </c>
      <c r="D38" s="65">
        <v>1</v>
      </c>
      <c r="E38" s="85">
        <v>1.4999999999999999E-2</v>
      </c>
      <c r="F38" s="65">
        <v>0</v>
      </c>
      <c r="G38" s="85">
        <v>0</v>
      </c>
      <c r="H38" s="65">
        <v>0</v>
      </c>
      <c r="I38" s="85">
        <v>0</v>
      </c>
      <c r="J38" s="66">
        <v>0</v>
      </c>
      <c r="K38" s="89">
        <v>0</v>
      </c>
    </row>
    <row r="39" spans="1:11" s="1" customFormat="1" ht="16.5" customHeight="1" x14ac:dyDescent="0.25">
      <c r="A39" s="63" t="s">
        <v>39</v>
      </c>
      <c r="B39" s="64">
        <v>34</v>
      </c>
      <c r="C39" s="67" t="s">
        <v>198</v>
      </c>
      <c r="D39" s="65">
        <v>10</v>
      </c>
      <c r="E39" s="85">
        <v>0.10400000000000002</v>
      </c>
      <c r="F39" s="65">
        <v>3</v>
      </c>
      <c r="G39" s="85">
        <v>2.8999999999999998E-2</v>
      </c>
      <c r="H39" s="65">
        <v>1</v>
      </c>
      <c r="I39" s="85">
        <v>1.4E-2</v>
      </c>
      <c r="J39" s="66">
        <v>3</v>
      </c>
      <c r="K39" s="89">
        <v>3.2000000000000001E-2</v>
      </c>
    </row>
    <row r="40" spans="1:11" s="1" customFormat="1" ht="16.5" customHeight="1" x14ac:dyDescent="0.25">
      <c r="A40" s="63" t="s">
        <v>39</v>
      </c>
      <c r="B40" s="64">
        <v>35</v>
      </c>
      <c r="C40" s="67" t="s">
        <v>23</v>
      </c>
      <c r="D40" s="65">
        <v>1</v>
      </c>
      <c r="E40" s="85">
        <v>1.4E-2</v>
      </c>
      <c r="F40" s="65">
        <v>0</v>
      </c>
      <c r="G40" s="85">
        <v>0</v>
      </c>
      <c r="H40" s="65">
        <v>2</v>
      </c>
      <c r="I40" s="85">
        <v>1.8000000000000002E-2</v>
      </c>
      <c r="J40" s="66">
        <v>0</v>
      </c>
      <c r="K40" s="89">
        <v>0</v>
      </c>
    </row>
    <row r="41" spans="1:11" s="1" customFormat="1" ht="16.5" customHeight="1" x14ac:dyDescent="0.25">
      <c r="A41" s="63" t="s">
        <v>39</v>
      </c>
      <c r="B41" s="64">
        <v>36</v>
      </c>
      <c r="C41" s="67" t="s">
        <v>24</v>
      </c>
      <c r="D41" s="65">
        <v>2</v>
      </c>
      <c r="E41" s="85">
        <v>2.3E-2</v>
      </c>
      <c r="F41" s="65">
        <v>6</v>
      </c>
      <c r="G41" s="85">
        <v>0.36350000000000005</v>
      </c>
      <c r="H41" s="65">
        <v>4</v>
      </c>
      <c r="I41" s="85">
        <v>6.6500000000000004E-2</v>
      </c>
      <c r="J41" s="66">
        <v>0</v>
      </c>
      <c r="K41" s="89">
        <v>0</v>
      </c>
    </row>
    <row r="42" spans="1:11" s="1" customFormat="1" ht="16.5" customHeight="1" x14ac:dyDescent="0.25">
      <c r="A42" s="63" t="s">
        <v>39</v>
      </c>
      <c r="B42" s="64">
        <v>37</v>
      </c>
      <c r="C42" s="67" t="s">
        <v>441</v>
      </c>
      <c r="D42" s="65">
        <v>1</v>
      </c>
      <c r="E42" s="85">
        <v>1.1000000000000001E-3</v>
      </c>
      <c r="F42" s="65">
        <v>0</v>
      </c>
      <c r="G42" s="85">
        <v>0</v>
      </c>
      <c r="H42" s="65">
        <v>0</v>
      </c>
      <c r="I42" s="85">
        <v>0</v>
      </c>
      <c r="J42" s="66">
        <v>0</v>
      </c>
      <c r="K42" s="89">
        <v>0</v>
      </c>
    </row>
    <row r="43" spans="1:11" s="1" customFormat="1" ht="16.5" customHeight="1" x14ac:dyDescent="0.25">
      <c r="A43" s="63" t="s">
        <v>39</v>
      </c>
      <c r="B43" s="64">
        <v>38</v>
      </c>
      <c r="C43" s="67" t="s">
        <v>160</v>
      </c>
      <c r="D43" s="65">
        <v>0</v>
      </c>
      <c r="E43" s="85">
        <v>0</v>
      </c>
      <c r="F43" s="65">
        <v>1</v>
      </c>
      <c r="G43" s="85">
        <v>3.5000000000000003E-2</v>
      </c>
      <c r="H43" s="65">
        <v>0</v>
      </c>
      <c r="I43" s="85">
        <v>0</v>
      </c>
      <c r="J43" s="66">
        <v>0</v>
      </c>
      <c r="K43" s="89">
        <v>0</v>
      </c>
    </row>
    <row r="44" spans="1:11" s="1" customFormat="1" ht="16.5" customHeight="1" x14ac:dyDescent="0.25">
      <c r="A44" s="63" t="s">
        <v>39</v>
      </c>
      <c r="B44" s="64">
        <v>39</v>
      </c>
      <c r="C44" s="67" t="s">
        <v>406</v>
      </c>
      <c r="D44" s="65">
        <v>1</v>
      </c>
      <c r="E44" s="85">
        <v>2.5000000000000001E-2</v>
      </c>
      <c r="F44" s="65">
        <v>0</v>
      </c>
      <c r="G44" s="85">
        <v>0</v>
      </c>
      <c r="H44" s="65">
        <v>0</v>
      </c>
      <c r="I44" s="85">
        <v>0</v>
      </c>
      <c r="J44" s="66">
        <v>0</v>
      </c>
      <c r="K44" s="89">
        <v>0</v>
      </c>
    </row>
    <row r="45" spans="1:11" s="1" customFormat="1" ht="16.5" customHeight="1" x14ac:dyDescent="0.25">
      <c r="A45" s="63" t="s">
        <v>39</v>
      </c>
      <c r="B45" s="64">
        <v>40</v>
      </c>
      <c r="C45" s="67" t="s">
        <v>25</v>
      </c>
      <c r="D45" s="65">
        <v>6</v>
      </c>
      <c r="E45" s="85">
        <v>0.115</v>
      </c>
      <c r="F45" s="65">
        <v>7</v>
      </c>
      <c r="G45" s="85">
        <v>6.3E-2</v>
      </c>
      <c r="H45" s="65">
        <v>4</v>
      </c>
      <c r="I45" s="85">
        <v>4.8000000000000001E-2</v>
      </c>
      <c r="J45" s="66">
        <v>1</v>
      </c>
      <c r="K45" s="89">
        <v>6.0000000000000053E-3</v>
      </c>
    </row>
    <row r="46" spans="1:11" ht="16.5" customHeight="1" x14ac:dyDescent="0.25">
      <c r="A46" s="63" t="s">
        <v>39</v>
      </c>
      <c r="B46" s="64">
        <v>41</v>
      </c>
      <c r="C46" s="67" t="s">
        <v>291</v>
      </c>
      <c r="D46" s="65">
        <v>1</v>
      </c>
      <c r="E46" s="85">
        <v>7.0000000000000001E-3</v>
      </c>
      <c r="F46" s="65">
        <v>1</v>
      </c>
      <c r="G46" s="85">
        <v>7.0000000000000001E-3</v>
      </c>
      <c r="H46" s="65">
        <v>0</v>
      </c>
      <c r="I46" s="85">
        <v>0</v>
      </c>
      <c r="J46" s="66">
        <v>0</v>
      </c>
      <c r="K46" s="89">
        <v>0</v>
      </c>
    </row>
    <row r="47" spans="1:11" ht="16.5" customHeight="1" x14ac:dyDescent="0.25">
      <c r="A47" s="63" t="s">
        <v>39</v>
      </c>
      <c r="B47" s="64">
        <v>42</v>
      </c>
      <c r="C47" s="67" t="s">
        <v>26</v>
      </c>
      <c r="D47" s="65">
        <v>29</v>
      </c>
      <c r="E47" s="85">
        <v>0.35750000000000021</v>
      </c>
      <c r="F47" s="65">
        <v>25</v>
      </c>
      <c r="G47" s="85">
        <v>0.31000000000000016</v>
      </c>
      <c r="H47" s="65">
        <v>12</v>
      </c>
      <c r="I47" s="85">
        <v>0.14850000000000002</v>
      </c>
      <c r="J47" s="66">
        <v>4</v>
      </c>
      <c r="K47" s="89">
        <v>0.38019999999999998</v>
      </c>
    </row>
    <row r="48" spans="1:11" ht="16.5" customHeight="1" x14ac:dyDescent="0.25">
      <c r="A48" s="63" t="s">
        <v>39</v>
      </c>
      <c r="B48" s="64">
        <v>43</v>
      </c>
      <c r="C48" s="67" t="s">
        <v>408</v>
      </c>
      <c r="D48" s="65">
        <v>0</v>
      </c>
      <c r="E48" s="85">
        <v>0</v>
      </c>
      <c r="F48" s="65">
        <v>1</v>
      </c>
      <c r="G48" s="85">
        <v>1.1000000000000001E-3</v>
      </c>
      <c r="H48" s="65">
        <v>0</v>
      </c>
      <c r="I48" s="85">
        <v>0</v>
      </c>
      <c r="J48" s="66">
        <v>0</v>
      </c>
      <c r="K48" s="89">
        <v>0</v>
      </c>
    </row>
    <row r="49" spans="1:11" ht="16.5" customHeight="1" x14ac:dyDescent="0.25">
      <c r="A49" s="63" t="s">
        <v>39</v>
      </c>
      <c r="B49" s="64">
        <v>44</v>
      </c>
      <c r="C49" s="67" t="s">
        <v>86</v>
      </c>
      <c r="D49" s="65">
        <v>0</v>
      </c>
      <c r="E49" s="85">
        <v>0</v>
      </c>
      <c r="F49" s="65">
        <v>1</v>
      </c>
      <c r="G49" s="85">
        <v>0.01</v>
      </c>
      <c r="H49" s="65">
        <v>0</v>
      </c>
      <c r="I49" s="85">
        <v>0</v>
      </c>
      <c r="J49" s="66">
        <v>0</v>
      </c>
      <c r="K49" s="89">
        <v>0</v>
      </c>
    </row>
    <row r="50" spans="1:11" ht="16.5" customHeight="1" x14ac:dyDescent="0.25">
      <c r="A50" s="63" t="s">
        <v>39</v>
      </c>
      <c r="B50" s="64">
        <v>45</v>
      </c>
      <c r="C50" s="67" t="s">
        <v>200</v>
      </c>
      <c r="D50" s="65">
        <v>0</v>
      </c>
      <c r="E50" s="85">
        <v>0</v>
      </c>
      <c r="F50" s="65">
        <v>1</v>
      </c>
      <c r="G50" s="85">
        <v>0.01</v>
      </c>
      <c r="H50" s="65">
        <v>0</v>
      </c>
      <c r="I50" s="85">
        <v>0</v>
      </c>
      <c r="J50" s="66">
        <v>0</v>
      </c>
      <c r="K50" s="89">
        <v>0</v>
      </c>
    </row>
    <row r="51" spans="1:11" ht="16.5" customHeight="1" x14ac:dyDescent="0.25">
      <c r="A51" s="63" t="s">
        <v>39</v>
      </c>
      <c r="B51" s="64">
        <v>46</v>
      </c>
      <c r="C51" s="67" t="s">
        <v>149</v>
      </c>
      <c r="D51" s="65">
        <v>1</v>
      </c>
      <c r="E51" s="85">
        <v>5.0000000000000001E-3</v>
      </c>
      <c r="F51" s="65">
        <v>1</v>
      </c>
      <c r="G51" s="85">
        <v>0.01</v>
      </c>
      <c r="H51" s="65">
        <v>0</v>
      </c>
      <c r="I51" s="85">
        <v>0</v>
      </c>
      <c r="J51" s="66">
        <v>0</v>
      </c>
      <c r="K51" s="89">
        <v>0</v>
      </c>
    </row>
    <row r="52" spans="1:11" ht="16.5" customHeight="1" x14ac:dyDescent="0.25">
      <c r="A52" s="63" t="s">
        <v>39</v>
      </c>
      <c r="B52" s="64">
        <v>47</v>
      </c>
      <c r="C52" s="67" t="s">
        <v>62</v>
      </c>
      <c r="D52" s="65">
        <v>1</v>
      </c>
      <c r="E52" s="85">
        <v>1.1000000000000001E-3</v>
      </c>
      <c r="F52" s="65">
        <v>0</v>
      </c>
      <c r="G52" s="85">
        <v>0</v>
      </c>
      <c r="H52" s="65">
        <v>1</v>
      </c>
      <c r="I52" s="85">
        <v>1E-3</v>
      </c>
      <c r="J52" s="66">
        <v>0</v>
      </c>
      <c r="K52" s="89">
        <v>0</v>
      </c>
    </row>
    <row r="53" spans="1:11" ht="16.5" customHeight="1" x14ac:dyDescent="0.25">
      <c r="A53" s="63" t="s">
        <v>39</v>
      </c>
      <c r="B53" s="64">
        <v>48</v>
      </c>
      <c r="C53" s="67" t="s">
        <v>296</v>
      </c>
      <c r="D53" s="65">
        <v>0</v>
      </c>
      <c r="E53" s="85">
        <v>0</v>
      </c>
      <c r="F53" s="65">
        <v>0</v>
      </c>
      <c r="G53" s="85">
        <v>0</v>
      </c>
      <c r="H53" s="65">
        <v>0</v>
      </c>
      <c r="I53" s="85">
        <v>0</v>
      </c>
      <c r="J53" s="66">
        <v>2</v>
      </c>
      <c r="K53" s="89">
        <v>1</v>
      </c>
    </row>
    <row r="54" spans="1:11" ht="16.5" customHeight="1" x14ac:dyDescent="0.25">
      <c r="A54" s="63" t="s">
        <v>39</v>
      </c>
      <c r="B54" s="64">
        <v>49</v>
      </c>
      <c r="C54" s="67" t="s">
        <v>150</v>
      </c>
      <c r="D54" s="65">
        <v>1</v>
      </c>
      <c r="E54" s="85">
        <v>1.1000000000000001E-3</v>
      </c>
      <c r="F54" s="65">
        <v>1</v>
      </c>
      <c r="G54" s="85">
        <v>1.1000000000000001E-3</v>
      </c>
      <c r="H54" s="65">
        <v>0</v>
      </c>
      <c r="I54" s="85">
        <v>0</v>
      </c>
      <c r="J54" s="66">
        <v>0</v>
      </c>
      <c r="K54" s="89">
        <v>0</v>
      </c>
    </row>
    <row r="55" spans="1:11" ht="16.5" customHeight="1" x14ac:dyDescent="0.25">
      <c r="A55" s="63" t="s">
        <v>39</v>
      </c>
      <c r="B55" s="64">
        <v>50</v>
      </c>
      <c r="C55" s="67" t="s">
        <v>102</v>
      </c>
      <c r="D55" s="65">
        <v>0</v>
      </c>
      <c r="E55" s="85">
        <v>0</v>
      </c>
      <c r="F55" s="65">
        <v>0</v>
      </c>
      <c r="G55" s="85">
        <v>0</v>
      </c>
      <c r="H55" s="65">
        <v>1</v>
      </c>
      <c r="I55" s="85">
        <v>0.01</v>
      </c>
      <c r="J55" s="66">
        <v>0</v>
      </c>
      <c r="K55" s="89">
        <v>0</v>
      </c>
    </row>
    <row r="56" spans="1:11" ht="16.5" customHeight="1" x14ac:dyDescent="0.25">
      <c r="A56" s="63" t="s">
        <v>39</v>
      </c>
      <c r="B56" s="64">
        <v>51</v>
      </c>
      <c r="C56" s="67" t="s">
        <v>63</v>
      </c>
      <c r="D56" s="65">
        <v>5</v>
      </c>
      <c r="E56" s="85">
        <v>3.4500000000000003E-2</v>
      </c>
      <c r="F56" s="65">
        <v>6</v>
      </c>
      <c r="G56" s="85">
        <v>5.3999999999999999E-2</v>
      </c>
      <c r="H56" s="65">
        <v>2</v>
      </c>
      <c r="I56" s="85">
        <v>1.3000000000000001E-2</v>
      </c>
      <c r="J56" s="66">
        <v>1</v>
      </c>
      <c r="K56" s="89">
        <v>9.9999999999988987E-4</v>
      </c>
    </row>
    <row r="57" spans="1:11" ht="16.5" customHeight="1" x14ac:dyDescent="0.25">
      <c r="A57" s="63" t="s">
        <v>39</v>
      </c>
      <c r="B57" s="64">
        <v>52</v>
      </c>
      <c r="C57" s="67" t="s">
        <v>299</v>
      </c>
      <c r="D57" s="65">
        <v>0</v>
      </c>
      <c r="E57" s="85">
        <v>0</v>
      </c>
      <c r="F57" s="65">
        <v>2</v>
      </c>
      <c r="G57" s="85">
        <v>2.2000000000000001E-3</v>
      </c>
      <c r="H57" s="65">
        <v>0</v>
      </c>
      <c r="I57" s="85">
        <v>0</v>
      </c>
      <c r="J57" s="66">
        <v>0</v>
      </c>
      <c r="K57" s="89">
        <v>0</v>
      </c>
    </row>
    <row r="58" spans="1:11" ht="16.5" customHeight="1" x14ac:dyDescent="0.25">
      <c r="A58" s="63" t="s">
        <v>39</v>
      </c>
      <c r="B58" s="64">
        <v>53</v>
      </c>
      <c r="C58" s="67" t="s">
        <v>151</v>
      </c>
      <c r="D58" s="65">
        <v>0</v>
      </c>
      <c r="E58" s="85">
        <v>0</v>
      </c>
      <c r="F58" s="65">
        <v>0</v>
      </c>
      <c r="G58" s="85">
        <v>0</v>
      </c>
      <c r="H58" s="65">
        <v>1</v>
      </c>
      <c r="I58" s="85">
        <v>4.7000000000000002E-3</v>
      </c>
      <c r="J58" s="66">
        <v>0</v>
      </c>
      <c r="K58" s="89">
        <v>0</v>
      </c>
    </row>
    <row r="59" spans="1:11" ht="16.5" customHeight="1" x14ac:dyDescent="0.25">
      <c r="A59" s="63" t="s">
        <v>39</v>
      </c>
      <c r="B59" s="64">
        <v>54</v>
      </c>
      <c r="C59" s="67" t="s">
        <v>228</v>
      </c>
      <c r="D59" s="65">
        <v>0</v>
      </c>
      <c r="E59" s="85">
        <v>0</v>
      </c>
      <c r="F59" s="65">
        <v>1</v>
      </c>
      <c r="G59" s="85">
        <v>1.1000000000000001E-3</v>
      </c>
      <c r="H59" s="65">
        <v>0</v>
      </c>
      <c r="I59" s="85">
        <v>1.0000000000000009E-3</v>
      </c>
      <c r="J59" s="66">
        <v>0</v>
      </c>
      <c r="K59" s="89">
        <v>0</v>
      </c>
    </row>
    <row r="60" spans="1:11" ht="16.5" customHeight="1" x14ac:dyDescent="0.25">
      <c r="A60" s="63" t="s">
        <v>39</v>
      </c>
      <c r="B60" s="64">
        <v>55</v>
      </c>
      <c r="C60" s="67" t="s">
        <v>27</v>
      </c>
      <c r="D60" s="65">
        <v>6</v>
      </c>
      <c r="E60" s="85">
        <v>8.1000000000000003E-2</v>
      </c>
      <c r="F60" s="65">
        <v>7</v>
      </c>
      <c r="G60" s="85">
        <v>8.6000000000000007E-2</v>
      </c>
      <c r="H60" s="65">
        <v>2</v>
      </c>
      <c r="I60" s="85">
        <v>0.127</v>
      </c>
      <c r="J60" s="66">
        <v>1</v>
      </c>
      <c r="K60" s="89">
        <v>1.4000000000000012E-2</v>
      </c>
    </row>
    <row r="61" spans="1:11" ht="16.5" customHeight="1" x14ac:dyDescent="0.25">
      <c r="A61" s="63" t="s">
        <v>39</v>
      </c>
      <c r="B61" s="64">
        <v>56</v>
      </c>
      <c r="C61" s="67" t="s">
        <v>244</v>
      </c>
      <c r="D61" s="65">
        <v>1</v>
      </c>
      <c r="E61" s="85">
        <v>7.0000000000000001E-3</v>
      </c>
      <c r="F61" s="65">
        <v>2</v>
      </c>
      <c r="G61" s="85">
        <v>2.1999999999999999E-2</v>
      </c>
      <c r="H61" s="65">
        <v>0</v>
      </c>
      <c r="I61" s="85">
        <v>0</v>
      </c>
      <c r="J61" s="66">
        <v>0</v>
      </c>
      <c r="K61" s="89">
        <v>0</v>
      </c>
    </row>
    <row r="62" spans="1:11" ht="16.5" customHeight="1" x14ac:dyDescent="0.25">
      <c r="A62" s="63" t="s">
        <v>39</v>
      </c>
      <c r="B62" s="64">
        <v>57</v>
      </c>
      <c r="C62" s="67" t="s">
        <v>67</v>
      </c>
      <c r="D62" s="65">
        <v>0</v>
      </c>
      <c r="E62" s="85">
        <v>0</v>
      </c>
      <c r="F62" s="65">
        <v>7</v>
      </c>
      <c r="G62" s="85">
        <v>2.0999999999999998E-2</v>
      </c>
      <c r="H62" s="65">
        <v>5</v>
      </c>
      <c r="I62" s="85">
        <v>2.3999999999999997E-2</v>
      </c>
      <c r="J62" s="66">
        <v>0</v>
      </c>
      <c r="K62" s="89">
        <v>0</v>
      </c>
    </row>
    <row r="63" spans="1:11" ht="16.5" customHeight="1" x14ac:dyDescent="0.25">
      <c r="A63" s="63" t="s">
        <v>39</v>
      </c>
      <c r="B63" s="64">
        <v>58</v>
      </c>
      <c r="C63" s="67" t="s">
        <v>87</v>
      </c>
      <c r="D63" s="65">
        <v>0</v>
      </c>
      <c r="E63" s="85">
        <v>0</v>
      </c>
      <c r="F63" s="65">
        <v>0</v>
      </c>
      <c r="G63" s="85">
        <v>0</v>
      </c>
      <c r="H63" s="65">
        <v>1</v>
      </c>
      <c r="I63" s="85">
        <v>0.01</v>
      </c>
      <c r="J63" s="66">
        <v>0</v>
      </c>
      <c r="K63" s="89">
        <v>0</v>
      </c>
    </row>
    <row r="64" spans="1:11" ht="16.5" customHeight="1" x14ac:dyDescent="0.25">
      <c r="A64" s="63" t="s">
        <v>39</v>
      </c>
      <c r="B64" s="64">
        <v>59</v>
      </c>
      <c r="C64" s="67" t="s">
        <v>100</v>
      </c>
      <c r="D64" s="65">
        <v>0</v>
      </c>
      <c r="E64" s="85">
        <v>0</v>
      </c>
      <c r="F64" s="65">
        <v>0</v>
      </c>
      <c r="G64" s="85">
        <v>0</v>
      </c>
      <c r="H64" s="65">
        <v>0</v>
      </c>
      <c r="I64" s="85">
        <v>0</v>
      </c>
      <c r="J64" s="66">
        <v>1</v>
      </c>
      <c r="K64" s="89">
        <v>1.2E-2</v>
      </c>
    </row>
    <row r="65" spans="1:11" ht="16.5" customHeight="1" x14ac:dyDescent="0.25">
      <c r="A65" s="63" t="s">
        <v>39</v>
      </c>
      <c r="B65" s="64">
        <v>60</v>
      </c>
      <c r="C65" s="67" t="s">
        <v>229</v>
      </c>
      <c r="D65" s="65">
        <v>1</v>
      </c>
      <c r="E65" s="85">
        <v>1.1000000000000001E-3</v>
      </c>
      <c r="F65" s="65">
        <v>0</v>
      </c>
      <c r="G65" s="85">
        <v>0</v>
      </c>
      <c r="H65" s="65">
        <v>0</v>
      </c>
      <c r="I65" s="85">
        <v>0</v>
      </c>
      <c r="J65" s="66">
        <v>0</v>
      </c>
      <c r="K65" s="89">
        <v>0</v>
      </c>
    </row>
    <row r="66" spans="1:11" ht="16.5" customHeight="1" x14ac:dyDescent="0.25">
      <c r="A66" s="63" t="s">
        <v>39</v>
      </c>
      <c r="B66" s="64">
        <v>61</v>
      </c>
      <c r="C66" s="67" t="s">
        <v>28</v>
      </c>
      <c r="D66" s="65">
        <v>20</v>
      </c>
      <c r="E66" s="85">
        <v>0.26900000000000013</v>
      </c>
      <c r="F66" s="65">
        <v>13</v>
      </c>
      <c r="G66" s="85">
        <v>0.13250000000000001</v>
      </c>
      <c r="H66" s="65">
        <v>6</v>
      </c>
      <c r="I66" s="85">
        <v>7.4499999999999997E-2</v>
      </c>
      <c r="J66" s="66">
        <v>1</v>
      </c>
      <c r="K66" s="89">
        <v>8.0000000000000071E-3</v>
      </c>
    </row>
    <row r="67" spans="1:11" ht="16.5" customHeight="1" x14ac:dyDescent="0.25">
      <c r="A67" s="63" t="s">
        <v>39</v>
      </c>
      <c r="B67" s="64">
        <v>62</v>
      </c>
      <c r="C67" s="67" t="s">
        <v>117</v>
      </c>
      <c r="D67" s="65">
        <v>0</v>
      </c>
      <c r="E67" s="85">
        <v>0</v>
      </c>
      <c r="F67" s="65">
        <v>3</v>
      </c>
      <c r="G67" s="85">
        <v>9.0000000000000011E-3</v>
      </c>
      <c r="H67" s="65">
        <v>0</v>
      </c>
      <c r="I67" s="85">
        <v>0</v>
      </c>
      <c r="J67" s="66">
        <v>0</v>
      </c>
      <c r="K67" s="89">
        <v>0</v>
      </c>
    </row>
    <row r="68" spans="1:11" ht="16.5" customHeight="1" x14ac:dyDescent="0.25">
      <c r="A68" s="63" t="s">
        <v>39</v>
      </c>
      <c r="B68" s="64">
        <v>63</v>
      </c>
      <c r="C68" s="67" t="s">
        <v>29</v>
      </c>
      <c r="D68" s="65">
        <v>3</v>
      </c>
      <c r="E68" s="85">
        <v>2.3E-2</v>
      </c>
      <c r="F68" s="65">
        <v>1</v>
      </c>
      <c r="G68" s="85">
        <v>4.0000000000000001E-3</v>
      </c>
      <c r="H68" s="65">
        <v>2</v>
      </c>
      <c r="I68" s="85">
        <v>2.2000000000000001E-3</v>
      </c>
      <c r="J68" s="66">
        <v>0</v>
      </c>
      <c r="K68" s="89">
        <v>0</v>
      </c>
    </row>
    <row r="69" spans="1:11" ht="16.5" customHeight="1" x14ac:dyDescent="0.25">
      <c r="A69" s="63" t="s">
        <v>39</v>
      </c>
      <c r="B69" s="64">
        <v>64</v>
      </c>
      <c r="C69" s="67" t="s">
        <v>68</v>
      </c>
      <c r="D69" s="65">
        <v>1</v>
      </c>
      <c r="E69" s="85">
        <v>1.1000000000000001E-3</v>
      </c>
      <c r="F69" s="65">
        <v>0</v>
      </c>
      <c r="G69" s="85">
        <v>0</v>
      </c>
      <c r="H69" s="65">
        <v>1</v>
      </c>
      <c r="I69" s="85">
        <v>1.4999999999999999E-2</v>
      </c>
      <c r="J69" s="66">
        <v>1</v>
      </c>
      <c r="K69" s="89">
        <v>1.1000000000000001E-3</v>
      </c>
    </row>
    <row r="70" spans="1:11" ht="16.5" customHeight="1" x14ac:dyDescent="0.25">
      <c r="A70" s="63" t="s">
        <v>39</v>
      </c>
      <c r="B70" s="64">
        <v>65</v>
      </c>
      <c r="C70" s="67" t="s">
        <v>410</v>
      </c>
      <c r="D70" s="65">
        <v>3</v>
      </c>
      <c r="E70" s="85">
        <v>0.36099999999999999</v>
      </c>
      <c r="F70" s="65">
        <v>2</v>
      </c>
      <c r="G70" s="85">
        <v>1.0999999999999999E-2</v>
      </c>
      <c r="H70" s="65">
        <v>0</v>
      </c>
      <c r="I70" s="85">
        <v>0</v>
      </c>
      <c r="J70" s="66">
        <v>0</v>
      </c>
      <c r="K70" s="89">
        <v>0</v>
      </c>
    </row>
    <row r="71" spans="1:11" ht="16.5" customHeight="1" x14ac:dyDescent="0.25">
      <c r="A71" s="63" t="s">
        <v>39</v>
      </c>
      <c r="B71" s="64">
        <v>66</v>
      </c>
      <c r="C71" s="67" t="s">
        <v>101</v>
      </c>
      <c r="D71" s="65">
        <v>2</v>
      </c>
      <c r="E71" s="85">
        <v>2.2000000000000001E-3</v>
      </c>
      <c r="F71" s="65">
        <v>1</v>
      </c>
      <c r="G71" s="85">
        <v>1.1000000000000001E-3</v>
      </c>
      <c r="H71" s="65">
        <v>0</v>
      </c>
      <c r="I71" s="85">
        <v>0</v>
      </c>
      <c r="J71" s="66">
        <v>0</v>
      </c>
      <c r="K71" s="89">
        <v>0</v>
      </c>
    </row>
    <row r="72" spans="1:11" ht="16.5" customHeight="1" x14ac:dyDescent="0.25">
      <c r="A72" s="63" t="s">
        <v>39</v>
      </c>
      <c r="B72" s="64">
        <v>67</v>
      </c>
      <c r="C72" s="67" t="s">
        <v>59</v>
      </c>
      <c r="D72" s="65">
        <v>1</v>
      </c>
      <c r="E72" s="85">
        <v>1.4999999999999999E-2</v>
      </c>
      <c r="F72" s="65">
        <v>0</v>
      </c>
      <c r="G72" s="85">
        <v>0</v>
      </c>
      <c r="H72" s="65">
        <v>0</v>
      </c>
      <c r="I72" s="85">
        <v>0</v>
      </c>
      <c r="J72" s="66">
        <v>0</v>
      </c>
      <c r="K72" s="89">
        <v>0</v>
      </c>
    </row>
    <row r="73" spans="1:11" ht="16.5" customHeight="1" x14ac:dyDescent="0.25">
      <c r="A73" s="63" t="s">
        <v>39</v>
      </c>
      <c r="B73" s="64">
        <v>68</v>
      </c>
      <c r="C73" s="67" t="s">
        <v>55</v>
      </c>
      <c r="D73" s="65">
        <v>3</v>
      </c>
      <c r="E73" s="85">
        <v>2.6000000000000002E-2</v>
      </c>
      <c r="F73" s="65">
        <v>3</v>
      </c>
      <c r="G73" s="85">
        <v>2.6000000000000002E-2</v>
      </c>
      <c r="H73" s="65">
        <v>0</v>
      </c>
      <c r="I73" s="85">
        <v>0</v>
      </c>
      <c r="J73" s="66">
        <v>0</v>
      </c>
      <c r="K73" s="89">
        <v>0</v>
      </c>
    </row>
    <row r="74" spans="1:11" s="1" customFormat="1" ht="16.5" customHeight="1" x14ac:dyDescent="0.25">
      <c r="A74" s="63" t="s">
        <v>39</v>
      </c>
      <c r="B74" s="64">
        <v>69</v>
      </c>
      <c r="C74" s="67" t="s">
        <v>204</v>
      </c>
      <c r="D74" s="65">
        <v>0</v>
      </c>
      <c r="E74" s="85">
        <v>0</v>
      </c>
      <c r="F74" s="65">
        <v>0</v>
      </c>
      <c r="G74" s="85">
        <v>0</v>
      </c>
      <c r="H74" s="65">
        <v>0</v>
      </c>
      <c r="I74" s="85">
        <v>0</v>
      </c>
      <c r="J74" s="66">
        <v>1</v>
      </c>
      <c r="K74" s="89">
        <v>6.8199999999999997E-2</v>
      </c>
    </row>
    <row r="75" spans="1:11" ht="16.5" customHeight="1" x14ac:dyDescent="0.25">
      <c r="A75" s="62" t="s">
        <v>39</v>
      </c>
      <c r="B75" s="62"/>
      <c r="C75" s="62" t="s">
        <v>48</v>
      </c>
      <c r="D75" s="62">
        <f t="shared" ref="D75:K75" si="1">SUM(D76:D125)</f>
        <v>229</v>
      </c>
      <c r="E75" s="109">
        <f t="shared" si="1"/>
        <v>2.580276</v>
      </c>
      <c r="F75" s="62">
        <f t="shared" si="1"/>
        <v>133</v>
      </c>
      <c r="G75" s="109">
        <f t="shared" si="1"/>
        <v>2.0403700000000002</v>
      </c>
      <c r="H75" s="62">
        <f t="shared" si="1"/>
        <v>70</v>
      </c>
      <c r="I75" s="109">
        <f t="shared" si="1"/>
        <v>1.4334999999999998</v>
      </c>
      <c r="J75" s="62">
        <f t="shared" si="1"/>
        <v>20</v>
      </c>
      <c r="K75" s="109">
        <f t="shared" si="1"/>
        <v>0.56320000000000014</v>
      </c>
    </row>
    <row r="76" spans="1:11" ht="16.5" customHeight="1" x14ac:dyDescent="0.25">
      <c r="A76" s="63" t="s">
        <v>39</v>
      </c>
      <c r="B76" s="64">
        <v>1</v>
      </c>
      <c r="C76" s="67" t="s">
        <v>0</v>
      </c>
      <c r="D76" s="65">
        <v>1</v>
      </c>
      <c r="E76" s="85">
        <v>0.38027999999999995</v>
      </c>
      <c r="F76" s="65">
        <v>0</v>
      </c>
      <c r="G76" s="85">
        <v>0</v>
      </c>
      <c r="H76" s="65">
        <v>0</v>
      </c>
      <c r="I76" s="85">
        <v>0</v>
      </c>
      <c r="J76" s="66">
        <v>0</v>
      </c>
      <c r="K76" s="89">
        <v>0</v>
      </c>
    </row>
    <row r="77" spans="1:11" ht="16.5" customHeight="1" x14ac:dyDescent="0.25">
      <c r="A77" s="63" t="s">
        <v>39</v>
      </c>
      <c r="B77" s="64">
        <v>2</v>
      </c>
      <c r="C77" s="67" t="s">
        <v>124</v>
      </c>
      <c r="D77" s="65">
        <v>1</v>
      </c>
      <c r="E77" s="85">
        <v>1.4999999999999999E-2</v>
      </c>
      <c r="F77" s="65">
        <v>0</v>
      </c>
      <c r="G77" s="85">
        <v>0</v>
      </c>
      <c r="H77" s="65">
        <v>0</v>
      </c>
      <c r="I77" s="85">
        <v>0</v>
      </c>
      <c r="J77" s="66">
        <v>0</v>
      </c>
      <c r="K77" s="89">
        <v>0</v>
      </c>
    </row>
    <row r="78" spans="1:11" ht="16.5" customHeight="1" x14ac:dyDescent="0.25">
      <c r="A78" s="63" t="s">
        <v>39</v>
      </c>
      <c r="B78" s="64">
        <v>3</v>
      </c>
      <c r="C78" s="67" t="s">
        <v>1</v>
      </c>
      <c r="D78" s="65">
        <v>2</v>
      </c>
      <c r="E78" s="85">
        <v>2.9000000000000001E-2</v>
      </c>
      <c r="F78" s="65">
        <v>1</v>
      </c>
      <c r="G78" s="85">
        <v>1.4500000000000001E-2</v>
      </c>
      <c r="H78" s="65">
        <v>0</v>
      </c>
      <c r="I78" s="85">
        <v>0</v>
      </c>
      <c r="J78" s="66">
        <v>0</v>
      </c>
      <c r="K78" s="89">
        <v>0</v>
      </c>
    </row>
    <row r="79" spans="1:11" ht="16.5" customHeight="1" x14ac:dyDescent="0.25">
      <c r="A79" s="63" t="s">
        <v>39</v>
      </c>
      <c r="B79" s="64">
        <v>4</v>
      </c>
      <c r="C79" s="67" t="s">
        <v>210</v>
      </c>
      <c r="D79" s="65">
        <v>2</v>
      </c>
      <c r="E79" s="85">
        <v>2.2000000000000001E-3</v>
      </c>
      <c r="F79" s="65">
        <v>0</v>
      </c>
      <c r="G79" s="85">
        <v>0</v>
      </c>
      <c r="H79" s="65">
        <v>0</v>
      </c>
      <c r="I79" s="85">
        <v>0</v>
      </c>
      <c r="J79" s="66">
        <v>0</v>
      </c>
      <c r="K79" s="89">
        <v>0</v>
      </c>
    </row>
    <row r="80" spans="1:11" ht="16.5" customHeight="1" x14ac:dyDescent="0.25">
      <c r="A80" s="63" t="s">
        <v>39</v>
      </c>
      <c r="B80" s="64">
        <v>5</v>
      </c>
      <c r="C80" s="67" t="s">
        <v>2</v>
      </c>
      <c r="D80" s="65">
        <v>26</v>
      </c>
      <c r="E80" s="85">
        <v>0.30400000000000016</v>
      </c>
      <c r="F80" s="65">
        <v>25</v>
      </c>
      <c r="G80" s="85">
        <v>0.27035000000000015</v>
      </c>
      <c r="H80" s="65">
        <v>10</v>
      </c>
      <c r="I80" s="85">
        <v>0.1275</v>
      </c>
      <c r="J80" s="66">
        <v>3</v>
      </c>
      <c r="K80" s="89">
        <v>4.4499999999999984E-2</v>
      </c>
    </row>
    <row r="81" spans="1:11" ht="16.5" customHeight="1" x14ac:dyDescent="0.25">
      <c r="A81" s="63" t="s">
        <v>39</v>
      </c>
      <c r="B81" s="64">
        <v>6</v>
      </c>
      <c r="C81" s="67" t="s">
        <v>324</v>
      </c>
      <c r="D81" s="65">
        <v>1</v>
      </c>
      <c r="E81" s="85">
        <v>3.0000000000000001E-3</v>
      </c>
      <c r="F81" s="65">
        <v>1</v>
      </c>
      <c r="G81" s="85">
        <v>3.0000000000000001E-3</v>
      </c>
      <c r="H81" s="65">
        <v>0</v>
      </c>
      <c r="I81" s="85">
        <v>0</v>
      </c>
      <c r="J81" s="66">
        <v>0</v>
      </c>
      <c r="K81" s="89">
        <v>0</v>
      </c>
    </row>
    <row r="82" spans="1:11" ht="16.5" customHeight="1" x14ac:dyDescent="0.25">
      <c r="A82" s="63" t="s">
        <v>39</v>
      </c>
      <c r="B82" s="64">
        <v>7</v>
      </c>
      <c r="C82" s="67" t="s">
        <v>52</v>
      </c>
      <c r="D82" s="65">
        <v>3</v>
      </c>
      <c r="E82" s="85">
        <v>0.33304600000000001</v>
      </c>
      <c r="F82" s="65">
        <v>2</v>
      </c>
      <c r="G82" s="85">
        <v>6.9999999999999999E-4</v>
      </c>
      <c r="H82" s="65">
        <v>1</v>
      </c>
      <c r="I82" s="85">
        <v>0.16500000000000001</v>
      </c>
      <c r="J82" s="66">
        <v>0</v>
      </c>
      <c r="K82" s="89">
        <v>0</v>
      </c>
    </row>
    <row r="83" spans="1:11" ht="16.5" customHeight="1" x14ac:dyDescent="0.25">
      <c r="A83" s="63" t="s">
        <v>39</v>
      </c>
      <c r="B83" s="64">
        <v>8</v>
      </c>
      <c r="C83" s="67" t="s">
        <v>211</v>
      </c>
      <c r="D83" s="65">
        <v>1</v>
      </c>
      <c r="E83" s="85">
        <v>8.0000000000000002E-3</v>
      </c>
      <c r="F83" s="65">
        <v>1</v>
      </c>
      <c r="G83" s="85">
        <v>8.0000000000000002E-3</v>
      </c>
      <c r="H83" s="65">
        <v>0</v>
      </c>
      <c r="I83" s="85">
        <v>0</v>
      </c>
      <c r="J83" s="66">
        <v>0</v>
      </c>
      <c r="K83" s="89">
        <v>0</v>
      </c>
    </row>
    <row r="84" spans="1:11" ht="16.5" customHeight="1" x14ac:dyDescent="0.25">
      <c r="A84" s="63" t="s">
        <v>39</v>
      </c>
      <c r="B84" s="64">
        <v>9</v>
      </c>
      <c r="C84" s="67" t="s">
        <v>89</v>
      </c>
      <c r="D84" s="65">
        <v>0</v>
      </c>
      <c r="E84" s="85">
        <v>0</v>
      </c>
      <c r="F84" s="65">
        <v>1</v>
      </c>
      <c r="G84" s="85">
        <v>1.4500000000000001E-2</v>
      </c>
      <c r="H84" s="65">
        <v>0</v>
      </c>
      <c r="I84" s="85">
        <v>0</v>
      </c>
      <c r="J84" s="66">
        <v>1</v>
      </c>
      <c r="K84" s="89">
        <v>0.20000000000000007</v>
      </c>
    </row>
    <row r="85" spans="1:11" ht="16.5" customHeight="1" x14ac:dyDescent="0.25">
      <c r="A85" s="63" t="s">
        <v>39</v>
      </c>
      <c r="B85" s="64">
        <v>10</v>
      </c>
      <c r="C85" s="67" t="s">
        <v>3</v>
      </c>
      <c r="D85" s="65">
        <v>6</v>
      </c>
      <c r="E85" s="85">
        <v>5.0999999999999997E-2</v>
      </c>
      <c r="F85" s="65">
        <v>7</v>
      </c>
      <c r="G85" s="85">
        <v>0.06</v>
      </c>
      <c r="H85" s="65">
        <v>1</v>
      </c>
      <c r="I85" s="85">
        <v>8.0000000000000002E-3</v>
      </c>
      <c r="J85" s="66">
        <v>0</v>
      </c>
      <c r="K85" s="89">
        <v>0</v>
      </c>
    </row>
    <row r="86" spans="1:11" ht="16.5" customHeight="1" x14ac:dyDescent="0.25">
      <c r="A86" s="63" t="s">
        <v>39</v>
      </c>
      <c r="B86" s="64">
        <v>11</v>
      </c>
      <c r="C86" s="68" t="s">
        <v>114</v>
      </c>
      <c r="D86" s="65">
        <v>0</v>
      </c>
      <c r="E86" s="85">
        <v>0</v>
      </c>
      <c r="F86" s="65">
        <v>1</v>
      </c>
      <c r="G86" s="85">
        <v>5.0000000000000001E-3</v>
      </c>
      <c r="H86" s="65">
        <v>0</v>
      </c>
      <c r="I86" s="85">
        <v>0</v>
      </c>
      <c r="J86" s="66">
        <v>0</v>
      </c>
      <c r="K86" s="89">
        <v>0</v>
      </c>
    </row>
    <row r="87" spans="1:11" ht="16.5" customHeight="1" x14ac:dyDescent="0.25">
      <c r="A87" s="63" t="s">
        <v>39</v>
      </c>
      <c r="B87" s="64">
        <v>12</v>
      </c>
      <c r="C87" s="67" t="s">
        <v>416</v>
      </c>
      <c r="D87" s="65">
        <v>2</v>
      </c>
      <c r="E87" s="85">
        <v>1.3000000000000001E-2</v>
      </c>
      <c r="F87" s="65">
        <v>1</v>
      </c>
      <c r="G87" s="85">
        <v>7.0000000000000001E-3</v>
      </c>
      <c r="H87" s="65">
        <v>0</v>
      </c>
      <c r="I87" s="85">
        <v>0</v>
      </c>
      <c r="J87" s="66">
        <v>2</v>
      </c>
      <c r="K87" s="89">
        <v>1.1999999999999997E-2</v>
      </c>
    </row>
    <row r="88" spans="1:11" ht="16.5" customHeight="1" x14ac:dyDescent="0.25">
      <c r="A88" s="63" t="s">
        <v>39</v>
      </c>
      <c r="B88" s="64">
        <v>13</v>
      </c>
      <c r="C88" s="67" t="s">
        <v>418</v>
      </c>
      <c r="D88" s="65">
        <v>0</v>
      </c>
      <c r="E88" s="85">
        <v>0</v>
      </c>
      <c r="F88" s="65">
        <v>0</v>
      </c>
      <c r="G88" s="85">
        <v>0</v>
      </c>
      <c r="H88" s="65">
        <v>1</v>
      </c>
      <c r="I88" s="85">
        <v>1.4999999999999999E-2</v>
      </c>
      <c r="J88" s="66">
        <v>0</v>
      </c>
      <c r="K88" s="89">
        <v>0</v>
      </c>
    </row>
    <row r="89" spans="1:11" ht="16.5" customHeight="1" x14ac:dyDescent="0.25">
      <c r="A89" s="63" t="s">
        <v>39</v>
      </c>
      <c r="B89" s="64">
        <v>14</v>
      </c>
      <c r="C89" s="67" t="s">
        <v>60</v>
      </c>
      <c r="D89" s="65">
        <v>4</v>
      </c>
      <c r="E89" s="85">
        <v>4.1000000000000002E-2</v>
      </c>
      <c r="F89" s="65">
        <v>4</v>
      </c>
      <c r="G89" s="85">
        <v>3.2000000000000001E-2</v>
      </c>
      <c r="H89" s="65">
        <v>5</v>
      </c>
      <c r="I89" s="85">
        <v>3.3999999999999996E-2</v>
      </c>
      <c r="J89" s="66">
        <v>0</v>
      </c>
      <c r="K89" s="89">
        <v>0</v>
      </c>
    </row>
    <row r="90" spans="1:11" ht="16.5" customHeight="1" x14ac:dyDescent="0.25">
      <c r="A90" s="63" t="s">
        <v>39</v>
      </c>
      <c r="B90" s="64">
        <v>15</v>
      </c>
      <c r="C90" s="67" t="s">
        <v>64</v>
      </c>
      <c r="D90" s="65">
        <v>1</v>
      </c>
      <c r="E90" s="85">
        <v>1.4500000000000001E-2</v>
      </c>
      <c r="F90" s="65">
        <v>0</v>
      </c>
      <c r="G90" s="85">
        <v>0</v>
      </c>
      <c r="H90" s="65">
        <v>0</v>
      </c>
      <c r="I90" s="85">
        <v>0</v>
      </c>
      <c r="J90" s="66">
        <v>0</v>
      </c>
      <c r="K90" s="89">
        <v>0</v>
      </c>
    </row>
    <row r="91" spans="1:11" ht="16.5" customHeight="1" x14ac:dyDescent="0.25">
      <c r="A91" s="63" t="s">
        <v>39</v>
      </c>
      <c r="B91" s="64">
        <v>16</v>
      </c>
      <c r="C91" s="67" t="s">
        <v>421</v>
      </c>
      <c r="D91" s="65">
        <v>9</v>
      </c>
      <c r="E91" s="85">
        <v>6.6400000000000001E-2</v>
      </c>
      <c r="F91" s="65">
        <v>2</v>
      </c>
      <c r="G91" s="85">
        <v>1.7000000000000001E-2</v>
      </c>
      <c r="H91" s="65">
        <v>1</v>
      </c>
      <c r="I91" s="85">
        <v>8.0000000000000002E-3</v>
      </c>
      <c r="J91" s="66">
        <v>1</v>
      </c>
      <c r="K91" s="89">
        <v>2.5000000000000008E-2</v>
      </c>
    </row>
    <row r="92" spans="1:11" ht="16.5" customHeight="1" x14ac:dyDescent="0.25">
      <c r="A92" s="63" t="s">
        <v>39</v>
      </c>
      <c r="B92" s="64">
        <v>17</v>
      </c>
      <c r="C92" s="67" t="s">
        <v>4</v>
      </c>
      <c r="D92" s="65">
        <v>7</v>
      </c>
      <c r="E92" s="85">
        <v>3.5500000000000004E-2</v>
      </c>
      <c r="F92" s="65">
        <v>5</v>
      </c>
      <c r="G92" s="85">
        <v>2.5999999999999999E-2</v>
      </c>
      <c r="H92" s="65">
        <v>5</v>
      </c>
      <c r="I92" s="85">
        <v>5.2999999999999992E-2</v>
      </c>
      <c r="J92" s="66">
        <v>2</v>
      </c>
      <c r="K92" s="89">
        <v>1.3500000000000012E-2</v>
      </c>
    </row>
    <row r="93" spans="1:11" ht="16.5" customHeight="1" x14ac:dyDescent="0.25">
      <c r="A93" s="63" t="s">
        <v>39</v>
      </c>
      <c r="B93" s="64">
        <v>18</v>
      </c>
      <c r="C93" s="67" t="s">
        <v>74</v>
      </c>
      <c r="D93" s="65">
        <v>0</v>
      </c>
      <c r="E93" s="85">
        <v>0</v>
      </c>
      <c r="F93" s="65">
        <v>0</v>
      </c>
      <c r="G93" s="85">
        <v>0</v>
      </c>
      <c r="H93" s="65">
        <v>1</v>
      </c>
      <c r="I93" s="85">
        <v>1.4999999999999999E-2</v>
      </c>
      <c r="J93" s="66">
        <v>0</v>
      </c>
      <c r="K93" s="89">
        <v>0</v>
      </c>
    </row>
    <row r="94" spans="1:11" ht="16.5" customHeight="1" x14ac:dyDescent="0.25">
      <c r="A94" s="63" t="s">
        <v>39</v>
      </c>
      <c r="B94" s="64">
        <v>19</v>
      </c>
      <c r="C94" s="67" t="s">
        <v>423</v>
      </c>
      <c r="D94" s="65">
        <v>0</v>
      </c>
      <c r="E94" s="85">
        <v>0</v>
      </c>
      <c r="F94" s="65">
        <v>0</v>
      </c>
      <c r="G94" s="85">
        <v>0</v>
      </c>
      <c r="H94" s="65">
        <v>1</v>
      </c>
      <c r="I94" s="85">
        <v>6.0000000000000001E-3</v>
      </c>
      <c r="J94" s="66">
        <v>0</v>
      </c>
      <c r="K94" s="89">
        <v>0</v>
      </c>
    </row>
    <row r="95" spans="1:11" ht="16.5" customHeight="1" x14ac:dyDescent="0.25">
      <c r="A95" s="63" t="s">
        <v>39</v>
      </c>
      <c r="B95" s="64">
        <v>20</v>
      </c>
      <c r="C95" s="67" t="s">
        <v>5</v>
      </c>
      <c r="D95" s="65">
        <v>3</v>
      </c>
      <c r="E95" s="85">
        <v>3.4000000000000002E-2</v>
      </c>
      <c r="F95" s="65">
        <v>1</v>
      </c>
      <c r="G95" s="85">
        <v>1.2E-2</v>
      </c>
      <c r="H95" s="65">
        <v>9</v>
      </c>
      <c r="I95" s="85">
        <v>0.19400000000000003</v>
      </c>
      <c r="J95" s="66">
        <v>0</v>
      </c>
      <c r="K95" s="89">
        <v>0</v>
      </c>
    </row>
    <row r="96" spans="1:11" ht="16.5" customHeight="1" x14ac:dyDescent="0.25">
      <c r="A96" s="63" t="s">
        <v>39</v>
      </c>
      <c r="B96" s="64">
        <v>21</v>
      </c>
      <c r="C96" s="67" t="s">
        <v>424</v>
      </c>
      <c r="D96" s="65">
        <v>1</v>
      </c>
      <c r="E96" s="85">
        <v>0.02</v>
      </c>
      <c r="F96" s="65">
        <v>2</v>
      </c>
      <c r="G96" s="85">
        <v>2.0999999999999998E-2</v>
      </c>
      <c r="H96" s="65">
        <v>1</v>
      </c>
      <c r="I96" s="85">
        <v>3.0000000000000001E-3</v>
      </c>
      <c r="J96" s="66">
        <v>1</v>
      </c>
      <c r="K96" s="89">
        <v>9.9999999999999985E-3</v>
      </c>
    </row>
    <row r="97" spans="1:11" ht="16.5" customHeight="1" x14ac:dyDescent="0.25">
      <c r="A97" s="63" t="s">
        <v>39</v>
      </c>
      <c r="B97" s="64">
        <v>22</v>
      </c>
      <c r="C97" s="67" t="s">
        <v>7</v>
      </c>
      <c r="D97" s="65">
        <v>20</v>
      </c>
      <c r="E97" s="85">
        <v>9.5500000000000043E-2</v>
      </c>
      <c r="F97" s="65">
        <v>2</v>
      </c>
      <c r="G97" s="85">
        <v>2.0999999999999998E-2</v>
      </c>
      <c r="H97" s="65">
        <v>2</v>
      </c>
      <c r="I97" s="85">
        <v>1.8000000000000002E-2</v>
      </c>
      <c r="J97" s="66">
        <v>0</v>
      </c>
      <c r="K97" s="89">
        <v>0</v>
      </c>
    </row>
    <row r="98" spans="1:11" ht="16.5" customHeight="1" x14ac:dyDescent="0.25">
      <c r="A98" s="63" t="s">
        <v>39</v>
      </c>
      <c r="B98" s="64">
        <v>23</v>
      </c>
      <c r="C98" s="67" t="s">
        <v>8</v>
      </c>
      <c r="D98" s="65">
        <v>10</v>
      </c>
      <c r="E98" s="85">
        <v>7.9500000000000015E-2</v>
      </c>
      <c r="F98" s="65">
        <v>11</v>
      </c>
      <c r="G98" s="85">
        <v>9.8000000000000018E-2</v>
      </c>
      <c r="H98" s="65">
        <v>0</v>
      </c>
      <c r="I98" s="85">
        <v>0</v>
      </c>
      <c r="J98" s="66">
        <v>0</v>
      </c>
      <c r="K98" s="89">
        <v>0</v>
      </c>
    </row>
    <row r="99" spans="1:11" ht="16.5" customHeight="1" x14ac:dyDescent="0.25">
      <c r="A99" s="63" t="s">
        <v>39</v>
      </c>
      <c r="B99" s="64">
        <v>24</v>
      </c>
      <c r="C99" s="67" t="s">
        <v>213</v>
      </c>
      <c r="D99" s="65">
        <v>1</v>
      </c>
      <c r="E99" s="85">
        <v>1.4999999999999999E-2</v>
      </c>
      <c r="F99" s="65">
        <v>2</v>
      </c>
      <c r="G99" s="85">
        <v>2.5000000000000001E-2</v>
      </c>
      <c r="H99" s="65">
        <v>0</v>
      </c>
      <c r="I99" s="85">
        <v>0</v>
      </c>
      <c r="J99" s="66">
        <v>0</v>
      </c>
      <c r="K99" s="89">
        <v>0</v>
      </c>
    </row>
    <row r="100" spans="1:11" ht="16.5" customHeight="1" x14ac:dyDescent="0.25">
      <c r="A100" s="63" t="s">
        <v>39</v>
      </c>
      <c r="B100" s="64">
        <v>25</v>
      </c>
      <c r="C100" s="67" t="s">
        <v>9</v>
      </c>
      <c r="D100" s="65">
        <v>3</v>
      </c>
      <c r="E100" s="85">
        <v>0.03</v>
      </c>
      <c r="F100" s="65">
        <v>1</v>
      </c>
      <c r="G100" s="85">
        <v>0.01</v>
      </c>
      <c r="H100" s="65">
        <v>8</v>
      </c>
      <c r="I100" s="85">
        <v>0.105</v>
      </c>
      <c r="J100" s="66">
        <v>1</v>
      </c>
      <c r="K100" s="89">
        <v>1.0000000000000009E-2</v>
      </c>
    </row>
    <row r="101" spans="1:11" ht="16.5" customHeight="1" x14ac:dyDescent="0.25">
      <c r="A101" s="63" t="s">
        <v>39</v>
      </c>
      <c r="B101" s="64">
        <v>26</v>
      </c>
      <c r="C101" s="67" t="s">
        <v>425</v>
      </c>
      <c r="D101" s="65">
        <v>6</v>
      </c>
      <c r="E101" s="85">
        <v>0.20400000000000001</v>
      </c>
      <c r="F101" s="65">
        <v>4</v>
      </c>
      <c r="G101" s="85">
        <v>2.8000000000000001E-2</v>
      </c>
      <c r="H101" s="65">
        <v>7</v>
      </c>
      <c r="I101" s="85">
        <v>6.2000000000000006E-2</v>
      </c>
      <c r="J101" s="66">
        <v>0</v>
      </c>
      <c r="K101" s="89">
        <v>0</v>
      </c>
    </row>
    <row r="102" spans="1:11" ht="16.5" customHeight="1" x14ac:dyDescent="0.25">
      <c r="A102" s="63" t="s">
        <v>39</v>
      </c>
      <c r="B102" s="64">
        <v>27</v>
      </c>
      <c r="C102" s="67" t="s">
        <v>11</v>
      </c>
      <c r="D102" s="65">
        <v>2</v>
      </c>
      <c r="E102" s="85">
        <v>0.02</v>
      </c>
      <c r="F102" s="65">
        <v>4</v>
      </c>
      <c r="G102" s="85">
        <v>0.04</v>
      </c>
      <c r="H102" s="65">
        <v>4</v>
      </c>
      <c r="I102" s="85">
        <v>0.04</v>
      </c>
      <c r="J102" s="66">
        <v>1</v>
      </c>
      <c r="K102" s="89">
        <v>0.2</v>
      </c>
    </row>
    <row r="103" spans="1:11" ht="16.5" customHeight="1" x14ac:dyDescent="0.25">
      <c r="A103" s="63" t="s">
        <v>39</v>
      </c>
      <c r="B103" s="64">
        <v>28</v>
      </c>
      <c r="C103" s="67" t="s">
        <v>426</v>
      </c>
      <c r="D103" s="65">
        <v>1</v>
      </c>
      <c r="E103" s="85">
        <v>1.4999999999999999E-2</v>
      </c>
      <c r="F103" s="65">
        <v>1</v>
      </c>
      <c r="G103" s="85">
        <v>1.4999999999999999E-2</v>
      </c>
      <c r="H103" s="65">
        <v>0</v>
      </c>
      <c r="I103" s="85">
        <v>0</v>
      </c>
      <c r="J103" s="66">
        <v>0</v>
      </c>
      <c r="K103" s="89">
        <v>0</v>
      </c>
    </row>
    <row r="104" spans="1:11" ht="16.5" customHeight="1" x14ac:dyDescent="0.25">
      <c r="A104" s="63" t="s">
        <v>39</v>
      </c>
      <c r="B104" s="64">
        <v>29</v>
      </c>
      <c r="C104" s="67" t="s">
        <v>163</v>
      </c>
      <c r="D104" s="65">
        <v>1</v>
      </c>
      <c r="E104" s="85">
        <v>4.7450000000000006E-2</v>
      </c>
      <c r="F104" s="65">
        <v>0</v>
      </c>
      <c r="G104" s="85">
        <v>0</v>
      </c>
      <c r="H104" s="65">
        <v>0</v>
      </c>
      <c r="I104" s="85">
        <v>0</v>
      </c>
      <c r="J104" s="66">
        <v>0</v>
      </c>
      <c r="K104" s="89">
        <v>0</v>
      </c>
    </row>
    <row r="105" spans="1:11" ht="16.5" customHeight="1" x14ac:dyDescent="0.25">
      <c r="A105" s="63" t="s">
        <v>39</v>
      </c>
      <c r="B105" s="64">
        <v>30</v>
      </c>
      <c r="C105" s="67" t="s">
        <v>187</v>
      </c>
      <c r="D105" s="65">
        <v>1</v>
      </c>
      <c r="E105" s="85">
        <v>3.0000000000000001E-3</v>
      </c>
      <c r="F105" s="65">
        <v>0</v>
      </c>
      <c r="G105" s="85">
        <v>0</v>
      </c>
      <c r="H105" s="65">
        <v>0</v>
      </c>
      <c r="I105" s="85">
        <v>0</v>
      </c>
      <c r="J105" s="66">
        <v>0</v>
      </c>
      <c r="K105" s="89">
        <v>0</v>
      </c>
    </row>
    <row r="106" spans="1:11" ht="16.5" customHeight="1" x14ac:dyDescent="0.25">
      <c r="A106" s="63" t="s">
        <v>39</v>
      </c>
      <c r="B106" s="64">
        <v>31</v>
      </c>
      <c r="C106" s="67" t="s">
        <v>70</v>
      </c>
      <c r="D106" s="65">
        <v>13</v>
      </c>
      <c r="E106" s="85">
        <v>6.9499999999999992E-2</v>
      </c>
      <c r="F106" s="65">
        <v>2</v>
      </c>
      <c r="G106" s="85">
        <v>0.02</v>
      </c>
      <c r="H106" s="65">
        <v>0</v>
      </c>
      <c r="I106" s="85">
        <v>0</v>
      </c>
      <c r="J106" s="66">
        <v>0</v>
      </c>
      <c r="K106" s="89">
        <v>0</v>
      </c>
    </row>
    <row r="107" spans="1:11" ht="16.5" customHeight="1" x14ac:dyDescent="0.25">
      <c r="A107" s="63" t="s">
        <v>39</v>
      </c>
      <c r="B107" s="64">
        <v>32</v>
      </c>
      <c r="C107" s="67" t="s">
        <v>12</v>
      </c>
      <c r="D107" s="65">
        <v>12</v>
      </c>
      <c r="E107" s="85">
        <v>9.870000000000001E-2</v>
      </c>
      <c r="F107" s="65">
        <v>4</v>
      </c>
      <c r="G107" s="85">
        <v>3.7000000000000005E-2</v>
      </c>
      <c r="H107" s="65">
        <v>3</v>
      </c>
      <c r="I107" s="85">
        <v>0.09</v>
      </c>
      <c r="J107" s="66">
        <v>2</v>
      </c>
      <c r="K107" s="89">
        <v>1.419999999999999E-2</v>
      </c>
    </row>
    <row r="108" spans="1:11" ht="16.5" customHeight="1" x14ac:dyDescent="0.25">
      <c r="A108" s="63" t="s">
        <v>39</v>
      </c>
      <c r="B108" s="64">
        <v>33</v>
      </c>
      <c r="C108" s="67" t="s">
        <v>13</v>
      </c>
      <c r="D108" s="65">
        <v>2</v>
      </c>
      <c r="E108" s="85">
        <v>1.4E-2</v>
      </c>
      <c r="F108" s="65">
        <v>7</v>
      </c>
      <c r="G108" s="85">
        <v>4.3000000000000003E-2</v>
      </c>
      <c r="H108" s="65">
        <v>0</v>
      </c>
      <c r="I108" s="85">
        <v>0</v>
      </c>
      <c r="J108" s="66">
        <v>0</v>
      </c>
      <c r="K108" s="89">
        <v>0</v>
      </c>
    </row>
    <row r="109" spans="1:11" ht="16.5" customHeight="1" x14ac:dyDescent="0.25">
      <c r="A109" s="63" t="s">
        <v>39</v>
      </c>
      <c r="B109" s="64">
        <v>34</v>
      </c>
      <c r="C109" s="67" t="s">
        <v>236</v>
      </c>
      <c r="D109" s="65">
        <v>0</v>
      </c>
      <c r="E109" s="85">
        <v>0</v>
      </c>
      <c r="F109" s="65">
        <v>0</v>
      </c>
      <c r="G109" s="85">
        <v>0</v>
      </c>
      <c r="H109" s="65">
        <v>1</v>
      </c>
      <c r="I109" s="85">
        <v>1.4999999999999999E-2</v>
      </c>
      <c r="J109" s="66">
        <v>0</v>
      </c>
      <c r="K109" s="89">
        <v>0</v>
      </c>
    </row>
    <row r="110" spans="1:11" ht="16.5" customHeight="1" x14ac:dyDescent="0.25">
      <c r="A110" s="63" t="s">
        <v>39</v>
      </c>
      <c r="B110" s="64">
        <v>35</v>
      </c>
      <c r="C110" s="67" t="s">
        <v>81</v>
      </c>
      <c r="D110" s="65">
        <v>1</v>
      </c>
      <c r="E110" s="85">
        <v>1.4999999999999999E-2</v>
      </c>
      <c r="F110" s="65">
        <v>0</v>
      </c>
      <c r="G110" s="85">
        <v>0</v>
      </c>
      <c r="H110" s="65">
        <v>1</v>
      </c>
      <c r="I110" s="85">
        <v>1.4999999999999999E-2</v>
      </c>
      <c r="J110" s="66">
        <v>0</v>
      </c>
      <c r="K110" s="89">
        <v>0</v>
      </c>
    </row>
    <row r="111" spans="1:11" ht="16.5" customHeight="1" x14ac:dyDescent="0.25">
      <c r="A111" s="63" t="s">
        <v>39</v>
      </c>
      <c r="B111" s="64">
        <v>36</v>
      </c>
      <c r="C111" s="67" t="s">
        <v>56</v>
      </c>
      <c r="D111" s="65">
        <v>26</v>
      </c>
      <c r="E111" s="85">
        <v>0.23350000000000007</v>
      </c>
      <c r="F111" s="65">
        <v>4</v>
      </c>
      <c r="G111" s="85">
        <v>4.9000000000000002E-2</v>
      </c>
      <c r="H111" s="65">
        <v>2</v>
      </c>
      <c r="I111" s="85">
        <v>2.5000000000000001E-2</v>
      </c>
      <c r="J111" s="66">
        <v>1</v>
      </c>
      <c r="K111" s="89">
        <v>1.5000000000000013E-2</v>
      </c>
    </row>
    <row r="112" spans="1:11" ht="16.5" customHeight="1" x14ac:dyDescent="0.25">
      <c r="A112" s="63" t="s">
        <v>39</v>
      </c>
      <c r="B112" s="64">
        <v>37</v>
      </c>
      <c r="C112" s="67" t="s">
        <v>428</v>
      </c>
      <c r="D112" s="65">
        <v>24</v>
      </c>
      <c r="E112" s="85">
        <v>9.2500000000000054E-2</v>
      </c>
      <c r="F112" s="65">
        <v>8</v>
      </c>
      <c r="G112" s="85">
        <v>3.6500000000000005E-2</v>
      </c>
      <c r="H112" s="65">
        <v>0</v>
      </c>
      <c r="I112" s="85">
        <v>0</v>
      </c>
      <c r="J112" s="66">
        <v>4</v>
      </c>
      <c r="K112" s="89">
        <v>1.4000000000000012E-2</v>
      </c>
    </row>
    <row r="113" spans="1:11" ht="16.5" customHeight="1" x14ac:dyDescent="0.25">
      <c r="A113" s="63" t="s">
        <v>39</v>
      </c>
      <c r="B113" s="64">
        <v>38</v>
      </c>
      <c r="C113" s="67" t="s">
        <v>133</v>
      </c>
      <c r="D113" s="65">
        <v>11</v>
      </c>
      <c r="E113" s="85">
        <v>3.2999999999999995E-2</v>
      </c>
      <c r="F113" s="65">
        <v>4</v>
      </c>
      <c r="G113" s="85">
        <v>1.2E-2</v>
      </c>
      <c r="H113" s="65">
        <v>1</v>
      </c>
      <c r="I113" s="85">
        <v>3.0000000000000001E-3</v>
      </c>
      <c r="J113" s="66">
        <v>0</v>
      </c>
      <c r="K113" s="89">
        <v>0</v>
      </c>
    </row>
    <row r="114" spans="1:11" ht="16.5" customHeight="1" x14ac:dyDescent="0.25">
      <c r="A114" s="63" t="s">
        <v>39</v>
      </c>
      <c r="B114" s="64">
        <v>39</v>
      </c>
      <c r="C114" s="67" t="s">
        <v>237</v>
      </c>
      <c r="D114" s="65">
        <v>0</v>
      </c>
      <c r="E114" s="85">
        <v>0</v>
      </c>
      <c r="F114" s="65">
        <v>1</v>
      </c>
      <c r="G114" s="85">
        <v>8.0000000000000002E-3</v>
      </c>
      <c r="H114" s="65">
        <v>0</v>
      </c>
      <c r="I114" s="85">
        <v>0</v>
      </c>
      <c r="J114" s="66">
        <v>0</v>
      </c>
      <c r="K114" s="89">
        <v>0</v>
      </c>
    </row>
    <row r="115" spans="1:11" ht="16.5" customHeight="1" x14ac:dyDescent="0.25">
      <c r="A115" s="63" t="s">
        <v>39</v>
      </c>
      <c r="B115" s="64">
        <v>40</v>
      </c>
      <c r="C115" s="67" t="s">
        <v>429</v>
      </c>
      <c r="D115" s="65">
        <v>3</v>
      </c>
      <c r="E115" s="85">
        <v>2.3099999999999999E-2</v>
      </c>
      <c r="F115" s="65">
        <v>5</v>
      </c>
      <c r="G115" s="85">
        <v>0.95372000000000001</v>
      </c>
      <c r="H115" s="65">
        <v>1</v>
      </c>
      <c r="I115" s="85">
        <v>0.15700000000000003</v>
      </c>
      <c r="J115" s="66">
        <v>0</v>
      </c>
      <c r="K115" s="89">
        <v>0</v>
      </c>
    </row>
    <row r="116" spans="1:11" ht="16.5" customHeight="1" x14ac:dyDescent="0.25">
      <c r="A116" s="63" t="s">
        <v>39</v>
      </c>
      <c r="B116" s="64">
        <v>41</v>
      </c>
      <c r="C116" s="67" t="s">
        <v>430</v>
      </c>
      <c r="D116" s="65">
        <v>0</v>
      </c>
      <c r="E116" s="85">
        <v>0</v>
      </c>
      <c r="F116" s="65">
        <v>1</v>
      </c>
      <c r="G116" s="85">
        <v>1.4999999999999999E-2</v>
      </c>
      <c r="H116" s="65">
        <v>0</v>
      </c>
      <c r="I116" s="85">
        <v>0</v>
      </c>
      <c r="J116" s="66">
        <v>0</v>
      </c>
      <c r="K116" s="89">
        <v>0</v>
      </c>
    </row>
    <row r="117" spans="1:11" ht="16.5" customHeight="1" x14ac:dyDescent="0.25">
      <c r="A117" s="63" t="s">
        <v>39</v>
      </c>
      <c r="B117" s="64">
        <v>42</v>
      </c>
      <c r="C117" s="67" t="s">
        <v>16</v>
      </c>
      <c r="D117" s="65">
        <v>6</v>
      </c>
      <c r="E117" s="85">
        <v>1.95E-2</v>
      </c>
      <c r="F117" s="65">
        <v>1</v>
      </c>
      <c r="G117" s="85">
        <v>1.4E-2</v>
      </c>
      <c r="H117" s="65">
        <v>1</v>
      </c>
      <c r="I117" s="85">
        <v>1E-3</v>
      </c>
      <c r="J117" s="66">
        <v>0</v>
      </c>
      <c r="K117" s="89">
        <v>0</v>
      </c>
    </row>
    <row r="118" spans="1:11" ht="16.5" customHeight="1" x14ac:dyDescent="0.25">
      <c r="A118" s="63" t="s">
        <v>39</v>
      </c>
      <c r="B118" s="64">
        <v>43</v>
      </c>
      <c r="C118" s="67" t="s">
        <v>120</v>
      </c>
      <c r="D118" s="65">
        <v>0</v>
      </c>
      <c r="E118" s="85">
        <v>0</v>
      </c>
      <c r="F118" s="65">
        <v>1</v>
      </c>
      <c r="G118" s="85">
        <v>8.0000000000000002E-3</v>
      </c>
      <c r="H118" s="65">
        <v>0</v>
      </c>
      <c r="I118" s="85">
        <v>0</v>
      </c>
      <c r="J118" s="66">
        <v>0</v>
      </c>
      <c r="K118" s="89">
        <v>0</v>
      </c>
    </row>
    <row r="119" spans="1:11" ht="16.5" customHeight="1" x14ac:dyDescent="0.25">
      <c r="A119" s="63" t="s">
        <v>39</v>
      </c>
      <c r="B119" s="64">
        <v>44</v>
      </c>
      <c r="C119" s="67" t="s">
        <v>76</v>
      </c>
      <c r="D119" s="65">
        <v>0</v>
      </c>
      <c r="E119" s="85">
        <v>0</v>
      </c>
      <c r="F119" s="65">
        <v>1</v>
      </c>
      <c r="G119" s="85">
        <v>5.0000000000000001E-3</v>
      </c>
      <c r="H119" s="65">
        <v>1</v>
      </c>
      <c r="I119" s="85">
        <v>7.0000000000000001E-3</v>
      </c>
      <c r="J119" s="66">
        <v>0</v>
      </c>
      <c r="K119" s="89">
        <v>0</v>
      </c>
    </row>
    <row r="120" spans="1:11" ht="16.5" customHeight="1" x14ac:dyDescent="0.25">
      <c r="A120" s="63" t="s">
        <v>39</v>
      </c>
      <c r="B120" s="64">
        <v>45</v>
      </c>
      <c r="C120" s="67" t="s">
        <v>189</v>
      </c>
      <c r="D120" s="65">
        <v>3</v>
      </c>
      <c r="E120" s="85">
        <v>3.7999999999999999E-2</v>
      </c>
      <c r="F120" s="65">
        <v>2</v>
      </c>
      <c r="G120" s="85">
        <v>1.11E-2</v>
      </c>
      <c r="H120" s="65">
        <v>1</v>
      </c>
      <c r="I120" s="85">
        <v>0.01</v>
      </c>
      <c r="J120" s="66">
        <v>0</v>
      </c>
      <c r="K120" s="89">
        <v>0</v>
      </c>
    </row>
    <row r="121" spans="1:11" ht="16.5" customHeight="1" x14ac:dyDescent="0.25">
      <c r="A121" s="63" t="s">
        <v>39</v>
      </c>
      <c r="B121" s="64">
        <v>46</v>
      </c>
      <c r="C121" s="67" t="s">
        <v>431</v>
      </c>
      <c r="D121" s="65">
        <v>0</v>
      </c>
      <c r="E121" s="85">
        <v>0</v>
      </c>
      <c r="F121" s="65">
        <v>1</v>
      </c>
      <c r="G121" s="85">
        <v>1.4999999999999999E-2</v>
      </c>
      <c r="H121" s="65">
        <v>0</v>
      </c>
      <c r="I121" s="85">
        <v>0.05</v>
      </c>
      <c r="J121" s="66">
        <v>0</v>
      </c>
      <c r="K121" s="89">
        <v>0</v>
      </c>
    </row>
    <row r="122" spans="1:11" ht="16.5" customHeight="1" x14ac:dyDescent="0.25">
      <c r="A122" s="63" t="s">
        <v>39</v>
      </c>
      <c r="B122" s="64">
        <v>47</v>
      </c>
      <c r="C122" s="67" t="s">
        <v>159</v>
      </c>
      <c r="D122" s="65">
        <v>12</v>
      </c>
      <c r="E122" s="85">
        <v>8.3000000000000018E-2</v>
      </c>
      <c r="F122" s="65">
        <v>12</v>
      </c>
      <c r="G122" s="85">
        <v>8.500000000000002E-2</v>
      </c>
      <c r="H122" s="65">
        <v>1</v>
      </c>
      <c r="I122" s="85">
        <v>7.0000000000000001E-3</v>
      </c>
      <c r="J122" s="66">
        <v>0</v>
      </c>
      <c r="K122" s="89">
        <v>0</v>
      </c>
    </row>
    <row r="123" spans="1:11" ht="16.5" customHeight="1" x14ac:dyDescent="0.25">
      <c r="A123" s="63" t="s">
        <v>39</v>
      </c>
      <c r="B123" s="64">
        <v>48</v>
      </c>
      <c r="C123" s="67" t="s">
        <v>216</v>
      </c>
      <c r="D123" s="65">
        <v>0</v>
      </c>
      <c r="E123" s="85">
        <v>0</v>
      </c>
      <c r="F123" s="65">
        <v>0</v>
      </c>
      <c r="G123" s="85">
        <v>0</v>
      </c>
      <c r="H123" s="65">
        <v>0</v>
      </c>
      <c r="I123" s="85">
        <v>0</v>
      </c>
      <c r="J123" s="66">
        <v>1</v>
      </c>
      <c r="K123" s="89">
        <v>5.0000000000000001E-3</v>
      </c>
    </row>
    <row r="124" spans="1:11" ht="16.5" customHeight="1" x14ac:dyDescent="0.25">
      <c r="A124" s="63" t="s">
        <v>39</v>
      </c>
      <c r="B124" s="64">
        <v>49</v>
      </c>
      <c r="C124" s="67" t="s">
        <v>176</v>
      </c>
      <c r="D124" s="65">
        <v>1</v>
      </c>
      <c r="E124" s="85">
        <v>1.1000000000000001E-3</v>
      </c>
      <c r="F124" s="65">
        <v>0</v>
      </c>
      <c r="G124" s="85">
        <v>0</v>
      </c>
      <c r="H124" s="65">
        <v>0</v>
      </c>
      <c r="I124" s="85">
        <v>0</v>
      </c>
      <c r="J124" s="66">
        <v>0</v>
      </c>
      <c r="K124" s="89">
        <v>0</v>
      </c>
    </row>
    <row r="125" spans="1:11" ht="16.5" customHeight="1" x14ac:dyDescent="0.25">
      <c r="A125" s="63" t="s">
        <v>39</v>
      </c>
      <c r="B125" s="64">
        <v>50</v>
      </c>
      <c r="C125" s="67" t="s">
        <v>18</v>
      </c>
      <c r="D125" s="65">
        <v>0</v>
      </c>
      <c r="E125" s="85">
        <v>0</v>
      </c>
      <c r="F125" s="65">
        <v>0</v>
      </c>
      <c r="G125" s="85">
        <v>0</v>
      </c>
      <c r="H125" s="65">
        <v>0</v>
      </c>
      <c r="I125" s="85">
        <v>0.2</v>
      </c>
      <c r="J125" s="66">
        <v>0</v>
      </c>
      <c r="K125" s="89">
        <v>0</v>
      </c>
    </row>
    <row r="126" spans="1:11" s="1" customFormat="1" ht="16.5" customHeight="1" x14ac:dyDescent="0.25">
      <c r="C126" s="93"/>
      <c r="D126" s="94"/>
      <c r="E126" s="95"/>
      <c r="F126" s="94"/>
      <c r="G126" s="95"/>
      <c r="H126" s="94"/>
      <c r="I126" s="95"/>
      <c r="J126" s="94"/>
      <c r="K126" s="95"/>
    </row>
    <row r="127" spans="1:11" s="1" customFormat="1" ht="16.5" customHeight="1" x14ac:dyDescent="0.25">
      <c r="C127" s="93"/>
      <c r="D127" s="94"/>
      <c r="E127" s="95"/>
      <c r="F127" s="94"/>
      <c r="G127" s="95"/>
      <c r="H127" s="94"/>
      <c r="I127" s="95"/>
      <c r="J127" s="94"/>
      <c r="K127" s="95"/>
    </row>
  </sheetData>
  <mergeCells count="7">
    <mergeCell ref="A1:K1"/>
    <mergeCell ref="A2:A4"/>
    <mergeCell ref="C2:C4"/>
    <mergeCell ref="D2:E3"/>
    <mergeCell ref="F2:G3"/>
    <mergeCell ref="H2:I3"/>
    <mergeCell ref="J2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6"/>
  <sheetViews>
    <sheetView tabSelected="1" view="pageBreakPreview" zoomScaleNormal="100" zoomScaleSheetLayoutView="100" workbookViewId="0">
      <pane ySplit="4" topLeftCell="A5" activePane="bottomLeft" state="frozen"/>
      <selection pane="bottomLeft" activeCell="A4" sqref="A4"/>
    </sheetView>
  </sheetViews>
  <sheetFormatPr defaultColWidth="10.5703125" defaultRowHeight="17.25" customHeight="1" x14ac:dyDescent="0.25"/>
  <cols>
    <col min="1" max="3" width="14.5703125" customWidth="1"/>
    <col min="4" max="5" width="14.85546875" customWidth="1"/>
    <col min="6" max="6" width="19.85546875" customWidth="1"/>
    <col min="7" max="7" width="17.85546875" customWidth="1"/>
    <col min="8" max="8" width="34.140625" customWidth="1"/>
    <col min="9" max="21" width="0" hidden="1" customWidth="1"/>
  </cols>
  <sheetData>
    <row r="1" spans="1:20" ht="15" x14ac:dyDescent="0.25">
      <c r="A1" s="69"/>
      <c r="B1" s="69"/>
      <c r="C1" s="69"/>
      <c r="D1" s="69"/>
      <c r="E1" s="69"/>
      <c r="F1" s="69"/>
      <c r="G1" s="69"/>
      <c r="H1" s="70" t="s">
        <v>386</v>
      </c>
    </row>
    <row r="2" spans="1:20" ht="15.75" thickBot="1" x14ac:dyDescent="0.3">
      <c r="A2" s="101" t="s">
        <v>443</v>
      </c>
      <c r="B2" s="101"/>
      <c r="C2" s="101"/>
      <c r="D2" s="101"/>
      <c r="E2" s="101"/>
      <c r="F2" s="101"/>
      <c r="G2" s="101"/>
      <c r="H2" s="101"/>
    </row>
    <row r="3" spans="1:20" ht="60" x14ac:dyDescent="0.25">
      <c r="A3" s="71" t="s">
        <v>40</v>
      </c>
      <c r="B3" s="71" t="s">
        <v>41</v>
      </c>
      <c r="C3" s="71" t="s">
        <v>42</v>
      </c>
      <c r="D3" s="71" t="s">
        <v>43</v>
      </c>
      <c r="E3" s="71" t="s">
        <v>44</v>
      </c>
      <c r="F3" s="72" t="s">
        <v>387</v>
      </c>
      <c r="G3" s="72" t="s">
        <v>45</v>
      </c>
      <c r="H3" s="71" t="s">
        <v>46</v>
      </c>
    </row>
    <row r="4" spans="1:20" ht="15.75" customHeight="1" x14ac:dyDescent="0.25">
      <c r="A4" s="73">
        <v>1</v>
      </c>
      <c r="B4" s="74">
        <v>2</v>
      </c>
      <c r="C4" s="74">
        <v>3</v>
      </c>
      <c r="D4" s="74">
        <v>4</v>
      </c>
      <c r="E4" s="74">
        <v>5</v>
      </c>
      <c r="F4" s="75">
        <v>6</v>
      </c>
      <c r="G4" s="75">
        <v>7</v>
      </c>
      <c r="H4" s="76">
        <v>8</v>
      </c>
    </row>
    <row r="5" spans="1:20" s="1" customFormat="1" ht="17.25" customHeight="1" x14ac:dyDescent="0.25">
      <c r="A5" s="77" t="s">
        <v>39</v>
      </c>
      <c r="B5" s="78">
        <v>1</v>
      </c>
      <c r="C5" s="79">
        <v>40925847</v>
      </c>
      <c r="D5" s="80">
        <v>41962</v>
      </c>
      <c r="E5" s="92" t="s">
        <v>123</v>
      </c>
      <c r="F5" s="82">
        <v>12</v>
      </c>
      <c r="G5" s="83">
        <v>466.1</v>
      </c>
      <c r="H5" s="81" t="s">
        <v>113</v>
      </c>
      <c r="J5" s="21"/>
      <c r="K5" s="22"/>
      <c r="L5" s="21"/>
      <c r="M5" s="21"/>
      <c r="N5" s="22"/>
      <c r="O5" s="23"/>
      <c r="P5" s="24"/>
      <c r="Q5" s="25"/>
      <c r="R5" s="21"/>
      <c r="S5" s="22"/>
      <c r="T5" s="22"/>
    </row>
    <row r="6" spans="1:20" s="1" customFormat="1" ht="17.25" customHeight="1" x14ac:dyDescent="0.25">
      <c r="A6" s="77" t="s">
        <v>39</v>
      </c>
      <c r="B6" s="78">
        <v>2</v>
      </c>
      <c r="C6" s="79">
        <v>40946594</v>
      </c>
      <c r="D6" s="80">
        <v>41955</v>
      </c>
      <c r="E6" s="92" t="s">
        <v>123</v>
      </c>
      <c r="F6" s="82">
        <v>14.5</v>
      </c>
      <c r="G6" s="83">
        <v>466.1</v>
      </c>
      <c r="H6" s="81" t="s">
        <v>28</v>
      </c>
      <c r="J6" s="21"/>
      <c r="K6" s="22"/>
      <c r="L6" s="21"/>
      <c r="M6" s="21"/>
      <c r="N6" s="22"/>
      <c r="O6" s="23"/>
      <c r="P6" s="24"/>
      <c r="Q6" s="25"/>
      <c r="R6" s="21"/>
      <c r="S6" s="22"/>
      <c r="T6" s="22"/>
    </row>
    <row r="7" spans="1:20" s="1" customFormat="1" ht="17.25" customHeight="1" x14ac:dyDescent="0.25">
      <c r="A7" s="77" t="s">
        <v>39</v>
      </c>
      <c r="B7" s="78">
        <v>3</v>
      </c>
      <c r="C7" s="79">
        <v>40952718</v>
      </c>
      <c r="D7" s="80">
        <v>41956</v>
      </c>
      <c r="E7" s="92" t="s">
        <v>123</v>
      </c>
      <c r="F7" s="82">
        <v>12</v>
      </c>
      <c r="G7" s="83">
        <v>466.1</v>
      </c>
      <c r="H7" s="81" t="s">
        <v>21</v>
      </c>
      <c r="J7" s="21"/>
      <c r="K7" s="22"/>
      <c r="L7" s="21"/>
      <c r="M7" s="21"/>
      <c r="N7" s="22"/>
      <c r="O7" s="23"/>
      <c r="P7" s="24"/>
      <c r="Q7" s="25"/>
      <c r="R7" s="21"/>
      <c r="S7" s="22"/>
      <c r="T7" s="22"/>
    </row>
    <row r="8" spans="1:20" s="1" customFormat="1" ht="17.25" customHeight="1" x14ac:dyDescent="0.25">
      <c r="A8" s="77" t="s">
        <v>39</v>
      </c>
      <c r="B8" s="78">
        <v>4</v>
      </c>
      <c r="C8" s="79">
        <v>40957584</v>
      </c>
      <c r="D8" s="80">
        <v>41953</v>
      </c>
      <c r="E8" s="92" t="s">
        <v>123</v>
      </c>
      <c r="F8" s="82">
        <v>7</v>
      </c>
      <c r="G8" s="83">
        <v>466.1</v>
      </c>
      <c r="H8" s="81" t="s">
        <v>28</v>
      </c>
      <c r="J8" s="21"/>
      <c r="K8" s="22"/>
      <c r="L8" s="21"/>
      <c r="M8" s="21"/>
      <c r="N8" s="22"/>
      <c r="O8" s="23"/>
      <c r="P8" s="24"/>
      <c r="Q8" s="25"/>
      <c r="R8" s="21"/>
      <c r="S8" s="22"/>
      <c r="T8" s="22"/>
    </row>
    <row r="9" spans="1:20" s="1" customFormat="1" ht="17.25" customHeight="1" x14ac:dyDescent="0.25">
      <c r="A9" s="77" t="s">
        <v>39</v>
      </c>
      <c r="B9" s="78">
        <v>5</v>
      </c>
      <c r="C9" s="79">
        <v>40964863</v>
      </c>
      <c r="D9" s="80">
        <v>41963</v>
      </c>
      <c r="E9" s="92" t="s">
        <v>123</v>
      </c>
      <c r="F9" s="82">
        <v>5</v>
      </c>
      <c r="G9" s="83">
        <v>466.1</v>
      </c>
      <c r="H9" s="81" t="s">
        <v>8</v>
      </c>
      <c r="J9" s="21"/>
      <c r="K9" s="22"/>
      <c r="L9" s="21"/>
      <c r="M9" s="21"/>
      <c r="N9" s="22"/>
      <c r="O9" s="23"/>
      <c r="P9" s="24"/>
      <c r="Q9" s="25"/>
      <c r="R9" s="21"/>
      <c r="S9" s="22"/>
      <c r="T9" s="22"/>
    </row>
    <row r="10" spans="1:20" s="1" customFormat="1" ht="17.25" customHeight="1" x14ac:dyDescent="0.25">
      <c r="A10" s="77" t="s">
        <v>39</v>
      </c>
      <c r="B10" s="78">
        <v>6</v>
      </c>
      <c r="C10" s="79">
        <v>40965728</v>
      </c>
      <c r="D10" s="80">
        <v>41953</v>
      </c>
      <c r="E10" s="92" t="s">
        <v>123</v>
      </c>
      <c r="F10" s="82">
        <v>12</v>
      </c>
      <c r="G10" s="83">
        <v>466.1</v>
      </c>
      <c r="H10" s="81" t="s">
        <v>108</v>
      </c>
      <c r="J10" s="21"/>
      <c r="K10" s="22"/>
      <c r="L10" s="21"/>
      <c r="M10" s="21"/>
      <c r="N10" s="22"/>
      <c r="O10" s="23"/>
      <c r="P10" s="24"/>
      <c r="Q10" s="25"/>
      <c r="R10" s="21"/>
      <c r="S10" s="22"/>
      <c r="T10" s="22"/>
    </row>
    <row r="11" spans="1:20" s="1" customFormat="1" ht="17.25" customHeight="1" x14ac:dyDescent="0.25">
      <c r="A11" s="77" t="s">
        <v>39</v>
      </c>
      <c r="B11" s="78">
        <v>7</v>
      </c>
      <c r="C11" s="79">
        <v>40966537</v>
      </c>
      <c r="D11" s="80">
        <v>41955</v>
      </c>
      <c r="E11" s="92" t="s">
        <v>123</v>
      </c>
      <c r="F11" s="82">
        <v>7</v>
      </c>
      <c r="G11" s="83">
        <v>466.1</v>
      </c>
      <c r="H11" s="81" t="s">
        <v>26</v>
      </c>
      <c r="J11" s="21"/>
      <c r="K11" s="22"/>
      <c r="L11" s="21"/>
      <c r="M11" s="21"/>
      <c r="N11" s="22"/>
      <c r="O11" s="23"/>
      <c r="P11" s="24"/>
      <c r="Q11" s="25"/>
      <c r="R11" s="21"/>
      <c r="S11" s="22"/>
      <c r="T11" s="22"/>
    </row>
    <row r="12" spans="1:20" s="1" customFormat="1" ht="17.25" customHeight="1" x14ac:dyDescent="0.25">
      <c r="A12" s="77" t="s">
        <v>39</v>
      </c>
      <c r="B12" s="78">
        <v>8</v>
      </c>
      <c r="C12" s="79">
        <v>40972629</v>
      </c>
      <c r="D12" s="80">
        <v>41971</v>
      </c>
      <c r="E12" s="92" t="s">
        <v>123</v>
      </c>
      <c r="F12" s="82">
        <v>7</v>
      </c>
      <c r="G12" s="83">
        <v>466.1</v>
      </c>
      <c r="H12" s="81" t="s">
        <v>54</v>
      </c>
      <c r="J12" s="21"/>
      <c r="K12" s="22"/>
      <c r="L12" s="21"/>
      <c r="M12" s="21"/>
      <c r="N12" s="22"/>
      <c r="O12" s="23"/>
      <c r="P12" s="24"/>
      <c r="Q12" s="25"/>
      <c r="R12" s="21"/>
      <c r="S12" s="22"/>
      <c r="T12" s="22"/>
    </row>
    <row r="13" spans="1:20" s="1" customFormat="1" ht="17.25" customHeight="1" x14ac:dyDescent="0.25">
      <c r="A13" s="77" t="s">
        <v>39</v>
      </c>
      <c r="B13" s="78">
        <v>9</v>
      </c>
      <c r="C13" s="79">
        <v>40975894</v>
      </c>
      <c r="D13" s="80">
        <v>41955</v>
      </c>
      <c r="E13" s="92" t="s">
        <v>123</v>
      </c>
      <c r="F13" s="82">
        <v>8</v>
      </c>
      <c r="G13" s="83">
        <v>466.1</v>
      </c>
      <c r="H13" s="81" t="s">
        <v>26</v>
      </c>
      <c r="J13" s="21"/>
      <c r="K13" s="22"/>
      <c r="L13" s="21"/>
      <c r="M13" s="21"/>
      <c r="N13" s="22"/>
      <c r="O13" s="23"/>
      <c r="P13" s="24"/>
      <c r="Q13" s="25"/>
      <c r="R13" s="21"/>
      <c r="S13" s="22"/>
      <c r="T13" s="22"/>
    </row>
    <row r="14" spans="1:20" s="1" customFormat="1" ht="17.25" customHeight="1" x14ac:dyDescent="0.25">
      <c r="A14" s="77" t="s">
        <v>39</v>
      </c>
      <c r="B14" s="78">
        <v>10</v>
      </c>
      <c r="C14" s="79">
        <v>40976581</v>
      </c>
      <c r="D14" s="80">
        <v>41957</v>
      </c>
      <c r="E14" s="92" t="s">
        <v>123</v>
      </c>
      <c r="F14" s="82">
        <v>300</v>
      </c>
      <c r="G14" s="83">
        <v>153786.62</v>
      </c>
      <c r="H14" s="81" t="s">
        <v>24</v>
      </c>
      <c r="J14" s="21"/>
      <c r="K14" s="22"/>
      <c r="L14" s="21"/>
      <c r="M14" s="21"/>
      <c r="N14" s="22"/>
      <c r="O14" s="23"/>
      <c r="P14" s="24"/>
      <c r="Q14" s="25"/>
      <c r="R14" s="21"/>
      <c r="S14" s="22"/>
      <c r="T14" s="22"/>
    </row>
    <row r="15" spans="1:20" s="1" customFormat="1" ht="17.25" customHeight="1" x14ac:dyDescent="0.25">
      <c r="A15" s="77" t="s">
        <v>39</v>
      </c>
      <c r="B15" s="78">
        <v>11</v>
      </c>
      <c r="C15" s="79">
        <v>40977012</v>
      </c>
      <c r="D15" s="80">
        <v>41954</v>
      </c>
      <c r="E15" s="92" t="s">
        <v>123</v>
      </c>
      <c r="F15" s="82">
        <v>5</v>
      </c>
      <c r="G15" s="83">
        <v>466.1</v>
      </c>
      <c r="H15" s="81" t="s">
        <v>2</v>
      </c>
      <c r="J15" s="21"/>
      <c r="K15" s="22"/>
      <c r="L15" s="21"/>
      <c r="M15" s="21"/>
      <c r="N15" s="22"/>
      <c r="O15" s="23"/>
      <c r="P15" s="24"/>
      <c r="Q15" s="25"/>
      <c r="R15" s="21"/>
      <c r="S15" s="22"/>
      <c r="T15" s="22"/>
    </row>
    <row r="16" spans="1:20" s="1" customFormat="1" ht="17.25" customHeight="1" x14ac:dyDescent="0.25">
      <c r="A16" s="77" t="s">
        <v>39</v>
      </c>
      <c r="B16" s="78">
        <v>12</v>
      </c>
      <c r="C16" s="79">
        <v>40977097</v>
      </c>
      <c r="D16" s="80">
        <v>41955</v>
      </c>
      <c r="E16" s="92" t="s">
        <v>123</v>
      </c>
      <c r="F16" s="82">
        <v>7</v>
      </c>
      <c r="G16" s="83">
        <v>466.1</v>
      </c>
      <c r="H16" s="81" t="s">
        <v>28</v>
      </c>
      <c r="J16" s="21"/>
      <c r="K16" s="22"/>
      <c r="L16" s="21"/>
      <c r="M16" s="21"/>
      <c r="N16" s="22"/>
      <c r="O16" s="23"/>
      <c r="P16" s="24"/>
      <c r="Q16" s="25"/>
      <c r="R16" s="21"/>
      <c r="S16" s="22"/>
      <c r="T16" s="22"/>
    </row>
    <row r="17" spans="1:20" s="1" customFormat="1" ht="17.25" customHeight="1" x14ac:dyDescent="0.25">
      <c r="A17" s="77" t="s">
        <v>39</v>
      </c>
      <c r="B17" s="78">
        <v>13</v>
      </c>
      <c r="C17" s="79">
        <v>40977116</v>
      </c>
      <c r="D17" s="80">
        <v>41961</v>
      </c>
      <c r="E17" s="92" t="s">
        <v>123</v>
      </c>
      <c r="F17" s="82">
        <v>15</v>
      </c>
      <c r="G17" s="83">
        <v>466.1</v>
      </c>
      <c r="H17" s="81" t="s">
        <v>2</v>
      </c>
      <c r="J17" s="21"/>
      <c r="K17" s="22"/>
      <c r="L17" s="21"/>
      <c r="M17" s="21"/>
      <c r="N17" s="22"/>
      <c r="O17" s="23"/>
      <c r="P17" s="24"/>
      <c r="Q17" s="25"/>
      <c r="R17" s="21"/>
      <c r="S17" s="22"/>
      <c r="T17" s="22"/>
    </row>
    <row r="18" spans="1:20" s="1" customFormat="1" ht="17.25" customHeight="1" x14ac:dyDescent="0.25">
      <c r="A18" s="77" t="s">
        <v>39</v>
      </c>
      <c r="B18" s="78">
        <v>14</v>
      </c>
      <c r="C18" s="79">
        <v>40977285</v>
      </c>
      <c r="D18" s="80">
        <v>41953</v>
      </c>
      <c r="E18" s="92" t="s">
        <v>123</v>
      </c>
      <c r="F18" s="82">
        <v>1.1000000000000001</v>
      </c>
      <c r="G18" s="83">
        <v>488.19</v>
      </c>
      <c r="H18" s="81" t="s">
        <v>299</v>
      </c>
      <c r="J18" s="21"/>
      <c r="K18" s="22"/>
      <c r="L18" s="21"/>
      <c r="M18" s="21"/>
      <c r="N18" s="22"/>
      <c r="O18" s="23"/>
      <c r="P18" s="24"/>
      <c r="Q18" s="25"/>
      <c r="R18" s="21"/>
      <c r="S18" s="22"/>
      <c r="T18" s="22"/>
    </row>
    <row r="19" spans="1:20" s="1" customFormat="1" ht="17.25" customHeight="1" x14ac:dyDescent="0.25">
      <c r="A19" s="77" t="s">
        <v>39</v>
      </c>
      <c r="B19" s="78">
        <v>15</v>
      </c>
      <c r="C19" s="79">
        <v>40977300</v>
      </c>
      <c r="D19" s="80">
        <v>41953</v>
      </c>
      <c r="E19" s="92" t="s">
        <v>123</v>
      </c>
      <c r="F19" s="82">
        <v>1.1000000000000001</v>
      </c>
      <c r="G19" s="83">
        <v>488.19</v>
      </c>
      <c r="H19" s="81" t="s">
        <v>299</v>
      </c>
      <c r="J19" s="21"/>
      <c r="K19" s="22"/>
      <c r="L19" s="21"/>
      <c r="M19" s="21"/>
      <c r="N19" s="22"/>
      <c r="O19" s="23"/>
      <c r="P19" s="24"/>
      <c r="Q19" s="25"/>
      <c r="R19" s="21"/>
      <c r="S19" s="22"/>
      <c r="T19" s="22"/>
    </row>
    <row r="20" spans="1:20" s="1" customFormat="1" ht="17.25" customHeight="1" x14ac:dyDescent="0.25">
      <c r="A20" s="77" t="s">
        <v>39</v>
      </c>
      <c r="B20" s="78">
        <v>16</v>
      </c>
      <c r="C20" s="79">
        <v>40979218</v>
      </c>
      <c r="D20" s="80">
        <v>41957</v>
      </c>
      <c r="E20" s="92" t="s">
        <v>123</v>
      </c>
      <c r="F20" s="82">
        <v>14.5</v>
      </c>
      <c r="G20" s="83">
        <v>466.1</v>
      </c>
      <c r="H20" s="81" t="s">
        <v>28</v>
      </c>
      <c r="J20" s="21"/>
      <c r="K20" s="22"/>
      <c r="L20" s="21"/>
      <c r="M20" s="21"/>
      <c r="N20" s="22"/>
      <c r="O20" s="23"/>
      <c r="P20" s="24"/>
      <c r="Q20" s="25"/>
      <c r="R20" s="21"/>
      <c r="S20" s="22"/>
      <c r="T20" s="22"/>
    </row>
    <row r="21" spans="1:20" s="1" customFormat="1" ht="17.25" customHeight="1" x14ac:dyDescent="0.25">
      <c r="A21" s="77" t="s">
        <v>39</v>
      </c>
      <c r="B21" s="78">
        <v>17</v>
      </c>
      <c r="C21" s="79">
        <v>40980502</v>
      </c>
      <c r="D21" s="80">
        <v>41954</v>
      </c>
      <c r="E21" s="92" t="s">
        <v>123</v>
      </c>
      <c r="F21" s="82">
        <v>9</v>
      </c>
      <c r="G21" s="83">
        <v>466.1</v>
      </c>
      <c r="H21" s="81" t="s">
        <v>25</v>
      </c>
      <c r="J21" s="21"/>
      <c r="K21" s="22"/>
      <c r="L21" s="21"/>
      <c r="M21" s="21"/>
      <c r="N21" s="22"/>
      <c r="O21" s="23"/>
      <c r="P21" s="24"/>
      <c r="Q21" s="25"/>
      <c r="R21" s="21"/>
      <c r="S21" s="22"/>
      <c r="T21" s="22"/>
    </row>
    <row r="22" spans="1:20" s="1" customFormat="1" ht="17.25" customHeight="1" x14ac:dyDescent="0.25">
      <c r="A22" s="77" t="s">
        <v>39</v>
      </c>
      <c r="B22" s="78">
        <v>18</v>
      </c>
      <c r="C22" s="79">
        <v>40984147</v>
      </c>
      <c r="D22" s="80">
        <v>41957</v>
      </c>
      <c r="E22" s="92" t="s">
        <v>123</v>
      </c>
      <c r="F22" s="82">
        <v>14.5</v>
      </c>
      <c r="G22" s="83">
        <v>466.1</v>
      </c>
      <c r="H22" s="81" t="s">
        <v>25</v>
      </c>
      <c r="J22" s="21"/>
      <c r="K22" s="22"/>
      <c r="L22" s="21"/>
      <c r="M22" s="21"/>
      <c r="N22" s="22"/>
      <c r="O22" s="23"/>
      <c r="P22" s="24"/>
      <c r="Q22" s="25"/>
      <c r="R22" s="21"/>
      <c r="S22" s="22"/>
      <c r="T22" s="22"/>
    </row>
    <row r="23" spans="1:20" s="1" customFormat="1" ht="17.25" customHeight="1" x14ac:dyDescent="0.25">
      <c r="A23" s="77" t="s">
        <v>39</v>
      </c>
      <c r="B23" s="78">
        <v>19</v>
      </c>
      <c r="C23" s="79">
        <v>40984159</v>
      </c>
      <c r="D23" s="80">
        <v>41960</v>
      </c>
      <c r="E23" s="92" t="s">
        <v>123</v>
      </c>
      <c r="F23" s="82">
        <v>12</v>
      </c>
      <c r="G23" s="83">
        <v>466.1</v>
      </c>
      <c r="H23" s="81" t="s">
        <v>2</v>
      </c>
      <c r="J23" s="21"/>
      <c r="K23" s="22"/>
      <c r="L23" s="21"/>
      <c r="M23" s="21"/>
      <c r="N23" s="22"/>
      <c r="O23" s="23"/>
      <c r="P23" s="24"/>
      <c r="Q23" s="25"/>
      <c r="R23" s="21"/>
      <c r="S23" s="22"/>
      <c r="T23" s="22"/>
    </row>
    <row r="24" spans="1:20" s="1" customFormat="1" ht="17.25" customHeight="1" x14ac:dyDescent="0.25">
      <c r="A24" s="77" t="s">
        <v>39</v>
      </c>
      <c r="B24" s="78">
        <v>20</v>
      </c>
      <c r="C24" s="79">
        <v>40984334</v>
      </c>
      <c r="D24" s="80">
        <v>41949</v>
      </c>
      <c r="E24" s="92" t="s">
        <v>123</v>
      </c>
      <c r="F24" s="82">
        <v>15</v>
      </c>
      <c r="G24" s="83">
        <v>466.1</v>
      </c>
      <c r="H24" s="81" t="s">
        <v>60</v>
      </c>
      <c r="J24" s="21"/>
      <c r="K24" s="22"/>
      <c r="L24" s="21"/>
      <c r="M24" s="21"/>
      <c r="N24" s="22"/>
      <c r="O24" s="23"/>
      <c r="P24" s="24"/>
      <c r="Q24" s="25"/>
      <c r="R24" s="21"/>
      <c r="S24" s="22"/>
      <c r="T24" s="22"/>
    </row>
    <row r="25" spans="1:20" s="1" customFormat="1" ht="17.25" customHeight="1" x14ac:dyDescent="0.25">
      <c r="A25" s="77" t="s">
        <v>39</v>
      </c>
      <c r="B25" s="78">
        <v>21</v>
      </c>
      <c r="C25" s="79">
        <v>40986160</v>
      </c>
      <c r="D25" s="80">
        <v>41955</v>
      </c>
      <c r="E25" s="92" t="s">
        <v>123</v>
      </c>
      <c r="F25" s="82">
        <v>8</v>
      </c>
      <c r="G25" s="83">
        <v>466.1</v>
      </c>
      <c r="H25" s="81" t="s">
        <v>429</v>
      </c>
      <c r="J25" s="21"/>
      <c r="K25" s="22"/>
      <c r="L25" s="21"/>
      <c r="M25" s="21"/>
      <c r="N25" s="22"/>
      <c r="O25" s="23"/>
      <c r="P25" s="24"/>
      <c r="Q25" s="25"/>
      <c r="R25" s="21"/>
      <c r="S25" s="22"/>
      <c r="T25" s="22"/>
    </row>
    <row r="26" spans="1:20" s="1" customFormat="1" ht="17.25" customHeight="1" x14ac:dyDescent="0.25">
      <c r="A26" s="77" t="s">
        <v>39</v>
      </c>
      <c r="B26" s="78">
        <v>22</v>
      </c>
      <c r="C26" s="79">
        <v>40987053</v>
      </c>
      <c r="D26" s="80">
        <v>41962</v>
      </c>
      <c r="E26" s="92" t="s">
        <v>123</v>
      </c>
      <c r="F26" s="82">
        <v>5</v>
      </c>
      <c r="G26" s="83">
        <v>466.1</v>
      </c>
      <c r="H26" s="81" t="s">
        <v>13</v>
      </c>
      <c r="J26" s="21"/>
      <c r="K26" s="22"/>
      <c r="L26" s="21"/>
      <c r="M26" s="21"/>
      <c r="N26" s="22"/>
      <c r="O26" s="23"/>
      <c r="P26" s="24"/>
      <c r="Q26" s="25"/>
      <c r="R26" s="21"/>
      <c r="S26" s="22"/>
      <c r="T26" s="22"/>
    </row>
    <row r="27" spans="1:20" s="1" customFormat="1" ht="17.25" customHeight="1" x14ac:dyDescent="0.25">
      <c r="A27" s="77" t="s">
        <v>39</v>
      </c>
      <c r="B27" s="78">
        <v>23</v>
      </c>
      <c r="C27" s="79">
        <v>40987114</v>
      </c>
      <c r="D27" s="80">
        <v>41950</v>
      </c>
      <c r="E27" s="92" t="s">
        <v>123</v>
      </c>
      <c r="F27" s="82">
        <v>5</v>
      </c>
      <c r="G27" s="83">
        <v>466.1</v>
      </c>
      <c r="H27" s="81" t="s">
        <v>13</v>
      </c>
      <c r="J27" s="21"/>
      <c r="K27" s="22"/>
      <c r="L27" s="21"/>
      <c r="M27" s="21"/>
      <c r="N27" s="22"/>
      <c r="O27" s="23"/>
      <c r="P27" s="24"/>
      <c r="Q27" s="25"/>
      <c r="R27" s="21"/>
      <c r="S27" s="22"/>
      <c r="T27" s="22"/>
    </row>
    <row r="28" spans="1:20" s="1" customFormat="1" ht="17.25" customHeight="1" x14ac:dyDescent="0.25">
      <c r="A28" s="77" t="s">
        <v>39</v>
      </c>
      <c r="B28" s="78">
        <v>24</v>
      </c>
      <c r="C28" s="79">
        <v>40987134</v>
      </c>
      <c r="D28" s="80">
        <v>41970</v>
      </c>
      <c r="E28" s="92" t="s">
        <v>123</v>
      </c>
      <c r="F28" s="82">
        <v>30</v>
      </c>
      <c r="G28" s="83">
        <v>13314.3</v>
      </c>
      <c r="H28" s="81" t="s">
        <v>20</v>
      </c>
      <c r="J28" s="21"/>
      <c r="K28" s="22"/>
      <c r="L28" s="21"/>
      <c r="M28" s="21"/>
      <c r="N28" s="22"/>
      <c r="O28" s="23"/>
      <c r="P28" s="24"/>
      <c r="Q28" s="25"/>
      <c r="R28" s="21"/>
      <c r="S28" s="22"/>
      <c r="T28" s="22"/>
    </row>
    <row r="29" spans="1:20" s="1" customFormat="1" ht="17.25" customHeight="1" x14ac:dyDescent="0.25">
      <c r="A29" s="77" t="s">
        <v>39</v>
      </c>
      <c r="B29" s="78">
        <v>25</v>
      </c>
      <c r="C29" s="79">
        <v>40987368</v>
      </c>
      <c r="D29" s="80">
        <v>41964</v>
      </c>
      <c r="E29" s="92" t="s">
        <v>123</v>
      </c>
      <c r="F29" s="82">
        <v>5</v>
      </c>
      <c r="G29" s="83">
        <v>466.1</v>
      </c>
      <c r="H29" s="81" t="s">
        <v>24</v>
      </c>
      <c r="J29" s="21"/>
      <c r="K29" s="22"/>
      <c r="L29" s="21"/>
      <c r="M29" s="21"/>
      <c r="N29" s="22"/>
      <c r="O29" s="23"/>
      <c r="P29" s="24"/>
      <c r="Q29" s="25"/>
      <c r="R29" s="21"/>
      <c r="S29" s="22"/>
      <c r="T29" s="22"/>
    </row>
    <row r="30" spans="1:20" s="1" customFormat="1" ht="17.25" customHeight="1" x14ac:dyDescent="0.25">
      <c r="A30" s="77" t="s">
        <v>39</v>
      </c>
      <c r="B30" s="78">
        <v>26</v>
      </c>
      <c r="C30" s="79">
        <v>40987620</v>
      </c>
      <c r="D30" s="80">
        <v>41957</v>
      </c>
      <c r="E30" s="92" t="s">
        <v>123</v>
      </c>
      <c r="F30" s="82">
        <v>10</v>
      </c>
      <c r="G30" s="83">
        <v>466.1</v>
      </c>
      <c r="H30" s="81" t="s">
        <v>405</v>
      </c>
      <c r="J30" s="21"/>
      <c r="K30" s="22"/>
      <c r="L30" s="21"/>
      <c r="M30" s="21"/>
      <c r="N30" s="22"/>
      <c r="O30" s="23"/>
      <c r="P30" s="24"/>
      <c r="Q30" s="25"/>
      <c r="R30" s="21"/>
      <c r="S30" s="22"/>
      <c r="T30" s="22"/>
    </row>
    <row r="31" spans="1:20" s="1" customFormat="1" ht="17.25" customHeight="1" x14ac:dyDescent="0.25">
      <c r="A31" s="77" t="s">
        <v>39</v>
      </c>
      <c r="B31" s="78">
        <v>27</v>
      </c>
      <c r="C31" s="79">
        <v>40988203</v>
      </c>
      <c r="D31" s="80">
        <v>41950</v>
      </c>
      <c r="E31" s="92" t="s">
        <v>123</v>
      </c>
      <c r="F31" s="82">
        <v>10</v>
      </c>
      <c r="G31" s="83">
        <v>466.1</v>
      </c>
      <c r="H31" s="81" t="s">
        <v>25</v>
      </c>
      <c r="J31" s="21"/>
      <c r="K31" s="22"/>
      <c r="L31" s="21"/>
      <c r="M31" s="21"/>
      <c r="N31" s="22"/>
      <c r="O31" s="23"/>
      <c r="P31" s="24"/>
      <c r="Q31" s="25"/>
      <c r="R31" s="21"/>
      <c r="S31" s="22"/>
      <c r="T31" s="22"/>
    </row>
    <row r="32" spans="1:20" s="1" customFormat="1" ht="17.25" customHeight="1" x14ac:dyDescent="0.25">
      <c r="A32" s="77" t="s">
        <v>39</v>
      </c>
      <c r="B32" s="78">
        <v>28</v>
      </c>
      <c r="C32" s="79">
        <v>40988285</v>
      </c>
      <c r="D32" s="80">
        <v>41948</v>
      </c>
      <c r="E32" s="92" t="s">
        <v>123</v>
      </c>
      <c r="F32" s="82">
        <v>7</v>
      </c>
      <c r="G32" s="83">
        <v>466.1</v>
      </c>
      <c r="H32" s="81" t="s">
        <v>28</v>
      </c>
      <c r="J32" s="21"/>
      <c r="K32" s="22"/>
      <c r="L32" s="21"/>
      <c r="M32" s="21"/>
      <c r="N32" s="22"/>
      <c r="O32" s="23"/>
      <c r="P32" s="24"/>
      <c r="Q32" s="25"/>
      <c r="R32" s="21"/>
      <c r="S32" s="22"/>
      <c r="T32" s="22"/>
    </row>
    <row r="33" spans="1:20" s="1" customFormat="1" ht="17.25" customHeight="1" x14ac:dyDescent="0.25">
      <c r="A33" s="77" t="s">
        <v>39</v>
      </c>
      <c r="B33" s="78">
        <v>29</v>
      </c>
      <c r="C33" s="79">
        <v>40989223</v>
      </c>
      <c r="D33" s="80">
        <v>41953</v>
      </c>
      <c r="E33" s="92" t="s">
        <v>123</v>
      </c>
      <c r="F33" s="82">
        <v>1.1000000000000001</v>
      </c>
      <c r="G33" s="83">
        <v>488.19</v>
      </c>
      <c r="H33" s="81" t="s">
        <v>273</v>
      </c>
      <c r="J33" s="21"/>
      <c r="K33" s="22"/>
      <c r="L33" s="21"/>
      <c r="M33" s="21"/>
      <c r="N33" s="22"/>
      <c r="O33" s="23"/>
      <c r="P33" s="24"/>
      <c r="Q33" s="25"/>
      <c r="R33" s="21"/>
      <c r="S33" s="22"/>
      <c r="T33" s="22"/>
    </row>
    <row r="34" spans="1:20" s="1" customFormat="1" ht="17.25" customHeight="1" x14ac:dyDescent="0.25">
      <c r="A34" s="77" t="s">
        <v>39</v>
      </c>
      <c r="B34" s="78">
        <v>30</v>
      </c>
      <c r="C34" s="79">
        <v>40989242</v>
      </c>
      <c r="D34" s="80">
        <v>41953</v>
      </c>
      <c r="E34" s="92" t="s">
        <v>123</v>
      </c>
      <c r="F34" s="82">
        <v>1.1000000000000001</v>
      </c>
      <c r="G34" s="83">
        <v>488.19</v>
      </c>
      <c r="H34" s="81" t="s">
        <v>178</v>
      </c>
      <c r="J34" s="21"/>
      <c r="K34" s="22"/>
      <c r="L34" s="21"/>
      <c r="M34" s="21"/>
      <c r="N34" s="22"/>
      <c r="O34" s="23"/>
      <c r="P34" s="24"/>
      <c r="Q34" s="25"/>
      <c r="R34" s="21"/>
      <c r="S34" s="22"/>
      <c r="T34" s="22"/>
    </row>
    <row r="35" spans="1:20" s="1" customFormat="1" ht="17.25" customHeight="1" x14ac:dyDescent="0.25">
      <c r="A35" s="77" t="s">
        <v>39</v>
      </c>
      <c r="B35" s="78">
        <v>31</v>
      </c>
      <c r="C35" s="79">
        <v>40989255</v>
      </c>
      <c r="D35" s="80">
        <v>41953</v>
      </c>
      <c r="E35" s="92" t="s">
        <v>123</v>
      </c>
      <c r="F35" s="82">
        <v>1.1000000000000001</v>
      </c>
      <c r="G35" s="83">
        <v>488.19</v>
      </c>
      <c r="H35" s="81" t="s">
        <v>108</v>
      </c>
      <c r="J35" s="21"/>
      <c r="K35" s="22"/>
      <c r="L35" s="21"/>
      <c r="M35" s="21"/>
      <c r="N35" s="22"/>
      <c r="O35" s="23"/>
      <c r="P35" s="24"/>
      <c r="Q35" s="25"/>
      <c r="R35" s="21"/>
      <c r="S35" s="22"/>
      <c r="T35" s="22"/>
    </row>
    <row r="36" spans="1:20" s="1" customFormat="1" ht="17.25" customHeight="1" x14ac:dyDescent="0.25">
      <c r="A36" s="77" t="s">
        <v>39</v>
      </c>
      <c r="B36" s="78">
        <v>32</v>
      </c>
      <c r="C36" s="79">
        <v>40989361</v>
      </c>
      <c r="D36" s="80">
        <v>41950</v>
      </c>
      <c r="E36" s="92" t="s">
        <v>123</v>
      </c>
      <c r="F36" s="82">
        <v>15</v>
      </c>
      <c r="G36" s="83">
        <v>466.1</v>
      </c>
      <c r="H36" s="81" t="s">
        <v>2</v>
      </c>
      <c r="J36" s="21"/>
      <c r="K36" s="22"/>
      <c r="L36" s="21"/>
      <c r="M36" s="21"/>
      <c r="N36" s="22"/>
      <c r="O36" s="23"/>
      <c r="P36" s="24"/>
      <c r="Q36" s="25"/>
      <c r="R36" s="21"/>
      <c r="S36" s="22"/>
      <c r="T36" s="22"/>
    </row>
    <row r="37" spans="1:20" s="1" customFormat="1" ht="17.25" customHeight="1" x14ac:dyDescent="0.25">
      <c r="A37" s="77" t="s">
        <v>39</v>
      </c>
      <c r="B37" s="78">
        <v>33</v>
      </c>
      <c r="C37" s="79">
        <v>40989950</v>
      </c>
      <c r="D37" s="80">
        <v>41949</v>
      </c>
      <c r="E37" s="92" t="s">
        <v>123</v>
      </c>
      <c r="F37" s="82">
        <v>15</v>
      </c>
      <c r="G37" s="83">
        <v>466.1</v>
      </c>
      <c r="H37" s="81" t="s">
        <v>430</v>
      </c>
      <c r="J37" s="21"/>
      <c r="K37" s="22"/>
      <c r="L37" s="21"/>
      <c r="M37" s="21"/>
      <c r="N37" s="22"/>
      <c r="O37" s="23"/>
      <c r="P37" s="24"/>
      <c r="Q37" s="25"/>
      <c r="R37" s="21"/>
      <c r="S37" s="22"/>
      <c r="T37" s="22"/>
    </row>
    <row r="38" spans="1:20" s="1" customFormat="1" ht="17.25" customHeight="1" x14ac:dyDescent="0.25">
      <c r="A38" s="77" t="s">
        <v>39</v>
      </c>
      <c r="B38" s="78">
        <v>34</v>
      </c>
      <c r="C38" s="79">
        <v>40989995</v>
      </c>
      <c r="D38" s="80">
        <v>41953</v>
      </c>
      <c r="E38" s="92" t="s">
        <v>123</v>
      </c>
      <c r="F38" s="82">
        <v>9</v>
      </c>
      <c r="G38" s="83">
        <v>466.1</v>
      </c>
      <c r="H38" s="81" t="s">
        <v>8</v>
      </c>
      <c r="J38" s="21"/>
      <c r="K38" s="22"/>
      <c r="L38" s="21"/>
      <c r="M38" s="21"/>
      <c r="N38" s="22"/>
      <c r="O38" s="23"/>
      <c r="P38" s="24"/>
      <c r="Q38" s="25"/>
      <c r="R38" s="21"/>
      <c r="S38" s="22"/>
      <c r="T38" s="22"/>
    </row>
    <row r="39" spans="1:20" s="1" customFormat="1" ht="17.25" customHeight="1" x14ac:dyDescent="0.25">
      <c r="A39" s="77" t="s">
        <v>39</v>
      </c>
      <c r="B39" s="78">
        <v>35</v>
      </c>
      <c r="C39" s="79">
        <v>40990274</v>
      </c>
      <c r="D39" s="80">
        <v>41953</v>
      </c>
      <c r="E39" s="92" t="s">
        <v>123</v>
      </c>
      <c r="F39" s="82">
        <v>6</v>
      </c>
      <c r="G39" s="83">
        <v>466.1</v>
      </c>
      <c r="H39" s="81" t="s">
        <v>60</v>
      </c>
      <c r="J39" s="21"/>
      <c r="K39" s="22"/>
      <c r="L39" s="21"/>
      <c r="M39" s="21"/>
      <c r="N39" s="22"/>
      <c r="O39" s="23"/>
      <c r="P39" s="24"/>
      <c r="Q39" s="25"/>
      <c r="R39" s="21"/>
      <c r="S39" s="22"/>
      <c r="T39" s="22"/>
    </row>
    <row r="40" spans="1:20" s="1" customFormat="1" ht="17.25" customHeight="1" x14ac:dyDescent="0.25">
      <c r="A40" s="77" t="s">
        <v>39</v>
      </c>
      <c r="B40" s="78">
        <v>36</v>
      </c>
      <c r="C40" s="79">
        <v>40990377</v>
      </c>
      <c r="D40" s="80">
        <v>41967</v>
      </c>
      <c r="E40" s="92" t="s">
        <v>123</v>
      </c>
      <c r="F40" s="82">
        <v>15</v>
      </c>
      <c r="G40" s="83">
        <v>6657.15</v>
      </c>
      <c r="H40" s="81" t="s">
        <v>26</v>
      </c>
      <c r="J40" s="21"/>
      <c r="K40" s="22"/>
      <c r="L40" s="21"/>
      <c r="M40" s="21"/>
      <c r="N40" s="22"/>
      <c r="O40" s="23"/>
      <c r="P40" s="24"/>
      <c r="Q40" s="25"/>
      <c r="R40" s="21"/>
      <c r="S40" s="22"/>
      <c r="T40" s="22"/>
    </row>
    <row r="41" spans="1:20" s="1" customFormat="1" ht="17.25" customHeight="1" x14ac:dyDescent="0.25">
      <c r="A41" s="77" t="s">
        <v>39</v>
      </c>
      <c r="B41" s="78">
        <v>37</v>
      </c>
      <c r="C41" s="79">
        <v>40990852</v>
      </c>
      <c r="D41" s="80">
        <v>41948</v>
      </c>
      <c r="E41" s="92" t="s">
        <v>123</v>
      </c>
      <c r="F41" s="82">
        <v>15</v>
      </c>
      <c r="G41" s="83">
        <v>466.1</v>
      </c>
      <c r="H41" s="81" t="s">
        <v>181</v>
      </c>
      <c r="J41" s="21"/>
      <c r="K41" s="22"/>
      <c r="L41" s="21"/>
      <c r="M41" s="21"/>
      <c r="N41" s="22"/>
      <c r="O41" s="23"/>
      <c r="P41" s="24"/>
      <c r="Q41" s="25"/>
      <c r="R41" s="21"/>
      <c r="S41" s="22"/>
      <c r="T41" s="22"/>
    </row>
    <row r="42" spans="1:20" s="1" customFormat="1" ht="17.25" customHeight="1" x14ac:dyDescent="0.25">
      <c r="A42" s="77" t="s">
        <v>39</v>
      </c>
      <c r="B42" s="78">
        <v>38</v>
      </c>
      <c r="C42" s="79">
        <v>40990960</v>
      </c>
      <c r="D42" s="80">
        <v>41949</v>
      </c>
      <c r="E42" s="92" t="s">
        <v>123</v>
      </c>
      <c r="F42" s="82">
        <v>6</v>
      </c>
      <c r="G42" s="83">
        <v>2662.86</v>
      </c>
      <c r="H42" s="81" t="s">
        <v>22</v>
      </c>
      <c r="J42" s="21"/>
      <c r="K42" s="22"/>
      <c r="L42" s="21"/>
      <c r="M42" s="21"/>
      <c r="N42" s="22"/>
      <c r="O42" s="23"/>
      <c r="P42" s="24"/>
      <c r="Q42" s="25"/>
      <c r="R42" s="21"/>
      <c r="S42" s="22"/>
      <c r="T42" s="22"/>
    </row>
    <row r="43" spans="1:20" s="1" customFormat="1" ht="17.25" customHeight="1" x14ac:dyDescent="0.25">
      <c r="A43" s="77" t="s">
        <v>39</v>
      </c>
      <c r="B43" s="78">
        <v>39</v>
      </c>
      <c r="C43" s="79">
        <v>40991403</v>
      </c>
      <c r="D43" s="80">
        <v>41953</v>
      </c>
      <c r="E43" s="92" t="s">
        <v>123</v>
      </c>
      <c r="F43" s="82">
        <v>1.1000000000000001</v>
      </c>
      <c r="G43" s="83">
        <v>488.19</v>
      </c>
      <c r="H43" s="81" t="s">
        <v>405</v>
      </c>
      <c r="J43" s="21"/>
      <c r="K43" s="22"/>
      <c r="L43" s="21"/>
      <c r="M43" s="21"/>
      <c r="N43" s="22"/>
      <c r="O43" s="23"/>
      <c r="P43" s="24"/>
      <c r="Q43" s="25"/>
      <c r="R43" s="21"/>
      <c r="S43" s="22"/>
      <c r="T43" s="22"/>
    </row>
    <row r="44" spans="1:20" s="1" customFormat="1" ht="17.25" customHeight="1" x14ac:dyDescent="0.25">
      <c r="A44" s="77" t="s">
        <v>39</v>
      </c>
      <c r="B44" s="78">
        <v>40</v>
      </c>
      <c r="C44" s="79">
        <v>40991539</v>
      </c>
      <c r="D44" s="80">
        <v>41953</v>
      </c>
      <c r="E44" s="92" t="s">
        <v>123</v>
      </c>
      <c r="F44" s="82">
        <v>1.1000000000000001</v>
      </c>
      <c r="G44" s="83">
        <v>488.19</v>
      </c>
      <c r="H44" s="81" t="s">
        <v>405</v>
      </c>
      <c r="J44" s="21"/>
      <c r="K44" s="22"/>
      <c r="L44" s="21"/>
      <c r="M44" s="21"/>
      <c r="N44" s="22"/>
      <c r="O44" s="23"/>
      <c r="P44" s="24"/>
      <c r="Q44" s="25"/>
      <c r="R44" s="21"/>
      <c r="S44" s="22"/>
      <c r="T44" s="22"/>
    </row>
    <row r="45" spans="1:20" s="1" customFormat="1" ht="17.25" customHeight="1" x14ac:dyDescent="0.25">
      <c r="A45" s="77" t="s">
        <v>39</v>
      </c>
      <c r="B45" s="78">
        <v>41</v>
      </c>
      <c r="C45" s="79">
        <v>40991571</v>
      </c>
      <c r="D45" s="80">
        <v>41953</v>
      </c>
      <c r="E45" s="92" t="s">
        <v>123</v>
      </c>
      <c r="F45" s="82">
        <v>1.1000000000000001</v>
      </c>
      <c r="G45" s="83">
        <v>488.19</v>
      </c>
      <c r="H45" s="81" t="s">
        <v>228</v>
      </c>
      <c r="J45" s="21"/>
      <c r="K45" s="22"/>
      <c r="L45" s="21"/>
      <c r="M45" s="21"/>
      <c r="N45" s="22"/>
      <c r="O45" s="23"/>
      <c r="P45" s="24"/>
      <c r="Q45" s="25"/>
      <c r="R45" s="21"/>
      <c r="S45" s="22"/>
      <c r="T45" s="22"/>
    </row>
    <row r="46" spans="1:20" s="1" customFormat="1" ht="17.25" customHeight="1" x14ac:dyDescent="0.25">
      <c r="A46" s="77" t="s">
        <v>39</v>
      </c>
      <c r="B46" s="78">
        <v>42</v>
      </c>
      <c r="C46" s="79">
        <v>40991579</v>
      </c>
      <c r="D46" s="80">
        <v>41970</v>
      </c>
      <c r="E46" s="92" t="s">
        <v>123</v>
      </c>
      <c r="F46" s="82">
        <v>10</v>
      </c>
      <c r="G46" s="83">
        <v>466.1</v>
      </c>
      <c r="H46" s="81" t="s">
        <v>26</v>
      </c>
      <c r="J46" s="21"/>
      <c r="K46" s="22"/>
      <c r="L46" s="21"/>
      <c r="M46" s="21"/>
      <c r="N46" s="22"/>
      <c r="O46" s="23"/>
      <c r="P46" s="24"/>
      <c r="Q46" s="25"/>
      <c r="R46" s="21"/>
      <c r="S46" s="22"/>
      <c r="T46" s="22"/>
    </row>
    <row r="47" spans="1:20" s="1" customFormat="1" ht="17.25" customHeight="1" x14ac:dyDescent="0.25">
      <c r="A47" s="77" t="s">
        <v>39</v>
      </c>
      <c r="B47" s="78">
        <v>43</v>
      </c>
      <c r="C47" s="79">
        <v>40991587</v>
      </c>
      <c r="D47" s="80">
        <v>41953</v>
      </c>
      <c r="E47" s="92" t="s">
        <v>123</v>
      </c>
      <c r="F47" s="82">
        <v>1.1000000000000001</v>
      </c>
      <c r="G47" s="83">
        <v>488.19</v>
      </c>
      <c r="H47" s="81" t="s">
        <v>405</v>
      </c>
      <c r="J47" s="21"/>
      <c r="K47" s="22"/>
      <c r="L47" s="21"/>
      <c r="M47" s="21"/>
      <c r="N47" s="22"/>
      <c r="O47" s="23"/>
      <c r="P47" s="24"/>
      <c r="Q47" s="25"/>
      <c r="R47" s="21"/>
      <c r="S47" s="22"/>
      <c r="T47" s="22"/>
    </row>
    <row r="48" spans="1:20" s="1" customFormat="1" ht="17.25" customHeight="1" x14ac:dyDescent="0.25">
      <c r="A48" s="77" t="s">
        <v>39</v>
      </c>
      <c r="B48" s="78">
        <v>44</v>
      </c>
      <c r="C48" s="79">
        <v>40991596</v>
      </c>
      <c r="D48" s="80">
        <v>41953</v>
      </c>
      <c r="E48" s="92" t="s">
        <v>123</v>
      </c>
      <c r="F48" s="82">
        <v>1.1000000000000001</v>
      </c>
      <c r="G48" s="83">
        <v>488.19</v>
      </c>
      <c r="H48" s="81" t="s">
        <v>189</v>
      </c>
      <c r="J48" s="21"/>
      <c r="K48" s="22"/>
      <c r="L48" s="21"/>
      <c r="M48" s="21"/>
      <c r="N48" s="22"/>
      <c r="O48" s="23"/>
      <c r="P48" s="24"/>
      <c r="Q48" s="25"/>
      <c r="R48" s="21"/>
      <c r="S48" s="22"/>
      <c r="T48" s="22"/>
    </row>
    <row r="49" spans="1:20" s="1" customFormat="1" ht="17.25" customHeight="1" x14ac:dyDescent="0.25">
      <c r="A49" s="77" t="s">
        <v>39</v>
      </c>
      <c r="B49" s="78">
        <v>45</v>
      </c>
      <c r="C49" s="79">
        <v>40991609</v>
      </c>
      <c r="D49" s="80">
        <v>41948</v>
      </c>
      <c r="E49" s="92" t="s">
        <v>123</v>
      </c>
      <c r="F49" s="82">
        <v>7</v>
      </c>
      <c r="G49" s="83">
        <v>466.1</v>
      </c>
      <c r="H49" s="81" t="s">
        <v>21</v>
      </c>
      <c r="J49" s="21"/>
      <c r="K49" s="22"/>
      <c r="L49" s="21"/>
      <c r="M49" s="21"/>
      <c r="N49" s="22"/>
      <c r="O49" s="23"/>
      <c r="P49" s="24"/>
      <c r="Q49" s="25"/>
      <c r="R49" s="21"/>
      <c r="S49" s="22"/>
      <c r="T49" s="22"/>
    </row>
    <row r="50" spans="1:20" s="1" customFormat="1" ht="17.25" customHeight="1" x14ac:dyDescent="0.25">
      <c r="A50" s="77" t="s">
        <v>39</v>
      </c>
      <c r="B50" s="78">
        <v>46</v>
      </c>
      <c r="C50" s="79">
        <v>40991671</v>
      </c>
      <c r="D50" s="80">
        <v>41953</v>
      </c>
      <c r="E50" s="92" t="s">
        <v>123</v>
      </c>
      <c r="F50" s="82">
        <v>1.1000000000000001</v>
      </c>
      <c r="G50" s="83">
        <v>488.19</v>
      </c>
      <c r="H50" s="81" t="s">
        <v>224</v>
      </c>
      <c r="J50" s="21"/>
      <c r="K50" s="22"/>
      <c r="L50" s="21"/>
      <c r="M50" s="21"/>
      <c r="N50" s="22"/>
      <c r="O50" s="23"/>
      <c r="P50" s="24"/>
      <c r="Q50" s="25"/>
      <c r="R50" s="21"/>
      <c r="S50" s="22"/>
      <c r="T50" s="22"/>
    </row>
    <row r="51" spans="1:20" s="1" customFormat="1" ht="17.25" customHeight="1" x14ac:dyDescent="0.25">
      <c r="A51" s="77" t="s">
        <v>39</v>
      </c>
      <c r="B51" s="78">
        <v>47</v>
      </c>
      <c r="C51" s="79">
        <v>40991675</v>
      </c>
      <c r="D51" s="80">
        <v>41953</v>
      </c>
      <c r="E51" s="92" t="s">
        <v>123</v>
      </c>
      <c r="F51" s="82">
        <v>1.1000000000000001</v>
      </c>
      <c r="G51" s="83">
        <v>488.19</v>
      </c>
      <c r="H51" s="81" t="s">
        <v>408</v>
      </c>
      <c r="J51" s="21"/>
      <c r="K51" s="22"/>
      <c r="L51" s="21"/>
      <c r="M51" s="21"/>
      <c r="N51" s="22"/>
      <c r="O51" s="23"/>
      <c r="P51" s="24"/>
      <c r="Q51" s="25"/>
      <c r="R51" s="21"/>
      <c r="S51" s="22"/>
      <c r="T51" s="22"/>
    </row>
    <row r="52" spans="1:20" s="1" customFormat="1" ht="17.25" customHeight="1" x14ac:dyDescent="0.25">
      <c r="A52" s="77" t="s">
        <v>39</v>
      </c>
      <c r="B52" s="78">
        <v>48</v>
      </c>
      <c r="C52" s="79">
        <v>40991761</v>
      </c>
      <c r="D52" s="80">
        <v>41950</v>
      </c>
      <c r="E52" s="92" t="s">
        <v>123</v>
      </c>
      <c r="F52" s="82">
        <v>15</v>
      </c>
      <c r="G52" s="83">
        <v>466.1</v>
      </c>
      <c r="H52" s="81" t="s">
        <v>26</v>
      </c>
      <c r="J52" s="21"/>
      <c r="K52" s="22"/>
      <c r="L52" s="21"/>
      <c r="M52" s="21"/>
      <c r="N52" s="22"/>
      <c r="O52" s="23"/>
      <c r="P52" s="24"/>
      <c r="Q52" s="25"/>
      <c r="R52" s="21"/>
      <c r="S52" s="22"/>
      <c r="T52" s="22"/>
    </row>
    <row r="53" spans="1:20" s="1" customFormat="1" ht="17.25" customHeight="1" x14ac:dyDescent="0.25">
      <c r="A53" s="77" t="s">
        <v>39</v>
      </c>
      <c r="B53" s="78">
        <v>49</v>
      </c>
      <c r="C53" s="79">
        <v>40992083</v>
      </c>
      <c r="D53" s="80">
        <v>41948</v>
      </c>
      <c r="E53" s="92" t="s">
        <v>123</v>
      </c>
      <c r="F53" s="82">
        <v>5</v>
      </c>
      <c r="G53" s="83">
        <v>466.1</v>
      </c>
      <c r="H53" s="81" t="s">
        <v>13</v>
      </c>
      <c r="J53" s="21"/>
      <c r="K53" s="22"/>
      <c r="L53" s="21"/>
      <c r="M53" s="21"/>
      <c r="N53" s="22"/>
      <c r="O53" s="23"/>
      <c r="P53" s="24"/>
      <c r="Q53" s="25"/>
      <c r="R53" s="21"/>
      <c r="S53" s="22"/>
      <c r="T53" s="22"/>
    </row>
    <row r="54" spans="1:20" s="1" customFormat="1" ht="17.25" customHeight="1" x14ac:dyDescent="0.25">
      <c r="A54" s="77" t="s">
        <v>39</v>
      </c>
      <c r="B54" s="78">
        <v>50</v>
      </c>
      <c r="C54" s="79">
        <v>40992239</v>
      </c>
      <c r="D54" s="80">
        <v>41955</v>
      </c>
      <c r="E54" s="92" t="s">
        <v>123</v>
      </c>
      <c r="F54" s="82">
        <v>10</v>
      </c>
      <c r="G54" s="83">
        <v>466.1</v>
      </c>
      <c r="H54" s="81" t="s">
        <v>213</v>
      </c>
      <c r="J54" s="21"/>
      <c r="K54" s="22"/>
      <c r="L54" s="21"/>
      <c r="M54" s="21"/>
      <c r="N54" s="22"/>
      <c r="O54" s="23"/>
      <c r="P54" s="24"/>
      <c r="Q54" s="25"/>
      <c r="R54" s="21"/>
      <c r="S54" s="22"/>
      <c r="T54" s="22"/>
    </row>
    <row r="55" spans="1:20" s="1" customFormat="1" ht="17.25" customHeight="1" x14ac:dyDescent="0.25">
      <c r="A55" s="77" t="s">
        <v>39</v>
      </c>
      <c r="B55" s="78">
        <v>51</v>
      </c>
      <c r="C55" s="79">
        <v>40992330</v>
      </c>
      <c r="D55" s="80">
        <v>41948</v>
      </c>
      <c r="E55" s="92" t="s">
        <v>123</v>
      </c>
      <c r="F55" s="82">
        <v>15</v>
      </c>
      <c r="G55" s="83">
        <v>466.1</v>
      </c>
      <c r="H55" s="81" t="s">
        <v>424</v>
      </c>
      <c r="J55" s="21"/>
      <c r="K55" s="22"/>
      <c r="L55" s="21"/>
      <c r="M55" s="21"/>
      <c r="N55" s="22"/>
      <c r="O55" s="23"/>
      <c r="P55" s="24"/>
      <c r="Q55" s="25"/>
      <c r="R55" s="21"/>
      <c r="S55" s="22"/>
      <c r="T55" s="22"/>
    </row>
    <row r="56" spans="1:20" s="1" customFormat="1" ht="17.25" customHeight="1" x14ac:dyDescent="0.25">
      <c r="A56" s="77" t="s">
        <v>39</v>
      </c>
      <c r="B56" s="78">
        <v>52</v>
      </c>
      <c r="C56" s="79">
        <v>40992384</v>
      </c>
      <c r="D56" s="80">
        <v>41948</v>
      </c>
      <c r="E56" s="92" t="s">
        <v>123</v>
      </c>
      <c r="F56" s="82">
        <v>9</v>
      </c>
      <c r="G56" s="83">
        <v>466.1</v>
      </c>
      <c r="H56" s="81" t="s">
        <v>63</v>
      </c>
      <c r="J56" s="21"/>
      <c r="K56" s="22"/>
      <c r="L56" s="21"/>
      <c r="M56" s="21"/>
      <c r="N56" s="22"/>
      <c r="O56" s="23"/>
      <c r="P56" s="24"/>
      <c r="Q56" s="25"/>
      <c r="R56" s="21"/>
      <c r="S56" s="22"/>
      <c r="T56" s="22"/>
    </row>
    <row r="57" spans="1:20" s="1" customFormat="1" ht="17.25" customHeight="1" x14ac:dyDescent="0.25">
      <c r="A57" s="77" t="s">
        <v>39</v>
      </c>
      <c r="B57" s="78">
        <v>53</v>
      </c>
      <c r="C57" s="79">
        <v>40992412</v>
      </c>
      <c r="D57" s="80">
        <v>41964</v>
      </c>
      <c r="E57" s="92" t="s">
        <v>123</v>
      </c>
      <c r="F57" s="82">
        <v>6</v>
      </c>
      <c r="G57" s="83">
        <v>2662.86</v>
      </c>
      <c r="H57" s="81" t="s">
        <v>424</v>
      </c>
      <c r="J57" s="21"/>
      <c r="K57" s="22"/>
      <c r="L57" s="21"/>
      <c r="M57" s="21"/>
      <c r="N57" s="22"/>
      <c r="O57" s="23"/>
      <c r="P57" s="24"/>
      <c r="Q57" s="25"/>
      <c r="R57" s="21"/>
      <c r="S57" s="22"/>
      <c r="T57" s="22"/>
    </row>
    <row r="58" spans="1:20" s="1" customFormat="1" ht="17.25" customHeight="1" x14ac:dyDescent="0.25">
      <c r="A58" s="77" t="s">
        <v>39</v>
      </c>
      <c r="B58" s="78">
        <v>54</v>
      </c>
      <c r="C58" s="79">
        <v>40992482</v>
      </c>
      <c r="D58" s="80">
        <v>41962</v>
      </c>
      <c r="E58" s="92" t="s">
        <v>123</v>
      </c>
      <c r="F58" s="82">
        <v>7</v>
      </c>
      <c r="G58" s="83">
        <v>466.1</v>
      </c>
      <c r="H58" s="81" t="s">
        <v>13</v>
      </c>
      <c r="J58" s="21"/>
      <c r="K58" s="22"/>
      <c r="L58" s="21"/>
      <c r="M58" s="21"/>
      <c r="N58" s="22"/>
      <c r="O58" s="23"/>
      <c r="P58" s="24"/>
      <c r="Q58" s="25"/>
      <c r="R58" s="21"/>
      <c r="S58" s="22"/>
      <c r="T58" s="22"/>
    </row>
    <row r="59" spans="1:20" s="1" customFormat="1" ht="17.25" customHeight="1" x14ac:dyDescent="0.25">
      <c r="A59" s="77" t="s">
        <v>39</v>
      </c>
      <c r="B59" s="78">
        <v>55</v>
      </c>
      <c r="C59" s="79">
        <v>40992948</v>
      </c>
      <c r="D59" s="80">
        <v>41949</v>
      </c>
      <c r="E59" s="92" t="s">
        <v>123</v>
      </c>
      <c r="F59" s="82">
        <v>14</v>
      </c>
      <c r="G59" s="83">
        <v>466.1</v>
      </c>
      <c r="H59" s="81" t="s">
        <v>27</v>
      </c>
      <c r="J59" s="21"/>
      <c r="K59" s="22"/>
      <c r="L59" s="21"/>
      <c r="M59" s="21"/>
      <c r="N59" s="22"/>
      <c r="O59" s="23"/>
      <c r="P59" s="24"/>
      <c r="Q59" s="25"/>
      <c r="R59" s="21"/>
      <c r="S59" s="22"/>
      <c r="T59" s="22"/>
    </row>
    <row r="60" spans="1:20" s="1" customFormat="1" ht="17.25" customHeight="1" x14ac:dyDescent="0.25">
      <c r="A60" s="77" t="s">
        <v>39</v>
      </c>
      <c r="B60" s="78">
        <v>56</v>
      </c>
      <c r="C60" s="79">
        <v>40993084</v>
      </c>
      <c r="D60" s="80">
        <v>41950</v>
      </c>
      <c r="E60" s="92" t="s">
        <v>123</v>
      </c>
      <c r="F60" s="82">
        <v>5</v>
      </c>
      <c r="G60" s="83">
        <v>466.1</v>
      </c>
      <c r="H60" s="81" t="s">
        <v>4</v>
      </c>
      <c r="J60" s="21"/>
      <c r="K60" s="22"/>
      <c r="L60" s="21"/>
      <c r="M60" s="21"/>
      <c r="N60" s="22"/>
      <c r="O60" s="23"/>
      <c r="P60" s="24"/>
      <c r="Q60" s="25"/>
      <c r="R60" s="21"/>
      <c r="S60" s="22"/>
      <c r="T60" s="22"/>
    </row>
    <row r="61" spans="1:20" s="1" customFormat="1" ht="17.25" customHeight="1" x14ac:dyDescent="0.25">
      <c r="A61" s="77" t="s">
        <v>39</v>
      </c>
      <c r="B61" s="78">
        <v>57</v>
      </c>
      <c r="C61" s="79">
        <v>40993125</v>
      </c>
      <c r="D61" s="80">
        <v>41949</v>
      </c>
      <c r="E61" s="92" t="s">
        <v>123</v>
      </c>
      <c r="F61" s="82">
        <v>7</v>
      </c>
      <c r="G61" s="83">
        <v>0</v>
      </c>
      <c r="H61" s="81" t="s">
        <v>13</v>
      </c>
      <c r="J61" s="21"/>
      <c r="K61" s="22"/>
      <c r="L61" s="21"/>
      <c r="M61" s="21"/>
      <c r="N61" s="22"/>
      <c r="O61" s="23"/>
      <c r="P61" s="24"/>
      <c r="Q61" s="25"/>
      <c r="R61" s="21"/>
      <c r="S61" s="22"/>
      <c r="T61" s="22"/>
    </row>
    <row r="62" spans="1:20" s="1" customFormat="1" ht="17.25" customHeight="1" x14ac:dyDescent="0.25">
      <c r="A62" s="77" t="s">
        <v>39</v>
      </c>
      <c r="B62" s="78">
        <v>58</v>
      </c>
      <c r="C62" s="79">
        <v>40993129</v>
      </c>
      <c r="D62" s="80">
        <v>41949</v>
      </c>
      <c r="E62" s="92" t="s">
        <v>123</v>
      </c>
      <c r="F62" s="82">
        <v>9</v>
      </c>
      <c r="G62" s="83">
        <v>466.1</v>
      </c>
      <c r="H62" s="81" t="s">
        <v>2</v>
      </c>
      <c r="J62" s="21"/>
      <c r="K62" s="22"/>
      <c r="L62" s="21"/>
      <c r="M62" s="21"/>
      <c r="N62" s="22"/>
      <c r="O62" s="23"/>
      <c r="P62" s="24"/>
      <c r="Q62" s="25"/>
      <c r="R62" s="21"/>
      <c r="S62" s="22"/>
      <c r="T62" s="22"/>
    </row>
    <row r="63" spans="1:20" s="1" customFormat="1" ht="17.25" customHeight="1" x14ac:dyDescent="0.25">
      <c r="A63" s="77" t="s">
        <v>39</v>
      </c>
      <c r="B63" s="78">
        <v>59</v>
      </c>
      <c r="C63" s="79">
        <v>40993139</v>
      </c>
      <c r="D63" s="80">
        <v>41950</v>
      </c>
      <c r="E63" s="92" t="s">
        <v>123</v>
      </c>
      <c r="F63" s="82">
        <v>14.5</v>
      </c>
      <c r="G63" s="83">
        <v>466.1</v>
      </c>
      <c r="H63" s="81" t="s">
        <v>24</v>
      </c>
      <c r="J63" s="21"/>
      <c r="K63" s="22"/>
      <c r="L63" s="21"/>
      <c r="M63" s="21"/>
      <c r="N63" s="22"/>
      <c r="O63" s="23"/>
      <c r="P63" s="24"/>
      <c r="Q63" s="25"/>
      <c r="R63" s="21"/>
      <c r="S63" s="22"/>
      <c r="T63" s="22"/>
    </row>
    <row r="64" spans="1:20" s="1" customFormat="1" ht="17.25" customHeight="1" x14ac:dyDescent="0.25">
      <c r="A64" s="77" t="s">
        <v>39</v>
      </c>
      <c r="B64" s="78">
        <v>60</v>
      </c>
      <c r="C64" s="79">
        <v>40993169</v>
      </c>
      <c r="D64" s="80">
        <v>41949</v>
      </c>
      <c r="E64" s="92" t="s">
        <v>123</v>
      </c>
      <c r="F64" s="82">
        <v>15</v>
      </c>
      <c r="G64" s="83">
        <v>466.1</v>
      </c>
      <c r="H64" s="81" t="s">
        <v>26</v>
      </c>
      <c r="J64" s="21"/>
      <c r="K64" s="22"/>
      <c r="L64" s="21"/>
      <c r="M64" s="21"/>
      <c r="N64" s="22"/>
      <c r="O64" s="23"/>
      <c r="P64" s="24"/>
      <c r="Q64" s="25"/>
      <c r="R64" s="21"/>
      <c r="S64" s="22"/>
      <c r="T64" s="22"/>
    </row>
    <row r="65" spans="1:20" s="1" customFormat="1" ht="17.25" customHeight="1" x14ac:dyDescent="0.25">
      <c r="A65" s="77" t="s">
        <v>39</v>
      </c>
      <c r="B65" s="78">
        <v>61</v>
      </c>
      <c r="C65" s="79">
        <v>40993448</v>
      </c>
      <c r="D65" s="80">
        <v>41957</v>
      </c>
      <c r="E65" s="92" t="s">
        <v>123</v>
      </c>
      <c r="F65" s="82">
        <v>15</v>
      </c>
      <c r="G65" s="83">
        <v>466.1</v>
      </c>
      <c r="H65" s="81" t="s">
        <v>2</v>
      </c>
      <c r="J65" s="21"/>
      <c r="K65" s="22"/>
      <c r="L65" s="21"/>
      <c r="M65" s="21"/>
      <c r="N65" s="22"/>
      <c r="O65" s="23"/>
      <c r="P65" s="24"/>
      <c r="Q65" s="25"/>
      <c r="R65" s="21"/>
      <c r="S65" s="22"/>
      <c r="T65" s="22"/>
    </row>
    <row r="66" spans="1:20" s="1" customFormat="1" ht="17.25" customHeight="1" x14ac:dyDescent="0.25">
      <c r="A66" s="77" t="s">
        <v>39</v>
      </c>
      <c r="B66" s="78">
        <v>62</v>
      </c>
      <c r="C66" s="79">
        <v>40993522</v>
      </c>
      <c r="D66" s="80">
        <v>41955</v>
      </c>
      <c r="E66" s="92" t="s">
        <v>123</v>
      </c>
      <c r="F66" s="82">
        <v>15</v>
      </c>
      <c r="G66" s="83">
        <v>466.1</v>
      </c>
      <c r="H66" s="81" t="s">
        <v>26</v>
      </c>
      <c r="J66" s="21"/>
      <c r="K66" s="22"/>
      <c r="L66" s="21"/>
      <c r="M66" s="21"/>
      <c r="N66" s="22"/>
      <c r="O66" s="23"/>
      <c r="P66" s="24"/>
      <c r="Q66" s="25"/>
      <c r="R66" s="21"/>
      <c r="S66" s="22"/>
      <c r="T66" s="22"/>
    </row>
    <row r="67" spans="1:20" s="1" customFormat="1" ht="17.25" customHeight="1" x14ac:dyDescent="0.25">
      <c r="A67" s="77" t="s">
        <v>39</v>
      </c>
      <c r="B67" s="78">
        <v>63</v>
      </c>
      <c r="C67" s="79">
        <v>40993594</v>
      </c>
      <c r="D67" s="80">
        <v>41948</v>
      </c>
      <c r="E67" s="92" t="s">
        <v>123</v>
      </c>
      <c r="F67" s="82">
        <v>3</v>
      </c>
      <c r="G67" s="83">
        <v>1331.43</v>
      </c>
      <c r="H67" s="81" t="s">
        <v>67</v>
      </c>
      <c r="J67" s="21"/>
      <c r="K67" s="22"/>
      <c r="L67" s="21"/>
      <c r="M67" s="21"/>
      <c r="N67" s="22"/>
      <c r="O67" s="23"/>
      <c r="P67" s="24"/>
      <c r="Q67" s="25"/>
      <c r="R67" s="21"/>
      <c r="S67" s="22"/>
      <c r="T67" s="22"/>
    </row>
    <row r="68" spans="1:20" s="1" customFormat="1" ht="17.25" customHeight="1" x14ac:dyDescent="0.25">
      <c r="A68" s="77" t="s">
        <v>39</v>
      </c>
      <c r="B68" s="78">
        <v>64</v>
      </c>
      <c r="C68" s="79">
        <v>40993614</v>
      </c>
      <c r="D68" s="80">
        <v>41948</v>
      </c>
      <c r="E68" s="92" t="s">
        <v>123</v>
      </c>
      <c r="F68" s="82">
        <v>3</v>
      </c>
      <c r="G68" s="83">
        <v>1331.43</v>
      </c>
      <c r="H68" s="81" t="s">
        <v>67</v>
      </c>
      <c r="J68" s="21"/>
      <c r="K68" s="22"/>
      <c r="L68" s="21"/>
      <c r="M68" s="21"/>
      <c r="N68" s="22"/>
      <c r="O68" s="23"/>
      <c r="P68" s="24"/>
      <c r="Q68" s="25"/>
      <c r="R68" s="21"/>
      <c r="S68" s="22"/>
      <c r="T68" s="22"/>
    </row>
    <row r="69" spans="1:20" s="1" customFormat="1" ht="17.25" customHeight="1" x14ac:dyDescent="0.25">
      <c r="A69" s="77" t="s">
        <v>39</v>
      </c>
      <c r="B69" s="78">
        <v>65</v>
      </c>
      <c r="C69" s="79">
        <v>40993637</v>
      </c>
      <c r="D69" s="80">
        <v>41956</v>
      </c>
      <c r="E69" s="92" t="s">
        <v>123</v>
      </c>
      <c r="F69" s="82">
        <v>7</v>
      </c>
      <c r="G69" s="83">
        <v>466.1</v>
      </c>
      <c r="H69" s="81" t="s">
        <v>2</v>
      </c>
      <c r="J69" s="21"/>
      <c r="K69" s="22"/>
      <c r="L69" s="21"/>
      <c r="M69" s="21"/>
      <c r="N69" s="22"/>
      <c r="O69" s="23"/>
      <c r="P69" s="24"/>
      <c r="Q69" s="25"/>
      <c r="R69" s="21"/>
      <c r="S69" s="22"/>
      <c r="T69" s="22"/>
    </row>
    <row r="70" spans="1:20" s="1" customFormat="1" ht="17.25" customHeight="1" x14ac:dyDescent="0.25">
      <c r="A70" s="77" t="s">
        <v>39</v>
      </c>
      <c r="B70" s="78">
        <v>66</v>
      </c>
      <c r="C70" s="79">
        <v>40993712</v>
      </c>
      <c r="D70" s="80">
        <v>41948</v>
      </c>
      <c r="E70" s="92" t="s">
        <v>123</v>
      </c>
      <c r="F70" s="82">
        <v>3</v>
      </c>
      <c r="G70" s="83">
        <v>1331.43</v>
      </c>
      <c r="H70" s="81" t="s">
        <v>67</v>
      </c>
      <c r="J70" s="21"/>
      <c r="K70" s="22"/>
      <c r="L70" s="21"/>
      <c r="M70" s="21"/>
      <c r="N70" s="22"/>
      <c r="O70" s="23"/>
      <c r="P70" s="24"/>
      <c r="Q70" s="25"/>
      <c r="R70" s="21"/>
      <c r="S70" s="22"/>
      <c r="T70" s="22"/>
    </row>
    <row r="71" spans="1:20" s="1" customFormat="1" ht="17.25" customHeight="1" x14ac:dyDescent="0.25">
      <c r="A71" s="77" t="s">
        <v>39</v>
      </c>
      <c r="B71" s="78">
        <v>67</v>
      </c>
      <c r="C71" s="79">
        <v>40993716</v>
      </c>
      <c r="D71" s="80">
        <v>41948</v>
      </c>
      <c r="E71" s="92" t="s">
        <v>123</v>
      </c>
      <c r="F71" s="82">
        <v>3</v>
      </c>
      <c r="G71" s="83">
        <v>1331.43</v>
      </c>
      <c r="H71" s="81" t="s">
        <v>67</v>
      </c>
      <c r="J71" s="21"/>
      <c r="K71" s="22"/>
      <c r="L71" s="21"/>
      <c r="M71" s="21"/>
      <c r="N71" s="22"/>
      <c r="O71" s="23"/>
      <c r="P71" s="24"/>
      <c r="Q71" s="25"/>
      <c r="R71" s="21"/>
      <c r="S71" s="22"/>
      <c r="T71" s="22"/>
    </row>
    <row r="72" spans="1:20" s="1" customFormat="1" ht="17.25" customHeight="1" x14ac:dyDescent="0.25">
      <c r="A72" s="77" t="s">
        <v>39</v>
      </c>
      <c r="B72" s="78">
        <v>68</v>
      </c>
      <c r="C72" s="79">
        <v>40993721</v>
      </c>
      <c r="D72" s="80">
        <v>41953</v>
      </c>
      <c r="E72" s="92" t="s">
        <v>123</v>
      </c>
      <c r="F72" s="82">
        <v>5</v>
      </c>
      <c r="G72" s="83">
        <v>466.1</v>
      </c>
      <c r="H72" s="81" t="s">
        <v>21</v>
      </c>
      <c r="J72" s="21"/>
      <c r="K72" s="22"/>
      <c r="L72" s="21"/>
      <c r="M72" s="21"/>
      <c r="N72" s="22"/>
      <c r="O72" s="23"/>
      <c r="P72" s="24"/>
      <c r="Q72" s="25"/>
      <c r="R72" s="21"/>
      <c r="S72" s="22"/>
      <c r="T72" s="22"/>
    </row>
    <row r="73" spans="1:20" s="1" customFormat="1" ht="17.25" customHeight="1" x14ac:dyDescent="0.25">
      <c r="A73" s="77" t="s">
        <v>39</v>
      </c>
      <c r="B73" s="78">
        <v>69</v>
      </c>
      <c r="C73" s="79">
        <v>40993731</v>
      </c>
      <c r="D73" s="80">
        <v>41948</v>
      </c>
      <c r="E73" s="92" t="s">
        <v>123</v>
      </c>
      <c r="F73" s="82">
        <v>3</v>
      </c>
      <c r="G73" s="83">
        <v>1331.43</v>
      </c>
      <c r="H73" s="81" t="s">
        <v>67</v>
      </c>
      <c r="J73" s="21"/>
      <c r="K73" s="22"/>
      <c r="L73" s="21"/>
      <c r="M73" s="21"/>
      <c r="N73" s="22"/>
      <c r="O73" s="23"/>
      <c r="P73" s="24"/>
      <c r="Q73" s="25"/>
      <c r="R73" s="21"/>
      <c r="S73" s="22"/>
      <c r="T73" s="22"/>
    </row>
    <row r="74" spans="1:20" s="1" customFormat="1" ht="17.25" customHeight="1" x14ac:dyDescent="0.25">
      <c r="A74" s="77" t="s">
        <v>39</v>
      </c>
      <c r="B74" s="78">
        <v>70</v>
      </c>
      <c r="C74" s="79">
        <v>40993736</v>
      </c>
      <c r="D74" s="80">
        <v>41948</v>
      </c>
      <c r="E74" s="92" t="s">
        <v>123</v>
      </c>
      <c r="F74" s="82">
        <v>3</v>
      </c>
      <c r="G74" s="83">
        <v>1331.43</v>
      </c>
      <c r="H74" s="81" t="s">
        <v>67</v>
      </c>
      <c r="J74" s="21"/>
      <c r="K74" s="22"/>
      <c r="L74" s="21"/>
      <c r="M74" s="21"/>
      <c r="N74" s="22"/>
      <c r="O74" s="23"/>
      <c r="P74" s="24"/>
      <c r="Q74" s="25"/>
      <c r="R74" s="21"/>
      <c r="S74" s="22"/>
      <c r="T74" s="22"/>
    </row>
    <row r="75" spans="1:20" s="1" customFormat="1" ht="17.25" customHeight="1" x14ac:dyDescent="0.25">
      <c r="A75" s="77" t="s">
        <v>39</v>
      </c>
      <c r="B75" s="78">
        <v>71</v>
      </c>
      <c r="C75" s="79">
        <v>40993763</v>
      </c>
      <c r="D75" s="80">
        <v>41948</v>
      </c>
      <c r="E75" s="92" t="s">
        <v>123</v>
      </c>
      <c r="F75" s="82">
        <v>3</v>
      </c>
      <c r="G75" s="83">
        <v>1331.43</v>
      </c>
      <c r="H75" s="81" t="s">
        <v>67</v>
      </c>
      <c r="J75" s="21"/>
      <c r="K75" s="22"/>
      <c r="L75" s="21"/>
      <c r="M75" s="21"/>
      <c r="N75" s="22"/>
      <c r="O75" s="23"/>
      <c r="P75" s="24"/>
      <c r="Q75" s="25"/>
      <c r="R75" s="21"/>
      <c r="S75" s="22"/>
      <c r="T75" s="22"/>
    </row>
    <row r="76" spans="1:20" s="1" customFormat="1" ht="17.25" customHeight="1" x14ac:dyDescent="0.25">
      <c r="A76" s="77" t="s">
        <v>39</v>
      </c>
      <c r="B76" s="78">
        <v>72</v>
      </c>
      <c r="C76" s="79">
        <v>40993812</v>
      </c>
      <c r="D76" s="80">
        <v>41970</v>
      </c>
      <c r="E76" s="92" t="s">
        <v>383</v>
      </c>
      <c r="F76" s="82">
        <v>1200</v>
      </c>
      <c r="G76" s="83">
        <v>625468.31999999995</v>
      </c>
      <c r="H76" s="81" t="s">
        <v>58</v>
      </c>
      <c r="J76" s="21"/>
      <c r="K76" s="22"/>
      <c r="L76" s="21"/>
      <c r="M76" s="21"/>
      <c r="N76" s="22"/>
      <c r="O76" s="23"/>
      <c r="P76" s="24"/>
      <c r="Q76" s="25"/>
      <c r="R76" s="21"/>
      <c r="S76" s="22"/>
      <c r="T76" s="22"/>
    </row>
    <row r="77" spans="1:20" s="1" customFormat="1" ht="17.25" customHeight="1" x14ac:dyDescent="0.25">
      <c r="A77" s="77" t="s">
        <v>39</v>
      </c>
      <c r="B77" s="78">
        <v>73</v>
      </c>
      <c r="C77" s="79">
        <v>40993813</v>
      </c>
      <c r="D77" s="80">
        <v>41950</v>
      </c>
      <c r="E77" s="92" t="s">
        <v>123</v>
      </c>
      <c r="F77" s="82">
        <v>10</v>
      </c>
      <c r="G77" s="83">
        <v>466.1</v>
      </c>
      <c r="H77" s="81" t="s">
        <v>86</v>
      </c>
      <c r="J77" s="21"/>
      <c r="K77" s="22"/>
      <c r="L77" s="21"/>
      <c r="M77" s="21"/>
      <c r="N77" s="22"/>
      <c r="O77" s="23"/>
      <c r="P77" s="24"/>
      <c r="Q77" s="25"/>
      <c r="R77" s="21"/>
      <c r="S77" s="22"/>
      <c r="T77" s="22"/>
    </row>
    <row r="78" spans="1:20" s="1" customFormat="1" ht="17.25" customHeight="1" x14ac:dyDescent="0.25">
      <c r="A78" s="77" t="s">
        <v>39</v>
      </c>
      <c r="B78" s="78">
        <v>74</v>
      </c>
      <c r="C78" s="79">
        <v>40993836</v>
      </c>
      <c r="D78" s="80">
        <v>41948</v>
      </c>
      <c r="E78" s="92" t="s">
        <v>123</v>
      </c>
      <c r="F78" s="82">
        <v>7</v>
      </c>
      <c r="G78" s="83">
        <v>466.1</v>
      </c>
      <c r="H78" s="81" t="s">
        <v>425</v>
      </c>
      <c r="J78" s="21"/>
      <c r="K78" s="22"/>
      <c r="L78" s="21"/>
      <c r="M78" s="21"/>
      <c r="N78" s="22"/>
      <c r="O78" s="23"/>
      <c r="P78" s="24"/>
      <c r="Q78" s="25"/>
      <c r="R78" s="21"/>
      <c r="S78" s="22"/>
      <c r="T78" s="22"/>
    </row>
    <row r="79" spans="1:20" s="1" customFormat="1" ht="17.25" customHeight="1" x14ac:dyDescent="0.25">
      <c r="A79" s="77" t="s">
        <v>39</v>
      </c>
      <c r="B79" s="78">
        <v>75</v>
      </c>
      <c r="C79" s="79">
        <v>40993843</v>
      </c>
      <c r="D79" s="80">
        <v>41950</v>
      </c>
      <c r="E79" s="92" t="s">
        <v>123</v>
      </c>
      <c r="F79" s="82">
        <v>4</v>
      </c>
      <c r="G79" s="83">
        <v>1775.24</v>
      </c>
      <c r="H79" s="81" t="s">
        <v>26</v>
      </c>
      <c r="J79" s="21"/>
      <c r="K79" s="22"/>
      <c r="L79" s="21"/>
      <c r="M79" s="21"/>
      <c r="N79" s="22"/>
      <c r="O79" s="23"/>
      <c r="P79" s="24"/>
      <c r="Q79" s="25"/>
      <c r="R79" s="21"/>
      <c r="S79" s="22"/>
      <c r="T79" s="22"/>
    </row>
    <row r="80" spans="1:20" s="1" customFormat="1" ht="17.25" customHeight="1" x14ac:dyDescent="0.25">
      <c r="A80" s="77" t="s">
        <v>39</v>
      </c>
      <c r="B80" s="78">
        <v>76</v>
      </c>
      <c r="C80" s="79">
        <v>40993861</v>
      </c>
      <c r="D80" s="80">
        <v>41948</v>
      </c>
      <c r="E80" s="92" t="s">
        <v>123</v>
      </c>
      <c r="F80" s="82">
        <v>14.5</v>
      </c>
      <c r="G80" s="83">
        <v>466.1</v>
      </c>
      <c r="H80" s="81" t="s">
        <v>26</v>
      </c>
      <c r="J80" s="21"/>
      <c r="K80" s="22"/>
      <c r="L80" s="21"/>
      <c r="M80" s="21"/>
      <c r="N80" s="22"/>
      <c r="O80" s="23"/>
      <c r="P80" s="24"/>
      <c r="Q80" s="25"/>
      <c r="R80" s="21"/>
      <c r="S80" s="22"/>
      <c r="T80" s="22"/>
    </row>
    <row r="81" spans="1:20" s="1" customFormat="1" ht="17.25" customHeight="1" x14ac:dyDescent="0.25">
      <c r="A81" s="77" t="s">
        <v>39</v>
      </c>
      <c r="B81" s="78">
        <v>77</v>
      </c>
      <c r="C81" s="79">
        <v>40993866</v>
      </c>
      <c r="D81" s="80">
        <v>41953</v>
      </c>
      <c r="E81" s="92" t="s">
        <v>123</v>
      </c>
      <c r="F81" s="82">
        <v>1.1000000000000001</v>
      </c>
      <c r="G81" s="83">
        <v>488.19</v>
      </c>
      <c r="H81" s="81" t="s">
        <v>103</v>
      </c>
      <c r="J81" s="21"/>
      <c r="K81" s="22"/>
      <c r="L81" s="21"/>
      <c r="M81" s="21"/>
      <c r="N81" s="22"/>
      <c r="O81" s="23"/>
      <c r="P81" s="24"/>
      <c r="Q81" s="25"/>
      <c r="R81" s="21"/>
      <c r="S81" s="22"/>
      <c r="T81" s="22"/>
    </row>
    <row r="82" spans="1:20" s="1" customFormat="1" ht="17.25" customHeight="1" x14ac:dyDescent="0.25">
      <c r="A82" s="77" t="s">
        <v>39</v>
      </c>
      <c r="B82" s="78">
        <v>78</v>
      </c>
      <c r="C82" s="79">
        <v>40993878</v>
      </c>
      <c r="D82" s="80">
        <v>41969</v>
      </c>
      <c r="E82" s="92" t="s">
        <v>123</v>
      </c>
      <c r="F82" s="82">
        <v>3.4</v>
      </c>
      <c r="G82" s="83">
        <v>1508.95</v>
      </c>
      <c r="H82" s="81" t="s">
        <v>429</v>
      </c>
      <c r="J82" s="21"/>
      <c r="K82" s="22"/>
      <c r="L82" s="21"/>
      <c r="M82" s="21"/>
      <c r="N82" s="22"/>
      <c r="O82" s="23"/>
      <c r="P82" s="24"/>
      <c r="Q82" s="25"/>
      <c r="R82" s="21"/>
      <c r="S82" s="22"/>
      <c r="T82" s="22"/>
    </row>
    <row r="83" spans="1:20" s="1" customFormat="1" ht="17.25" customHeight="1" x14ac:dyDescent="0.25">
      <c r="A83" s="77" t="s">
        <v>39</v>
      </c>
      <c r="B83" s="78">
        <v>79</v>
      </c>
      <c r="C83" s="79">
        <v>40993978</v>
      </c>
      <c r="D83" s="80">
        <v>41950</v>
      </c>
      <c r="E83" s="92" t="s">
        <v>123</v>
      </c>
      <c r="F83" s="82">
        <v>14.5</v>
      </c>
      <c r="G83" s="83">
        <v>466.1</v>
      </c>
      <c r="H83" s="81" t="s">
        <v>24</v>
      </c>
      <c r="J83" s="21"/>
      <c r="K83" s="22"/>
      <c r="L83" s="21"/>
      <c r="M83" s="21"/>
      <c r="N83" s="22"/>
      <c r="O83" s="23"/>
      <c r="P83" s="24"/>
      <c r="Q83" s="25"/>
      <c r="R83" s="21"/>
      <c r="S83" s="22"/>
      <c r="T83" s="22"/>
    </row>
    <row r="84" spans="1:20" s="1" customFormat="1" ht="17.25" customHeight="1" x14ac:dyDescent="0.25">
      <c r="A84" s="77" t="s">
        <v>39</v>
      </c>
      <c r="B84" s="78">
        <v>80</v>
      </c>
      <c r="C84" s="79">
        <v>40993988</v>
      </c>
      <c r="D84" s="80">
        <v>41949</v>
      </c>
      <c r="E84" s="92" t="s">
        <v>123</v>
      </c>
      <c r="F84" s="82">
        <v>7</v>
      </c>
      <c r="G84" s="83">
        <v>466.1</v>
      </c>
      <c r="H84" s="81" t="s">
        <v>26</v>
      </c>
      <c r="J84" s="21"/>
      <c r="K84" s="22"/>
      <c r="L84" s="21"/>
      <c r="M84" s="21"/>
      <c r="N84" s="22"/>
      <c r="O84" s="23"/>
      <c r="P84" s="24"/>
      <c r="Q84" s="25"/>
      <c r="R84" s="21"/>
      <c r="S84" s="22"/>
      <c r="T84" s="22"/>
    </row>
    <row r="85" spans="1:20" s="1" customFormat="1" ht="17.25" customHeight="1" x14ac:dyDescent="0.25">
      <c r="A85" s="77" t="s">
        <v>39</v>
      </c>
      <c r="B85" s="78">
        <v>81</v>
      </c>
      <c r="C85" s="79">
        <v>40994017</v>
      </c>
      <c r="D85" s="80">
        <v>41961</v>
      </c>
      <c r="E85" s="92" t="s">
        <v>123</v>
      </c>
      <c r="F85" s="82">
        <v>5</v>
      </c>
      <c r="G85" s="83">
        <v>466.1</v>
      </c>
      <c r="H85" s="81" t="s">
        <v>54</v>
      </c>
      <c r="J85" s="21"/>
      <c r="K85" s="22"/>
      <c r="L85" s="21"/>
      <c r="M85" s="21"/>
      <c r="N85" s="22"/>
      <c r="O85" s="23"/>
      <c r="P85" s="24"/>
      <c r="Q85" s="25"/>
      <c r="R85" s="21"/>
      <c r="S85" s="22"/>
      <c r="T85" s="22"/>
    </row>
    <row r="86" spans="1:20" s="1" customFormat="1" ht="17.25" customHeight="1" x14ac:dyDescent="0.25">
      <c r="A86" s="77" t="s">
        <v>39</v>
      </c>
      <c r="B86" s="78">
        <v>82</v>
      </c>
      <c r="C86" s="79">
        <v>40994096</v>
      </c>
      <c r="D86" s="80">
        <v>41957</v>
      </c>
      <c r="E86" s="92" t="s">
        <v>123</v>
      </c>
      <c r="F86" s="82">
        <v>15</v>
      </c>
      <c r="G86" s="83">
        <v>466.1</v>
      </c>
      <c r="H86" s="81" t="s">
        <v>2</v>
      </c>
      <c r="J86" s="21"/>
      <c r="K86" s="22"/>
      <c r="L86" s="21"/>
      <c r="M86" s="21"/>
      <c r="N86" s="22"/>
      <c r="O86" s="23"/>
      <c r="P86" s="24"/>
      <c r="Q86" s="25"/>
      <c r="R86" s="21"/>
      <c r="S86" s="22"/>
      <c r="T86" s="22"/>
    </row>
    <row r="87" spans="1:20" s="1" customFormat="1" ht="17.25" customHeight="1" x14ac:dyDescent="0.25">
      <c r="A87" s="77" t="s">
        <v>39</v>
      </c>
      <c r="B87" s="78">
        <v>83</v>
      </c>
      <c r="C87" s="79">
        <v>40994166</v>
      </c>
      <c r="D87" s="80">
        <v>41948</v>
      </c>
      <c r="E87" s="92" t="s">
        <v>123</v>
      </c>
      <c r="F87" s="82">
        <v>35</v>
      </c>
      <c r="G87" s="83">
        <v>15533.35</v>
      </c>
      <c r="H87" s="81" t="s">
        <v>160</v>
      </c>
      <c r="J87" s="21"/>
      <c r="K87" s="22"/>
      <c r="L87" s="21"/>
      <c r="M87" s="21"/>
      <c r="N87" s="22"/>
      <c r="O87" s="23"/>
      <c r="P87" s="24"/>
      <c r="Q87" s="25"/>
      <c r="R87" s="21"/>
      <c r="S87" s="22"/>
      <c r="T87" s="22"/>
    </row>
    <row r="88" spans="1:20" s="1" customFormat="1" ht="17.25" customHeight="1" x14ac:dyDescent="0.25">
      <c r="A88" s="77" t="s">
        <v>39</v>
      </c>
      <c r="B88" s="78">
        <v>84</v>
      </c>
      <c r="C88" s="79">
        <v>40994204</v>
      </c>
      <c r="D88" s="80">
        <v>41949</v>
      </c>
      <c r="E88" s="92" t="s">
        <v>123</v>
      </c>
      <c r="F88" s="82">
        <v>2</v>
      </c>
      <c r="G88" s="83">
        <v>887.62</v>
      </c>
      <c r="H88" s="81" t="s">
        <v>12</v>
      </c>
      <c r="J88" s="21"/>
      <c r="K88" s="22"/>
      <c r="L88" s="21"/>
      <c r="M88" s="21"/>
      <c r="N88" s="22"/>
      <c r="O88" s="23"/>
      <c r="P88" s="24"/>
      <c r="Q88" s="25"/>
      <c r="R88" s="21"/>
      <c r="S88" s="22"/>
      <c r="T88" s="22"/>
    </row>
    <row r="89" spans="1:20" s="1" customFormat="1" ht="17.25" customHeight="1" x14ac:dyDescent="0.25">
      <c r="A89" s="77" t="s">
        <v>39</v>
      </c>
      <c r="B89" s="78">
        <v>85</v>
      </c>
      <c r="C89" s="79">
        <v>40994440</v>
      </c>
      <c r="D89" s="80">
        <v>41948</v>
      </c>
      <c r="E89" s="92" t="s">
        <v>123</v>
      </c>
      <c r="F89" s="82">
        <v>7</v>
      </c>
      <c r="G89" s="83">
        <v>466.1</v>
      </c>
      <c r="H89" s="81" t="s">
        <v>28</v>
      </c>
      <c r="J89" s="21"/>
      <c r="K89" s="22"/>
      <c r="L89" s="21"/>
      <c r="M89" s="21"/>
      <c r="N89" s="22"/>
      <c r="O89" s="23"/>
      <c r="P89" s="24"/>
      <c r="Q89" s="25"/>
      <c r="R89" s="21"/>
      <c r="S89" s="22"/>
      <c r="T89" s="22"/>
    </row>
    <row r="90" spans="1:20" s="1" customFormat="1" ht="17.25" customHeight="1" x14ac:dyDescent="0.25">
      <c r="A90" s="77" t="s">
        <v>39</v>
      </c>
      <c r="B90" s="78">
        <v>86</v>
      </c>
      <c r="C90" s="79">
        <v>40994490</v>
      </c>
      <c r="D90" s="80">
        <v>41954</v>
      </c>
      <c r="E90" s="92" t="s">
        <v>123</v>
      </c>
      <c r="F90" s="82">
        <v>7</v>
      </c>
      <c r="G90" s="83">
        <v>466.1</v>
      </c>
      <c r="H90" s="81" t="s">
        <v>25</v>
      </c>
      <c r="J90" s="21"/>
      <c r="K90" s="22"/>
      <c r="L90" s="21"/>
      <c r="M90" s="21"/>
      <c r="N90" s="22"/>
      <c r="O90" s="23"/>
      <c r="P90" s="24"/>
      <c r="Q90" s="25"/>
      <c r="R90" s="21"/>
      <c r="S90" s="22"/>
      <c r="T90" s="22"/>
    </row>
    <row r="91" spans="1:20" s="1" customFormat="1" ht="17.25" customHeight="1" x14ac:dyDescent="0.25">
      <c r="A91" s="77" t="s">
        <v>39</v>
      </c>
      <c r="B91" s="78">
        <v>87</v>
      </c>
      <c r="C91" s="79">
        <v>40994499</v>
      </c>
      <c r="D91" s="80">
        <v>41948</v>
      </c>
      <c r="E91" s="92" t="s">
        <v>123</v>
      </c>
      <c r="F91" s="82">
        <v>5</v>
      </c>
      <c r="G91" s="83">
        <v>466.1</v>
      </c>
      <c r="H91" s="81" t="s">
        <v>61</v>
      </c>
      <c r="J91" s="21"/>
      <c r="K91" s="22"/>
      <c r="L91" s="21"/>
      <c r="M91" s="21"/>
      <c r="N91" s="22"/>
      <c r="O91" s="23"/>
      <c r="P91" s="24"/>
      <c r="Q91" s="25"/>
      <c r="R91" s="21"/>
      <c r="S91" s="22"/>
      <c r="T91" s="22"/>
    </row>
    <row r="92" spans="1:20" s="1" customFormat="1" ht="17.25" customHeight="1" x14ac:dyDescent="0.25">
      <c r="A92" s="77" t="s">
        <v>39</v>
      </c>
      <c r="B92" s="78">
        <v>88</v>
      </c>
      <c r="C92" s="79">
        <v>40994532</v>
      </c>
      <c r="D92" s="80">
        <v>41955</v>
      </c>
      <c r="E92" s="92" t="s">
        <v>123</v>
      </c>
      <c r="F92" s="82">
        <v>15</v>
      </c>
      <c r="G92" s="83">
        <v>466.1</v>
      </c>
      <c r="H92" s="81" t="s">
        <v>26</v>
      </c>
      <c r="J92" s="21"/>
      <c r="K92" s="22"/>
      <c r="L92" s="21"/>
      <c r="M92" s="21"/>
      <c r="N92" s="22"/>
      <c r="O92" s="23"/>
      <c r="P92" s="24"/>
      <c r="Q92" s="25"/>
      <c r="R92" s="21"/>
      <c r="S92" s="22"/>
      <c r="T92" s="22"/>
    </row>
    <row r="93" spans="1:20" s="1" customFormat="1" ht="17.25" customHeight="1" x14ac:dyDescent="0.25">
      <c r="A93" s="77" t="s">
        <v>39</v>
      </c>
      <c r="B93" s="78">
        <v>89</v>
      </c>
      <c r="C93" s="79">
        <v>40994602</v>
      </c>
      <c r="D93" s="80">
        <v>41950</v>
      </c>
      <c r="E93" s="92" t="s">
        <v>123</v>
      </c>
      <c r="F93" s="82">
        <v>10</v>
      </c>
      <c r="G93" s="83">
        <v>466.1</v>
      </c>
      <c r="H93" s="81" t="s">
        <v>11</v>
      </c>
      <c r="J93" s="21"/>
      <c r="K93" s="22"/>
      <c r="L93" s="21"/>
      <c r="M93" s="21"/>
      <c r="N93" s="22"/>
      <c r="O93" s="23"/>
      <c r="P93" s="24"/>
      <c r="Q93" s="25"/>
      <c r="R93" s="21"/>
      <c r="S93" s="22"/>
      <c r="T93" s="22"/>
    </row>
    <row r="94" spans="1:20" s="1" customFormat="1" ht="17.25" customHeight="1" x14ac:dyDescent="0.25">
      <c r="A94" s="77" t="s">
        <v>39</v>
      </c>
      <c r="B94" s="78">
        <v>90</v>
      </c>
      <c r="C94" s="79">
        <v>40994695</v>
      </c>
      <c r="D94" s="80">
        <v>41950</v>
      </c>
      <c r="E94" s="92" t="s">
        <v>123</v>
      </c>
      <c r="F94" s="82">
        <v>7</v>
      </c>
      <c r="G94" s="83">
        <v>466.1</v>
      </c>
      <c r="H94" s="81" t="s">
        <v>13</v>
      </c>
      <c r="J94" s="21"/>
      <c r="K94" s="22"/>
      <c r="L94" s="21"/>
      <c r="M94" s="21"/>
      <c r="N94" s="22"/>
      <c r="O94" s="23"/>
      <c r="P94" s="24"/>
      <c r="Q94" s="25"/>
      <c r="R94" s="21"/>
      <c r="S94" s="22"/>
      <c r="T94" s="22"/>
    </row>
    <row r="95" spans="1:20" s="1" customFormat="1" ht="17.25" customHeight="1" x14ac:dyDescent="0.25">
      <c r="A95" s="77" t="s">
        <v>39</v>
      </c>
      <c r="B95" s="78">
        <v>91</v>
      </c>
      <c r="C95" s="79">
        <v>40994808</v>
      </c>
      <c r="D95" s="80">
        <v>41955</v>
      </c>
      <c r="E95" s="92" t="s">
        <v>123</v>
      </c>
      <c r="F95" s="82">
        <v>15</v>
      </c>
      <c r="G95" s="83">
        <v>466.1</v>
      </c>
      <c r="H95" s="81" t="s">
        <v>20</v>
      </c>
      <c r="J95" s="21"/>
      <c r="K95" s="22"/>
      <c r="L95" s="21"/>
      <c r="M95" s="21"/>
      <c r="N95" s="22"/>
      <c r="O95" s="23"/>
      <c r="P95" s="24"/>
      <c r="Q95" s="25"/>
      <c r="R95" s="21"/>
      <c r="S95" s="22"/>
      <c r="T95" s="22"/>
    </row>
    <row r="96" spans="1:20" s="1" customFormat="1" ht="17.25" customHeight="1" x14ac:dyDescent="0.25">
      <c r="A96" s="77" t="s">
        <v>39</v>
      </c>
      <c r="B96" s="78">
        <v>92</v>
      </c>
      <c r="C96" s="79">
        <v>40994878</v>
      </c>
      <c r="D96" s="80">
        <v>41954</v>
      </c>
      <c r="E96" s="92" t="s">
        <v>123</v>
      </c>
      <c r="F96" s="82">
        <v>15</v>
      </c>
      <c r="G96" s="83">
        <v>466.1</v>
      </c>
      <c r="H96" s="81" t="s">
        <v>2</v>
      </c>
      <c r="J96" s="21"/>
      <c r="K96" s="22"/>
      <c r="L96" s="21"/>
      <c r="M96" s="21"/>
      <c r="N96" s="22"/>
      <c r="O96" s="23"/>
      <c r="P96" s="24"/>
      <c r="Q96" s="25"/>
      <c r="R96" s="21"/>
      <c r="S96" s="22"/>
      <c r="T96" s="22"/>
    </row>
    <row r="97" spans="1:20" s="1" customFormat="1" ht="17.25" customHeight="1" x14ac:dyDescent="0.25">
      <c r="A97" s="77" t="s">
        <v>39</v>
      </c>
      <c r="B97" s="78">
        <v>93</v>
      </c>
      <c r="C97" s="79">
        <v>40994964</v>
      </c>
      <c r="D97" s="80">
        <v>41964</v>
      </c>
      <c r="E97" s="92" t="s">
        <v>123</v>
      </c>
      <c r="F97" s="82">
        <v>6</v>
      </c>
      <c r="G97" s="83">
        <v>466.1</v>
      </c>
      <c r="H97" s="81" t="s">
        <v>2</v>
      </c>
      <c r="J97" s="21"/>
      <c r="K97" s="22"/>
      <c r="L97" s="21"/>
      <c r="M97" s="21"/>
      <c r="N97" s="22"/>
      <c r="O97" s="23"/>
      <c r="P97" s="24"/>
      <c r="Q97" s="25"/>
      <c r="R97" s="21"/>
      <c r="S97" s="22"/>
      <c r="T97" s="22"/>
    </row>
    <row r="98" spans="1:20" s="1" customFormat="1" ht="17.25" customHeight="1" x14ac:dyDescent="0.25">
      <c r="A98" s="77" t="s">
        <v>39</v>
      </c>
      <c r="B98" s="78">
        <v>94</v>
      </c>
      <c r="C98" s="79">
        <v>40995045</v>
      </c>
      <c r="D98" s="80">
        <v>41957</v>
      </c>
      <c r="E98" s="92" t="s">
        <v>123</v>
      </c>
      <c r="F98" s="82">
        <v>0.35</v>
      </c>
      <c r="G98" s="83">
        <v>155.33000000000001</v>
      </c>
      <c r="H98" s="81" t="s">
        <v>52</v>
      </c>
      <c r="J98" s="21"/>
      <c r="K98" s="22"/>
      <c r="L98" s="21"/>
      <c r="M98" s="21"/>
      <c r="N98" s="22"/>
      <c r="O98" s="23"/>
      <c r="P98" s="24"/>
      <c r="Q98" s="25"/>
      <c r="R98" s="21"/>
      <c r="S98" s="22"/>
      <c r="T98" s="22"/>
    </row>
    <row r="99" spans="1:20" s="1" customFormat="1" ht="17.25" customHeight="1" x14ac:dyDescent="0.25">
      <c r="A99" s="77" t="s">
        <v>39</v>
      </c>
      <c r="B99" s="78">
        <v>95</v>
      </c>
      <c r="C99" s="79">
        <v>40995049</v>
      </c>
      <c r="D99" s="80">
        <v>41950</v>
      </c>
      <c r="E99" s="92" t="s">
        <v>123</v>
      </c>
      <c r="F99" s="82">
        <v>10</v>
      </c>
      <c r="G99" s="83">
        <v>4438.1000000000004</v>
      </c>
      <c r="H99" s="81" t="s">
        <v>11</v>
      </c>
      <c r="J99" s="21"/>
      <c r="K99" s="22"/>
      <c r="L99" s="21"/>
      <c r="M99" s="21"/>
      <c r="N99" s="22"/>
      <c r="O99" s="23"/>
      <c r="P99" s="24"/>
      <c r="Q99" s="25"/>
      <c r="R99" s="21"/>
      <c r="S99" s="22"/>
      <c r="T99" s="22"/>
    </row>
    <row r="100" spans="1:20" s="1" customFormat="1" ht="17.25" customHeight="1" x14ac:dyDescent="0.25">
      <c r="A100" s="77" t="s">
        <v>39</v>
      </c>
      <c r="B100" s="78">
        <v>96</v>
      </c>
      <c r="C100" s="79">
        <v>40995058</v>
      </c>
      <c r="D100" s="80">
        <v>41957</v>
      </c>
      <c r="E100" s="92" t="s">
        <v>123</v>
      </c>
      <c r="F100" s="82">
        <v>0.35</v>
      </c>
      <c r="G100" s="83">
        <v>155.33000000000001</v>
      </c>
      <c r="H100" s="81" t="s">
        <v>52</v>
      </c>
      <c r="J100" s="21"/>
      <c r="K100" s="22"/>
      <c r="L100" s="21"/>
      <c r="M100" s="21"/>
      <c r="N100" s="22"/>
      <c r="O100" s="23"/>
      <c r="P100" s="24"/>
      <c r="Q100" s="25"/>
      <c r="R100" s="21"/>
      <c r="S100" s="22"/>
      <c r="T100" s="22"/>
    </row>
    <row r="101" spans="1:20" s="1" customFormat="1" ht="17.25" customHeight="1" x14ac:dyDescent="0.25">
      <c r="A101" s="77" t="s">
        <v>39</v>
      </c>
      <c r="B101" s="78">
        <v>97</v>
      </c>
      <c r="C101" s="79">
        <v>40995085</v>
      </c>
      <c r="D101" s="80">
        <v>41950</v>
      </c>
      <c r="E101" s="92" t="s">
        <v>123</v>
      </c>
      <c r="F101" s="82">
        <v>14</v>
      </c>
      <c r="G101" s="83">
        <v>466.1</v>
      </c>
      <c r="H101" s="81" t="s">
        <v>27</v>
      </c>
      <c r="J101" s="21"/>
      <c r="K101" s="22"/>
      <c r="L101" s="21"/>
      <c r="M101" s="21"/>
      <c r="N101" s="22"/>
      <c r="O101" s="23"/>
      <c r="P101" s="24"/>
      <c r="Q101" s="25"/>
      <c r="R101" s="21"/>
      <c r="S101" s="22"/>
      <c r="T101" s="22"/>
    </row>
    <row r="102" spans="1:20" s="1" customFormat="1" ht="17.25" customHeight="1" x14ac:dyDescent="0.25">
      <c r="A102" s="77" t="s">
        <v>39</v>
      </c>
      <c r="B102" s="78">
        <v>98</v>
      </c>
      <c r="C102" s="79">
        <v>40995141</v>
      </c>
      <c r="D102" s="80">
        <v>41950</v>
      </c>
      <c r="E102" s="92" t="s">
        <v>123</v>
      </c>
      <c r="F102" s="82">
        <v>5</v>
      </c>
      <c r="G102" s="83">
        <v>466.1</v>
      </c>
      <c r="H102" s="81" t="s">
        <v>169</v>
      </c>
      <c r="J102" s="21"/>
      <c r="K102" s="22"/>
      <c r="L102" s="21"/>
      <c r="M102" s="21"/>
      <c r="N102" s="22"/>
      <c r="O102" s="23"/>
      <c r="P102" s="24"/>
      <c r="Q102" s="25"/>
      <c r="R102" s="21"/>
      <c r="S102" s="22"/>
      <c r="T102" s="22"/>
    </row>
    <row r="103" spans="1:20" s="1" customFormat="1" ht="17.25" customHeight="1" x14ac:dyDescent="0.25">
      <c r="A103" s="77" t="s">
        <v>39</v>
      </c>
      <c r="B103" s="78">
        <v>99</v>
      </c>
      <c r="C103" s="79">
        <v>40995175</v>
      </c>
      <c r="D103" s="80">
        <v>41955</v>
      </c>
      <c r="E103" s="92" t="s">
        <v>123</v>
      </c>
      <c r="F103" s="82">
        <v>15</v>
      </c>
      <c r="G103" s="83">
        <v>466.1</v>
      </c>
      <c r="H103" s="81" t="s">
        <v>24</v>
      </c>
      <c r="J103" s="21"/>
      <c r="K103" s="22"/>
      <c r="L103" s="21"/>
      <c r="M103" s="21"/>
      <c r="N103" s="22"/>
      <c r="O103" s="23"/>
      <c r="P103" s="24"/>
      <c r="Q103" s="25"/>
      <c r="R103" s="21"/>
      <c r="S103" s="22"/>
      <c r="T103" s="22"/>
    </row>
    <row r="104" spans="1:20" s="1" customFormat="1" ht="17.25" customHeight="1" x14ac:dyDescent="0.25">
      <c r="A104" s="77" t="s">
        <v>39</v>
      </c>
      <c r="B104" s="78">
        <v>100</v>
      </c>
      <c r="C104" s="79">
        <v>40995213</v>
      </c>
      <c r="D104" s="80">
        <v>41953</v>
      </c>
      <c r="E104" s="92" t="s">
        <v>123</v>
      </c>
      <c r="F104" s="82">
        <v>10</v>
      </c>
      <c r="G104" s="83">
        <v>466.1</v>
      </c>
      <c r="H104" s="81" t="s">
        <v>200</v>
      </c>
      <c r="J104" s="21"/>
      <c r="K104" s="22"/>
      <c r="L104" s="21"/>
      <c r="M104" s="21"/>
      <c r="N104" s="22"/>
      <c r="O104" s="23"/>
      <c r="P104" s="24"/>
      <c r="Q104" s="25"/>
      <c r="R104" s="21"/>
      <c r="S104" s="22"/>
      <c r="T104" s="22"/>
    </row>
    <row r="105" spans="1:20" s="1" customFormat="1" ht="17.25" customHeight="1" x14ac:dyDescent="0.25">
      <c r="A105" s="77" t="s">
        <v>39</v>
      </c>
      <c r="B105" s="78">
        <v>101</v>
      </c>
      <c r="C105" s="79">
        <v>40995245</v>
      </c>
      <c r="D105" s="80">
        <v>41949</v>
      </c>
      <c r="E105" s="92" t="s">
        <v>123</v>
      </c>
      <c r="F105" s="82">
        <v>5</v>
      </c>
      <c r="G105" s="83">
        <v>466.1</v>
      </c>
      <c r="H105" s="81" t="s">
        <v>114</v>
      </c>
      <c r="J105" s="21"/>
      <c r="K105" s="22"/>
      <c r="L105" s="21"/>
      <c r="M105" s="21"/>
      <c r="N105" s="22"/>
      <c r="O105" s="23"/>
      <c r="P105" s="24"/>
      <c r="Q105" s="25"/>
      <c r="R105" s="21"/>
      <c r="S105" s="22"/>
      <c r="T105" s="22"/>
    </row>
    <row r="106" spans="1:20" s="1" customFormat="1" ht="17.25" customHeight="1" x14ac:dyDescent="0.25">
      <c r="A106" s="77" t="s">
        <v>39</v>
      </c>
      <c r="B106" s="78">
        <v>102</v>
      </c>
      <c r="C106" s="79">
        <v>40995296</v>
      </c>
      <c r="D106" s="80">
        <v>41949</v>
      </c>
      <c r="E106" s="92" t="s">
        <v>123</v>
      </c>
      <c r="F106" s="82">
        <v>8</v>
      </c>
      <c r="G106" s="83">
        <v>466.1</v>
      </c>
      <c r="H106" s="81" t="s">
        <v>27</v>
      </c>
      <c r="J106" s="21"/>
      <c r="K106" s="22"/>
      <c r="L106" s="21"/>
      <c r="M106" s="21"/>
      <c r="N106" s="22"/>
      <c r="O106" s="23"/>
      <c r="P106" s="24"/>
      <c r="Q106" s="25"/>
      <c r="R106" s="21"/>
      <c r="S106" s="22"/>
      <c r="T106" s="22"/>
    </row>
    <row r="107" spans="1:20" s="1" customFormat="1" ht="17.25" customHeight="1" x14ac:dyDescent="0.25">
      <c r="A107" s="77" t="s">
        <v>39</v>
      </c>
      <c r="B107" s="78">
        <v>103</v>
      </c>
      <c r="C107" s="79">
        <v>40995322</v>
      </c>
      <c r="D107" s="80">
        <v>41967</v>
      </c>
      <c r="E107" s="92" t="s">
        <v>123</v>
      </c>
      <c r="F107" s="82">
        <v>15</v>
      </c>
      <c r="G107" s="83">
        <v>466.1</v>
      </c>
      <c r="H107" s="81" t="s">
        <v>26</v>
      </c>
      <c r="J107" s="21"/>
      <c r="K107" s="22"/>
      <c r="L107" s="21"/>
      <c r="M107" s="21"/>
      <c r="N107" s="22"/>
      <c r="O107" s="23"/>
      <c r="P107" s="24"/>
      <c r="Q107" s="25"/>
      <c r="R107" s="21"/>
      <c r="S107" s="22"/>
      <c r="T107" s="22"/>
    </row>
    <row r="108" spans="1:20" s="1" customFormat="1" ht="17.25" customHeight="1" x14ac:dyDescent="0.25">
      <c r="A108" s="77" t="s">
        <v>39</v>
      </c>
      <c r="B108" s="78">
        <v>104</v>
      </c>
      <c r="C108" s="79">
        <v>40995325</v>
      </c>
      <c r="D108" s="80">
        <v>41950</v>
      </c>
      <c r="E108" s="92" t="s">
        <v>123</v>
      </c>
      <c r="F108" s="82">
        <v>3</v>
      </c>
      <c r="G108" s="83">
        <v>1331.43</v>
      </c>
      <c r="H108" s="81" t="s">
        <v>117</v>
      </c>
      <c r="J108" s="21"/>
      <c r="K108" s="22"/>
      <c r="L108" s="21"/>
      <c r="M108" s="21"/>
      <c r="N108" s="22"/>
      <c r="O108" s="23"/>
      <c r="P108" s="24"/>
      <c r="Q108" s="25"/>
      <c r="R108" s="21"/>
      <c r="S108" s="22"/>
      <c r="T108" s="22"/>
    </row>
    <row r="109" spans="1:20" s="1" customFormat="1" ht="17.25" customHeight="1" x14ac:dyDescent="0.25">
      <c r="A109" s="77" t="s">
        <v>39</v>
      </c>
      <c r="B109" s="78">
        <v>105</v>
      </c>
      <c r="C109" s="79">
        <v>40995340</v>
      </c>
      <c r="D109" s="80">
        <v>41950</v>
      </c>
      <c r="E109" s="92" t="s">
        <v>123</v>
      </c>
      <c r="F109" s="82">
        <v>3</v>
      </c>
      <c r="G109" s="83">
        <v>1331.43</v>
      </c>
      <c r="H109" s="81" t="s">
        <v>117</v>
      </c>
      <c r="J109" s="21"/>
      <c r="K109" s="22"/>
      <c r="L109" s="21"/>
      <c r="M109" s="21"/>
      <c r="N109" s="22"/>
      <c r="O109" s="23"/>
      <c r="P109" s="24"/>
      <c r="Q109" s="25"/>
      <c r="R109" s="21"/>
      <c r="S109" s="22"/>
      <c r="T109" s="22"/>
    </row>
    <row r="110" spans="1:20" s="1" customFormat="1" ht="17.25" customHeight="1" x14ac:dyDescent="0.25">
      <c r="A110" s="77" t="s">
        <v>39</v>
      </c>
      <c r="B110" s="78">
        <v>106</v>
      </c>
      <c r="C110" s="79">
        <v>40995354</v>
      </c>
      <c r="D110" s="80">
        <v>41950</v>
      </c>
      <c r="E110" s="92" t="s">
        <v>123</v>
      </c>
      <c r="F110" s="82">
        <v>3</v>
      </c>
      <c r="G110" s="83">
        <v>1331.43</v>
      </c>
      <c r="H110" s="81" t="s">
        <v>117</v>
      </c>
      <c r="J110" s="21"/>
      <c r="K110" s="22"/>
      <c r="L110" s="21"/>
      <c r="M110" s="21"/>
      <c r="N110" s="22"/>
      <c r="O110" s="23"/>
      <c r="P110" s="24"/>
      <c r="Q110" s="25"/>
      <c r="R110" s="21"/>
      <c r="S110" s="22"/>
      <c r="T110" s="22"/>
    </row>
    <row r="111" spans="1:20" s="1" customFormat="1" ht="17.25" customHeight="1" x14ac:dyDescent="0.25">
      <c r="A111" s="77" t="s">
        <v>39</v>
      </c>
      <c r="B111" s="78">
        <v>107</v>
      </c>
      <c r="C111" s="79">
        <v>40995449</v>
      </c>
      <c r="D111" s="80">
        <v>41954</v>
      </c>
      <c r="E111" s="92" t="s">
        <v>123</v>
      </c>
      <c r="F111" s="82">
        <v>9</v>
      </c>
      <c r="G111" s="83">
        <v>466.1</v>
      </c>
      <c r="H111" s="81" t="s">
        <v>27</v>
      </c>
      <c r="J111" s="21"/>
      <c r="K111" s="22"/>
      <c r="L111" s="21"/>
      <c r="M111" s="21"/>
      <c r="N111" s="22"/>
      <c r="O111" s="23"/>
      <c r="P111" s="24"/>
      <c r="Q111" s="25"/>
      <c r="R111" s="21"/>
      <c r="S111" s="22"/>
      <c r="T111" s="22"/>
    </row>
    <row r="112" spans="1:20" s="1" customFormat="1" ht="17.25" customHeight="1" x14ac:dyDescent="0.25">
      <c r="A112" s="77" t="s">
        <v>39</v>
      </c>
      <c r="B112" s="78">
        <v>108</v>
      </c>
      <c r="C112" s="79">
        <v>40995512</v>
      </c>
      <c r="D112" s="80">
        <v>41956</v>
      </c>
      <c r="E112" s="92" t="s">
        <v>123</v>
      </c>
      <c r="F112" s="82">
        <v>8</v>
      </c>
      <c r="G112" s="83">
        <v>466.1</v>
      </c>
      <c r="H112" s="81" t="s">
        <v>237</v>
      </c>
      <c r="J112" s="21"/>
      <c r="K112" s="22"/>
      <c r="L112" s="21"/>
      <c r="M112" s="21"/>
      <c r="N112" s="22"/>
      <c r="O112" s="23"/>
      <c r="P112" s="24"/>
      <c r="Q112" s="25"/>
      <c r="R112" s="21"/>
      <c r="S112" s="22"/>
      <c r="T112" s="22"/>
    </row>
    <row r="113" spans="1:20" s="1" customFormat="1" ht="17.25" customHeight="1" x14ac:dyDescent="0.25">
      <c r="A113" s="77" t="s">
        <v>39</v>
      </c>
      <c r="B113" s="78">
        <v>109</v>
      </c>
      <c r="C113" s="79">
        <v>40995542</v>
      </c>
      <c r="D113" s="80">
        <v>41950</v>
      </c>
      <c r="E113" s="92" t="s">
        <v>123</v>
      </c>
      <c r="F113" s="82">
        <v>10</v>
      </c>
      <c r="G113" s="83">
        <v>466.1</v>
      </c>
      <c r="H113" s="81" t="s">
        <v>112</v>
      </c>
      <c r="J113" s="21"/>
      <c r="K113" s="22"/>
      <c r="L113" s="21"/>
      <c r="M113" s="21"/>
      <c r="N113" s="22"/>
      <c r="O113" s="23"/>
      <c r="P113" s="24"/>
      <c r="Q113" s="25"/>
      <c r="R113" s="21"/>
      <c r="S113" s="22"/>
      <c r="T113" s="22"/>
    </row>
    <row r="114" spans="1:20" s="1" customFormat="1" ht="17.25" customHeight="1" x14ac:dyDescent="0.25">
      <c r="A114" s="77" t="s">
        <v>39</v>
      </c>
      <c r="B114" s="78">
        <v>110</v>
      </c>
      <c r="C114" s="79">
        <v>40995845</v>
      </c>
      <c r="D114" s="80">
        <v>41957</v>
      </c>
      <c r="E114" s="92" t="s">
        <v>123</v>
      </c>
      <c r="F114" s="82">
        <v>0.35</v>
      </c>
      <c r="G114" s="83">
        <v>466.1</v>
      </c>
      <c r="H114" s="81" t="s">
        <v>2</v>
      </c>
      <c r="J114" s="21"/>
      <c r="K114" s="22"/>
      <c r="L114" s="21"/>
      <c r="M114" s="21"/>
      <c r="N114" s="22"/>
      <c r="O114" s="23"/>
      <c r="P114" s="24"/>
      <c r="Q114" s="25"/>
      <c r="R114" s="21"/>
      <c r="S114" s="22"/>
      <c r="T114" s="22"/>
    </row>
    <row r="115" spans="1:20" s="1" customFormat="1" ht="17.25" customHeight="1" x14ac:dyDescent="0.25">
      <c r="A115" s="77" t="s">
        <v>39</v>
      </c>
      <c r="B115" s="78">
        <v>111</v>
      </c>
      <c r="C115" s="79">
        <v>40995968</v>
      </c>
      <c r="D115" s="80">
        <v>41950</v>
      </c>
      <c r="E115" s="92" t="s">
        <v>123</v>
      </c>
      <c r="F115" s="82">
        <v>3</v>
      </c>
      <c r="G115" s="83">
        <v>466.1</v>
      </c>
      <c r="H115" s="81" t="s">
        <v>4</v>
      </c>
      <c r="J115" s="21"/>
      <c r="K115" s="22"/>
      <c r="L115" s="21"/>
      <c r="M115" s="21"/>
      <c r="N115" s="22"/>
      <c r="O115" s="23"/>
      <c r="P115" s="24"/>
      <c r="Q115" s="25"/>
      <c r="R115" s="21"/>
      <c r="S115" s="22"/>
      <c r="T115" s="22"/>
    </row>
    <row r="116" spans="1:20" s="1" customFormat="1" ht="17.25" customHeight="1" x14ac:dyDescent="0.25">
      <c r="A116" s="77" t="s">
        <v>39</v>
      </c>
      <c r="B116" s="78">
        <v>112</v>
      </c>
      <c r="C116" s="79">
        <v>40996023</v>
      </c>
      <c r="D116" s="80">
        <v>41964</v>
      </c>
      <c r="E116" s="92" t="s">
        <v>123</v>
      </c>
      <c r="F116" s="82">
        <v>7</v>
      </c>
      <c r="G116" s="83">
        <v>466.1</v>
      </c>
      <c r="H116" s="81" t="s">
        <v>13</v>
      </c>
      <c r="J116" s="21"/>
      <c r="K116" s="22"/>
      <c r="L116" s="21"/>
      <c r="M116" s="21"/>
      <c r="N116" s="22"/>
      <c r="O116" s="23"/>
      <c r="P116" s="24"/>
      <c r="Q116" s="25"/>
      <c r="R116" s="21"/>
      <c r="S116" s="22"/>
      <c r="T116" s="22"/>
    </row>
    <row r="117" spans="1:20" s="1" customFormat="1" ht="17.25" customHeight="1" x14ac:dyDescent="0.25">
      <c r="A117" s="77" t="s">
        <v>39</v>
      </c>
      <c r="B117" s="78">
        <v>113</v>
      </c>
      <c r="C117" s="79">
        <v>40996050</v>
      </c>
      <c r="D117" s="80">
        <v>41956</v>
      </c>
      <c r="E117" s="92" t="s">
        <v>123</v>
      </c>
      <c r="F117" s="82">
        <v>5</v>
      </c>
      <c r="G117" s="83">
        <v>466.1</v>
      </c>
      <c r="H117" s="81" t="s">
        <v>159</v>
      </c>
      <c r="J117" s="21"/>
      <c r="K117" s="22"/>
      <c r="L117" s="21"/>
      <c r="M117" s="21"/>
      <c r="N117" s="22"/>
      <c r="O117" s="23"/>
      <c r="P117" s="24"/>
      <c r="Q117" s="25"/>
      <c r="R117" s="21"/>
      <c r="S117" s="22"/>
      <c r="T117" s="22"/>
    </row>
    <row r="118" spans="1:20" s="1" customFormat="1" ht="17.25" customHeight="1" x14ac:dyDescent="0.25">
      <c r="A118" s="77" t="s">
        <v>39</v>
      </c>
      <c r="B118" s="78">
        <v>114</v>
      </c>
      <c r="C118" s="79">
        <v>40996071</v>
      </c>
      <c r="D118" s="80">
        <v>41967</v>
      </c>
      <c r="E118" s="92" t="s">
        <v>123</v>
      </c>
      <c r="F118" s="82">
        <v>5</v>
      </c>
      <c r="G118" s="83">
        <v>2219.0500000000002</v>
      </c>
      <c r="H118" s="81" t="s">
        <v>76</v>
      </c>
      <c r="J118" s="21"/>
      <c r="K118" s="22"/>
      <c r="L118" s="21"/>
      <c r="M118" s="21"/>
      <c r="N118" s="22"/>
      <c r="O118" s="23"/>
      <c r="P118" s="24"/>
      <c r="Q118" s="25"/>
      <c r="R118" s="21"/>
      <c r="S118" s="22"/>
      <c r="T118" s="22"/>
    </row>
    <row r="119" spans="1:20" s="1" customFormat="1" ht="17.25" customHeight="1" x14ac:dyDescent="0.25">
      <c r="A119" s="77" t="s">
        <v>39</v>
      </c>
      <c r="B119" s="78">
        <v>115</v>
      </c>
      <c r="C119" s="79">
        <v>40996102</v>
      </c>
      <c r="D119" s="80">
        <v>41960</v>
      </c>
      <c r="E119" s="92" t="s">
        <v>123</v>
      </c>
      <c r="F119" s="82">
        <v>5</v>
      </c>
      <c r="G119" s="83">
        <v>466.1</v>
      </c>
      <c r="H119" s="81" t="s">
        <v>20</v>
      </c>
      <c r="J119" s="21"/>
      <c r="K119" s="22"/>
      <c r="L119" s="21"/>
      <c r="M119" s="21"/>
      <c r="N119" s="22"/>
      <c r="O119" s="23"/>
      <c r="P119" s="24"/>
      <c r="Q119" s="25"/>
      <c r="R119" s="21"/>
      <c r="S119" s="22"/>
      <c r="T119" s="22"/>
    </row>
    <row r="120" spans="1:20" s="1" customFormat="1" ht="17.25" customHeight="1" x14ac:dyDescent="0.25">
      <c r="A120" s="77" t="s">
        <v>39</v>
      </c>
      <c r="B120" s="78">
        <v>116</v>
      </c>
      <c r="C120" s="79">
        <v>40996209</v>
      </c>
      <c r="D120" s="80">
        <v>41960</v>
      </c>
      <c r="E120" s="92" t="s">
        <v>123</v>
      </c>
      <c r="F120" s="82">
        <v>14.5</v>
      </c>
      <c r="G120" s="83">
        <v>466.1</v>
      </c>
      <c r="H120" s="81" t="s">
        <v>21</v>
      </c>
      <c r="J120" s="21"/>
      <c r="K120" s="22"/>
      <c r="L120" s="21"/>
      <c r="M120" s="21"/>
      <c r="N120" s="22"/>
      <c r="O120" s="23"/>
      <c r="P120" s="24"/>
      <c r="Q120" s="25"/>
      <c r="R120" s="21"/>
      <c r="S120" s="22"/>
      <c r="T120" s="22"/>
    </row>
    <row r="121" spans="1:20" s="1" customFormat="1" ht="17.25" customHeight="1" x14ac:dyDescent="0.25">
      <c r="A121" s="77" t="s">
        <v>39</v>
      </c>
      <c r="B121" s="78">
        <v>117</v>
      </c>
      <c r="C121" s="79">
        <v>40996477</v>
      </c>
      <c r="D121" s="80">
        <v>41953</v>
      </c>
      <c r="E121" s="92" t="s">
        <v>123</v>
      </c>
      <c r="F121" s="82">
        <v>12</v>
      </c>
      <c r="G121" s="83">
        <v>5325.72</v>
      </c>
      <c r="H121" s="81" t="s">
        <v>26</v>
      </c>
      <c r="J121" s="21"/>
      <c r="K121" s="22"/>
      <c r="L121" s="21"/>
      <c r="M121" s="21"/>
      <c r="N121" s="22"/>
      <c r="O121" s="23"/>
      <c r="P121" s="24"/>
      <c r="Q121" s="25"/>
      <c r="R121" s="21"/>
      <c r="S121" s="22"/>
      <c r="T121" s="22"/>
    </row>
    <row r="122" spans="1:20" s="1" customFormat="1" ht="17.25" customHeight="1" x14ac:dyDescent="0.25">
      <c r="A122" s="77" t="s">
        <v>39</v>
      </c>
      <c r="B122" s="78">
        <v>118</v>
      </c>
      <c r="C122" s="79">
        <v>40996492</v>
      </c>
      <c r="D122" s="80">
        <v>41954</v>
      </c>
      <c r="E122" s="92" t="s">
        <v>123</v>
      </c>
      <c r="F122" s="82">
        <v>8</v>
      </c>
      <c r="G122" s="83">
        <v>466.1</v>
      </c>
      <c r="H122" s="81" t="s">
        <v>159</v>
      </c>
      <c r="J122" s="21"/>
      <c r="K122" s="22"/>
      <c r="L122" s="21"/>
      <c r="M122" s="21"/>
      <c r="N122" s="22"/>
      <c r="O122" s="23"/>
      <c r="P122" s="24"/>
      <c r="Q122" s="25"/>
      <c r="R122" s="21"/>
      <c r="S122" s="22"/>
      <c r="T122" s="22"/>
    </row>
    <row r="123" spans="1:20" s="1" customFormat="1" ht="17.25" customHeight="1" x14ac:dyDescent="0.25">
      <c r="A123" s="77" t="s">
        <v>39</v>
      </c>
      <c r="B123" s="78">
        <v>119</v>
      </c>
      <c r="C123" s="79">
        <v>40996501</v>
      </c>
      <c r="D123" s="80">
        <v>41968</v>
      </c>
      <c r="E123" s="92" t="s">
        <v>123</v>
      </c>
      <c r="F123" s="82">
        <v>7</v>
      </c>
      <c r="G123" s="83">
        <v>466.1</v>
      </c>
      <c r="H123" s="81" t="s">
        <v>159</v>
      </c>
      <c r="J123" s="21"/>
      <c r="K123" s="22"/>
      <c r="L123" s="21"/>
      <c r="M123" s="21"/>
      <c r="N123" s="22"/>
      <c r="O123" s="23"/>
      <c r="P123" s="24"/>
      <c r="Q123" s="25"/>
      <c r="R123" s="21"/>
      <c r="S123" s="22"/>
      <c r="T123" s="22"/>
    </row>
    <row r="124" spans="1:20" s="1" customFormat="1" ht="17.25" customHeight="1" x14ac:dyDescent="0.25">
      <c r="A124" s="77" t="s">
        <v>39</v>
      </c>
      <c r="B124" s="78">
        <v>120</v>
      </c>
      <c r="C124" s="79">
        <v>40996513</v>
      </c>
      <c r="D124" s="80">
        <v>41961</v>
      </c>
      <c r="E124" s="92" t="s">
        <v>123</v>
      </c>
      <c r="F124" s="82">
        <v>9</v>
      </c>
      <c r="G124" s="83">
        <v>466.1</v>
      </c>
      <c r="H124" s="81" t="s">
        <v>3</v>
      </c>
      <c r="J124" s="21"/>
      <c r="K124" s="22"/>
      <c r="L124" s="21"/>
      <c r="M124" s="21"/>
      <c r="N124" s="22"/>
      <c r="O124" s="23"/>
      <c r="P124" s="24"/>
      <c r="Q124" s="25"/>
      <c r="R124" s="21"/>
      <c r="S124" s="22"/>
      <c r="T124" s="22"/>
    </row>
    <row r="125" spans="1:20" s="1" customFormat="1" ht="17.25" customHeight="1" x14ac:dyDescent="0.25">
      <c r="A125" s="77" t="s">
        <v>39</v>
      </c>
      <c r="B125" s="78">
        <v>121</v>
      </c>
      <c r="C125" s="79">
        <v>40996594</v>
      </c>
      <c r="D125" s="80">
        <v>41956</v>
      </c>
      <c r="E125" s="92" t="s">
        <v>123</v>
      </c>
      <c r="F125" s="82">
        <v>7</v>
      </c>
      <c r="G125" s="83">
        <v>466.1</v>
      </c>
      <c r="H125" s="81" t="s">
        <v>159</v>
      </c>
      <c r="J125" s="21"/>
      <c r="K125" s="22"/>
      <c r="L125" s="21"/>
      <c r="M125" s="21"/>
      <c r="N125" s="22"/>
      <c r="O125" s="23"/>
      <c r="P125" s="24"/>
      <c r="Q125" s="25"/>
      <c r="R125" s="21"/>
      <c r="S125" s="22"/>
      <c r="T125" s="22"/>
    </row>
    <row r="126" spans="1:20" s="1" customFormat="1" ht="17.25" customHeight="1" x14ac:dyDescent="0.25">
      <c r="A126" s="77" t="s">
        <v>39</v>
      </c>
      <c r="B126" s="78">
        <v>122</v>
      </c>
      <c r="C126" s="79">
        <v>40996607</v>
      </c>
      <c r="D126" s="80">
        <v>41963</v>
      </c>
      <c r="E126" s="92" t="s">
        <v>123</v>
      </c>
      <c r="F126" s="82">
        <v>15</v>
      </c>
      <c r="G126" s="83">
        <v>466.1</v>
      </c>
      <c r="H126" s="81" t="s">
        <v>8</v>
      </c>
      <c r="J126" s="21"/>
      <c r="K126" s="22"/>
      <c r="L126" s="21"/>
      <c r="M126" s="21"/>
      <c r="N126" s="22"/>
      <c r="O126" s="23"/>
      <c r="P126" s="24"/>
      <c r="Q126" s="25"/>
      <c r="R126" s="21"/>
      <c r="S126" s="22"/>
      <c r="T126" s="22"/>
    </row>
    <row r="127" spans="1:20" s="1" customFormat="1" ht="17.25" customHeight="1" x14ac:dyDescent="0.25">
      <c r="A127" s="77" t="s">
        <v>39</v>
      </c>
      <c r="B127" s="78">
        <v>123</v>
      </c>
      <c r="C127" s="79">
        <v>40996784</v>
      </c>
      <c r="D127" s="80">
        <v>41955</v>
      </c>
      <c r="E127" s="92" t="s">
        <v>123</v>
      </c>
      <c r="F127" s="82">
        <v>7</v>
      </c>
      <c r="G127" s="83">
        <v>466.1</v>
      </c>
      <c r="H127" s="81" t="s">
        <v>28</v>
      </c>
      <c r="J127" s="21"/>
      <c r="K127" s="22"/>
      <c r="L127" s="21"/>
      <c r="M127" s="21"/>
      <c r="N127" s="22"/>
      <c r="O127" s="23"/>
      <c r="P127" s="24"/>
      <c r="Q127" s="25"/>
      <c r="R127" s="21"/>
      <c r="S127" s="22"/>
      <c r="T127" s="22"/>
    </row>
    <row r="128" spans="1:20" s="1" customFormat="1" ht="17.25" customHeight="1" x14ac:dyDescent="0.25">
      <c r="A128" s="77" t="s">
        <v>39</v>
      </c>
      <c r="B128" s="78">
        <v>124</v>
      </c>
      <c r="C128" s="79">
        <v>40996835</v>
      </c>
      <c r="D128" s="80">
        <v>41953</v>
      </c>
      <c r="E128" s="92" t="s">
        <v>123</v>
      </c>
      <c r="F128" s="82">
        <v>10</v>
      </c>
      <c r="G128" s="83">
        <v>466.1</v>
      </c>
      <c r="H128" s="81" t="s">
        <v>9</v>
      </c>
      <c r="J128" s="21"/>
      <c r="K128" s="22"/>
      <c r="L128" s="21"/>
      <c r="M128" s="21"/>
      <c r="N128" s="22"/>
      <c r="O128" s="23"/>
      <c r="P128" s="24"/>
      <c r="Q128" s="25"/>
      <c r="R128" s="21"/>
      <c r="S128" s="22"/>
      <c r="T128" s="22"/>
    </row>
    <row r="129" spans="1:20" s="1" customFormat="1" ht="17.25" customHeight="1" x14ac:dyDescent="0.25">
      <c r="A129" s="77" t="s">
        <v>39</v>
      </c>
      <c r="B129" s="78">
        <v>125</v>
      </c>
      <c r="C129" s="79">
        <v>40996839</v>
      </c>
      <c r="D129" s="80">
        <v>41961</v>
      </c>
      <c r="E129" s="92" t="s">
        <v>123</v>
      </c>
      <c r="F129" s="82">
        <v>14.5</v>
      </c>
      <c r="G129" s="83">
        <v>466.1</v>
      </c>
      <c r="H129" s="81" t="s">
        <v>28</v>
      </c>
      <c r="J129" s="21"/>
      <c r="K129" s="22"/>
      <c r="L129" s="21"/>
      <c r="M129" s="21"/>
      <c r="N129" s="22"/>
      <c r="O129" s="23"/>
      <c r="P129" s="24"/>
      <c r="Q129" s="25"/>
      <c r="R129" s="21"/>
      <c r="S129" s="22"/>
      <c r="T129" s="22"/>
    </row>
    <row r="130" spans="1:20" s="1" customFormat="1" ht="17.25" customHeight="1" x14ac:dyDescent="0.25">
      <c r="A130" s="77" t="s">
        <v>39</v>
      </c>
      <c r="B130" s="78">
        <v>126</v>
      </c>
      <c r="C130" s="79">
        <v>40996841</v>
      </c>
      <c r="D130" s="80">
        <v>41955</v>
      </c>
      <c r="E130" s="92" t="s">
        <v>123</v>
      </c>
      <c r="F130" s="82">
        <v>15</v>
      </c>
      <c r="G130" s="83">
        <v>466.1</v>
      </c>
      <c r="H130" s="81" t="s">
        <v>26</v>
      </c>
      <c r="J130" s="21"/>
      <c r="K130" s="22"/>
      <c r="L130" s="21"/>
      <c r="M130" s="21"/>
      <c r="N130" s="22"/>
      <c r="O130" s="23"/>
      <c r="P130" s="24"/>
      <c r="Q130" s="25"/>
      <c r="R130" s="21"/>
      <c r="S130" s="22"/>
      <c r="T130" s="22"/>
    </row>
    <row r="131" spans="1:20" s="1" customFormat="1" ht="17.25" customHeight="1" x14ac:dyDescent="0.25">
      <c r="A131" s="77" t="s">
        <v>39</v>
      </c>
      <c r="B131" s="78">
        <v>127</v>
      </c>
      <c r="C131" s="79">
        <v>40996851</v>
      </c>
      <c r="D131" s="80">
        <v>41953</v>
      </c>
      <c r="E131" s="92" t="s">
        <v>123</v>
      </c>
      <c r="F131" s="82">
        <v>12</v>
      </c>
      <c r="G131" s="83">
        <v>466.1</v>
      </c>
      <c r="H131" s="81" t="s">
        <v>26</v>
      </c>
      <c r="J131" s="21"/>
      <c r="K131" s="22"/>
      <c r="L131" s="21"/>
      <c r="M131" s="21"/>
      <c r="N131" s="22"/>
      <c r="O131" s="23"/>
      <c r="P131" s="24"/>
      <c r="Q131" s="25"/>
      <c r="R131" s="21"/>
      <c r="S131" s="22"/>
      <c r="T131" s="22"/>
    </row>
    <row r="132" spans="1:20" s="1" customFormat="1" ht="17.25" customHeight="1" x14ac:dyDescent="0.25">
      <c r="A132" s="77" t="s">
        <v>39</v>
      </c>
      <c r="B132" s="78">
        <v>128</v>
      </c>
      <c r="C132" s="79">
        <v>40996894</v>
      </c>
      <c r="D132" s="80">
        <v>41957</v>
      </c>
      <c r="E132" s="92" t="s">
        <v>123</v>
      </c>
      <c r="F132" s="82">
        <v>15</v>
      </c>
      <c r="G132" s="83">
        <v>466.1</v>
      </c>
      <c r="H132" s="81" t="s">
        <v>431</v>
      </c>
      <c r="J132" s="21"/>
      <c r="K132" s="22"/>
      <c r="L132" s="21"/>
      <c r="M132" s="21"/>
      <c r="N132" s="22"/>
      <c r="O132" s="23"/>
      <c r="P132" s="24"/>
      <c r="Q132" s="25"/>
      <c r="R132" s="21"/>
      <c r="S132" s="22"/>
      <c r="T132" s="22"/>
    </row>
    <row r="133" spans="1:20" s="1" customFormat="1" ht="17.25" customHeight="1" x14ac:dyDescent="0.25">
      <c r="A133" s="77" t="s">
        <v>39</v>
      </c>
      <c r="B133" s="78">
        <v>129</v>
      </c>
      <c r="C133" s="79">
        <v>40996899</v>
      </c>
      <c r="D133" s="80">
        <v>41953</v>
      </c>
      <c r="E133" s="92" t="s">
        <v>123</v>
      </c>
      <c r="F133" s="82">
        <v>7</v>
      </c>
      <c r="G133" s="83">
        <v>466.1</v>
      </c>
      <c r="H133" s="81" t="s">
        <v>3</v>
      </c>
      <c r="J133" s="21"/>
      <c r="K133" s="22"/>
      <c r="L133" s="21"/>
      <c r="M133" s="21"/>
      <c r="N133" s="22"/>
      <c r="O133" s="23"/>
      <c r="P133" s="24"/>
      <c r="Q133" s="25"/>
      <c r="R133" s="21"/>
      <c r="S133" s="22"/>
      <c r="T133" s="22"/>
    </row>
    <row r="134" spans="1:20" s="1" customFormat="1" ht="17.25" customHeight="1" x14ac:dyDescent="0.25">
      <c r="A134" s="77" t="s">
        <v>39</v>
      </c>
      <c r="B134" s="78">
        <v>130</v>
      </c>
      <c r="C134" s="79">
        <v>40996905</v>
      </c>
      <c r="D134" s="80">
        <v>41953</v>
      </c>
      <c r="E134" s="92" t="s">
        <v>123</v>
      </c>
      <c r="F134" s="82">
        <v>8</v>
      </c>
      <c r="G134" s="83">
        <v>466.1</v>
      </c>
      <c r="H134" s="81" t="s">
        <v>3</v>
      </c>
      <c r="J134" s="21"/>
      <c r="K134" s="22"/>
      <c r="L134" s="21"/>
      <c r="M134" s="21"/>
      <c r="N134" s="22"/>
      <c r="O134" s="23"/>
      <c r="P134" s="24"/>
      <c r="Q134" s="25"/>
      <c r="R134" s="21"/>
      <c r="S134" s="22"/>
      <c r="T134" s="22"/>
    </row>
    <row r="135" spans="1:20" s="1" customFormat="1" ht="17.25" customHeight="1" x14ac:dyDescent="0.25">
      <c r="A135" s="77" t="s">
        <v>39</v>
      </c>
      <c r="B135" s="78">
        <v>131</v>
      </c>
      <c r="C135" s="79">
        <v>40996938</v>
      </c>
      <c r="D135" s="80">
        <v>41957</v>
      </c>
      <c r="E135" s="92" t="s">
        <v>123</v>
      </c>
      <c r="F135" s="82">
        <v>4</v>
      </c>
      <c r="G135" s="83">
        <v>466.1</v>
      </c>
      <c r="H135" s="81" t="s">
        <v>29</v>
      </c>
      <c r="J135" s="21"/>
      <c r="K135" s="22"/>
      <c r="L135" s="21"/>
      <c r="M135" s="21"/>
      <c r="N135" s="22"/>
      <c r="O135" s="23"/>
      <c r="P135" s="24"/>
      <c r="Q135" s="25"/>
      <c r="R135" s="21"/>
      <c r="S135" s="22"/>
      <c r="T135" s="22"/>
    </row>
    <row r="136" spans="1:20" s="1" customFormat="1" ht="17.25" customHeight="1" x14ac:dyDescent="0.25">
      <c r="A136" s="77" t="s">
        <v>39</v>
      </c>
      <c r="B136" s="78">
        <v>132</v>
      </c>
      <c r="C136" s="79">
        <v>40997056</v>
      </c>
      <c r="D136" s="80">
        <v>41954</v>
      </c>
      <c r="E136" s="92" t="s">
        <v>123</v>
      </c>
      <c r="F136" s="82">
        <v>10</v>
      </c>
      <c r="G136" s="83">
        <v>466.1</v>
      </c>
      <c r="H136" s="81" t="s">
        <v>159</v>
      </c>
      <c r="J136" s="21"/>
      <c r="K136" s="22"/>
      <c r="L136" s="21"/>
      <c r="M136" s="21"/>
      <c r="N136" s="22"/>
      <c r="O136" s="23"/>
      <c r="P136" s="24"/>
      <c r="Q136" s="25"/>
      <c r="R136" s="21"/>
      <c r="S136" s="22"/>
      <c r="T136" s="22"/>
    </row>
    <row r="137" spans="1:20" s="1" customFormat="1" ht="17.25" customHeight="1" x14ac:dyDescent="0.25">
      <c r="A137" s="77" t="s">
        <v>39</v>
      </c>
      <c r="B137" s="78">
        <v>133</v>
      </c>
      <c r="C137" s="79">
        <v>40997064</v>
      </c>
      <c r="D137" s="80">
        <v>41953</v>
      </c>
      <c r="E137" s="92" t="s">
        <v>123</v>
      </c>
      <c r="F137" s="82">
        <v>14.5</v>
      </c>
      <c r="G137" s="83">
        <v>466.1</v>
      </c>
      <c r="H137" s="81" t="s">
        <v>20</v>
      </c>
      <c r="J137" s="21"/>
      <c r="K137" s="22"/>
      <c r="L137" s="21"/>
      <c r="M137" s="21"/>
      <c r="N137" s="22"/>
      <c r="O137" s="23"/>
      <c r="P137" s="24"/>
      <c r="Q137" s="25"/>
      <c r="R137" s="21"/>
      <c r="S137" s="22"/>
      <c r="T137" s="22"/>
    </row>
    <row r="138" spans="1:20" s="1" customFormat="1" ht="17.25" customHeight="1" x14ac:dyDescent="0.25">
      <c r="A138" s="77" t="s">
        <v>39</v>
      </c>
      <c r="B138" s="78">
        <v>134</v>
      </c>
      <c r="C138" s="79">
        <v>40997080</v>
      </c>
      <c r="D138" s="80">
        <v>41957</v>
      </c>
      <c r="E138" s="92" t="s">
        <v>123</v>
      </c>
      <c r="F138" s="82">
        <v>14.5</v>
      </c>
      <c r="G138" s="83">
        <v>466.1</v>
      </c>
      <c r="H138" s="81" t="s">
        <v>24</v>
      </c>
      <c r="J138" s="21"/>
      <c r="K138" s="22"/>
      <c r="L138" s="21"/>
      <c r="M138" s="21"/>
      <c r="N138" s="22"/>
      <c r="O138" s="23"/>
      <c r="P138" s="24"/>
      <c r="Q138" s="25"/>
      <c r="R138" s="21"/>
      <c r="S138" s="22"/>
      <c r="T138" s="22"/>
    </row>
    <row r="139" spans="1:20" s="1" customFormat="1" ht="17.25" customHeight="1" x14ac:dyDescent="0.25">
      <c r="A139" s="77" t="s">
        <v>39</v>
      </c>
      <c r="B139" s="78">
        <v>135</v>
      </c>
      <c r="C139" s="79">
        <v>40997093</v>
      </c>
      <c r="D139" s="80">
        <v>41954</v>
      </c>
      <c r="E139" s="92" t="s">
        <v>123</v>
      </c>
      <c r="F139" s="82">
        <v>5</v>
      </c>
      <c r="G139" s="83">
        <v>466.1</v>
      </c>
      <c r="H139" s="81" t="s">
        <v>28</v>
      </c>
      <c r="J139" s="21"/>
      <c r="K139" s="22"/>
      <c r="L139" s="21"/>
      <c r="M139" s="21"/>
      <c r="N139" s="22"/>
      <c r="O139" s="23"/>
      <c r="P139" s="24"/>
      <c r="Q139" s="25"/>
      <c r="R139" s="21"/>
      <c r="S139" s="22"/>
      <c r="T139" s="22"/>
    </row>
    <row r="140" spans="1:20" s="1" customFormat="1" ht="17.25" customHeight="1" x14ac:dyDescent="0.25">
      <c r="A140" s="77" t="s">
        <v>39</v>
      </c>
      <c r="B140" s="78">
        <v>136</v>
      </c>
      <c r="C140" s="79">
        <v>40997105</v>
      </c>
      <c r="D140" s="80">
        <v>41953</v>
      </c>
      <c r="E140" s="92" t="s">
        <v>123</v>
      </c>
      <c r="F140" s="82">
        <v>7</v>
      </c>
      <c r="G140" s="83">
        <v>466.1</v>
      </c>
      <c r="H140" s="81" t="s">
        <v>61</v>
      </c>
      <c r="J140" s="21"/>
      <c r="K140" s="22"/>
      <c r="L140" s="21"/>
      <c r="M140" s="21"/>
      <c r="N140" s="22"/>
      <c r="O140" s="23"/>
      <c r="P140" s="24"/>
      <c r="Q140" s="25"/>
      <c r="R140" s="21"/>
      <c r="S140" s="22"/>
      <c r="T140" s="22"/>
    </row>
    <row r="141" spans="1:20" s="1" customFormat="1" ht="17.25" customHeight="1" x14ac:dyDescent="0.25">
      <c r="A141" s="77" t="s">
        <v>39</v>
      </c>
      <c r="B141" s="78">
        <v>137</v>
      </c>
      <c r="C141" s="79">
        <v>40997150</v>
      </c>
      <c r="D141" s="80">
        <v>41954</v>
      </c>
      <c r="E141" s="92" t="s">
        <v>123</v>
      </c>
      <c r="F141" s="82">
        <v>10</v>
      </c>
      <c r="G141" s="83">
        <v>466.1</v>
      </c>
      <c r="H141" s="81" t="s">
        <v>169</v>
      </c>
      <c r="J141" s="21"/>
      <c r="K141" s="22"/>
      <c r="L141" s="21"/>
      <c r="M141" s="21"/>
      <c r="N141" s="22"/>
      <c r="O141" s="23"/>
      <c r="P141" s="24"/>
      <c r="Q141" s="25"/>
      <c r="R141" s="21"/>
      <c r="S141" s="22"/>
      <c r="T141" s="22"/>
    </row>
    <row r="142" spans="1:20" s="1" customFormat="1" ht="17.25" customHeight="1" x14ac:dyDescent="0.25">
      <c r="A142" s="77" t="s">
        <v>39</v>
      </c>
      <c r="B142" s="78">
        <v>138</v>
      </c>
      <c r="C142" s="79">
        <v>40997204</v>
      </c>
      <c r="D142" s="80">
        <v>41954</v>
      </c>
      <c r="E142" s="92" t="s">
        <v>123</v>
      </c>
      <c r="F142" s="82">
        <v>15</v>
      </c>
      <c r="G142" s="83">
        <v>6657.15</v>
      </c>
      <c r="H142" s="81" t="s">
        <v>103</v>
      </c>
      <c r="J142" s="21"/>
      <c r="K142" s="22"/>
      <c r="L142" s="21"/>
      <c r="M142" s="21"/>
      <c r="N142" s="22"/>
      <c r="O142" s="23"/>
      <c r="P142" s="24"/>
      <c r="Q142" s="25"/>
      <c r="R142" s="21"/>
      <c r="S142" s="22"/>
      <c r="T142" s="22"/>
    </row>
    <row r="143" spans="1:20" s="1" customFormat="1" ht="17.25" customHeight="1" x14ac:dyDescent="0.25">
      <c r="A143" s="77" t="s">
        <v>39</v>
      </c>
      <c r="B143" s="78">
        <v>139</v>
      </c>
      <c r="C143" s="79">
        <v>40997215</v>
      </c>
      <c r="D143" s="80">
        <v>41954</v>
      </c>
      <c r="E143" s="92" t="s">
        <v>123</v>
      </c>
      <c r="F143" s="82">
        <v>14.5</v>
      </c>
      <c r="G143" s="83">
        <v>466.1</v>
      </c>
      <c r="H143" s="81" t="s">
        <v>21</v>
      </c>
      <c r="J143" s="21"/>
      <c r="K143" s="22"/>
      <c r="L143" s="21"/>
      <c r="M143" s="21"/>
      <c r="N143" s="22"/>
      <c r="O143" s="23"/>
      <c r="P143" s="24"/>
      <c r="Q143" s="25"/>
      <c r="R143" s="21"/>
      <c r="S143" s="22"/>
      <c r="T143" s="22"/>
    </row>
    <row r="144" spans="1:20" s="1" customFormat="1" ht="17.25" customHeight="1" x14ac:dyDescent="0.25">
      <c r="A144" s="77" t="s">
        <v>39</v>
      </c>
      <c r="B144" s="78">
        <v>140</v>
      </c>
      <c r="C144" s="79">
        <v>40997256</v>
      </c>
      <c r="D144" s="80">
        <v>41954</v>
      </c>
      <c r="E144" s="92" t="s">
        <v>123</v>
      </c>
      <c r="F144" s="82">
        <v>5</v>
      </c>
      <c r="G144" s="83">
        <v>466.1</v>
      </c>
      <c r="H144" s="81" t="s">
        <v>21</v>
      </c>
      <c r="J144" s="21"/>
      <c r="K144" s="22"/>
      <c r="L144" s="21"/>
      <c r="M144" s="21"/>
      <c r="N144" s="22"/>
      <c r="O144" s="23"/>
      <c r="P144" s="24"/>
      <c r="Q144" s="25"/>
      <c r="R144" s="21"/>
      <c r="S144" s="22"/>
      <c r="T144" s="22"/>
    </row>
    <row r="145" spans="1:20" s="1" customFormat="1" ht="17.25" customHeight="1" x14ac:dyDescent="0.25">
      <c r="A145" s="77" t="s">
        <v>39</v>
      </c>
      <c r="B145" s="78">
        <v>141</v>
      </c>
      <c r="C145" s="79">
        <v>40997265</v>
      </c>
      <c r="D145" s="80">
        <v>41954</v>
      </c>
      <c r="E145" s="92" t="s">
        <v>123</v>
      </c>
      <c r="F145" s="82">
        <v>15</v>
      </c>
      <c r="G145" s="83">
        <v>466.1</v>
      </c>
      <c r="H145" s="81" t="s">
        <v>2</v>
      </c>
      <c r="J145" s="21"/>
      <c r="K145" s="22"/>
      <c r="L145" s="21"/>
      <c r="M145" s="21"/>
      <c r="N145" s="22"/>
      <c r="O145" s="23"/>
      <c r="P145" s="24"/>
      <c r="Q145" s="25"/>
      <c r="R145" s="21"/>
      <c r="S145" s="22"/>
      <c r="T145" s="22"/>
    </row>
    <row r="146" spans="1:20" s="1" customFormat="1" ht="17.25" customHeight="1" x14ac:dyDescent="0.25">
      <c r="A146" s="77" t="s">
        <v>39</v>
      </c>
      <c r="B146" s="78">
        <v>142</v>
      </c>
      <c r="C146" s="79">
        <v>40997298</v>
      </c>
      <c r="D146" s="80">
        <v>41957</v>
      </c>
      <c r="E146" s="92" t="s">
        <v>123</v>
      </c>
      <c r="F146" s="82">
        <v>10</v>
      </c>
      <c r="G146" s="83">
        <v>466.1</v>
      </c>
      <c r="H146" s="81" t="s">
        <v>21</v>
      </c>
      <c r="J146" s="21"/>
      <c r="K146" s="22"/>
      <c r="L146" s="21"/>
      <c r="M146" s="21"/>
      <c r="N146" s="22"/>
      <c r="O146" s="23"/>
      <c r="P146" s="24"/>
      <c r="Q146" s="25"/>
      <c r="R146" s="21"/>
      <c r="S146" s="22"/>
      <c r="T146" s="22"/>
    </row>
    <row r="147" spans="1:20" s="1" customFormat="1" ht="17.25" customHeight="1" x14ac:dyDescent="0.25">
      <c r="A147" s="77" t="s">
        <v>39</v>
      </c>
      <c r="B147" s="78">
        <v>143</v>
      </c>
      <c r="C147" s="79">
        <v>40997401</v>
      </c>
      <c r="D147" s="80">
        <v>41964</v>
      </c>
      <c r="E147" s="92" t="s">
        <v>123</v>
      </c>
      <c r="F147" s="82">
        <v>12</v>
      </c>
      <c r="G147" s="83">
        <v>466.1</v>
      </c>
      <c r="H147" s="81" t="s">
        <v>113</v>
      </c>
      <c r="J147" s="21"/>
      <c r="K147" s="22"/>
      <c r="L147" s="21"/>
      <c r="M147" s="21"/>
      <c r="N147" s="22"/>
      <c r="O147" s="23"/>
      <c r="P147" s="24"/>
      <c r="Q147" s="25"/>
      <c r="R147" s="21"/>
      <c r="S147" s="22"/>
      <c r="T147" s="22"/>
    </row>
    <row r="148" spans="1:20" s="1" customFormat="1" ht="17.25" customHeight="1" x14ac:dyDescent="0.25">
      <c r="A148" s="77" t="s">
        <v>39</v>
      </c>
      <c r="B148" s="78">
        <v>144</v>
      </c>
      <c r="C148" s="79">
        <v>40997434</v>
      </c>
      <c r="D148" s="80">
        <v>41956</v>
      </c>
      <c r="E148" s="92" t="s">
        <v>123</v>
      </c>
      <c r="F148" s="82">
        <v>12</v>
      </c>
      <c r="G148" s="83">
        <v>466.1</v>
      </c>
      <c r="H148" s="81" t="s">
        <v>428</v>
      </c>
      <c r="J148" s="21"/>
      <c r="K148" s="22"/>
      <c r="L148" s="21"/>
      <c r="M148" s="21"/>
      <c r="N148" s="22"/>
      <c r="O148" s="23"/>
      <c r="P148" s="24"/>
      <c r="Q148" s="25"/>
      <c r="R148" s="21"/>
      <c r="S148" s="22"/>
      <c r="T148" s="22"/>
    </row>
    <row r="149" spans="1:20" s="1" customFormat="1" ht="17.25" customHeight="1" x14ac:dyDescent="0.25">
      <c r="A149" s="77" t="s">
        <v>39</v>
      </c>
      <c r="B149" s="78">
        <v>145</v>
      </c>
      <c r="C149" s="79">
        <v>40998137</v>
      </c>
      <c r="D149" s="80">
        <v>41962</v>
      </c>
      <c r="E149" s="92" t="s">
        <v>123</v>
      </c>
      <c r="F149" s="82">
        <v>7</v>
      </c>
      <c r="G149" s="83">
        <v>466.1</v>
      </c>
      <c r="H149" s="81" t="s">
        <v>425</v>
      </c>
      <c r="J149" s="21"/>
      <c r="K149" s="22"/>
      <c r="L149" s="21"/>
      <c r="M149" s="21"/>
      <c r="N149" s="22"/>
      <c r="O149" s="23"/>
      <c r="P149" s="24"/>
      <c r="Q149" s="25"/>
      <c r="R149" s="21"/>
      <c r="S149" s="22"/>
      <c r="T149" s="22"/>
    </row>
    <row r="150" spans="1:20" s="1" customFormat="1" ht="17.25" customHeight="1" x14ac:dyDescent="0.25">
      <c r="A150" s="77" t="s">
        <v>39</v>
      </c>
      <c r="B150" s="78">
        <v>146</v>
      </c>
      <c r="C150" s="79">
        <v>40998321</v>
      </c>
      <c r="D150" s="80">
        <v>41956</v>
      </c>
      <c r="E150" s="92" t="s">
        <v>123</v>
      </c>
      <c r="F150" s="82">
        <v>3</v>
      </c>
      <c r="G150" s="83">
        <v>466.1</v>
      </c>
      <c r="H150" s="81" t="s">
        <v>324</v>
      </c>
      <c r="J150" s="21"/>
      <c r="K150" s="22"/>
      <c r="L150" s="21"/>
      <c r="M150" s="21"/>
      <c r="N150" s="22"/>
      <c r="O150" s="23"/>
      <c r="P150" s="24"/>
      <c r="Q150" s="25"/>
      <c r="R150" s="21"/>
      <c r="S150" s="22"/>
      <c r="T150" s="22"/>
    </row>
    <row r="151" spans="1:20" s="1" customFormat="1" ht="17.25" customHeight="1" x14ac:dyDescent="0.25">
      <c r="A151" s="77" t="s">
        <v>39</v>
      </c>
      <c r="B151" s="78">
        <v>147</v>
      </c>
      <c r="C151" s="79">
        <v>40998520</v>
      </c>
      <c r="D151" s="80">
        <v>41963</v>
      </c>
      <c r="E151" s="92" t="s">
        <v>123</v>
      </c>
      <c r="F151" s="82">
        <v>15</v>
      </c>
      <c r="G151" s="83">
        <v>466.1</v>
      </c>
      <c r="H151" s="81" t="s">
        <v>56</v>
      </c>
      <c r="J151" s="21"/>
      <c r="K151" s="22"/>
      <c r="L151" s="21"/>
      <c r="M151" s="21"/>
      <c r="N151" s="22"/>
      <c r="O151" s="23"/>
      <c r="P151" s="24"/>
      <c r="Q151" s="25"/>
      <c r="R151" s="21"/>
      <c r="S151" s="22"/>
      <c r="T151" s="22"/>
    </row>
    <row r="152" spans="1:20" s="1" customFormat="1" ht="17.25" customHeight="1" x14ac:dyDescent="0.25">
      <c r="A152" s="77" t="s">
        <v>39</v>
      </c>
      <c r="B152" s="78">
        <v>148</v>
      </c>
      <c r="C152" s="79">
        <v>40999482</v>
      </c>
      <c r="D152" s="80">
        <v>41961</v>
      </c>
      <c r="E152" s="92" t="s">
        <v>123</v>
      </c>
      <c r="F152" s="82">
        <v>10</v>
      </c>
      <c r="G152" s="83">
        <v>466.1</v>
      </c>
      <c r="H152" s="81" t="s">
        <v>70</v>
      </c>
      <c r="J152" s="21"/>
      <c r="K152" s="22"/>
      <c r="L152" s="21"/>
      <c r="M152" s="21"/>
      <c r="N152" s="22"/>
      <c r="O152" s="23"/>
      <c r="P152" s="24"/>
      <c r="Q152" s="25"/>
      <c r="R152" s="21"/>
      <c r="S152" s="22"/>
      <c r="T152" s="22"/>
    </row>
    <row r="153" spans="1:20" s="1" customFormat="1" ht="17.25" customHeight="1" x14ac:dyDescent="0.25">
      <c r="A153" s="77" t="s">
        <v>39</v>
      </c>
      <c r="B153" s="78">
        <v>149</v>
      </c>
      <c r="C153" s="79">
        <v>40999600</v>
      </c>
      <c r="D153" s="80">
        <v>41962</v>
      </c>
      <c r="E153" s="92" t="s">
        <v>123</v>
      </c>
      <c r="F153" s="82">
        <v>12</v>
      </c>
      <c r="G153" s="83">
        <v>466.1</v>
      </c>
      <c r="H153" s="81" t="s">
        <v>5</v>
      </c>
      <c r="J153" s="21"/>
      <c r="K153" s="22"/>
      <c r="L153" s="21"/>
      <c r="M153" s="21"/>
      <c r="N153" s="22"/>
      <c r="O153" s="23"/>
      <c r="P153" s="24"/>
      <c r="Q153" s="25"/>
      <c r="R153" s="21"/>
      <c r="S153" s="22"/>
      <c r="T153" s="22"/>
    </row>
    <row r="154" spans="1:20" s="1" customFormat="1" ht="17.25" customHeight="1" x14ac:dyDescent="0.25">
      <c r="A154" s="77" t="s">
        <v>39</v>
      </c>
      <c r="B154" s="78">
        <v>150</v>
      </c>
      <c r="C154" s="79">
        <v>40999674</v>
      </c>
      <c r="D154" s="80">
        <v>41968</v>
      </c>
      <c r="E154" s="92" t="s">
        <v>123</v>
      </c>
      <c r="F154" s="82">
        <v>15</v>
      </c>
      <c r="G154" s="83">
        <v>466.1</v>
      </c>
      <c r="H154" s="81" t="s">
        <v>8</v>
      </c>
      <c r="J154" s="21"/>
      <c r="K154" s="22"/>
      <c r="L154" s="21"/>
      <c r="M154" s="21"/>
      <c r="N154" s="22"/>
      <c r="O154" s="23"/>
      <c r="P154" s="24"/>
      <c r="Q154" s="25"/>
      <c r="R154" s="21"/>
      <c r="S154" s="22"/>
      <c r="T154" s="22"/>
    </row>
    <row r="155" spans="1:20" s="1" customFormat="1" ht="17.25" customHeight="1" x14ac:dyDescent="0.25">
      <c r="A155" s="77" t="s">
        <v>39</v>
      </c>
      <c r="B155" s="78">
        <v>151</v>
      </c>
      <c r="C155" s="79">
        <v>41000085</v>
      </c>
      <c r="D155" s="80">
        <v>41964</v>
      </c>
      <c r="E155" s="92" t="s">
        <v>123</v>
      </c>
      <c r="F155" s="82">
        <v>15</v>
      </c>
      <c r="G155" s="83">
        <v>466.1</v>
      </c>
      <c r="H155" s="81" t="s">
        <v>194</v>
      </c>
      <c r="J155" s="21"/>
      <c r="K155" s="22"/>
      <c r="L155" s="21"/>
      <c r="M155" s="21"/>
      <c r="N155" s="22"/>
      <c r="O155" s="23"/>
      <c r="P155" s="24"/>
      <c r="Q155" s="25"/>
      <c r="R155" s="21"/>
      <c r="S155" s="22"/>
      <c r="T155" s="22"/>
    </row>
    <row r="156" spans="1:20" s="1" customFormat="1" ht="17.25" customHeight="1" x14ac:dyDescent="0.25">
      <c r="A156" s="77" t="s">
        <v>39</v>
      </c>
      <c r="B156" s="78">
        <v>152</v>
      </c>
      <c r="C156" s="79">
        <v>41000287</v>
      </c>
      <c r="D156" s="80">
        <v>41962</v>
      </c>
      <c r="E156" s="92" t="s">
        <v>123</v>
      </c>
      <c r="F156" s="82">
        <v>15</v>
      </c>
      <c r="G156" s="83">
        <v>466.1</v>
      </c>
      <c r="H156" s="81" t="s">
        <v>26</v>
      </c>
      <c r="J156" s="21"/>
      <c r="K156" s="22"/>
      <c r="L156" s="21"/>
      <c r="M156" s="21"/>
      <c r="N156" s="22"/>
      <c r="O156" s="23"/>
      <c r="P156" s="24"/>
      <c r="Q156" s="25"/>
      <c r="R156" s="21"/>
      <c r="S156" s="22"/>
      <c r="T156" s="22"/>
    </row>
    <row r="157" spans="1:20" s="1" customFormat="1" ht="17.25" customHeight="1" x14ac:dyDescent="0.25">
      <c r="A157" s="77" t="s">
        <v>39</v>
      </c>
      <c r="B157" s="78">
        <v>153</v>
      </c>
      <c r="C157" s="79">
        <v>41000353</v>
      </c>
      <c r="D157" s="80">
        <v>41964</v>
      </c>
      <c r="E157" s="92" t="s">
        <v>123</v>
      </c>
      <c r="F157" s="82">
        <v>10</v>
      </c>
      <c r="G157" s="83">
        <v>4438.1000000000004</v>
      </c>
      <c r="H157" s="81" t="s">
        <v>11</v>
      </c>
      <c r="J157" s="21"/>
      <c r="K157" s="22"/>
      <c r="L157" s="21"/>
      <c r="M157" s="21"/>
      <c r="N157" s="22"/>
      <c r="O157" s="23"/>
      <c r="P157" s="24"/>
      <c r="Q157" s="25"/>
      <c r="R157" s="21"/>
      <c r="S157" s="22"/>
      <c r="T157" s="22"/>
    </row>
    <row r="158" spans="1:20" s="1" customFormat="1" ht="17.25" customHeight="1" x14ac:dyDescent="0.25">
      <c r="A158" s="77" t="s">
        <v>39</v>
      </c>
      <c r="B158" s="78">
        <v>154</v>
      </c>
      <c r="C158" s="79">
        <v>41000368</v>
      </c>
      <c r="D158" s="80">
        <v>41964</v>
      </c>
      <c r="E158" s="92" t="s">
        <v>123</v>
      </c>
      <c r="F158" s="82">
        <v>10</v>
      </c>
      <c r="G158" s="83">
        <v>4438.1000000000004</v>
      </c>
      <c r="H158" s="81" t="s">
        <v>11</v>
      </c>
      <c r="J158" s="21"/>
      <c r="K158" s="22"/>
      <c r="L158" s="21"/>
      <c r="M158" s="21"/>
      <c r="N158" s="22"/>
      <c r="O158" s="23"/>
      <c r="P158" s="24"/>
      <c r="Q158" s="25"/>
      <c r="R158" s="21"/>
      <c r="S158" s="22"/>
      <c r="T158" s="22"/>
    </row>
    <row r="159" spans="1:20" s="1" customFormat="1" ht="17.25" customHeight="1" x14ac:dyDescent="0.25">
      <c r="A159" s="77" t="s">
        <v>39</v>
      </c>
      <c r="B159" s="78">
        <v>155</v>
      </c>
      <c r="C159" s="79">
        <v>41000470</v>
      </c>
      <c r="D159" s="80">
        <v>41967</v>
      </c>
      <c r="E159" s="92" t="s">
        <v>123</v>
      </c>
      <c r="F159" s="82">
        <v>7</v>
      </c>
      <c r="G159" s="83">
        <v>466.1</v>
      </c>
      <c r="H159" s="81" t="s">
        <v>416</v>
      </c>
      <c r="J159" s="21"/>
      <c r="K159" s="22"/>
      <c r="L159" s="21"/>
      <c r="M159" s="21"/>
      <c r="N159" s="22"/>
      <c r="O159" s="23"/>
      <c r="P159" s="24"/>
      <c r="Q159" s="25"/>
      <c r="R159" s="21"/>
      <c r="S159" s="22"/>
      <c r="T159" s="22"/>
    </row>
    <row r="160" spans="1:20" s="1" customFormat="1" ht="17.25" customHeight="1" x14ac:dyDescent="0.25">
      <c r="A160" s="77" t="s">
        <v>39</v>
      </c>
      <c r="B160" s="78">
        <v>156</v>
      </c>
      <c r="C160" s="79">
        <v>41000648</v>
      </c>
      <c r="D160" s="80">
        <v>41954</v>
      </c>
      <c r="E160" s="92" t="s">
        <v>123</v>
      </c>
      <c r="F160" s="82">
        <v>12</v>
      </c>
      <c r="G160" s="83">
        <v>466.1</v>
      </c>
      <c r="H160" s="81" t="s">
        <v>8</v>
      </c>
      <c r="J160" s="21"/>
      <c r="K160" s="22"/>
      <c r="L160" s="21"/>
      <c r="M160" s="21"/>
      <c r="N160" s="22"/>
      <c r="O160" s="23"/>
      <c r="P160" s="24"/>
      <c r="Q160" s="25"/>
      <c r="R160" s="21"/>
      <c r="S160" s="22"/>
      <c r="T160" s="22"/>
    </row>
    <row r="161" spans="1:20" s="1" customFormat="1" ht="17.25" customHeight="1" x14ac:dyDescent="0.25">
      <c r="A161" s="77" t="s">
        <v>39</v>
      </c>
      <c r="B161" s="78">
        <v>157</v>
      </c>
      <c r="C161" s="79">
        <v>41000858</v>
      </c>
      <c r="D161" s="80">
        <v>41960</v>
      </c>
      <c r="E161" s="92" t="s">
        <v>123</v>
      </c>
      <c r="F161" s="82">
        <v>7</v>
      </c>
      <c r="G161" s="83">
        <v>466.1</v>
      </c>
      <c r="H161" s="81" t="s">
        <v>425</v>
      </c>
      <c r="J161" s="21"/>
      <c r="K161" s="22"/>
      <c r="L161" s="21"/>
      <c r="M161" s="21"/>
      <c r="N161" s="22"/>
      <c r="O161" s="23"/>
      <c r="P161" s="24"/>
      <c r="Q161" s="25"/>
      <c r="R161" s="21"/>
      <c r="S161" s="22"/>
      <c r="T161" s="22"/>
    </row>
    <row r="162" spans="1:20" s="1" customFormat="1" ht="17.25" customHeight="1" x14ac:dyDescent="0.25">
      <c r="A162" s="77" t="s">
        <v>39</v>
      </c>
      <c r="B162" s="78">
        <v>158</v>
      </c>
      <c r="C162" s="79">
        <v>41000901</v>
      </c>
      <c r="D162" s="80">
        <v>41955</v>
      </c>
      <c r="E162" s="92" t="s">
        <v>123</v>
      </c>
      <c r="F162" s="82">
        <v>12</v>
      </c>
      <c r="G162" s="83">
        <v>466.1</v>
      </c>
      <c r="H162" s="81" t="s">
        <v>21</v>
      </c>
      <c r="J162" s="21"/>
      <c r="K162" s="22"/>
      <c r="L162" s="21"/>
      <c r="M162" s="21"/>
      <c r="N162" s="22"/>
      <c r="O162" s="23"/>
      <c r="P162" s="24"/>
      <c r="Q162" s="25"/>
      <c r="R162" s="21"/>
      <c r="S162" s="22"/>
      <c r="T162" s="22"/>
    </row>
    <row r="163" spans="1:20" s="1" customFormat="1" ht="17.25" customHeight="1" x14ac:dyDescent="0.25">
      <c r="A163" s="77" t="s">
        <v>39</v>
      </c>
      <c r="B163" s="78">
        <v>159</v>
      </c>
      <c r="C163" s="79">
        <v>41000924</v>
      </c>
      <c r="D163" s="80">
        <v>41969</v>
      </c>
      <c r="E163" s="92" t="s">
        <v>123</v>
      </c>
      <c r="F163" s="82">
        <v>14.5</v>
      </c>
      <c r="G163" s="83">
        <v>466.1</v>
      </c>
      <c r="H163" s="81" t="s">
        <v>2</v>
      </c>
      <c r="J163" s="21"/>
      <c r="K163" s="22"/>
      <c r="L163" s="21"/>
      <c r="M163" s="21"/>
      <c r="N163" s="22"/>
      <c r="O163" s="23"/>
      <c r="P163" s="24"/>
      <c r="Q163" s="25"/>
      <c r="R163" s="21"/>
      <c r="S163" s="22"/>
      <c r="T163" s="22"/>
    </row>
    <row r="164" spans="1:20" s="1" customFormat="1" ht="17.25" customHeight="1" x14ac:dyDescent="0.25">
      <c r="A164" s="77" t="s">
        <v>39</v>
      </c>
      <c r="B164" s="78">
        <v>160</v>
      </c>
      <c r="C164" s="79">
        <v>41001153</v>
      </c>
      <c r="D164" s="80">
        <v>41958</v>
      </c>
      <c r="E164" s="92" t="s">
        <v>123</v>
      </c>
      <c r="F164" s="82">
        <v>6</v>
      </c>
      <c r="G164" s="83">
        <v>466.1</v>
      </c>
      <c r="H164" s="81" t="s">
        <v>3</v>
      </c>
      <c r="J164" s="21"/>
      <c r="K164" s="22"/>
      <c r="L164" s="21"/>
      <c r="M164" s="21"/>
      <c r="N164" s="22"/>
      <c r="O164" s="23"/>
      <c r="P164" s="24"/>
      <c r="Q164" s="25"/>
      <c r="R164" s="21"/>
      <c r="S164" s="22"/>
      <c r="T164" s="22"/>
    </row>
    <row r="165" spans="1:20" s="1" customFormat="1" ht="17.25" customHeight="1" x14ac:dyDescent="0.25">
      <c r="A165" s="77" t="s">
        <v>39</v>
      </c>
      <c r="B165" s="78">
        <v>161</v>
      </c>
      <c r="C165" s="79">
        <v>41001494</v>
      </c>
      <c r="D165" s="80">
        <v>41962</v>
      </c>
      <c r="E165" s="92" t="s">
        <v>123</v>
      </c>
      <c r="F165" s="82">
        <v>7</v>
      </c>
      <c r="G165" s="83">
        <v>466.1</v>
      </c>
      <c r="H165" s="81" t="s">
        <v>21</v>
      </c>
      <c r="J165" s="21"/>
      <c r="K165" s="22"/>
      <c r="L165" s="21"/>
      <c r="M165" s="21"/>
      <c r="N165" s="22"/>
      <c r="O165" s="23"/>
      <c r="P165" s="24"/>
      <c r="Q165" s="25"/>
      <c r="R165" s="21"/>
      <c r="S165" s="22"/>
      <c r="T165" s="22"/>
    </row>
    <row r="166" spans="1:20" s="1" customFormat="1" ht="17.25" customHeight="1" x14ac:dyDescent="0.25">
      <c r="A166" s="77" t="s">
        <v>39</v>
      </c>
      <c r="B166" s="78">
        <v>162</v>
      </c>
      <c r="C166" s="79">
        <v>41001508</v>
      </c>
      <c r="D166" s="80">
        <v>41962</v>
      </c>
      <c r="E166" s="92" t="s">
        <v>123</v>
      </c>
      <c r="F166" s="82">
        <v>5</v>
      </c>
      <c r="G166" s="83">
        <v>466.1</v>
      </c>
      <c r="H166" s="81" t="s">
        <v>21</v>
      </c>
      <c r="J166" s="21"/>
      <c r="K166" s="22"/>
      <c r="L166" s="21"/>
      <c r="M166" s="21"/>
      <c r="N166" s="22"/>
      <c r="O166" s="23"/>
      <c r="P166" s="24"/>
      <c r="Q166" s="25"/>
      <c r="R166" s="21"/>
      <c r="S166" s="22"/>
      <c r="T166" s="22"/>
    </row>
    <row r="167" spans="1:20" s="1" customFormat="1" ht="17.25" customHeight="1" x14ac:dyDescent="0.25">
      <c r="A167" s="77" t="s">
        <v>39</v>
      </c>
      <c r="B167" s="78">
        <v>163</v>
      </c>
      <c r="C167" s="79">
        <v>41001538</v>
      </c>
      <c r="D167" s="80">
        <v>41962</v>
      </c>
      <c r="E167" s="92" t="s">
        <v>123</v>
      </c>
      <c r="F167" s="82">
        <v>9</v>
      </c>
      <c r="G167" s="83">
        <v>466.1</v>
      </c>
      <c r="H167" s="81" t="s">
        <v>8</v>
      </c>
      <c r="J167" s="21"/>
      <c r="K167" s="22"/>
      <c r="L167" s="21"/>
      <c r="M167" s="21"/>
      <c r="N167" s="22"/>
      <c r="O167" s="23"/>
      <c r="P167" s="24"/>
      <c r="Q167" s="25"/>
      <c r="R167" s="21"/>
      <c r="S167" s="22"/>
      <c r="T167" s="22"/>
    </row>
    <row r="168" spans="1:20" s="1" customFormat="1" ht="17.25" customHeight="1" x14ac:dyDescent="0.25">
      <c r="A168" s="77" t="s">
        <v>39</v>
      </c>
      <c r="B168" s="78">
        <v>164</v>
      </c>
      <c r="C168" s="79">
        <v>41001555</v>
      </c>
      <c r="D168" s="80">
        <v>41967</v>
      </c>
      <c r="E168" s="92" t="s">
        <v>123</v>
      </c>
      <c r="F168" s="82">
        <v>15</v>
      </c>
      <c r="G168" s="83">
        <v>466.1</v>
      </c>
      <c r="H168" s="81" t="s">
        <v>2</v>
      </c>
      <c r="J168" s="21"/>
      <c r="K168" s="22"/>
      <c r="L168" s="21"/>
      <c r="M168" s="21"/>
      <c r="N168" s="22"/>
      <c r="O168" s="23"/>
      <c r="P168" s="24"/>
      <c r="Q168" s="25"/>
      <c r="R168" s="21"/>
      <c r="S168" s="22"/>
      <c r="T168" s="22"/>
    </row>
    <row r="169" spans="1:20" s="1" customFormat="1" ht="17.25" customHeight="1" x14ac:dyDescent="0.25">
      <c r="A169" s="77" t="s">
        <v>39</v>
      </c>
      <c r="B169" s="78">
        <v>165</v>
      </c>
      <c r="C169" s="79">
        <v>41001634</v>
      </c>
      <c r="D169" s="80">
        <v>41969</v>
      </c>
      <c r="E169" s="92" t="s">
        <v>123</v>
      </c>
      <c r="F169" s="82">
        <v>15</v>
      </c>
      <c r="G169" s="83">
        <v>466.1</v>
      </c>
      <c r="H169" s="81" t="s">
        <v>7</v>
      </c>
      <c r="J169" s="21"/>
      <c r="K169" s="22"/>
      <c r="L169" s="21"/>
      <c r="M169" s="21"/>
      <c r="N169" s="22"/>
      <c r="O169" s="23"/>
      <c r="P169" s="24"/>
      <c r="Q169" s="25"/>
      <c r="R169" s="21"/>
      <c r="S169" s="22"/>
      <c r="T169" s="22"/>
    </row>
    <row r="170" spans="1:20" s="1" customFormat="1" ht="17.25" customHeight="1" x14ac:dyDescent="0.25">
      <c r="A170" s="77" t="s">
        <v>39</v>
      </c>
      <c r="B170" s="78">
        <v>166</v>
      </c>
      <c r="C170" s="79">
        <v>41001709</v>
      </c>
      <c r="D170" s="80">
        <v>41968</v>
      </c>
      <c r="E170" s="92" t="s">
        <v>123</v>
      </c>
      <c r="F170" s="82">
        <v>7</v>
      </c>
      <c r="G170" s="83">
        <v>466.1</v>
      </c>
      <c r="H170" s="81" t="s">
        <v>25</v>
      </c>
      <c r="J170" s="21"/>
      <c r="K170" s="22"/>
      <c r="L170" s="21"/>
      <c r="M170" s="21"/>
      <c r="N170" s="22"/>
      <c r="O170" s="23"/>
      <c r="P170" s="24"/>
      <c r="Q170" s="25"/>
      <c r="R170" s="21"/>
      <c r="S170" s="22"/>
      <c r="T170" s="22"/>
    </row>
    <row r="171" spans="1:20" s="1" customFormat="1" ht="17.25" customHeight="1" x14ac:dyDescent="0.25">
      <c r="A171" s="77" t="s">
        <v>39</v>
      </c>
      <c r="B171" s="78">
        <v>167</v>
      </c>
      <c r="C171" s="79">
        <v>41001732</v>
      </c>
      <c r="D171" s="80">
        <v>41968</v>
      </c>
      <c r="E171" s="92" t="s">
        <v>123</v>
      </c>
      <c r="F171" s="82">
        <v>10</v>
      </c>
      <c r="G171" s="83">
        <v>466.1</v>
      </c>
      <c r="H171" s="81" t="s">
        <v>405</v>
      </c>
      <c r="J171" s="21"/>
      <c r="K171" s="22"/>
      <c r="L171" s="21"/>
      <c r="M171" s="21"/>
      <c r="N171" s="22"/>
      <c r="O171" s="23"/>
      <c r="P171" s="24"/>
      <c r="Q171" s="25"/>
      <c r="R171" s="21"/>
      <c r="S171" s="22"/>
      <c r="T171" s="22"/>
    </row>
    <row r="172" spans="1:20" s="1" customFormat="1" ht="17.25" customHeight="1" x14ac:dyDescent="0.25">
      <c r="A172" s="77" t="s">
        <v>39</v>
      </c>
      <c r="B172" s="78">
        <v>168</v>
      </c>
      <c r="C172" s="79">
        <v>41002046</v>
      </c>
      <c r="D172" s="80">
        <v>41962</v>
      </c>
      <c r="E172" s="92" t="s">
        <v>123</v>
      </c>
      <c r="F172" s="82">
        <v>15</v>
      </c>
      <c r="G172" s="83">
        <v>466.1</v>
      </c>
      <c r="H172" s="81" t="s">
        <v>28</v>
      </c>
      <c r="J172" s="21"/>
      <c r="K172" s="22"/>
      <c r="L172" s="21"/>
      <c r="M172" s="21"/>
      <c r="N172" s="22"/>
      <c r="O172" s="23"/>
      <c r="P172" s="24"/>
      <c r="Q172" s="25"/>
      <c r="R172" s="21"/>
      <c r="S172" s="22"/>
      <c r="T172" s="22"/>
    </row>
    <row r="173" spans="1:20" s="1" customFormat="1" ht="17.25" customHeight="1" x14ac:dyDescent="0.25">
      <c r="A173" s="77" t="s">
        <v>39</v>
      </c>
      <c r="B173" s="78">
        <v>169</v>
      </c>
      <c r="C173" s="79">
        <v>41002470</v>
      </c>
      <c r="D173" s="80">
        <v>41970</v>
      </c>
      <c r="E173" s="92" t="s">
        <v>123</v>
      </c>
      <c r="F173" s="82">
        <v>10</v>
      </c>
      <c r="G173" s="83">
        <v>466.1</v>
      </c>
      <c r="H173" s="81" t="s">
        <v>12</v>
      </c>
      <c r="J173" s="21"/>
      <c r="K173" s="22"/>
      <c r="L173" s="21"/>
      <c r="M173" s="21"/>
      <c r="N173" s="22"/>
      <c r="O173" s="23"/>
      <c r="P173" s="24"/>
      <c r="Q173" s="25"/>
      <c r="R173" s="21"/>
      <c r="S173" s="22"/>
      <c r="T173" s="22"/>
    </row>
    <row r="174" spans="1:20" s="1" customFormat="1" ht="17.25" customHeight="1" x14ac:dyDescent="0.25">
      <c r="A174" s="77" t="s">
        <v>39</v>
      </c>
      <c r="B174" s="78">
        <v>170</v>
      </c>
      <c r="C174" s="79">
        <v>41002543</v>
      </c>
      <c r="D174" s="80">
        <v>41971</v>
      </c>
      <c r="E174" s="92" t="s">
        <v>123</v>
      </c>
      <c r="F174" s="82">
        <v>1.1000000000000001</v>
      </c>
      <c r="G174" s="83">
        <v>488.19</v>
      </c>
      <c r="H174" s="81" t="s">
        <v>429</v>
      </c>
      <c r="J174" s="21"/>
      <c r="K174" s="22"/>
      <c r="L174" s="21"/>
      <c r="M174" s="21"/>
      <c r="N174" s="22"/>
      <c r="O174" s="23"/>
      <c r="P174" s="24"/>
      <c r="Q174" s="25"/>
      <c r="R174" s="21"/>
      <c r="S174" s="22"/>
      <c r="T174" s="22"/>
    </row>
    <row r="175" spans="1:20" s="1" customFormat="1" ht="17.25" customHeight="1" x14ac:dyDescent="0.25">
      <c r="A175" s="77" t="s">
        <v>39</v>
      </c>
      <c r="B175" s="78">
        <v>171</v>
      </c>
      <c r="C175" s="79">
        <v>41002575</v>
      </c>
      <c r="D175" s="80">
        <v>41971</v>
      </c>
      <c r="E175" s="92" t="s">
        <v>123</v>
      </c>
      <c r="F175" s="82">
        <v>1.1000000000000001</v>
      </c>
      <c r="G175" s="83">
        <v>488.19</v>
      </c>
      <c r="H175" s="81" t="s">
        <v>138</v>
      </c>
      <c r="J175" s="21"/>
      <c r="K175" s="22"/>
      <c r="L175" s="21"/>
      <c r="M175" s="21"/>
      <c r="N175" s="22"/>
      <c r="O175" s="23"/>
      <c r="P175" s="24"/>
      <c r="Q175" s="25"/>
      <c r="R175" s="21"/>
      <c r="S175" s="22"/>
      <c r="T175" s="22"/>
    </row>
    <row r="176" spans="1:20" s="1" customFormat="1" ht="17.25" customHeight="1" x14ac:dyDescent="0.25">
      <c r="A176" s="77" t="s">
        <v>39</v>
      </c>
      <c r="B176" s="78">
        <v>172</v>
      </c>
      <c r="C176" s="79">
        <v>41002589</v>
      </c>
      <c r="D176" s="80">
        <v>41962</v>
      </c>
      <c r="E176" s="92" t="s">
        <v>123</v>
      </c>
      <c r="F176" s="82">
        <v>4</v>
      </c>
      <c r="G176" s="83">
        <v>1775.24</v>
      </c>
      <c r="H176" s="81" t="s">
        <v>56</v>
      </c>
      <c r="J176" s="21"/>
      <c r="K176" s="22"/>
      <c r="L176" s="21"/>
      <c r="M176" s="21"/>
      <c r="N176" s="22"/>
      <c r="O176" s="23"/>
      <c r="P176" s="24"/>
      <c r="Q176" s="25"/>
      <c r="R176" s="21"/>
      <c r="S176" s="22"/>
      <c r="T176" s="22"/>
    </row>
    <row r="177" spans="1:20" s="1" customFormat="1" ht="17.25" customHeight="1" x14ac:dyDescent="0.25">
      <c r="A177" s="77" t="s">
        <v>39</v>
      </c>
      <c r="B177" s="78">
        <v>173</v>
      </c>
      <c r="C177" s="79">
        <v>41002799</v>
      </c>
      <c r="D177" s="80">
        <v>41967</v>
      </c>
      <c r="E177" s="92" t="s">
        <v>123</v>
      </c>
      <c r="F177" s="82">
        <v>13</v>
      </c>
      <c r="G177" s="83">
        <v>466.1</v>
      </c>
      <c r="H177" s="81" t="s">
        <v>220</v>
      </c>
      <c r="J177" s="21"/>
      <c r="K177" s="22"/>
      <c r="L177" s="21"/>
      <c r="M177" s="21"/>
      <c r="N177" s="22"/>
      <c r="O177" s="23"/>
      <c r="P177" s="24"/>
      <c r="Q177" s="25"/>
      <c r="R177" s="21"/>
      <c r="S177" s="22"/>
      <c r="T177" s="22"/>
    </row>
    <row r="178" spans="1:20" s="1" customFormat="1" ht="17.25" customHeight="1" x14ac:dyDescent="0.25">
      <c r="A178" s="77" t="s">
        <v>39</v>
      </c>
      <c r="B178" s="78">
        <v>174</v>
      </c>
      <c r="C178" s="79">
        <v>41002801</v>
      </c>
      <c r="D178" s="80">
        <v>41969</v>
      </c>
      <c r="E178" s="92" t="s">
        <v>123</v>
      </c>
      <c r="F178" s="82">
        <v>15</v>
      </c>
      <c r="G178" s="83">
        <v>466.1</v>
      </c>
      <c r="H178" s="81" t="s">
        <v>26</v>
      </c>
      <c r="J178" s="21"/>
      <c r="K178" s="22"/>
      <c r="L178" s="21"/>
      <c r="M178" s="21"/>
      <c r="N178" s="22"/>
      <c r="O178" s="23"/>
      <c r="P178" s="24"/>
      <c r="Q178" s="25"/>
      <c r="R178" s="21"/>
      <c r="S178" s="22"/>
      <c r="T178" s="22"/>
    </row>
    <row r="179" spans="1:20" s="1" customFormat="1" ht="17.25" customHeight="1" x14ac:dyDescent="0.25">
      <c r="A179" s="77" t="s">
        <v>39</v>
      </c>
      <c r="B179" s="78">
        <v>175</v>
      </c>
      <c r="C179" s="79">
        <v>41002869</v>
      </c>
      <c r="D179" s="80">
        <v>41964</v>
      </c>
      <c r="E179" s="92" t="s">
        <v>123</v>
      </c>
      <c r="F179" s="82">
        <v>14</v>
      </c>
      <c r="G179" s="83">
        <v>466.1</v>
      </c>
      <c r="H179" s="81" t="s">
        <v>27</v>
      </c>
      <c r="J179" s="21"/>
      <c r="K179" s="22"/>
      <c r="L179" s="21"/>
      <c r="M179" s="21"/>
      <c r="N179" s="22"/>
      <c r="O179" s="23"/>
      <c r="P179" s="24"/>
      <c r="Q179" s="25"/>
      <c r="R179" s="21"/>
      <c r="S179" s="22"/>
      <c r="T179" s="22"/>
    </row>
    <row r="180" spans="1:20" s="1" customFormat="1" ht="17.25" customHeight="1" x14ac:dyDescent="0.25">
      <c r="A180" s="77" t="s">
        <v>39</v>
      </c>
      <c r="B180" s="78">
        <v>176</v>
      </c>
      <c r="C180" s="79">
        <v>41002914</v>
      </c>
      <c r="D180" s="80">
        <v>41970</v>
      </c>
      <c r="E180" s="92" t="s">
        <v>123</v>
      </c>
      <c r="F180" s="82">
        <v>7</v>
      </c>
      <c r="G180" s="83">
        <v>466.1</v>
      </c>
      <c r="H180" s="81" t="s">
        <v>425</v>
      </c>
      <c r="J180" s="21"/>
      <c r="K180" s="22"/>
      <c r="L180" s="21"/>
      <c r="M180" s="21"/>
      <c r="N180" s="22"/>
      <c r="O180" s="23"/>
      <c r="P180" s="24"/>
      <c r="Q180" s="25"/>
      <c r="R180" s="21"/>
      <c r="S180" s="22"/>
      <c r="T180" s="22"/>
    </row>
    <row r="181" spans="1:20" s="1" customFormat="1" ht="17.25" customHeight="1" x14ac:dyDescent="0.25">
      <c r="A181" s="77" t="s">
        <v>39</v>
      </c>
      <c r="B181" s="78">
        <v>177</v>
      </c>
      <c r="C181" s="79">
        <v>41003037</v>
      </c>
      <c r="D181" s="80">
        <v>41967</v>
      </c>
      <c r="E181" s="92" t="s">
        <v>123</v>
      </c>
      <c r="F181" s="82">
        <v>14.5</v>
      </c>
      <c r="G181" s="83">
        <v>466.1</v>
      </c>
      <c r="H181" s="81" t="s">
        <v>1</v>
      </c>
      <c r="J181" s="21"/>
      <c r="K181" s="22"/>
      <c r="L181" s="21"/>
      <c r="M181" s="21"/>
      <c r="N181" s="22"/>
      <c r="O181" s="23"/>
      <c r="P181" s="24"/>
      <c r="Q181" s="25"/>
      <c r="R181" s="21"/>
      <c r="S181" s="22"/>
      <c r="T181" s="22"/>
    </row>
    <row r="182" spans="1:20" s="1" customFormat="1" ht="17.25" customHeight="1" x14ac:dyDescent="0.25">
      <c r="A182" s="77" t="s">
        <v>39</v>
      </c>
      <c r="B182" s="78">
        <v>178</v>
      </c>
      <c r="C182" s="79">
        <v>41003060</v>
      </c>
      <c r="D182" s="80">
        <v>41971</v>
      </c>
      <c r="E182" s="92" t="s">
        <v>123</v>
      </c>
      <c r="F182" s="82">
        <v>3</v>
      </c>
      <c r="G182" s="83">
        <v>466.1</v>
      </c>
      <c r="H182" s="81" t="s">
        <v>4</v>
      </c>
      <c r="J182" s="21"/>
      <c r="K182" s="22"/>
      <c r="L182" s="21"/>
      <c r="M182" s="21"/>
      <c r="N182" s="22"/>
      <c r="O182" s="23"/>
      <c r="P182" s="24"/>
      <c r="Q182" s="25"/>
      <c r="R182" s="21"/>
      <c r="S182" s="22"/>
      <c r="T182" s="22"/>
    </row>
    <row r="183" spans="1:20" s="1" customFormat="1" ht="17.25" customHeight="1" x14ac:dyDescent="0.25">
      <c r="A183" s="77" t="s">
        <v>39</v>
      </c>
      <c r="B183" s="78">
        <v>179</v>
      </c>
      <c r="C183" s="79">
        <v>41003102</v>
      </c>
      <c r="D183" s="80">
        <v>41967</v>
      </c>
      <c r="E183" s="92" t="s">
        <v>123</v>
      </c>
      <c r="F183" s="82">
        <v>10</v>
      </c>
      <c r="G183" s="83">
        <v>466.1</v>
      </c>
      <c r="H183" s="81" t="s">
        <v>55</v>
      </c>
      <c r="J183" s="21"/>
      <c r="K183" s="22"/>
      <c r="L183" s="21"/>
      <c r="M183" s="21"/>
      <c r="N183" s="22"/>
      <c r="O183" s="23"/>
      <c r="P183" s="24"/>
      <c r="Q183" s="25"/>
      <c r="R183" s="21"/>
      <c r="S183" s="22"/>
      <c r="T183" s="22"/>
    </row>
    <row r="184" spans="1:20" s="1" customFormat="1" ht="17.25" customHeight="1" x14ac:dyDescent="0.25">
      <c r="A184" s="77" t="s">
        <v>39</v>
      </c>
      <c r="B184" s="78">
        <v>180</v>
      </c>
      <c r="C184" s="79">
        <v>41003120</v>
      </c>
      <c r="D184" s="80">
        <v>41967</v>
      </c>
      <c r="E184" s="92" t="s">
        <v>123</v>
      </c>
      <c r="F184" s="82">
        <v>10</v>
      </c>
      <c r="G184" s="83">
        <v>466.1</v>
      </c>
      <c r="H184" s="81" t="s">
        <v>55</v>
      </c>
      <c r="J184" s="21"/>
      <c r="K184" s="22"/>
      <c r="L184" s="21"/>
      <c r="M184" s="21"/>
      <c r="N184" s="22"/>
      <c r="O184" s="23"/>
      <c r="P184" s="24"/>
      <c r="Q184" s="25"/>
      <c r="R184" s="21"/>
      <c r="S184" s="22"/>
      <c r="T184" s="22"/>
    </row>
    <row r="185" spans="1:20" s="1" customFormat="1" ht="17.25" customHeight="1" x14ac:dyDescent="0.25">
      <c r="A185" s="77" t="s">
        <v>39</v>
      </c>
      <c r="B185" s="78">
        <v>181</v>
      </c>
      <c r="C185" s="79">
        <v>41003137</v>
      </c>
      <c r="D185" s="80">
        <v>41967</v>
      </c>
      <c r="E185" s="92" t="s">
        <v>123</v>
      </c>
      <c r="F185" s="82">
        <v>14</v>
      </c>
      <c r="G185" s="83">
        <v>466.1</v>
      </c>
      <c r="H185" s="81" t="s">
        <v>16</v>
      </c>
      <c r="J185" s="21"/>
      <c r="K185" s="22"/>
      <c r="L185" s="21"/>
      <c r="M185" s="21"/>
      <c r="N185" s="22"/>
      <c r="O185" s="23"/>
      <c r="P185" s="24"/>
      <c r="Q185" s="25"/>
      <c r="R185" s="21"/>
      <c r="S185" s="22"/>
      <c r="T185" s="22"/>
    </row>
    <row r="186" spans="1:20" s="1" customFormat="1" ht="17.25" customHeight="1" x14ac:dyDescent="0.25">
      <c r="A186" s="77" t="s">
        <v>39</v>
      </c>
      <c r="B186" s="78">
        <v>182</v>
      </c>
      <c r="C186" s="79">
        <v>41003144</v>
      </c>
      <c r="D186" s="80">
        <v>41969</v>
      </c>
      <c r="E186" s="92" t="s">
        <v>123</v>
      </c>
      <c r="F186" s="82">
        <v>6</v>
      </c>
      <c r="G186" s="83">
        <v>466.1</v>
      </c>
      <c r="H186" s="81" t="s">
        <v>55</v>
      </c>
      <c r="J186" s="21"/>
      <c r="K186" s="22"/>
      <c r="L186" s="21"/>
      <c r="M186" s="21"/>
      <c r="N186" s="22"/>
      <c r="O186" s="23"/>
      <c r="P186" s="24"/>
      <c r="Q186" s="25"/>
      <c r="R186" s="21"/>
      <c r="S186" s="22"/>
      <c r="T186" s="22"/>
    </row>
    <row r="187" spans="1:20" s="1" customFormat="1" ht="17.25" customHeight="1" x14ac:dyDescent="0.25">
      <c r="A187" s="77" t="s">
        <v>39</v>
      </c>
      <c r="B187" s="78">
        <v>183</v>
      </c>
      <c r="C187" s="79">
        <v>41003214</v>
      </c>
      <c r="D187" s="80">
        <v>41969</v>
      </c>
      <c r="E187" s="92" t="s">
        <v>123</v>
      </c>
      <c r="F187" s="82">
        <v>12</v>
      </c>
      <c r="G187" s="83">
        <v>466.1</v>
      </c>
      <c r="H187" s="81" t="s">
        <v>21</v>
      </c>
      <c r="J187" s="21"/>
      <c r="K187" s="22"/>
      <c r="L187" s="21"/>
      <c r="M187" s="21"/>
      <c r="N187" s="22"/>
      <c r="O187" s="23"/>
      <c r="P187" s="24"/>
      <c r="Q187" s="25"/>
      <c r="R187" s="21"/>
      <c r="S187" s="22"/>
      <c r="T187" s="22"/>
    </row>
    <row r="188" spans="1:20" s="1" customFormat="1" ht="17.25" customHeight="1" x14ac:dyDescent="0.25">
      <c r="A188" s="77" t="s">
        <v>39</v>
      </c>
      <c r="B188" s="78">
        <v>184</v>
      </c>
      <c r="C188" s="79">
        <v>41003233</v>
      </c>
      <c r="D188" s="80">
        <v>41964</v>
      </c>
      <c r="E188" s="92" t="s">
        <v>123</v>
      </c>
      <c r="F188" s="82">
        <v>5</v>
      </c>
      <c r="G188" s="83">
        <v>466.1</v>
      </c>
      <c r="H188" s="81" t="s">
        <v>8</v>
      </c>
      <c r="J188" s="21"/>
      <c r="K188" s="22"/>
      <c r="L188" s="21"/>
      <c r="M188" s="21"/>
      <c r="N188" s="22"/>
      <c r="O188" s="23"/>
      <c r="P188" s="24"/>
      <c r="Q188" s="25"/>
      <c r="R188" s="21"/>
      <c r="S188" s="22"/>
      <c r="T188" s="22"/>
    </row>
    <row r="189" spans="1:20" s="1" customFormat="1" ht="17.25" customHeight="1" x14ac:dyDescent="0.25">
      <c r="A189" s="77" t="s">
        <v>39</v>
      </c>
      <c r="B189" s="78">
        <v>185</v>
      </c>
      <c r="C189" s="79">
        <v>41003244</v>
      </c>
      <c r="D189" s="80">
        <v>41963</v>
      </c>
      <c r="E189" s="92" t="s">
        <v>123</v>
      </c>
      <c r="F189" s="82">
        <v>7</v>
      </c>
      <c r="G189" s="83">
        <v>466.1</v>
      </c>
      <c r="H189" s="81" t="s">
        <v>8</v>
      </c>
      <c r="J189" s="21"/>
      <c r="K189" s="22"/>
      <c r="L189" s="21"/>
      <c r="M189" s="21"/>
      <c r="N189" s="22"/>
      <c r="O189" s="23"/>
      <c r="P189" s="24"/>
      <c r="Q189" s="25"/>
      <c r="R189" s="21"/>
      <c r="S189" s="22"/>
      <c r="T189" s="22"/>
    </row>
    <row r="190" spans="1:20" s="1" customFormat="1" ht="17.25" customHeight="1" x14ac:dyDescent="0.25">
      <c r="A190" s="77" t="s">
        <v>39</v>
      </c>
      <c r="B190" s="78">
        <v>186</v>
      </c>
      <c r="C190" s="79">
        <v>41003245</v>
      </c>
      <c r="D190" s="80">
        <v>41968</v>
      </c>
      <c r="E190" s="92" t="s">
        <v>123</v>
      </c>
      <c r="F190" s="82">
        <v>15</v>
      </c>
      <c r="G190" s="83">
        <v>466.1</v>
      </c>
      <c r="H190" s="81" t="s">
        <v>142</v>
      </c>
      <c r="J190" s="21"/>
      <c r="K190" s="22"/>
      <c r="L190" s="21"/>
      <c r="M190" s="21"/>
      <c r="N190" s="22"/>
      <c r="O190" s="23"/>
      <c r="P190" s="24"/>
      <c r="Q190" s="25"/>
      <c r="R190" s="21"/>
      <c r="S190" s="22"/>
      <c r="T190" s="22"/>
    </row>
    <row r="191" spans="1:20" s="1" customFormat="1" ht="17.25" customHeight="1" x14ac:dyDescent="0.25">
      <c r="A191" s="77" t="s">
        <v>39</v>
      </c>
      <c r="B191" s="78">
        <v>187</v>
      </c>
      <c r="C191" s="79">
        <v>41003445</v>
      </c>
      <c r="D191" s="80">
        <v>41963</v>
      </c>
      <c r="E191" s="92" t="s">
        <v>123</v>
      </c>
      <c r="F191" s="82">
        <v>15</v>
      </c>
      <c r="G191" s="83">
        <v>466.1</v>
      </c>
      <c r="H191" s="81" t="s">
        <v>26</v>
      </c>
      <c r="J191" s="21"/>
      <c r="K191" s="22"/>
      <c r="L191" s="21"/>
      <c r="M191" s="21"/>
      <c r="N191" s="22"/>
      <c r="O191" s="23"/>
      <c r="P191" s="24"/>
      <c r="Q191" s="25"/>
      <c r="R191" s="21"/>
      <c r="S191" s="22"/>
      <c r="T191" s="22"/>
    </row>
    <row r="192" spans="1:20" s="1" customFormat="1" ht="17.25" customHeight="1" x14ac:dyDescent="0.25">
      <c r="A192" s="77" t="s">
        <v>39</v>
      </c>
      <c r="B192" s="78">
        <v>188</v>
      </c>
      <c r="C192" s="79">
        <v>41003483</v>
      </c>
      <c r="D192" s="80">
        <v>41970</v>
      </c>
      <c r="E192" s="92" t="s">
        <v>123</v>
      </c>
      <c r="F192" s="82">
        <v>6</v>
      </c>
      <c r="G192" s="83">
        <v>466.1</v>
      </c>
      <c r="H192" s="81" t="s">
        <v>7</v>
      </c>
      <c r="J192" s="21"/>
      <c r="K192" s="22"/>
      <c r="L192" s="21"/>
      <c r="M192" s="21"/>
      <c r="N192" s="22"/>
      <c r="O192" s="23"/>
      <c r="P192" s="24"/>
      <c r="Q192" s="25"/>
      <c r="R192" s="21"/>
      <c r="S192" s="22"/>
      <c r="T192" s="22"/>
    </row>
    <row r="193" spans="1:20" s="1" customFormat="1" ht="17.25" customHeight="1" x14ac:dyDescent="0.25">
      <c r="A193" s="77" t="s">
        <v>39</v>
      </c>
      <c r="B193" s="78">
        <v>189</v>
      </c>
      <c r="C193" s="79">
        <v>41003721</v>
      </c>
      <c r="D193" s="80">
        <v>41971</v>
      </c>
      <c r="E193" s="92" t="s">
        <v>123</v>
      </c>
      <c r="F193" s="82">
        <v>7</v>
      </c>
      <c r="G193" s="83">
        <v>466.1</v>
      </c>
      <c r="H193" s="81" t="s">
        <v>159</v>
      </c>
      <c r="J193" s="21"/>
      <c r="K193" s="22"/>
      <c r="L193" s="21"/>
      <c r="M193" s="21"/>
      <c r="N193" s="22"/>
      <c r="O193" s="23"/>
      <c r="P193" s="24"/>
      <c r="Q193" s="25"/>
      <c r="R193" s="21"/>
      <c r="S193" s="22"/>
      <c r="T193" s="22"/>
    </row>
    <row r="194" spans="1:20" s="1" customFormat="1" ht="17.25" customHeight="1" x14ac:dyDescent="0.25">
      <c r="A194" s="77" t="s">
        <v>39</v>
      </c>
      <c r="B194" s="78">
        <v>190</v>
      </c>
      <c r="C194" s="79">
        <v>41003916</v>
      </c>
      <c r="D194" s="80">
        <v>41964</v>
      </c>
      <c r="E194" s="92" t="s">
        <v>123</v>
      </c>
      <c r="F194" s="82">
        <v>1.1000000000000001</v>
      </c>
      <c r="G194" s="83">
        <v>488.19</v>
      </c>
      <c r="H194" s="81" t="s">
        <v>150</v>
      </c>
      <c r="J194" s="21"/>
      <c r="K194" s="22"/>
      <c r="L194" s="21"/>
      <c r="M194" s="21"/>
      <c r="N194" s="22"/>
      <c r="O194" s="23"/>
      <c r="P194" s="24"/>
      <c r="Q194" s="25"/>
      <c r="R194" s="21"/>
      <c r="S194" s="22"/>
      <c r="T194" s="22"/>
    </row>
    <row r="195" spans="1:20" s="1" customFormat="1" ht="17.25" customHeight="1" x14ac:dyDescent="0.25">
      <c r="A195" s="77" t="s">
        <v>39</v>
      </c>
      <c r="B195" s="78">
        <v>191</v>
      </c>
      <c r="C195" s="79">
        <v>41003922</v>
      </c>
      <c r="D195" s="80">
        <v>41964</v>
      </c>
      <c r="E195" s="92" t="s">
        <v>123</v>
      </c>
      <c r="F195" s="82">
        <v>1.1000000000000001</v>
      </c>
      <c r="G195" s="83">
        <v>488.19</v>
      </c>
      <c r="H195" s="81" t="s">
        <v>101</v>
      </c>
      <c r="J195" s="21"/>
      <c r="K195" s="22"/>
      <c r="L195" s="21"/>
      <c r="M195" s="21"/>
      <c r="N195" s="22"/>
      <c r="O195" s="23"/>
      <c r="P195" s="24"/>
      <c r="Q195" s="25"/>
      <c r="R195" s="21"/>
      <c r="S195" s="22"/>
      <c r="T195" s="22"/>
    </row>
    <row r="196" spans="1:20" s="1" customFormat="1" ht="17.25" customHeight="1" x14ac:dyDescent="0.25">
      <c r="A196" s="77" t="s">
        <v>39</v>
      </c>
      <c r="B196" s="78">
        <v>192</v>
      </c>
      <c r="C196" s="79">
        <v>41003996</v>
      </c>
      <c r="D196" s="80">
        <v>41968</v>
      </c>
      <c r="E196" s="92" t="s">
        <v>123</v>
      </c>
      <c r="F196" s="82">
        <v>10</v>
      </c>
      <c r="G196" s="83">
        <v>466.1</v>
      </c>
      <c r="H196" s="81" t="s">
        <v>70</v>
      </c>
      <c r="J196" s="21"/>
      <c r="K196" s="22"/>
      <c r="L196" s="21"/>
      <c r="M196" s="21"/>
      <c r="N196" s="22"/>
      <c r="O196" s="23"/>
      <c r="P196" s="24"/>
      <c r="Q196" s="25"/>
      <c r="R196" s="21"/>
      <c r="S196" s="22"/>
      <c r="T196" s="22"/>
    </row>
    <row r="197" spans="1:20" s="1" customFormat="1" ht="17.25" customHeight="1" x14ac:dyDescent="0.25">
      <c r="A197" s="77" t="s">
        <v>39</v>
      </c>
      <c r="B197" s="78">
        <v>193</v>
      </c>
      <c r="C197" s="79">
        <v>41004042</v>
      </c>
      <c r="D197" s="80">
        <v>41963</v>
      </c>
      <c r="E197" s="92" t="s">
        <v>123</v>
      </c>
      <c r="F197" s="82">
        <v>15</v>
      </c>
      <c r="G197" s="83">
        <v>466.1</v>
      </c>
      <c r="H197" s="81" t="s">
        <v>12</v>
      </c>
      <c r="J197" s="21"/>
      <c r="K197" s="22"/>
      <c r="L197" s="21"/>
      <c r="M197" s="21"/>
      <c r="N197" s="22"/>
      <c r="O197" s="23"/>
      <c r="P197" s="24"/>
      <c r="Q197" s="25"/>
      <c r="R197" s="21"/>
      <c r="S197" s="22"/>
      <c r="T197" s="22"/>
    </row>
    <row r="198" spans="1:20" s="1" customFormat="1" ht="17.25" customHeight="1" x14ac:dyDescent="0.25">
      <c r="A198" s="77" t="s">
        <v>39</v>
      </c>
      <c r="B198" s="78">
        <v>194</v>
      </c>
      <c r="C198" s="79">
        <v>41004051</v>
      </c>
      <c r="D198" s="80">
        <v>41968</v>
      </c>
      <c r="E198" s="92" t="s">
        <v>123</v>
      </c>
      <c r="F198" s="82">
        <v>5</v>
      </c>
      <c r="G198" s="83">
        <v>466.1</v>
      </c>
      <c r="H198" s="81" t="s">
        <v>252</v>
      </c>
      <c r="J198" s="21"/>
      <c r="K198" s="22"/>
      <c r="L198" s="21"/>
      <c r="M198" s="21"/>
      <c r="N198" s="22"/>
      <c r="O198" s="23"/>
      <c r="P198" s="24"/>
      <c r="Q198" s="25"/>
      <c r="R198" s="21"/>
      <c r="S198" s="22"/>
      <c r="T198" s="22"/>
    </row>
    <row r="199" spans="1:20" s="1" customFormat="1" ht="17.25" customHeight="1" x14ac:dyDescent="0.25">
      <c r="A199" s="77" t="s">
        <v>39</v>
      </c>
      <c r="B199" s="78">
        <v>195</v>
      </c>
      <c r="C199" s="79">
        <v>41004052</v>
      </c>
      <c r="D199" s="80">
        <v>41971</v>
      </c>
      <c r="E199" s="92" t="s">
        <v>123</v>
      </c>
      <c r="F199" s="82">
        <v>10</v>
      </c>
      <c r="G199" s="83">
        <v>466.1</v>
      </c>
      <c r="H199" s="81" t="s">
        <v>12</v>
      </c>
      <c r="J199" s="21"/>
      <c r="K199" s="22"/>
      <c r="L199" s="21"/>
      <c r="M199" s="21"/>
      <c r="N199" s="22"/>
      <c r="O199" s="23"/>
      <c r="P199" s="24"/>
      <c r="Q199" s="25"/>
      <c r="R199" s="21"/>
      <c r="S199" s="22"/>
      <c r="T199" s="22"/>
    </row>
    <row r="200" spans="1:20" s="1" customFormat="1" ht="17.25" customHeight="1" x14ac:dyDescent="0.25">
      <c r="A200" s="77" t="s">
        <v>39</v>
      </c>
      <c r="B200" s="78">
        <v>196</v>
      </c>
      <c r="C200" s="79">
        <v>41004103</v>
      </c>
      <c r="D200" s="80">
        <v>41969</v>
      </c>
      <c r="E200" s="92" t="s">
        <v>123</v>
      </c>
      <c r="F200" s="82">
        <v>5</v>
      </c>
      <c r="G200" s="83">
        <v>466.1</v>
      </c>
      <c r="H200" s="81" t="s">
        <v>421</v>
      </c>
      <c r="J200" s="21"/>
      <c r="K200" s="22"/>
      <c r="L200" s="21"/>
      <c r="M200" s="21"/>
      <c r="N200" s="22"/>
      <c r="O200" s="23"/>
      <c r="P200" s="24"/>
      <c r="Q200" s="25"/>
      <c r="R200" s="21"/>
      <c r="S200" s="22"/>
      <c r="T200" s="22"/>
    </row>
    <row r="201" spans="1:20" s="1" customFormat="1" ht="17.25" customHeight="1" x14ac:dyDescent="0.25">
      <c r="A201" s="77" t="s">
        <v>39</v>
      </c>
      <c r="B201" s="78">
        <v>197</v>
      </c>
      <c r="C201" s="79">
        <v>41004494</v>
      </c>
      <c r="D201" s="80">
        <v>41968</v>
      </c>
      <c r="E201" s="92" t="s">
        <v>123</v>
      </c>
      <c r="F201" s="82">
        <v>14.5</v>
      </c>
      <c r="G201" s="83">
        <v>466.1</v>
      </c>
      <c r="H201" s="81" t="s">
        <v>21</v>
      </c>
      <c r="J201" s="21"/>
      <c r="K201" s="22"/>
      <c r="L201" s="21"/>
      <c r="M201" s="21"/>
      <c r="N201" s="22"/>
      <c r="O201" s="23"/>
      <c r="P201" s="24"/>
      <c r="Q201" s="25"/>
      <c r="R201" s="21"/>
      <c r="S201" s="22"/>
      <c r="T201" s="22"/>
    </row>
    <row r="202" spans="1:20" s="1" customFormat="1" ht="17.25" customHeight="1" x14ac:dyDescent="0.25">
      <c r="A202" s="77" t="s">
        <v>39</v>
      </c>
      <c r="B202" s="78">
        <v>198</v>
      </c>
      <c r="C202" s="79">
        <v>41004497</v>
      </c>
      <c r="D202" s="80">
        <v>41969</v>
      </c>
      <c r="E202" s="92" t="s">
        <v>123</v>
      </c>
      <c r="F202" s="82">
        <v>14.5</v>
      </c>
      <c r="G202" s="83">
        <v>466.1</v>
      </c>
      <c r="H202" s="81" t="s">
        <v>2</v>
      </c>
      <c r="J202" s="21"/>
      <c r="K202" s="22"/>
      <c r="L202" s="21"/>
      <c r="M202" s="21"/>
      <c r="N202" s="22"/>
      <c r="O202" s="23"/>
      <c r="P202" s="24"/>
      <c r="Q202" s="25"/>
      <c r="R202" s="21"/>
      <c r="S202" s="22"/>
      <c r="T202" s="22"/>
    </row>
    <row r="203" spans="1:20" s="1" customFormat="1" ht="17.25" customHeight="1" x14ac:dyDescent="0.25">
      <c r="A203" s="77" t="s">
        <v>39</v>
      </c>
      <c r="B203" s="78">
        <v>199</v>
      </c>
      <c r="C203" s="79">
        <v>41004515</v>
      </c>
      <c r="D203" s="80">
        <v>41968</v>
      </c>
      <c r="E203" s="92" t="s">
        <v>123</v>
      </c>
      <c r="F203" s="82">
        <v>14.5</v>
      </c>
      <c r="G203" s="83">
        <v>466.1</v>
      </c>
      <c r="H203" s="81" t="s">
        <v>28</v>
      </c>
      <c r="J203" s="21"/>
      <c r="K203" s="22"/>
      <c r="L203" s="21"/>
      <c r="M203" s="21"/>
      <c r="N203" s="22"/>
      <c r="O203" s="23"/>
      <c r="P203" s="24"/>
      <c r="Q203" s="25"/>
      <c r="R203" s="21"/>
      <c r="S203" s="22"/>
      <c r="T203" s="22"/>
    </row>
    <row r="204" spans="1:20" s="1" customFormat="1" ht="17.25" customHeight="1" x14ac:dyDescent="0.25">
      <c r="A204" s="77" t="s">
        <v>39</v>
      </c>
      <c r="B204" s="78">
        <v>200</v>
      </c>
      <c r="C204" s="79">
        <v>41004520</v>
      </c>
      <c r="D204" s="80">
        <v>41967</v>
      </c>
      <c r="E204" s="92" t="s">
        <v>123</v>
      </c>
      <c r="F204" s="82">
        <v>7</v>
      </c>
      <c r="G204" s="83">
        <v>466.1</v>
      </c>
      <c r="H204" s="81" t="s">
        <v>26</v>
      </c>
      <c r="J204" s="21"/>
      <c r="K204" s="22"/>
      <c r="L204" s="21"/>
      <c r="M204" s="21"/>
      <c r="N204" s="22"/>
      <c r="O204" s="23"/>
      <c r="P204" s="24"/>
      <c r="Q204" s="25"/>
      <c r="R204" s="21"/>
      <c r="S204" s="22"/>
      <c r="T204" s="22"/>
    </row>
    <row r="205" spans="1:20" s="1" customFormat="1" ht="17.25" customHeight="1" x14ac:dyDescent="0.25">
      <c r="A205" s="77" t="s">
        <v>39</v>
      </c>
      <c r="B205" s="78">
        <v>201</v>
      </c>
      <c r="C205" s="79">
        <v>41004528</v>
      </c>
      <c r="D205" s="80">
        <v>41971</v>
      </c>
      <c r="E205" s="92" t="s">
        <v>123</v>
      </c>
      <c r="F205" s="82">
        <v>15</v>
      </c>
      <c r="G205" s="83">
        <v>466.1</v>
      </c>
      <c r="H205" s="81" t="s">
        <v>56</v>
      </c>
      <c r="J205" s="21"/>
      <c r="K205" s="22"/>
      <c r="L205" s="21"/>
      <c r="M205" s="21"/>
      <c r="N205" s="22"/>
      <c r="O205" s="23"/>
      <c r="P205" s="24"/>
      <c r="Q205" s="25"/>
      <c r="R205" s="21"/>
      <c r="S205" s="22"/>
      <c r="T205" s="22"/>
    </row>
    <row r="206" spans="1:20" s="1" customFormat="1" ht="17.25" customHeight="1" x14ac:dyDescent="0.25">
      <c r="A206" s="77" t="s">
        <v>39</v>
      </c>
      <c r="B206" s="78">
        <v>202</v>
      </c>
      <c r="C206" s="79">
        <v>41004536</v>
      </c>
      <c r="D206" s="80">
        <v>41969</v>
      </c>
      <c r="E206" s="92" t="s">
        <v>123</v>
      </c>
      <c r="F206" s="82">
        <v>5</v>
      </c>
      <c r="G206" s="83">
        <v>466.1</v>
      </c>
      <c r="H206" s="81" t="s">
        <v>2</v>
      </c>
      <c r="J206" s="21"/>
      <c r="K206" s="22"/>
      <c r="L206" s="21"/>
      <c r="M206" s="21"/>
      <c r="N206" s="22"/>
      <c r="O206" s="23"/>
      <c r="P206" s="24"/>
      <c r="Q206" s="25"/>
      <c r="R206" s="21"/>
      <c r="S206" s="22"/>
      <c r="T206" s="22"/>
    </row>
    <row r="207" spans="1:20" s="1" customFormat="1" ht="17.25" customHeight="1" x14ac:dyDescent="0.25">
      <c r="A207" s="77" t="s">
        <v>39</v>
      </c>
      <c r="B207" s="78">
        <v>203</v>
      </c>
      <c r="C207" s="79">
        <v>41004549</v>
      </c>
      <c r="D207" s="80">
        <v>41971</v>
      </c>
      <c r="E207" s="92" t="s">
        <v>123</v>
      </c>
      <c r="F207" s="82">
        <v>14.5</v>
      </c>
      <c r="G207" s="83">
        <v>466.1</v>
      </c>
      <c r="H207" s="81" t="s">
        <v>20</v>
      </c>
      <c r="J207" s="21"/>
      <c r="K207" s="22"/>
      <c r="L207" s="21"/>
      <c r="M207" s="21"/>
      <c r="N207" s="22"/>
      <c r="O207" s="23"/>
      <c r="P207" s="24"/>
      <c r="Q207" s="25"/>
      <c r="R207" s="21"/>
      <c r="S207" s="22"/>
      <c r="T207" s="22"/>
    </row>
    <row r="208" spans="1:20" s="1" customFormat="1" ht="17.25" customHeight="1" x14ac:dyDescent="0.25">
      <c r="A208" s="77" t="s">
        <v>39</v>
      </c>
      <c r="B208" s="78">
        <v>204</v>
      </c>
      <c r="C208" s="79">
        <v>41004556</v>
      </c>
      <c r="D208" s="80">
        <v>41967</v>
      </c>
      <c r="E208" s="92" t="s">
        <v>123</v>
      </c>
      <c r="F208" s="82">
        <v>7</v>
      </c>
      <c r="G208" s="83">
        <v>466.1</v>
      </c>
      <c r="H208" s="81" t="s">
        <v>21</v>
      </c>
      <c r="J208" s="21"/>
      <c r="K208" s="22"/>
      <c r="L208" s="21"/>
      <c r="M208" s="21"/>
      <c r="N208" s="22"/>
      <c r="O208" s="23"/>
      <c r="P208" s="24"/>
      <c r="Q208" s="25"/>
      <c r="R208" s="21"/>
      <c r="S208" s="22"/>
      <c r="T208" s="22"/>
    </row>
    <row r="209" spans="1:20" s="1" customFormat="1" ht="17.25" customHeight="1" x14ac:dyDescent="0.25">
      <c r="A209" s="77" t="s">
        <v>39</v>
      </c>
      <c r="B209" s="78">
        <v>205</v>
      </c>
      <c r="C209" s="79">
        <v>41004561</v>
      </c>
      <c r="D209" s="80">
        <v>41968</v>
      </c>
      <c r="E209" s="92" t="s">
        <v>123</v>
      </c>
      <c r="F209" s="82">
        <v>14.5</v>
      </c>
      <c r="G209" s="83">
        <v>466.1</v>
      </c>
      <c r="H209" s="81" t="s">
        <v>28</v>
      </c>
      <c r="J209" s="21"/>
      <c r="K209" s="22"/>
      <c r="L209" s="21"/>
      <c r="M209" s="21"/>
      <c r="N209" s="22"/>
      <c r="O209" s="23"/>
      <c r="P209" s="24"/>
      <c r="Q209" s="25"/>
      <c r="R209" s="21"/>
      <c r="S209" s="22"/>
      <c r="T209" s="22"/>
    </row>
    <row r="210" spans="1:20" s="1" customFormat="1" ht="17.25" customHeight="1" x14ac:dyDescent="0.25">
      <c r="A210" s="77" t="s">
        <v>39</v>
      </c>
      <c r="B210" s="78">
        <v>206</v>
      </c>
      <c r="C210" s="79">
        <v>41004588</v>
      </c>
      <c r="D210" s="80">
        <v>41971</v>
      </c>
      <c r="E210" s="92" t="s">
        <v>123</v>
      </c>
      <c r="F210" s="82">
        <v>7</v>
      </c>
      <c r="G210" s="83">
        <v>466.1</v>
      </c>
      <c r="H210" s="81" t="s">
        <v>159</v>
      </c>
      <c r="J210" s="21"/>
      <c r="K210" s="22"/>
      <c r="L210" s="21"/>
      <c r="M210" s="21"/>
      <c r="N210" s="22"/>
      <c r="O210" s="23"/>
      <c r="P210" s="24"/>
      <c r="Q210" s="25"/>
      <c r="R210" s="21"/>
      <c r="S210" s="22"/>
      <c r="T210" s="22"/>
    </row>
    <row r="211" spans="1:20" s="1" customFormat="1" ht="17.25" customHeight="1" x14ac:dyDescent="0.25">
      <c r="A211" s="77" t="s">
        <v>39</v>
      </c>
      <c r="B211" s="78">
        <v>207</v>
      </c>
      <c r="C211" s="79">
        <v>41004595</v>
      </c>
      <c r="D211" s="80">
        <v>41971</v>
      </c>
      <c r="E211" s="92" t="s">
        <v>123</v>
      </c>
      <c r="F211" s="82">
        <v>8</v>
      </c>
      <c r="G211" s="83">
        <v>466.1</v>
      </c>
      <c r="H211" s="81" t="s">
        <v>159</v>
      </c>
      <c r="J211" s="21"/>
      <c r="K211" s="22"/>
      <c r="L211" s="21"/>
      <c r="M211" s="21"/>
      <c r="N211" s="22"/>
      <c r="O211" s="23"/>
      <c r="P211" s="24"/>
      <c r="Q211" s="25"/>
      <c r="R211" s="21"/>
      <c r="S211" s="22"/>
      <c r="T211" s="22"/>
    </row>
    <row r="212" spans="1:20" s="1" customFormat="1" ht="17.25" customHeight="1" x14ac:dyDescent="0.25">
      <c r="A212" s="77" t="s">
        <v>39</v>
      </c>
      <c r="B212" s="78">
        <v>208</v>
      </c>
      <c r="C212" s="79">
        <v>41004606</v>
      </c>
      <c r="D212" s="80">
        <v>41971</v>
      </c>
      <c r="E212" s="92" t="s">
        <v>123</v>
      </c>
      <c r="F212" s="82">
        <v>7</v>
      </c>
      <c r="G212" s="83">
        <v>466.1</v>
      </c>
      <c r="H212" s="81" t="s">
        <v>159</v>
      </c>
      <c r="J212" s="21"/>
      <c r="K212" s="22"/>
      <c r="L212" s="21"/>
      <c r="M212" s="21"/>
      <c r="N212" s="22"/>
      <c r="O212" s="23"/>
      <c r="P212" s="24"/>
      <c r="Q212" s="25"/>
      <c r="R212" s="21"/>
      <c r="S212" s="22"/>
      <c r="T212" s="22"/>
    </row>
    <row r="213" spans="1:20" s="1" customFormat="1" ht="17.25" customHeight="1" x14ac:dyDescent="0.25">
      <c r="A213" s="77" t="s">
        <v>39</v>
      </c>
      <c r="B213" s="78">
        <v>209</v>
      </c>
      <c r="C213" s="79">
        <v>41004613</v>
      </c>
      <c r="D213" s="80">
        <v>41970</v>
      </c>
      <c r="E213" s="92" t="s">
        <v>123</v>
      </c>
      <c r="F213" s="82">
        <v>8</v>
      </c>
      <c r="G213" s="83">
        <v>466.1</v>
      </c>
      <c r="H213" s="81" t="s">
        <v>3</v>
      </c>
      <c r="J213" s="21"/>
      <c r="K213" s="22"/>
      <c r="L213" s="21"/>
      <c r="M213" s="21"/>
      <c r="N213" s="22"/>
      <c r="O213" s="23"/>
      <c r="P213" s="24"/>
      <c r="Q213" s="25"/>
      <c r="R213" s="21"/>
      <c r="S213" s="22"/>
      <c r="T213" s="22"/>
    </row>
    <row r="214" spans="1:20" s="1" customFormat="1" ht="17.25" customHeight="1" x14ac:dyDescent="0.25">
      <c r="A214" s="77" t="s">
        <v>39</v>
      </c>
      <c r="B214" s="78">
        <v>210</v>
      </c>
      <c r="C214" s="79">
        <v>41004617</v>
      </c>
      <c r="D214" s="80">
        <v>41969</v>
      </c>
      <c r="E214" s="92" t="s">
        <v>123</v>
      </c>
      <c r="F214" s="82">
        <v>5</v>
      </c>
      <c r="G214" s="83">
        <v>466.1</v>
      </c>
      <c r="H214" s="81" t="s">
        <v>159</v>
      </c>
      <c r="J214" s="21"/>
      <c r="K214" s="22"/>
      <c r="L214" s="21"/>
      <c r="M214" s="21"/>
      <c r="N214" s="22"/>
      <c r="O214" s="23"/>
      <c r="P214" s="24"/>
      <c r="Q214" s="25"/>
      <c r="R214" s="21"/>
      <c r="S214" s="22"/>
      <c r="T214" s="22"/>
    </row>
    <row r="215" spans="1:20" s="1" customFormat="1" ht="17.25" customHeight="1" x14ac:dyDescent="0.25">
      <c r="A215" s="77" t="s">
        <v>39</v>
      </c>
      <c r="B215" s="78">
        <v>211</v>
      </c>
      <c r="C215" s="79">
        <v>41004627</v>
      </c>
      <c r="D215" s="80">
        <v>41964</v>
      </c>
      <c r="E215" s="92" t="s">
        <v>123</v>
      </c>
      <c r="F215" s="82">
        <v>8</v>
      </c>
      <c r="G215" s="83">
        <v>466.1</v>
      </c>
      <c r="H215" s="81" t="s">
        <v>159</v>
      </c>
      <c r="J215" s="21"/>
      <c r="K215" s="22"/>
      <c r="L215" s="21"/>
      <c r="M215" s="21"/>
      <c r="N215" s="22"/>
      <c r="O215" s="23"/>
      <c r="P215" s="24"/>
      <c r="Q215" s="25"/>
      <c r="R215" s="21"/>
      <c r="S215" s="22"/>
      <c r="T215" s="22"/>
    </row>
    <row r="216" spans="1:20" s="1" customFormat="1" ht="17.25" customHeight="1" x14ac:dyDescent="0.25">
      <c r="A216" s="77" t="s">
        <v>39</v>
      </c>
      <c r="B216" s="78">
        <v>212</v>
      </c>
      <c r="C216" s="79">
        <v>41004634</v>
      </c>
      <c r="D216" s="80">
        <v>41969</v>
      </c>
      <c r="E216" s="92" t="s">
        <v>123</v>
      </c>
      <c r="F216" s="82">
        <v>8</v>
      </c>
      <c r="G216" s="83">
        <v>466.1</v>
      </c>
      <c r="H216" s="81" t="s">
        <v>211</v>
      </c>
      <c r="J216" s="21"/>
      <c r="K216" s="22"/>
      <c r="L216" s="21"/>
      <c r="M216" s="21"/>
      <c r="N216" s="22"/>
      <c r="O216" s="23"/>
      <c r="P216" s="24"/>
      <c r="Q216" s="25"/>
      <c r="R216" s="21"/>
      <c r="S216" s="22"/>
      <c r="T216" s="22"/>
    </row>
    <row r="217" spans="1:20" s="1" customFormat="1" ht="17.25" customHeight="1" x14ac:dyDescent="0.25">
      <c r="A217" s="77" t="s">
        <v>39</v>
      </c>
      <c r="B217" s="78">
        <v>213</v>
      </c>
      <c r="C217" s="79">
        <v>41004752</v>
      </c>
      <c r="D217" s="80">
        <v>41970</v>
      </c>
      <c r="E217" s="92" t="s">
        <v>123</v>
      </c>
      <c r="F217" s="82">
        <v>7</v>
      </c>
      <c r="G217" s="83">
        <v>466.1</v>
      </c>
      <c r="H217" s="81" t="s">
        <v>244</v>
      </c>
      <c r="J217" s="21"/>
      <c r="K217" s="22"/>
      <c r="L217" s="21"/>
      <c r="M217" s="21"/>
      <c r="N217" s="22"/>
      <c r="O217" s="23"/>
      <c r="P217" s="24"/>
      <c r="Q217" s="25"/>
      <c r="R217" s="21"/>
      <c r="S217" s="22"/>
      <c r="T217" s="22"/>
    </row>
    <row r="218" spans="1:20" s="1" customFormat="1" ht="17.25" customHeight="1" x14ac:dyDescent="0.25">
      <c r="A218" s="77" t="s">
        <v>39</v>
      </c>
      <c r="B218" s="78">
        <v>214</v>
      </c>
      <c r="C218" s="79">
        <v>41004759</v>
      </c>
      <c r="D218" s="80">
        <v>41968</v>
      </c>
      <c r="E218" s="92" t="s">
        <v>123</v>
      </c>
      <c r="F218" s="82">
        <v>7</v>
      </c>
      <c r="G218" s="83">
        <v>466.1</v>
      </c>
      <c r="H218" s="81" t="s">
        <v>429</v>
      </c>
      <c r="J218" s="21"/>
      <c r="K218" s="22"/>
      <c r="L218" s="21"/>
      <c r="M218" s="21"/>
      <c r="N218" s="22"/>
      <c r="O218" s="23"/>
      <c r="P218" s="24"/>
      <c r="Q218" s="25"/>
      <c r="R218" s="21"/>
      <c r="S218" s="22"/>
      <c r="T218" s="22"/>
    </row>
    <row r="219" spans="1:20" s="1" customFormat="1" ht="17.25" customHeight="1" x14ac:dyDescent="0.25">
      <c r="A219" s="77" t="s">
        <v>39</v>
      </c>
      <c r="B219" s="78">
        <v>215</v>
      </c>
      <c r="C219" s="79">
        <v>41004782</v>
      </c>
      <c r="D219" s="80">
        <v>41968</v>
      </c>
      <c r="E219" s="92" t="s">
        <v>123</v>
      </c>
      <c r="F219" s="82">
        <v>5</v>
      </c>
      <c r="G219" s="83">
        <v>2219.0500000000002</v>
      </c>
      <c r="H219" s="81" t="s">
        <v>26</v>
      </c>
      <c r="J219" s="21"/>
      <c r="K219" s="22"/>
      <c r="L219" s="21"/>
      <c r="M219" s="21"/>
      <c r="N219" s="22"/>
      <c r="O219" s="23"/>
      <c r="P219" s="24"/>
      <c r="Q219" s="25"/>
      <c r="R219" s="21"/>
      <c r="S219" s="22"/>
      <c r="T219" s="22"/>
    </row>
    <row r="220" spans="1:20" s="1" customFormat="1" ht="17.25" customHeight="1" x14ac:dyDescent="0.25">
      <c r="A220" s="77" t="s">
        <v>39</v>
      </c>
      <c r="B220" s="78">
        <v>216</v>
      </c>
      <c r="C220" s="79">
        <v>41004857</v>
      </c>
      <c r="D220" s="80">
        <v>41969</v>
      </c>
      <c r="E220" s="92" t="s">
        <v>123</v>
      </c>
      <c r="F220" s="82">
        <v>15</v>
      </c>
      <c r="G220" s="83">
        <v>466.1</v>
      </c>
      <c r="H220" s="81" t="s">
        <v>426</v>
      </c>
      <c r="J220" s="21"/>
      <c r="K220" s="22"/>
      <c r="L220" s="21"/>
      <c r="M220" s="21"/>
      <c r="N220" s="22"/>
      <c r="O220" s="23"/>
      <c r="P220" s="24"/>
      <c r="Q220" s="25"/>
      <c r="R220" s="21"/>
      <c r="S220" s="22"/>
      <c r="T220" s="22"/>
    </row>
    <row r="221" spans="1:20" s="1" customFormat="1" ht="17.25" customHeight="1" x14ac:dyDescent="0.25">
      <c r="A221" s="77" t="s">
        <v>39</v>
      </c>
      <c r="B221" s="78">
        <v>217</v>
      </c>
      <c r="C221" s="79">
        <v>41005163</v>
      </c>
      <c r="D221" s="80">
        <v>41971</v>
      </c>
      <c r="E221" s="92" t="s">
        <v>123</v>
      </c>
      <c r="F221" s="82">
        <v>1</v>
      </c>
      <c r="G221" s="83">
        <v>466.1</v>
      </c>
      <c r="H221" s="81" t="s">
        <v>410</v>
      </c>
      <c r="J221" s="21"/>
      <c r="K221" s="22"/>
      <c r="L221" s="21"/>
      <c r="M221" s="21"/>
      <c r="N221" s="22"/>
      <c r="O221" s="23"/>
      <c r="P221" s="24"/>
      <c r="Q221" s="25"/>
      <c r="R221" s="21"/>
      <c r="S221" s="22"/>
      <c r="T221" s="22"/>
    </row>
    <row r="222" spans="1:20" s="1" customFormat="1" ht="17.25" customHeight="1" x14ac:dyDescent="0.25">
      <c r="A222" s="77" t="s">
        <v>39</v>
      </c>
      <c r="B222" s="78">
        <v>218</v>
      </c>
      <c r="C222" s="79">
        <v>41005203</v>
      </c>
      <c r="D222" s="80">
        <v>41969</v>
      </c>
      <c r="E222" s="92" t="s">
        <v>123</v>
      </c>
      <c r="F222" s="82">
        <v>5</v>
      </c>
      <c r="G222" s="83">
        <v>466.1</v>
      </c>
      <c r="H222" s="81" t="s">
        <v>2</v>
      </c>
      <c r="J222" s="21"/>
      <c r="K222" s="22"/>
      <c r="L222" s="21"/>
      <c r="M222" s="21"/>
      <c r="N222" s="22"/>
      <c r="O222" s="23"/>
      <c r="P222" s="24"/>
      <c r="Q222" s="25"/>
      <c r="R222" s="21"/>
      <c r="S222" s="22"/>
      <c r="T222" s="22"/>
    </row>
    <row r="223" spans="1:20" s="1" customFormat="1" ht="17.25" customHeight="1" x14ac:dyDescent="0.25">
      <c r="A223" s="77" t="s">
        <v>39</v>
      </c>
      <c r="B223" s="78">
        <v>219</v>
      </c>
      <c r="C223" s="79">
        <v>41005415</v>
      </c>
      <c r="D223" s="80">
        <v>41970</v>
      </c>
      <c r="E223" s="92" t="s">
        <v>123</v>
      </c>
      <c r="F223" s="82">
        <v>10</v>
      </c>
      <c r="G223" s="83">
        <v>466.1</v>
      </c>
      <c r="H223" s="81" t="s">
        <v>410</v>
      </c>
      <c r="J223" s="21"/>
      <c r="K223" s="22"/>
      <c r="L223" s="21"/>
      <c r="M223" s="21"/>
      <c r="N223" s="22"/>
      <c r="O223" s="23"/>
      <c r="P223" s="24"/>
      <c r="Q223" s="25"/>
      <c r="R223" s="21"/>
      <c r="S223" s="22"/>
      <c r="T223" s="22"/>
    </row>
    <row r="224" spans="1:20" s="1" customFormat="1" ht="17.25" customHeight="1" x14ac:dyDescent="0.25">
      <c r="A224" s="77" t="s">
        <v>39</v>
      </c>
      <c r="B224" s="78">
        <v>220</v>
      </c>
      <c r="C224" s="79">
        <v>41005834</v>
      </c>
      <c r="D224" s="80">
        <v>41970</v>
      </c>
      <c r="E224" s="92" t="s">
        <v>123</v>
      </c>
      <c r="F224" s="82">
        <v>12</v>
      </c>
      <c r="G224" s="83">
        <v>466.1</v>
      </c>
      <c r="H224" s="81" t="s">
        <v>421</v>
      </c>
      <c r="J224" s="21"/>
      <c r="K224" s="22"/>
      <c r="L224" s="21"/>
      <c r="M224" s="21"/>
      <c r="N224" s="22"/>
      <c r="O224" s="23"/>
      <c r="P224" s="24"/>
      <c r="Q224" s="25"/>
      <c r="R224" s="21"/>
      <c r="S224" s="22"/>
      <c r="T224" s="22"/>
    </row>
    <row r="225" spans="1:20" s="1" customFormat="1" ht="17.25" customHeight="1" x14ac:dyDescent="0.25">
      <c r="A225" s="77" t="s">
        <v>39</v>
      </c>
      <c r="B225" s="78">
        <v>221</v>
      </c>
      <c r="C225" s="79">
        <v>41005906</v>
      </c>
      <c r="D225" s="80">
        <v>41971</v>
      </c>
      <c r="E225" s="92" t="s">
        <v>123</v>
      </c>
      <c r="F225" s="82">
        <v>8</v>
      </c>
      <c r="G225" s="83">
        <v>3550.48</v>
      </c>
      <c r="H225" s="81" t="s">
        <v>103</v>
      </c>
      <c r="J225" s="21"/>
      <c r="K225" s="22"/>
      <c r="L225" s="21"/>
      <c r="M225" s="21"/>
      <c r="N225" s="22"/>
      <c r="O225" s="23"/>
      <c r="P225" s="24"/>
      <c r="Q225" s="25"/>
      <c r="R225" s="21"/>
      <c r="S225" s="22"/>
      <c r="T225" s="22"/>
    </row>
    <row r="226" spans="1:20" s="1" customFormat="1" ht="17.25" customHeight="1" x14ac:dyDescent="0.25">
      <c r="A226" s="77" t="s">
        <v>39</v>
      </c>
      <c r="B226" s="78">
        <v>222</v>
      </c>
      <c r="C226" s="79">
        <v>41006326</v>
      </c>
      <c r="D226" s="80">
        <v>41971</v>
      </c>
      <c r="E226" s="92" t="s">
        <v>123</v>
      </c>
      <c r="F226" s="82">
        <v>6</v>
      </c>
      <c r="G226" s="83">
        <v>466.1</v>
      </c>
      <c r="H226" s="81" t="s">
        <v>60</v>
      </c>
      <c r="J226" s="21"/>
      <c r="K226" s="22"/>
      <c r="L226" s="21"/>
      <c r="M226" s="21"/>
      <c r="N226" s="22"/>
      <c r="O226" s="23"/>
      <c r="P226" s="24"/>
      <c r="Q226" s="25"/>
      <c r="R226" s="21"/>
      <c r="S226" s="22"/>
      <c r="T226" s="22"/>
    </row>
    <row r="227" spans="1:20" s="1" customFormat="1" ht="17.25" customHeight="1" x14ac:dyDescent="0.25">
      <c r="A227" s="77" t="s">
        <v>39</v>
      </c>
      <c r="B227" s="78">
        <v>223</v>
      </c>
      <c r="C227" s="79">
        <v>41006374</v>
      </c>
      <c r="D227" s="80">
        <v>41971</v>
      </c>
      <c r="E227" s="92" t="s">
        <v>123</v>
      </c>
      <c r="F227" s="82">
        <v>5</v>
      </c>
      <c r="G227" s="83">
        <v>466.1</v>
      </c>
      <c r="H227" s="81" t="s">
        <v>60</v>
      </c>
      <c r="J227" s="21"/>
      <c r="K227" s="22"/>
      <c r="L227" s="21"/>
      <c r="M227" s="21"/>
      <c r="N227" s="22"/>
      <c r="O227" s="23"/>
      <c r="P227" s="24"/>
      <c r="Q227" s="25"/>
      <c r="R227" s="21"/>
      <c r="S227" s="22"/>
      <c r="T227" s="22"/>
    </row>
    <row r="228" spans="1:20" s="1" customFormat="1" ht="17.25" customHeight="1" x14ac:dyDescent="0.25">
      <c r="A228" s="77" t="s">
        <v>39</v>
      </c>
      <c r="B228" s="78">
        <v>224</v>
      </c>
      <c r="C228" s="79">
        <v>41006693</v>
      </c>
      <c r="D228" s="80">
        <v>41960</v>
      </c>
      <c r="E228" s="92" t="s">
        <v>123</v>
      </c>
      <c r="F228" s="82">
        <v>6</v>
      </c>
      <c r="G228" s="83">
        <v>466.1</v>
      </c>
      <c r="H228" s="81" t="s">
        <v>159</v>
      </c>
      <c r="J228" s="21"/>
      <c r="K228" s="22"/>
      <c r="L228" s="21"/>
      <c r="M228" s="21"/>
      <c r="N228" s="22"/>
      <c r="O228" s="23"/>
      <c r="P228" s="24"/>
      <c r="Q228" s="25"/>
      <c r="R228" s="21"/>
      <c r="S228" s="22"/>
      <c r="T228" s="22"/>
    </row>
    <row r="229" spans="1:20" s="1" customFormat="1" ht="17.25" customHeight="1" x14ac:dyDescent="0.25">
      <c r="A229" s="77" t="s">
        <v>39</v>
      </c>
      <c r="B229" s="78">
        <v>225</v>
      </c>
      <c r="C229" s="79">
        <v>41006889</v>
      </c>
      <c r="D229" s="80">
        <v>41971</v>
      </c>
      <c r="E229" s="92" t="s">
        <v>123</v>
      </c>
      <c r="F229" s="82">
        <v>7</v>
      </c>
      <c r="G229" s="83">
        <v>3106.67</v>
      </c>
      <c r="H229" s="81" t="s">
        <v>291</v>
      </c>
      <c r="J229" s="21"/>
      <c r="K229" s="22"/>
      <c r="L229" s="21"/>
      <c r="M229" s="21"/>
      <c r="N229" s="22"/>
      <c r="O229" s="23"/>
      <c r="P229" s="24"/>
      <c r="Q229" s="25"/>
      <c r="R229" s="21"/>
      <c r="S229" s="22"/>
      <c r="T229" s="22"/>
    </row>
    <row r="230" spans="1:20" s="1" customFormat="1" ht="17.25" customHeight="1" x14ac:dyDescent="0.25">
      <c r="A230" s="77" t="s">
        <v>39</v>
      </c>
      <c r="B230" s="78">
        <v>226</v>
      </c>
      <c r="C230" s="79">
        <v>41006965</v>
      </c>
      <c r="D230" s="80">
        <v>41968</v>
      </c>
      <c r="E230" s="92" t="s">
        <v>123</v>
      </c>
      <c r="F230" s="82">
        <v>8</v>
      </c>
      <c r="G230" s="83">
        <v>466.1</v>
      </c>
      <c r="H230" s="81" t="s">
        <v>3</v>
      </c>
      <c r="J230" s="21"/>
      <c r="K230" s="22"/>
      <c r="L230" s="21"/>
      <c r="M230" s="21"/>
      <c r="N230" s="22"/>
      <c r="O230" s="23"/>
      <c r="P230" s="24"/>
      <c r="Q230" s="25"/>
      <c r="R230" s="21"/>
      <c r="S230" s="22"/>
      <c r="T230" s="22"/>
    </row>
    <row r="231" spans="1:20" s="1" customFormat="1" ht="17.25" customHeight="1" x14ac:dyDescent="0.25">
      <c r="A231" s="77" t="s">
        <v>39</v>
      </c>
      <c r="B231" s="78">
        <v>227</v>
      </c>
      <c r="C231" s="79">
        <v>41007073</v>
      </c>
      <c r="D231" s="80">
        <v>41971</v>
      </c>
      <c r="E231" s="92" t="s">
        <v>123</v>
      </c>
      <c r="F231" s="82">
        <v>3</v>
      </c>
      <c r="G231" s="83">
        <v>1331.43</v>
      </c>
      <c r="H231" s="81" t="s">
        <v>133</v>
      </c>
      <c r="J231" s="21"/>
      <c r="K231" s="22"/>
      <c r="L231" s="21"/>
      <c r="M231" s="21"/>
      <c r="N231" s="22"/>
      <c r="O231" s="23"/>
      <c r="P231" s="24"/>
      <c r="Q231" s="25"/>
      <c r="R231" s="21"/>
      <c r="S231" s="22"/>
      <c r="T231" s="22"/>
    </row>
    <row r="232" spans="1:20" s="1" customFormat="1" ht="17.25" customHeight="1" x14ac:dyDescent="0.25">
      <c r="A232" s="77" t="s">
        <v>39</v>
      </c>
      <c r="B232" s="78">
        <v>228</v>
      </c>
      <c r="C232" s="79">
        <v>41007090</v>
      </c>
      <c r="D232" s="80">
        <v>41971</v>
      </c>
      <c r="E232" s="92" t="s">
        <v>123</v>
      </c>
      <c r="F232" s="82">
        <v>3</v>
      </c>
      <c r="G232" s="83">
        <v>1331.43</v>
      </c>
      <c r="H232" s="81" t="s">
        <v>133</v>
      </c>
      <c r="J232" s="21"/>
      <c r="K232" s="22"/>
      <c r="L232" s="21"/>
      <c r="M232" s="21"/>
      <c r="N232" s="22"/>
      <c r="O232" s="23"/>
      <c r="P232" s="24"/>
      <c r="Q232" s="25"/>
      <c r="R232" s="21"/>
      <c r="S232" s="22"/>
      <c r="T232" s="22"/>
    </row>
    <row r="233" spans="1:20" s="1" customFormat="1" ht="17.25" customHeight="1" x14ac:dyDescent="0.25">
      <c r="A233" s="77" t="s">
        <v>39</v>
      </c>
      <c r="B233" s="78">
        <v>229</v>
      </c>
      <c r="C233" s="79">
        <v>41007103</v>
      </c>
      <c r="D233" s="80">
        <v>41971</v>
      </c>
      <c r="E233" s="92" t="s">
        <v>123</v>
      </c>
      <c r="F233" s="82">
        <v>3</v>
      </c>
      <c r="G233" s="83">
        <v>1331.43</v>
      </c>
      <c r="H233" s="81" t="s">
        <v>133</v>
      </c>
      <c r="J233" s="21"/>
      <c r="K233" s="22"/>
      <c r="L233" s="21"/>
      <c r="M233" s="21"/>
      <c r="N233" s="22"/>
      <c r="O233" s="23"/>
      <c r="P233" s="24"/>
      <c r="Q233" s="25"/>
      <c r="R233" s="21"/>
      <c r="S233" s="22"/>
      <c r="T233" s="22"/>
    </row>
    <row r="234" spans="1:20" s="1" customFormat="1" ht="17.25" customHeight="1" x14ac:dyDescent="0.25">
      <c r="A234" s="77" t="s">
        <v>39</v>
      </c>
      <c r="B234" s="78">
        <v>230</v>
      </c>
      <c r="C234" s="79">
        <v>41007110</v>
      </c>
      <c r="D234" s="80">
        <v>41971</v>
      </c>
      <c r="E234" s="92" t="s">
        <v>123</v>
      </c>
      <c r="F234" s="82">
        <v>3</v>
      </c>
      <c r="G234" s="83">
        <v>1331.43</v>
      </c>
      <c r="H234" s="81" t="s">
        <v>133</v>
      </c>
      <c r="J234" s="21"/>
      <c r="K234" s="22"/>
      <c r="L234" s="21"/>
      <c r="M234" s="21"/>
      <c r="N234" s="22"/>
      <c r="O234" s="23"/>
      <c r="P234" s="24"/>
      <c r="Q234" s="25"/>
      <c r="R234" s="21"/>
      <c r="S234" s="22"/>
      <c r="T234" s="22"/>
    </row>
    <row r="235" spans="1:20" s="1" customFormat="1" ht="17.25" customHeight="1" x14ac:dyDescent="0.25">
      <c r="A235" s="77" t="s">
        <v>39</v>
      </c>
      <c r="B235" s="78">
        <v>231</v>
      </c>
      <c r="C235" s="79">
        <v>41007410</v>
      </c>
      <c r="D235" s="80">
        <v>41971</v>
      </c>
      <c r="E235" s="92" t="s">
        <v>123</v>
      </c>
      <c r="F235" s="82">
        <v>1</v>
      </c>
      <c r="G235" s="83">
        <v>443.81</v>
      </c>
      <c r="H235" s="81" t="s">
        <v>96</v>
      </c>
      <c r="J235" s="21"/>
      <c r="K235" s="22"/>
      <c r="L235" s="21"/>
      <c r="M235" s="21"/>
      <c r="N235" s="22"/>
      <c r="O235" s="23"/>
      <c r="P235" s="24"/>
      <c r="Q235" s="25"/>
      <c r="R235" s="21"/>
      <c r="S235" s="22"/>
      <c r="T235" s="22"/>
    </row>
    <row r="236" spans="1:20" s="1" customFormat="1" ht="17.25" customHeight="1" x14ac:dyDescent="0.25">
      <c r="A236" s="77" t="s">
        <v>39</v>
      </c>
      <c r="B236" s="78">
        <v>232</v>
      </c>
      <c r="C236" s="79">
        <v>40950192</v>
      </c>
      <c r="D236" s="80">
        <v>41948</v>
      </c>
      <c r="E236" s="92" t="s">
        <v>51</v>
      </c>
      <c r="F236" s="82">
        <v>15</v>
      </c>
      <c r="G236" s="83">
        <v>466.1</v>
      </c>
      <c r="H236" s="81" t="s">
        <v>26</v>
      </c>
      <c r="J236" s="21"/>
      <c r="K236" s="22"/>
      <c r="L236" s="21"/>
      <c r="M236" s="21"/>
      <c r="N236" s="22"/>
      <c r="O236" s="23"/>
      <c r="P236" s="24"/>
      <c r="Q236" s="25"/>
      <c r="R236" s="21"/>
      <c r="S236" s="22"/>
      <c r="T236" s="22"/>
    </row>
    <row r="237" spans="1:20" s="1" customFormat="1" ht="17.25" customHeight="1" x14ac:dyDescent="0.25">
      <c r="A237" s="77" t="s">
        <v>39</v>
      </c>
      <c r="B237" s="78">
        <v>233</v>
      </c>
      <c r="C237" s="79">
        <v>40952274</v>
      </c>
      <c r="D237" s="80">
        <v>41968</v>
      </c>
      <c r="E237" s="92" t="s">
        <v>51</v>
      </c>
      <c r="F237" s="82">
        <v>15</v>
      </c>
      <c r="G237" s="83">
        <v>466.1</v>
      </c>
      <c r="H237" s="81" t="s">
        <v>63</v>
      </c>
      <c r="J237" s="21"/>
      <c r="K237" s="22"/>
      <c r="L237" s="21"/>
      <c r="M237" s="21"/>
      <c r="N237" s="22"/>
      <c r="O237" s="23"/>
      <c r="P237" s="24"/>
      <c r="Q237" s="25"/>
      <c r="R237" s="21"/>
      <c r="S237" s="22"/>
      <c r="T237" s="22"/>
    </row>
    <row r="238" spans="1:20" s="1" customFormat="1" ht="17.25" customHeight="1" x14ac:dyDescent="0.25">
      <c r="A238" s="77" t="s">
        <v>39</v>
      </c>
      <c r="B238" s="78">
        <v>234</v>
      </c>
      <c r="C238" s="79">
        <v>40976339</v>
      </c>
      <c r="D238" s="80">
        <v>41961</v>
      </c>
      <c r="E238" s="92" t="s">
        <v>51</v>
      </c>
      <c r="F238" s="82">
        <v>6</v>
      </c>
      <c r="G238" s="83">
        <v>466.1</v>
      </c>
      <c r="H238" s="81" t="s">
        <v>61</v>
      </c>
      <c r="J238" s="21"/>
      <c r="K238" s="22"/>
      <c r="L238" s="21"/>
      <c r="M238" s="21"/>
      <c r="N238" s="22"/>
      <c r="O238" s="23"/>
      <c r="P238" s="24"/>
      <c r="Q238" s="25"/>
      <c r="R238" s="21"/>
      <c r="S238" s="22"/>
      <c r="T238" s="22"/>
    </row>
    <row r="239" spans="1:20" s="1" customFormat="1" ht="17.25" customHeight="1" x14ac:dyDescent="0.25">
      <c r="A239" s="77" t="s">
        <v>39</v>
      </c>
      <c r="B239" s="78">
        <v>235</v>
      </c>
      <c r="C239" s="79">
        <v>40976351</v>
      </c>
      <c r="D239" s="80">
        <v>41970</v>
      </c>
      <c r="E239" s="92" t="s">
        <v>51</v>
      </c>
      <c r="F239" s="82">
        <v>10</v>
      </c>
      <c r="G239" s="83">
        <v>466.1</v>
      </c>
      <c r="H239" s="81" t="s">
        <v>63</v>
      </c>
      <c r="J239" s="21"/>
      <c r="K239" s="22"/>
      <c r="L239" s="21"/>
      <c r="M239" s="21"/>
      <c r="N239" s="22"/>
      <c r="O239" s="23"/>
      <c r="P239" s="24"/>
      <c r="Q239" s="25"/>
      <c r="R239" s="21"/>
      <c r="S239" s="22"/>
      <c r="T239" s="22"/>
    </row>
    <row r="240" spans="1:20" s="1" customFormat="1" ht="17.25" customHeight="1" x14ac:dyDescent="0.25">
      <c r="A240" s="77" t="s">
        <v>39</v>
      </c>
      <c r="B240" s="78">
        <v>236</v>
      </c>
      <c r="C240" s="79">
        <v>40976522</v>
      </c>
      <c r="D240" s="80">
        <v>41970</v>
      </c>
      <c r="E240" s="92" t="s">
        <v>51</v>
      </c>
      <c r="F240" s="82">
        <v>10</v>
      </c>
      <c r="G240" s="83">
        <v>466.1</v>
      </c>
      <c r="H240" s="81" t="s">
        <v>63</v>
      </c>
      <c r="J240" s="21"/>
      <c r="K240" s="22"/>
      <c r="L240" s="21"/>
      <c r="M240" s="21"/>
      <c r="N240" s="22"/>
      <c r="O240" s="23"/>
      <c r="P240" s="24"/>
      <c r="Q240" s="25"/>
      <c r="R240" s="21"/>
      <c r="S240" s="22"/>
      <c r="T240" s="22"/>
    </row>
    <row r="241" spans="1:20" s="1" customFormat="1" ht="17.25" customHeight="1" x14ac:dyDescent="0.25">
      <c r="A241" s="77" t="s">
        <v>39</v>
      </c>
      <c r="B241" s="78">
        <v>237</v>
      </c>
      <c r="C241" s="79">
        <v>40976564</v>
      </c>
      <c r="D241" s="80">
        <v>41949</v>
      </c>
      <c r="E241" s="92" t="s">
        <v>51</v>
      </c>
      <c r="F241" s="82">
        <v>14.5</v>
      </c>
      <c r="G241" s="83">
        <v>466.1</v>
      </c>
      <c r="H241" s="81" t="s">
        <v>26</v>
      </c>
      <c r="J241" s="21"/>
      <c r="K241" s="22"/>
      <c r="L241" s="21"/>
      <c r="M241" s="21"/>
      <c r="N241" s="22"/>
      <c r="O241" s="23"/>
      <c r="P241" s="24"/>
      <c r="Q241" s="25"/>
      <c r="R241" s="21"/>
      <c r="S241" s="22"/>
      <c r="T241" s="22"/>
    </row>
    <row r="242" spans="1:20" s="1" customFormat="1" ht="17.25" customHeight="1" x14ac:dyDescent="0.25">
      <c r="A242" s="77" t="s">
        <v>39</v>
      </c>
      <c r="B242" s="78">
        <v>238</v>
      </c>
      <c r="C242" s="79">
        <v>40976576</v>
      </c>
      <c r="D242" s="80">
        <v>41963</v>
      </c>
      <c r="E242" s="92" t="s">
        <v>51</v>
      </c>
      <c r="F242" s="82">
        <v>8</v>
      </c>
      <c r="G242" s="83">
        <v>466.1</v>
      </c>
      <c r="H242" s="81" t="s">
        <v>120</v>
      </c>
      <c r="J242" s="21"/>
      <c r="K242" s="22"/>
      <c r="L242" s="21"/>
      <c r="M242" s="21"/>
      <c r="N242" s="22"/>
      <c r="O242" s="23"/>
      <c r="P242" s="24"/>
      <c r="Q242" s="25"/>
      <c r="R242" s="21"/>
      <c r="S242" s="22"/>
      <c r="T242" s="22"/>
    </row>
    <row r="243" spans="1:20" s="1" customFormat="1" ht="17.25" customHeight="1" x14ac:dyDescent="0.25">
      <c r="A243" s="77" t="s">
        <v>39</v>
      </c>
      <c r="B243" s="78">
        <v>239</v>
      </c>
      <c r="C243" s="79">
        <v>40977490</v>
      </c>
      <c r="D243" s="80">
        <v>41955</v>
      </c>
      <c r="E243" s="92" t="s">
        <v>51</v>
      </c>
      <c r="F243" s="82">
        <v>10</v>
      </c>
      <c r="G243" s="83">
        <v>466.1</v>
      </c>
      <c r="H243" s="81" t="s">
        <v>4</v>
      </c>
      <c r="J243" s="21"/>
      <c r="K243" s="22"/>
      <c r="L243" s="21"/>
      <c r="M243" s="21"/>
      <c r="N243" s="22"/>
      <c r="O243" s="23"/>
      <c r="P243" s="24"/>
      <c r="Q243" s="25"/>
      <c r="R243" s="21"/>
      <c r="S243" s="22"/>
      <c r="T243" s="22"/>
    </row>
    <row r="244" spans="1:20" s="1" customFormat="1" ht="17.25" customHeight="1" x14ac:dyDescent="0.25">
      <c r="A244" s="77" t="s">
        <v>39</v>
      </c>
      <c r="B244" s="78">
        <v>240</v>
      </c>
      <c r="C244" s="79">
        <v>40977638</v>
      </c>
      <c r="D244" s="80">
        <v>41955</v>
      </c>
      <c r="E244" s="92" t="s">
        <v>389</v>
      </c>
      <c r="F244" s="82">
        <v>5</v>
      </c>
      <c r="G244" s="83">
        <v>2219.0500000000002</v>
      </c>
      <c r="H244" s="81" t="s">
        <v>28</v>
      </c>
      <c r="J244" s="21"/>
      <c r="K244" s="22"/>
      <c r="L244" s="21"/>
      <c r="M244" s="21"/>
      <c r="N244" s="22"/>
      <c r="O244" s="23"/>
      <c r="P244" s="24"/>
      <c r="Q244" s="25"/>
      <c r="R244" s="21"/>
      <c r="S244" s="22"/>
      <c r="T244" s="22"/>
    </row>
    <row r="245" spans="1:20" s="1" customFormat="1" ht="17.25" customHeight="1" x14ac:dyDescent="0.25">
      <c r="A245" s="77" t="s">
        <v>39</v>
      </c>
      <c r="B245" s="78">
        <v>241</v>
      </c>
      <c r="C245" s="79">
        <v>40979277</v>
      </c>
      <c r="D245" s="80">
        <v>41949</v>
      </c>
      <c r="E245" s="92" t="s">
        <v>51</v>
      </c>
      <c r="F245" s="82">
        <v>14.5</v>
      </c>
      <c r="G245" s="83">
        <v>466.1</v>
      </c>
      <c r="H245" s="81" t="s">
        <v>61</v>
      </c>
      <c r="J245" s="21"/>
      <c r="K245" s="22"/>
      <c r="L245" s="21"/>
      <c r="M245" s="21"/>
      <c r="N245" s="22"/>
      <c r="O245" s="23"/>
      <c r="P245" s="24"/>
      <c r="Q245" s="25"/>
      <c r="R245" s="21"/>
      <c r="S245" s="22"/>
      <c r="T245" s="22"/>
    </row>
    <row r="246" spans="1:20" s="1" customFormat="1" ht="17.25" customHeight="1" x14ac:dyDescent="0.25">
      <c r="A246" s="77" t="s">
        <v>39</v>
      </c>
      <c r="B246" s="78">
        <v>242</v>
      </c>
      <c r="C246" s="79">
        <v>40984571</v>
      </c>
      <c r="D246" s="80">
        <v>41960</v>
      </c>
      <c r="E246" s="92" t="s">
        <v>388</v>
      </c>
      <c r="F246" s="82">
        <v>934.22</v>
      </c>
      <c r="G246" s="83">
        <v>2836670</v>
      </c>
      <c r="H246" s="81" t="s">
        <v>429</v>
      </c>
      <c r="J246" s="21"/>
      <c r="K246" s="22"/>
      <c r="L246" s="21"/>
      <c r="M246" s="21"/>
      <c r="N246" s="22"/>
      <c r="O246" s="23"/>
      <c r="P246" s="24"/>
      <c r="Q246" s="25"/>
      <c r="R246" s="21"/>
      <c r="S246" s="22"/>
      <c r="T246" s="22"/>
    </row>
    <row r="247" spans="1:20" s="1" customFormat="1" ht="17.25" customHeight="1" x14ac:dyDescent="0.25">
      <c r="A247" s="77" t="s">
        <v>39</v>
      </c>
      <c r="B247" s="78">
        <v>243</v>
      </c>
      <c r="C247" s="79">
        <v>40985421</v>
      </c>
      <c r="D247" s="80">
        <v>41963</v>
      </c>
      <c r="E247" s="92" t="s">
        <v>383</v>
      </c>
      <c r="F247" s="82">
        <v>14.5</v>
      </c>
      <c r="G247" s="83">
        <v>2366628.4700000002</v>
      </c>
      <c r="H247" s="81" t="s">
        <v>89</v>
      </c>
      <c r="J247" s="21"/>
      <c r="K247" s="22"/>
      <c r="L247" s="21"/>
      <c r="M247" s="21"/>
      <c r="N247" s="22"/>
      <c r="O247" s="23"/>
      <c r="P247" s="24"/>
      <c r="Q247" s="25"/>
      <c r="R247" s="21"/>
      <c r="S247" s="22"/>
      <c r="T247" s="22"/>
    </row>
    <row r="248" spans="1:20" s="1" customFormat="1" ht="17.25" customHeight="1" x14ac:dyDescent="0.25">
      <c r="A248" s="77" t="s">
        <v>39</v>
      </c>
      <c r="B248" s="78">
        <v>244</v>
      </c>
      <c r="C248" s="79">
        <v>40985437</v>
      </c>
      <c r="D248" s="80">
        <v>41963</v>
      </c>
      <c r="E248" s="92" t="s">
        <v>383</v>
      </c>
      <c r="F248" s="82">
        <v>14.5</v>
      </c>
      <c r="G248" s="83">
        <v>2366628.4700000002</v>
      </c>
      <c r="H248" s="81" t="s">
        <v>26</v>
      </c>
      <c r="J248" s="21"/>
      <c r="K248" s="22"/>
      <c r="L248" s="21"/>
      <c r="M248" s="21"/>
      <c r="N248" s="22"/>
      <c r="O248" s="23"/>
      <c r="P248" s="24"/>
      <c r="Q248" s="25"/>
      <c r="R248" s="21"/>
      <c r="S248" s="22"/>
      <c r="T248" s="22"/>
    </row>
    <row r="249" spans="1:20" s="1" customFormat="1" ht="17.25" customHeight="1" x14ac:dyDescent="0.25">
      <c r="A249" s="77" t="s">
        <v>39</v>
      </c>
      <c r="B249" s="78">
        <v>245</v>
      </c>
      <c r="C249" s="79">
        <v>40987793</v>
      </c>
      <c r="D249" s="80">
        <v>41948</v>
      </c>
      <c r="E249" s="92" t="s">
        <v>51</v>
      </c>
      <c r="F249" s="82">
        <v>15</v>
      </c>
      <c r="G249" s="83">
        <v>466.1</v>
      </c>
      <c r="H249" s="81" t="s">
        <v>244</v>
      </c>
      <c r="J249" s="21"/>
      <c r="K249" s="22"/>
      <c r="L249" s="21"/>
      <c r="M249" s="21"/>
      <c r="N249" s="22"/>
      <c r="O249" s="23"/>
      <c r="P249" s="24"/>
      <c r="Q249" s="25"/>
      <c r="R249" s="21"/>
      <c r="S249" s="22"/>
      <c r="T249" s="22"/>
    </row>
    <row r="250" spans="1:20" s="1" customFormat="1" ht="17.25" customHeight="1" x14ac:dyDescent="0.25">
      <c r="A250" s="77" t="s">
        <v>39</v>
      </c>
      <c r="B250" s="78">
        <v>246</v>
      </c>
      <c r="C250" s="79">
        <v>40987974</v>
      </c>
      <c r="D250" s="80">
        <v>41960</v>
      </c>
      <c r="E250" s="92" t="s">
        <v>51</v>
      </c>
      <c r="F250" s="82">
        <v>5</v>
      </c>
      <c r="G250" s="83">
        <v>466.1</v>
      </c>
      <c r="H250" s="81" t="s">
        <v>63</v>
      </c>
      <c r="J250" s="21"/>
      <c r="K250" s="22"/>
      <c r="L250" s="21"/>
      <c r="M250" s="21"/>
      <c r="N250" s="22"/>
      <c r="O250" s="23"/>
      <c r="P250" s="24"/>
      <c r="Q250" s="25"/>
      <c r="R250" s="21"/>
      <c r="S250" s="22"/>
      <c r="T250" s="22"/>
    </row>
    <row r="251" spans="1:20" s="1" customFormat="1" ht="17.25" customHeight="1" x14ac:dyDescent="0.25">
      <c r="A251" s="77" t="s">
        <v>39</v>
      </c>
      <c r="B251" s="78">
        <v>247</v>
      </c>
      <c r="C251" s="79">
        <v>40988004</v>
      </c>
      <c r="D251" s="80">
        <v>41953</v>
      </c>
      <c r="E251" s="92" t="s">
        <v>51</v>
      </c>
      <c r="F251" s="82">
        <v>14.5</v>
      </c>
      <c r="G251" s="83">
        <v>466.1</v>
      </c>
      <c r="H251" s="81" t="s">
        <v>26</v>
      </c>
      <c r="J251" s="21"/>
      <c r="K251" s="22"/>
      <c r="L251" s="21"/>
      <c r="M251" s="21"/>
      <c r="N251" s="22"/>
      <c r="O251" s="23"/>
      <c r="P251" s="24"/>
      <c r="Q251" s="25"/>
      <c r="R251" s="21"/>
      <c r="S251" s="22"/>
      <c r="T251" s="22"/>
    </row>
    <row r="252" spans="1:20" s="1" customFormat="1" ht="17.25" customHeight="1" x14ac:dyDescent="0.25">
      <c r="A252" s="77" t="s">
        <v>39</v>
      </c>
      <c r="B252" s="78">
        <v>248</v>
      </c>
      <c r="C252" s="79">
        <v>40990125</v>
      </c>
      <c r="D252" s="80">
        <v>41953</v>
      </c>
      <c r="E252" s="92" t="s">
        <v>383</v>
      </c>
      <c r="F252" s="82">
        <v>1</v>
      </c>
      <c r="G252" s="83">
        <v>154538.21</v>
      </c>
      <c r="H252" s="81" t="s">
        <v>25</v>
      </c>
      <c r="J252" s="21"/>
      <c r="K252" s="22"/>
      <c r="L252" s="21"/>
      <c r="M252" s="21"/>
      <c r="N252" s="22"/>
      <c r="O252" s="23"/>
      <c r="P252" s="24"/>
      <c r="Q252" s="25"/>
      <c r="R252" s="21"/>
      <c r="S252" s="22"/>
      <c r="T252" s="22"/>
    </row>
    <row r="253" spans="1:20" s="1" customFormat="1" ht="17.25" customHeight="1" x14ac:dyDescent="0.25">
      <c r="A253" s="77" t="s">
        <v>39</v>
      </c>
      <c r="B253" s="78">
        <v>249</v>
      </c>
      <c r="C253" s="79">
        <v>40990995</v>
      </c>
      <c r="D253" s="80">
        <v>41957</v>
      </c>
      <c r="E253" s="92" t="s">
        <v>51</v>
      </c>
      <c r="F253" s="82">
        <v>5</v>
      </c>
      <c r="G253" s="83">
        <v>466.1</v>
      </c>
      <c r="H253" s="81" t="s">
        <v>63</v>
      </c>
      <c r="J253" s="21"/>
      <c r="K253" s="22"/>
      <c r="L253" s="21"/>
      <c r="M253" s="21"/>
      <c r="N253" s="22"/>
      <c r="O253" s="23"/>
      <c r="P253" s="24"/>
      <c r="Q253" s="25"/>
      <c r="R253" s="21"/>
      <c r="S253" s="22"/>
      <c r="T253" s="22"/>
    </row>
    <row r="254" spans="1:20" s="1" customFormat="1" ht="17.25" customHeight="1" x14ac:dyDescent="0.25">
      <c r="A254" s="77" t="s">
        <v>39</v>
      </c>
      <c r="B254" s="78">
        <v>250</v>
      </c>
      <c r="C254" s="79">
        <v>40993153</v>
      </c>
      <c r="D254" s="80">
        <v>41950</v>
      </c>
      <c r="E254" s="92" t="s">
        <v>51</v>
      </c>
      <c r="F254" s="82">
        <v>12</v>
      </c>
      <c r="G254" s="83">
        <v>466.1</v>
      </c>
      <c r="H254" s="81" t="s">
        <v>21</v>
      </c>
      <c r="J254" s="21"/>
      <c r="K254" s="22"/>
      <c r="L254" s="21"/>
      <c r="M254" s="21"/>
      <c r="N254" s="22"/>
      <c r="O254" s="23"/>
      <c r="P254" s="24"/>
      <c r="Q254" s="25"/>
      <c r="R254" s="21"/>
      <c r="S254" s="22"/>
      <c r="T254" s="22"/>
    </row>
    <row r="255" spans="1:20" s="1" customFormat="1" ht="17.25" customHeight="1" x14ac:dyDescent="0.25">
      <c r="A255" s="77" t="s">
        <v>39</v>
      </c>
      <c r="B255" s="78">
        <v>251</v>
      </c>
      <c r="C255" s="79">
        <v>40994014</v>
      </c>
      <c r="D255" s="80">
        <v>41961</v>
      </c>
      <c r="E255" s="92" t="s">
        <v>51</v>
      </c>
      <c r="F255" s="82">
        <v>14.5</v>
      </c>
      <c r="G255" s="83">
        <v>466.1</v>
      </c>
      <c r="H255" s="81" t="s">
        <v>25</v>
      </c>
      <c r="J255" s="21"/>
      <c r="K255" s="22"/>
      <c r="L255" s="21"/>
      <c r="M255" s="21"/>
      <c r="N255" s="22"/>
      <c r="O255" s="23"/>
      <c r="P255" s="24"/>
      <c r="Q255" s="25"/>
      <c r="R255" s="21"/>
      <c r="S255" s="22"/>
      <c r="T255" s="22"/>
    </row>
    <row r="256" spans="1:20" s="1" customFormat="1" ht="17.25" customHeight="1" x14ac:dyDescent="0.25">
      <c r="A256" s="77" t="s">
        <v>39</v>
      </c>
      <c r="B256" s="78">
        <v>252</v>
      </c>
      <c r="C256" s="79">
        <v>40994030</v>
      </c>
      <c r="D256" s="80">
        <v>41953</v>
      </c>
      <c r="E256" s="92" t="s">
        <v>51</v>
      </c>
      <c r="F256" s="82">
        <v>5</v>
      </c>
      <c r="G256" s="83">
        <v>466.1</v>
      </c>
      <c r="H256" s="81" t="s">
        <v>4</v>
      </c>
      <c r="J256" s="21"/>
      <c r="K256" s="22"/>
      <c r="L256" s="21"/>
      <c r="M256" s="21"/>
      <c r="N256" s="22"/>
      <c r="O256" s="23"/>
      <c r="P256" s="24"/>
      <c r="Q256" s="25"/>
      <c r="R256" s="21"/>
      <c r="S256" s="22"/>
      <c r="T256" s="22"/>
    </row>
    <row r="257" spans="1:20" s="1" customFormat="1" ht="17.25" customHeight="1" x14ac:dyDescent="0.25">
      <c r="A257" s="77" t="s">
        <v>39</v>
      </c>
      <c r="B257" s="78">
        <v>253</v>
      </c>
      <c r="C257" s="79">
        <v>40994306</v>
      </c>
      <c r="D257" s="80">
        <v>41971</v>
      </c>
      <c r="E257" s="92" t="s">
        <v>51</v>
      </c>
      <c r="F257" s="82">
        <v>14</v>
      </c>
      <c r="G257" s="83">
        <v>466.1</v>
      </c>
      <c r="H257" s="81" t="s">
        <v>27</v>
      </c>
      <c r="J257" s="21"/>
      <c r="K257" s="22"/>
      <c r="L257" s="21"/>
      <c r="M257" s="21"/>
      <c r="N257" s="22"/>
      <c r="O257" s="23"/>
      <c r="P257" s="24"/>
      <c r="Q257" s="25"/>
      <c r="R257" s="21"/>
      <c r="S257" s="22"/>
      <c r="T257" s="22"/>
    </row>
    <row r="258" spans="1:20" s="1" customFormat="1" ht="17.25" customHeight="1" x14ac:dyDescent="0.25">
      <c r="A258" s="77" t="s">
        <v>39</v>
      </c>
      <c r="B258" s="78">
        <v>254</v>
      </c>
      <c r="C258" s="79">
        <v>40995078</v>
      </c>
      <c r="D258" s="80">
        <v>41957</v>
      </c>
      <c r="E258" s="92" t="s">
        <v>51</v>
      </c>
      <c r="F258" s="82">
        <v>14</v>
      </c>
      <c r="G258" s="83">
        <v>466.1</v>
      </c>
      <c r="H258" s="81" t="s">
        <v>405</v>
      </c>
      <c r="J258" s="21"/>
      <c r="K258" s="22"/>
      <c r="L258" s="21"/>
      <c r="M258" s="21"/>
      <c r="N258" s="22"/>
      <c r="O258" s="23"/>
      <c r="P258" s="24"/>
      <c r="Q258" s="25"/>
      <c r="R258" s="21"/>
      <c r="S258" s="22"/>
      <c r="T258" s="22"/>
    </row>
    <row r="259" spans="1:20" s="1" customFormat="1" ht="17.25" customHeight="1" x14ac:dyDescent="0.25">
      <c r="A259" s="77" t="s">
        <v>39</v>
      </c>
      <c r="B259" s="78">
        <v>255</v>
      </c>
      <c r="C259" s="79">
        <v>40995189</v>
      </c>
      <c r="D259" s="80">
        <v>41948</v>
      </c>
      <c r="E259" s="92" t="s">
        <v>51</v>
      </c>
      <c r="F259" s="82">
        <v>5</v>
      </c>
      <c r="G259" s="83">
        <v>466.1</v>
      </c>
      <c r="H259" s="81" t="s">
        <v>21</v>
      </c>
      <c r="J259" s="21"/>
      <c r="K259" s="22"/>
      <c r="L259" s="21"/>
      <c r="M259" s="21"/>
      <c r="N259" s="22"/>
      <c r="O259" s="23"/>
      <c r="P259" s="24"/>
      <c r="Q259" s="25"/>
      <c r="R259" s="21"/>
      <c r="S259" s="22"/>
      <c r="T259" s="22"/>
    </row>
    <row r="260" spans="1:20" s="1" customFormat="1" ht="17.25" customHeight="1" x14ac:dyDescent="0.25">
      <c r="A260" s="77" t="s">
        <v>39</v>
      </c>
      <c r="B260" s="78">
        <v>256</v>
      </c>
      <c r="C260" s="79">
        <v>40996193</v>
      </c>
      <c r="D260" s="80">
        <v>41953</v>
      </c>
      <c r="E260" s="92" t="s">
        <v>51</v>
      </c>
      <c r="F260" s="82">
        <v>7</v>
      </c>
      <c r="G260" s="83">
        <v>466.1</v>
      </c>
      <c r="H260" s="81" t="s">
        <v>21</v>
      </c>
      <c r="J260" s="21"/>
      <c r="K260" s="22"/>
      <c r="L260" s="21"/>
      <c r="M260" s="21"/>
      <c r="N260" s="22"/>
      <c r="O260" s="23"/>
      <c r="P260" s="24"/>
      <c r="Q260" s="25"/>
      <c r="R260" s="21"/>
      <c r="S260" s="22"/>
      <c r="T260" s="22"/>
    </row>
    <row r="261" spans="1:20" s="1" customFormat="1" ht="17.25" customHeight="1" x14ac:dyDescent="0.25">
      <c r="A261" s="77" t="s">
        <v>39</v>
      </c>
      <c r="B261" s="78">
        <v>257</v>
      </c>
      <c r="C261" s="79">
        <v>40996200</v>
      </c>
      <c r="D261" s="80">
        <v>41955</v>
      </c>
      <c r="E261" s="92" t="s">
        <v>51</v>
      </c>
      <c r="F261" s="82">
        <v>5</v>
      </c>
      <c r="G261" s="83">
        <v>466.1</v>
      </c>
      <c r="H261" s="81" t="s">
        <v>61</v>
      </c>
      <c r="J261" s="21"/>
      <c r="K261" s="22"/>
      <c r="L261" s="21"/>
      <c r="M261" s="21"/>
      <c r="N261" s="22"/>
      <c r="O261" s="23"/>
      <c r="P261" s="24"/>
      <c r="Q261" s="25"/>
      <c r="R261" s="21"/>
      <c r="S261" s="22"/>
      <c r="T261" s="22"/>
    </row>
    <row r="262" spans="1:20" s="1" customFormat="1" ht="17.25" customHeight="1" x14ac:dyDescent="0.25">
      <c r="A262" s="77" t="s">
        <v>39</v>
      </c>
      <c r="B262" s="78">
        <v>258</v>
      </c>
      <c r="C262" s="79">
        <v>40996218</v>
      </c>
      <c r="D262" s="80">
        <v>41960</v>
      </c>
      <c r="E262" s="92" t="s">
        <v>51</v>
      </c>
      <c r="F262" s="82">
        <v>7</v>
      </c>
      <c r="G262" s="83">
        <v>466.1</v>
      </c>
      <c r="H262" s="81" t="s">
        <v>2</v>
      </c>
      <c r="J262" s="21"/>
      <c r="K262" s="22"/>
      <c r="L262" s="21"/>
      <c r="M262" s="21"/>
      <c r="N262" s="22"/>
      <c r="O262" s="23"/>
      <c r="P262" s="24"/>
      <c r="Q262" s="25"/>
      <c r="R262" s="21"/>
      <c r="S262" s="22"/>
      <c r="T262" s="22"/>
    </row>
    <row r="263" spans="1:20" s="1" customFormat="1" ht="17.25" customHeight="1" x14ac:dyDescent="0.25">
      <c r="A263" s="77" t="s">
        <v>39</v>
      </c>
      <c r="B263" s="78">
        <v>259</v>
      </c>
      <c r="C263" s="79">
        <v>40996661</v>
      </c>
      <c r="D263" s="80">
        <v>41960</v>
      </c>
      <c r="E263" s="92" t="s">
        <v>51</v>
      </c>
      <c r="F263" s="82">
        <v>15</v>
      </c>
      <c r="G263" s="83">
        <v>466.1</v>
      </c>
      <c r="H263" s="81" t="s">
        <v>56</v>
      </c>
      <c r="J263" s="21"/>
      <c r="K263" s="22"/>
      <c r="L263" s="21"/>
      <c r="M263" s="21"/>
      <c r="N263" s="22"/>
      <c r="O263" s="23"/>
      <c r="P263" s="24"/>
      <c r="Q263" s="25"/>
      <c r="R263" s="21"/>
      <c r="S263" s="22"/>
      <c r="T263" s="22"/>
    </row>
    <row r="264" spans="1:20" s="1" customFormat="1" ht="17.25" customHeight="1" x14ac:dyDescent="0.25">
      <c r="A264" s="77" t="s">
        <v>39</v>
      </c>
      <c r="B264" s="78">
        <v>260</v>
      </c>
      <c r="C264" s="79">
        <v>40996846</v>
      </c>
      <c r="D264" s="80">
        <v>41953</v>
      </c>
      <c r="E264" s="92" t="s">
        <v>51</v>
      </c>
      <c r="F264" s="82">
        <v>15</v>
      </c>
      <c r="G264" s="83">
        <v>466.1</v>
      </c>
      <c r="H264" s="81" t="s">
        <v>2</v>
      </c>
      <c r="J264" s="21"/>
      <c r="K264" s="22"/>
      <c r="L264" s="21"/>
      <c r="M264" s="21"/>
      <c r="N264" s="22"/>
      <c r="O264" s="23"/>
      <c r="P264" s="24"/>
      <c r="Q264" s="25"/>
      <c r="R264" s="21"/>
      <c r="S264" s="22"/>
      <c r="T264" s="22"/>
    </row>
    <row r="265" spans="1:20" s="1" customFormat="1" ht="17.25" customHeight="1" x14ac:dyDescent="0.25">
      <c r="A265" s="77" t="s">
        <v>39</v>
      </c>
      <c r="B265" s="78">
        <v>261</v>
      </c>
      <c r="C265" s="79">
        <v>40996888</v>
      </c>
      <c r="D265" s="80">
        <v>41950</v>
      </c>
      <c r="E265" s="92" t="s">
        <v>51</v>
      </c>
      <c r="F265" s="82">
        <v>14</v>
      </c>
      <c r="G265" s="83">
        <v>466.1</v>
      </c>
      <c r="H265" s="81" t="s">
        <v>3</v>
      </c>
      <c r="J265" s="21"/>
      <c r="K265" s="22"/>
      <c r="L265" s="21"/>
      <c r="M265" s="21"/>
      <c r="N265" s="22"/>
      <c r="O265" s="23"/>
      <c r="P265" s="24"/>
      <c r="Q265" s="25"/>
      <c r="R265" s="21"/>
      <c r="S265" s="22"/>
      <c r="T265" s="22"/>
    </row>
    <row r="266" spans="1:20" s="1" customFormat="1" ht="17.25" customHeight="1" x14ac:dyDescent="0.25">
      <c r="A266" s="77" t="s">
        <v>39</v>
      </c>
      <c r="B266" s="78">
        <v>262</v>
      </c>
      <c r="C266" s="79">
        <v>40997292</v>
      </c>
      <c r="D266" s="80">
        <v>41967</v>
      </c>
      <c r="E266" s="92" t="s">
        <v>51</v>
      </c>
      <c r="F266" s="82">
        <v>10</v>
      </c>
      <c r="G266" s="83">
        <v>466.1</v>
      </c>
      <c r="H266" s="81" t="s">
        <v>149</v>
      </c>
      <c r="J266" s="21"/>
      <c r="K266" s="22"/>
      <c r="L266" s="21"/>
      <c r="M266" s="21"/>
      <c r="N266" s="22"/>
      <c r="O266" s="23"/>
      <c r="P266" s="24"/>
      <c r="Q266" s="25"/>
      <c r="R266" s="21"/>
      <c r="S266" s="22"/>
      <c r="T266" s="22"/>
    </row>
    <row r="267" spans="1:20" s="1" customFormat="1" ht="17.25" customHeight="1" x14ac:dyDescent="0.25">
      <c r="A267" s="77" t="s">
        <v>39</v>
      </c>
      <c r="B267" s="78">
        <v>263</v>
      </c>
      <c r="C267" s="79">
        <v>41000890</v>
      </c>
      <c r="D267" s="80">
        <v>41955</v>
      </c>
      <c r="E267" s="92" t="s">
        <v>51</v>
      </c>
      <c r="F267" s="82">
        <v>15</v>
      </c>
      <c r="G267" s="83">
        <v>466.1</v>
      </c>
      <c r="H267" s="81" t="s">
        <v>2</v>
      </c>
      <c r="J267" s="21"/>
      <c r="K267" s="22"/>
      <c r="L267" s="21"/>
      <c r="M267" s="21"/>
      <c r="N267" s="22"/>
      <c r="O267" s="23"/>
      <c r="P267" s="24"/>
      <c r="Q267" s="25"/>
      <c r="R267" s="21"/>
      <c r="S267" s="22"/>
      <c r="T267" s="22"/>
    </row>
    <row r="268" spans="1:20" s="1" customFormat="1" ht="17.25" customHeight="1" x14ac:dyDescent="0.25">
      <c r="A268" s="77" t="s">
        <v>39</v>
      </c>
      <c r="B268" s="78">
        <v>264</v>
      </c>
      <c r="C268" s="79">
        <v>41000954</v>
      </c>
      <c r="D268" s="80">
        <v>41971</v>
      </c>
      <c r="E268" s="92" t="s">
        <v>51</v>
      </c>
      <c r="F268" s="82">
        <v>10</v>
      </c>
      <c r="G268" s="83">
        <v>466.1</v>
      </c>
      <c r="H268" s="81" t="s">
        <v>189</v>
      </c>
      <c r="J268" s="21"/>
      <c r="K268" s="22"/>
      <c r="L268" s="21"/>
      <c r="M268" s="21"/>
      <c r="N268" s="22"/>
      <c r="O268" s="23"/>
      <c r="P268" s="24"/>
      <c r="Q268" s="25"/>
      <c r="R268" s="21"/>
      <c r="S268" s="22"/>
      <c r="T268" s="22"/>
    </row>
    <row r="269" spans="1:20" s="1" customFormat="1" ht="17.25" customHeight="1" x14ac:dyDescent="0.25">
      <c r="A269" s="77" t="s">
        <v>39</v>
      </c>
      <c r="B269" s="78">
        <v>265</v>
      </c>
      <c r="C269" s="79">
        <v>41001644</v>
      </c>
      <c r="D269" s="80">
        <v>41963</v>
      </c>
      <c r="E269" s="92" t="s">
        <v>51</v>
      </c>
      <c r="F269" s="82">
        <v>9</v>
      </c>
      <c r="G269" s="83">
        <v>466.1</v>
      </c>
      <c r="H269" s="81" t="s">
        <v>21</v>
      </c>
      <c r="J269" s="21"/>
      <c r="K269" s="22"/>
      <c r="L269" s="21"/>
      <c r="M269" s="21"/>
      <c r="N269" s="22"/>
      <c r="O269" s="23"/>
      <c r="P269" s="24"/>
      <c r="Q269" s="25"/>
      <c r="R269" s="21"/>
      <c r="S269" s="22"/>
      <c r="T269" s="22"/>
    </row>
    <row r="270" spans="1:20" s="1" customFormat="1" ht="17.25" customHeight="1" x14ac:dyDescent="0.25">
      <c r="A270" s="77" t="s">
        <v>39</v>
      </c>
      <c r="B270" s="78">
        <v>266</v>
      </c>
      <c r="C270" s="79">
        <v>41001715</v>
      </c>
      <c r="D270" s="80">
        <v>41968</v>
      </c>
      <c r="E270" s="92" t="s">
        <v>51</v>
      </c>
      <c r="F270" s="82">
        <v>5</v>
      </c>
      <c r="G270" s="83">
        <v>466.1</v>
      </c>
      <c r="H270" s="81" t="s">
        <v>61</v>
      </c>
      <c r="J270" s="21"/>
      <c r="K270" s="22"/>
      <c r="L270" s="21"/>
      <c r="M270" s="21"/>
      <c r="N270" s="22"/>
      <c r="O270" s="23"/>
      <c r="P270" s="24"/>
      <c r="Q270" s="25"/>
      <c r="R270" s="21"/>
      <c r="S270" s="22"/>
      <c r="T270" s="22"/>
    </row>
    <row r="271" spans="1:20" s="1" customFormat="1" ht="17.25" customHeight="1" x14ac:dyDescent="0.25">
      <c r="A271" s="77" t="s">
        <v>39</v>
      </c>
      <c r="B271" s="78">
        <v>267</v>
      </c>
      <c r="C271" s="79">
        <v>41002074</v>
      </c>
      <c r="D271" s="80">
        <v>41971</v>
      </c>
      <c r="E271" s="92" t="s">
        <v>51</v>
      </c>
      <c r="F271" s="82">
        <v>15</v>
      </c>
      <c r="G271" s="83">
        <v>466.1</v>
      </c>
      <c r="H271" s="81" t="s">
        <v>198</v>
      </c>
      <c r="J271" s="21"/>
      <c r="K271" s="22"/>
      <c r="L271" s="21"/>
      <c r="M271" s="21"/>
      <c r="N271" s="22"/>
      <c r="O271" s="23"/>
      <c r="P271" s="24"/>
      <c r="Q271" s="25"/>
      <c r="R271" s="21"/>
      <c r="S271" s="22"/>
      <c r="T271" s="22"/>
    </row>
    <row r="272" spans="1:20" s="1" customFormat="1" ht="17.25" customHeight="1" x14ac:dyDescent="0.25">
      <c r="A272" s="77" t="s">
        <v>39</v>
      </c>
      <c r="B272" s="78">
        <v>268</v>
      </c>
      <c r="C272" s="79">
        <v>41002110</v>
      </c>
      <c r="D272" s="80">
        <v>41967</v>
      </c>
      <c r="E272" s="92" t="s">
        <v>51</v>
      </c>
      <c r="F272" s="82">
        <v>3.5</v>
      </c>
      <c r="G272" s="83">
        <v>1553.34</v>
      </c>
      <c r="H272" s="81" t="s">
        <v>428</v>
      </c>
      <c r="J272" s="21"/>
      <c r="K272" s="22"/>
      <c r="L272" s="21"/>
      <c r="M272" s="21"/>
      <c r="N272" s="22"/>
      <c r="O272" s="23"/>
      <c r="P272" s="24"/>
      <c r="Q272" s="25"/>
      <c r="R272" s="21"/>
      <c r="S272" s="22"/>
      <c r="T272" s="22"/>
    </row>
    <row r="273" spans="1:20" s="1" customFormat="1" ht="17.25" customHeight="1" x14ac:dyDescent="0.25">
      <c r="A273" s="77" t="s">
        <v>39</v>
      </c>
      <c r="B273" s="78">
        <v>269</v>
      </c>
      <c r="C273" s="79">
        <v>41002134</v>
      </c>
      <c r="D273" s="80">
        <v>41967</v>
      </c>
      <c r="E273" s="92" t="s">
        <v>51</v>
      </c>
      <c r="F273" s="82">
        <v>3.5</v>
      </c>
      <c r="G273" s="83">
        <v>1553.34</v>
      </c>
      <c r="H273" s="81" t="s">
        <v>428</v>
      </c>
      <c r="J273" s="21"/>
      <c r="K273" s="22"/>
      <c r="L273" s="21"/>
      <c r="M273" s="21"/>
      <c r="N273" s="22"/>
      <c r="O273" s="23"/>
      <c r="P273" s="24"/>
      <c r="Q273" s="25"/>
      <c r="R273" s="21"/>
      <c r="S273" s="22"/>
      <c r="T273" s="22"/>
    </row>
    <row r="274" spans="1:20" s="1" customFormat="1" ht="17.25" customHeight="1" x14ac:dyDescent="0.25">
      <c r="A274" s="77" t="s">
        <v>39</v>
      </c>
      <c r="B274" s="78">
        <v>270</v>
      </c>
      <c r="C274" s="79">
        <v>41002144</v>
      </c>
      <c r="D274" s="80">
        <v>41967</v>
      </c>
      <c r="E274" s="92" t="s">
        <v>51</v>
      </c>
      <c r="F274" s="82">
        <v>3.5</v>
      </c>
      <c r="G274" s="83">
        <v>1553.34</v>
      </c>
      <c r="H274" s="81" t="s">
        <v>428</v>
      </c>
      <c r="J274" s="21"/>
      <c r="K274" s="22"/>
      <c r="L274" s="21"/>
      <c r="M274" s="21"/>
      <c r="N274" s="22"/>
      <c r="O274" s="23"/>
      <c r="P274" s="24"/>
      <c r="Q274" s="25"/>
      <c r="R274" s="21"/>
      <c r="S274" s="22"/>
      <c r="T274" s="22"/>
    </row>
    <row r="275" spans="1:20" s="1" customFormat="1" ht="17.25" customHeight="1" x14ac:dyDescent="0.25">
      <c r="A275" s="77" t="s">
        <v>39</v>
      </c>
      <c r="B275" s="78">
        <v>271</v>
      </c>
      <c r="C275" s="79">
        <v>41002275</v>
      </c>
      <c r="D275" s="80">
        <v>41967</v>
      </c>
      <c r="E275" s="92" t="s">
        <v>51</v>
      </c>
      <c r="F275" s="82">
        <v>3.5</v>
      </c>
      <c r="G275" s="83">
        <v>1553.34</v>
      </c>
      <c r="H275" s="81" t="s">
        <v>428</v>
      </c>
      <c r="J275" s="21"/>
      <c r="K275" s="22"/>
      <c r="L275" s="21"/>
      <c r="M275" s="21"/>
      <c r="N275" s="22"/>
      <c r="O275" s="23"/>
      <c r="P275" s="24"/>
      <c r="Q275" s="25"/>
      <c r="R275" s="21"/>
      <c r="S275" s="22"/>
      <c r="T275" s="22"/>
    </row>
    <row r="276" spans="1:20" s="1" customFormat="1" ht="17.25" customHeight="1" x14ac:dyDescent="0.25">
      <c r="A276" s="77" t="s">
        <v>39</v>
      </c>
      <c r="B276" s="78">
        <v>272</v>
      </c>
      <c r="C276" s="79">
        <v>41002303</v>
      </c>
      <c r="D276" s="80">
        <v>41967</v>
      </c>
      <c r="E276" s="92" t="s">
        <v>51</v>
      </c>
      <c r="F276" s="82">
        <v>3.5</v>
      </c>
      <c r="G276" s="83">
        <v>1553.34</v>
      </c>
      <c r="H276" s="81" t="s">
        <v>428</v>
      </c>
      <c r="J276" s="21"/>
      <c r="K276" s="22"/>
      <c r="L276" s="21"/>
      <c r="M276" s="21"/>
      <c r="N276" s="22"/>
      <c r="O276" s="23"/>
      <c r="P276" s="24"/>
      <c r="Q276" s="25"/>
      <c r="R276" s="21"/>
      <c r="S276" s="22"/>
      <c r="T276" s="22"/>
    </row>
    <row r="277" spans="1:20" s="1" customFormat="1" ht="17.25" customHeight="1" x14ac:dyDescent="0.25">
      <c r="A277" s="77" t="s">
        <v>39</v>
      </c>
      <c r="B277" s="78">
        <v>273</v>
      </c>
      <c r="C277" s="79">
        <v>41002314</v>
      </c>
      <c r="D277" s="80">
        <v>41967</v>
      </c>
      <c r="E277" s="92" t="s">
        <v>51</v>
      </c>
      <c r="F277" s="82">
        <v>3.5</v>
      </c>
      <c r="G277" s="83">
        <v>1553.34</v>
      </c>
      <c r="H277" s="81" t="s">
        <v>428</v>
      </c>
      <c r="J277" s="21"/>
      <c r="K277" s="22"/>
      <c r="L277" s="21"/>
      <c r="M277" s="21"/>
      <c r="N277" s="22"/>
      <c r="O277" s="23"/>
      <c r="P277" s="24"/>
      <c r="Q277" s="25"/>
      <c r="R277" s="21"/>
      <c r="S277" s="22"/>
      <c r="T277" s="22"/>
    </row>
    <row r="278" spans="1:20" s="1" customFormat="1" ht="17.25" customHeight="1" x14ac:dyDescent="0.25">
      <c r="A278" s="77" t="s">
        <v>39</v>
      </c>
      <c r="B278" s="78">
        <v>274</v>
      </c>
      <c r="C278" s="79">
        <v>41002331</v>
      </c>
      <c r="D278" s="80">
        <v>41967</v>
      </c>
      <c r="E278" s="92" t="s">
        <v>51</v>
      </c>
      <c r="F278" s="82">
        <v>3.5</v>
      </c>
      <c r="G278" s="83">
        <v>1553.34</v>
      </c>
      <c r="H278" s="81" t="s">
        <v>428</v>
      </c>
      <c r="J278" s="21"/>
      <c r="K278" s="22"/>
      <c r="L278" s="21"/>
      <c r="M278" s="21"/>
      <c r="N278" s="22"/>
      <c r="O278" s="23"/>
      <c r="P278" s="24"/>
      <c r="Q278" s="25"/>
      <c r="R278" s="21"/>
      <c r="S278" s="22"/>
      <c r="T278" s="22"/>
    </row>
    <row r="279" spans="1:20" s="1" customFormat="1" ht="17.25" customHeight="1" x14ac:dyDescent="0.25">
      <c r="A279" s="77" t="s">
        <v>39</v>
      </c>
      <c r="B279" s="78">
        <v>275</v>
      </c>
      <c r="C279" s="79">
        <v>41003447</v>
      </c>
      <c r="D279" s="80">
        <v>41967</v>
      </c>
      <c r="E279" s="92" t="s">
        <v>51</v>
      </c>
      <c r="F279" s="82">
        <v>15</v>
      </c>
      <c r="G279" s="83">
        <v>466.1</v>
      </c>
      <c r="H279" s="81" t="s">
        <v>26</v>
      </c>
      <c r="J279" s="21"/>
      <c r="K279" s="22"/>
      <c r="L279" s="21"/>
      <c r="M279" s="21"/>
      <c r="N279" s="22"/>
      <c r="O279" s="23"/>
      <c r="P279" s="24"/>
      <c r="Q279" s="25"/>
      <c r="R279" s="21"/>
      <c r="S279" s="22"/>
      <c r="T279" s="22"/>
    </row>
    <row r="280" spans="1:20" s="1" customFormat="1" ht="17.25" customHeight="1" x14ac:dyDescent="0.25">
      <c r="A280" s="77" t="s">
        <v>39</v>
      </c>
      <c r="B280" s="78">
        <v>276</v>
      </c>
      <c r="C280" s="79">
        <v>41003742</v>
      </c>
      <c r="D280" s="80">
        <v>41971</v>
      </c>
      <c r="E280" s="92" t="s">
        <v>51</v>
      </c>
      <c r="F280" s="82">
        <v>7</v>
      </c>
      <c r="G280" s="83">
        <v>466.1</v>
      </c>
      <c r="H280" s="81" t="s">
        <v>61</v>
      </c>
      <c r="J280" s="21"/>
      <c r="K280" s="22"/>
      <c r="L280" s="21"/>
      <c r="M280" s="21"/>
      <c r="N280" s="22"/>
      <c r="O280" s="23"/>
      <c r="P280" s="24"/>
      <c r="Q280" s="25"/>
      <c r="R280" s="21"/>
      <c r="S280" s="22"/>
      <c r="T280" s="22"/>
    </row>
    <row r="281" spans="1:20" s="1" customFormat="1" ht="17.25" customHeight="1" x14ac:dyDescent="0.25">
      <c r="A281" s="77" t="s">
        <v>39</v>
      </c>
      <c r="B281" s="78">
        <v>277</v>
      </c>
      <c r="C281" s="79">
        <v>41004570</v>
      </c>
      <c r="D281" s="80">
        <v>41970</v>
      </c>
      <c r="E281" s="92" t="s">
        <v>51</v>
      </c>
      <c r="F281" s="82">
        <v>14.5</v>
      </c>
      <c r="G281" s="83">
        <v>466.1</v>
      </c>
      <c r="H281" s="81" t="s">
        <v>61</v>
      </c>
      <c r="J281" s="21"/>
      <c r="K281" s="22"/>
      <c r="L281" s="21"/>
      <c r="M281" s="21"/>
      <c r="N281" s="22"/>
      <c r="O281" s="23"/>
      <c r="P281" s="24"/>
      <c r="Q281" s="25"/>
      <c r="R281" s="21"/>
      <c r="S281" s="22"/>
      <c r="T281" s="22"/>
    </row>
    <row r="282" spans="1:20" s="1" customFormat="1" ht="17.25" customHeight="1" x14ac:dyDescent="0.25">
      <c r="A282" s="77" t="s">
        <v>39</v>
      </c>
      <c r="B282" s="78">
        <v>278</v>
      </c>
      <c r="C282" s="79">
        <v>41004640</v>
      </c>
      <c r="D282" s="80">
        <v>41970</v>
      </c>
      <c r="E282" s="92" t="s">
        <v>51</v>
      </c>
      <c r="F282" s="82">
        <v>13</v>
      </c>
      <c r="G282" s="83">
        <v>466.1</v>
      </c>
      <c r="H282" s="81" t="s">
        <v>27</v>
      </c>
      <c r="J282" s="21"/>
      <c r="K282" s="22"/>
      <c r="L282" s="21"/>
      <c r="M282" s="21"/>
      <c r="N282" s="22"/>
      <c r="O282" s="23"/>
      <c r="P282" s="24"/>
      <c r="Q282" s="25"/>
      <c r="R282" s="21"/>
      <c r="S282" s="22"/>
      <c r="T282" s="22"/>
    </row>
    <row r="283" spans="1:20" s="1" customFormat="1" ht="17.25" customHeight="1" x14ac:dyDescent="0.25">
      <c r="A283" s="77" t="s">
        <v>39</v>
      </c>
      <c r="B283" s="78">
        <v>279</v>
      </c>
      <c r="C283" s="79">
        <v>41004647</v>
      </c>
      <c r="D283" s="80">
        <v>41970</v>
      </c>
      <c r="E283" s="92" t="s">
        <v>51</v>
      </c>
      <c r="F283" s="82">
        <v>15</v>
      </c>
      <c r="G283" s="83">
        <v>466.1</v>
      </c>
      <c r="H283" s="81" t="s">
        <v>213</v>
      </c>
      <c r="J283" s="21"/>
      <c r="K283" s="22"/>
      <c r="L283" s="21"/>
      <c r="M283" s="21"/>
      <c r="N283" s="22"/>
      <c r="O283" s="23"/>
      <c r="P283" s="24"/>
      <c r="Q283" s="25"/>
      <c r="R283" s="21"/>
      <c r="S283" s="22"/>
      <c r="T283" s="22"/>
    </row>
    <row r="284" spans="1:20" s="1" customFormat="1" ht="17.25" customHeight="1" x14ac:dyDescent="0.25">
      <c r="A284" s="77" t="s">
        <v>39</v>
      </c>
      <c r="B284" s="78">
        <v>280</v>
      </c>
      <c r="C284" s="79">
        <v>41004690</v>
      </c>
      <c r="D284" s="80">
        <v>41967</v>
      </c>
      <c r="E284" s="92" t="s">
        <v>51</v>
      </c>
      <c r="F284" s="82">
        <v>14.5</v>
      </c>
      <c r="G284" s="83">
        <v>466.1</v>
      </c>
      <c r="H284" s="81" t="s">
        <v>2</v>
      </c>
      <c r="J284" s="21"/>
      <c r="K284" s="22"/>
      <c r="L284" s="21"/>
      <c r="M284" s="21"/>
      <c r="N284" s="22"/>
      <c r="O284" s="23"/>
      <c r="P284" s="24"/>
      <c r="Q284" s="25"/>
      <c r="R284" s="21"/>
      <c r="S284" s="22"/>
      <c r="T284" s="22"/>
    </row>
    <row r="285" spans="1:20" s="1" customFormat="1" ht="17.25" customHeight="1" x14ac:dyDescent="0.25">
      <c r="A285" s="77" t="s">
        <v>39</v>
      </c>
      <c r="B285" s="78">
        <v>281</v>
      </c>
      <c r="C285" s="79">
        <v>41004708</v>
      </c>
      <c r="D285" s="80">
        <v>41970</v>
      </c>
      <c r="E285" s="92" t="s">
        <v>51</v>
      </c>
      <c r="F285" s="82">
        <v>7</v>
      </c>
      <c r="G285" s="83">
        <v>466.1</v>
      </c>
      <c r="H285" s="81" t="s">
        <v>2</v>
      </c>
      <c r="J285" s="21"/>
      <c r="K285" s="22"/>
      <c r="L285" s="21"/>
      <c r="M285" s="21"/>
      <c r="N285" s="22"/>
      <c r="O285" s="23"/>
      <c r="P285" s="24"/>
      <c r="Q285" s="25"/>
      <c r="R285" s="21"/>
      <c r="S285" s="22"/>
      <c r="T285" s="22"/>
    </row>
    <row r="286" spans="1:20" s="1" customFormat="1" ht="17.25" customHeight="1" x14ac:dyDescent="0.25">
      <c r="A286" s="77" t="s">
        <v>39</v>
      </c>
      <c r="B286" s="78">
        <v>282</v>
      </c>
      <c r="C286" s="79">
        <v>41004716</v>
      </c>
      <c r="D286" s="80">
        <v>41970</v>
      </c>
      <c r="E286" s="92" t="s">
        <v>51</v>
      </c>
      <c r="F286" s="82">
        <v>7</v>
      </c>
      <c r="G286" s="83">
        <v>466.1</v>
      </c>
      <c r="H286" s="81" t="s">
        <v>2</v>
      </c>
      <c r="J286" s="21"/>
      <c r="K286" s="22"/>
      <c r="L286" s="21"/>
      <c r="M286" s="21"/>
      <c r="N286" s="22"/>
      <c r="O286" s="23"/>
      <c r="P286" s="24"/>
      <c r="Q286" s="25"/>
      <c r="R286" s="21"/>
      <c r="S286" s="22"/>
      <c r="T286" s="22"/>
    </row>
    <row r="287" spans="1:20" s="1" customFormat="1" ht="17.25" customHeight="1" x14ac:dyDescent="0.25">
      <c r="A287" s="77" t="s">
        <v>39</v>
      </c>
      <c r="B287" s="78">
        <v>283</v>
      </c>
      <c r="C287" s="79">
        <v>41004727</v>
      </c>
      <c r="D287" s="80">
        <v>41970</v>
      </c>
      <c r="E287" s="92" t="s">
        <v>51</v>
      </c>
      <c r="F287" s="82">
        <v>14.5</v>
      </c>
      <c r="G287" s="83">
        <v>466.1</v>
      </c>
      <c r="H287" s="81" t="s">
        <v>61</v>
      </c>
      <c r="J287" s="21"/>
      <c r="K287" s="22"/>
      <c r="L287" s="21"/>
      <c r="M287" s="21"/>
      <c r="N287" s="22"/>
      <c r="O287" s="23"/>
      <c r="P287" s="24"/>
      <c r="Q287" s="25"/>
      <c r="R287" s="21"/>
      <c r="S287" s="22"/>
      <c r="T287" s="22"/>
    </row>
    <row r="288" spans="1:20" s="1" customFormat="1" ht="17.25" customHeight="1" x14ac:dyDescent="0.25">
      <c r="A288" s="77" t="s">
        <v>39</v>
      </c>
      <c r="B288" s="78">
        <v>284</v>
      </c>
      <c r="C288" s="79">
        <v>41004732</v>
      </c>
      <c r="D288" s="80">
        <v>41970</v>
      </c>
      <c r="E288" s="92" t="s">
        <v>51</v>
      </c>
      <c r="F288" s="82">
        <v>7</v>
      </c>
      <c r="G288" s="83">
        <v>466.1</v>
      </c>
      <c r="H288" s="81" t="s">
        <v>2</v>
      </c>
      <c r="J288" s="21"/>
      <c r="K288" s="22"/>
      <c r="L288" s="21"/>
      <c r="M288" s="21"/>
      <c r="N288" s="22"/>
      <c r="O288" s="23"/>
      <c r="P288" s="24"/>
      <c r="Q288" s="25"/>
      <c r="R288" s="21"/>
      <c r="S288" s="22"/>
      <c r="T288" s="22"/>
    </row>
    <row r="289" spans="1:20" s="1" customFormat="1" ht="17.25" customHeight="1" x14ac:dyDescent="0.25">
      <c r="A289" s="77" t="s">
        <v>39</v>
      </c>
      <c r="B289" s="78">
        <v>285</v>
      </c>
      <c r="C289" s="79">
        <v>41004813</v>
      </c>
      <c r="D289" s="80">
        <v>41971</v>
      </c>
      <c r="E289" s="92" t="s">
        <v>51</v>
      </c>
      <c r="F289" s="82">
        <v>13</v>
      </c>
      <c r="G289" s="83">
        <v>202967.18</v>
      </c>
      <c r="H289" s="81" t="s">
        <v>105</v>
      </c>
      <c r="J289" s="21"/>
      <c r="K289" s="22"/>
      <c r="L289" s="21"/>
      <c r="M289" s="21"/>
      <c r="N289" s="22"/>
      <c r="O289" s="23"/>
      <c r="P289" s="24"/>
      <c r="Q289" s="25"/>
      <c r="R289" s="21"/>
      <c r="S289" s="22"/>
      <c r="T289" s="22"/>
    </row>
    <row r="290" spans="1:20" s="1" customFormat="1" ht="17.25" customHeight="1" x14ac:dyDescent="0.25">
      <c r="A290" s="77" t="s">
        <v>39</v>
      </c>
      <c r="B290" s="78">
        <v>286</v>
      </c>
      <c r="C290" s="79">
        <v>41005467</v>
      </c>
      <c r="D290" s="80">
        <v>41957</v>
      </c>
      <c r="E290" s="92" t="s">
        <v>51</v>
      </c>
      <c r="F290" s="82">
        <v>13</v>
      </c>
      <c r="G290" s="83">
        <v>466.1</v>
      </c>
      <c r="H290" s="81" t="s">
        <v>21</v>
      </c>
      <c r="J290" s="21"/>
      <c r="K290" s="22"/>
      <c r="L290" s="21"/>
      <c r="M290" s="21"/>
      <c r="N290" s="22"/>
      <c r="O290" s="23"/>
      <c r="P290" s="24"/>
      <c r="Q290" s="25"/>
      <c r="R290" s="21"/>
      <c r="S290" s="22"/>
      <c r="T290" s="22"/>
    </row>
    <row r="291" spans="1:20" s="1" customFormat="1" ht="17.25" customHeight="1" x14ac:dyDescent="0.25">
      <c r="A291" s="77" t="s">
        <v>39</v>
      </c>
      <c r="B291" s="78">
        <v>287</v>
      </c>
      <c r="C291" s="79">
        <v>41006273</v>
      </c>
      <c r="D291" s="80">
        <v>41963</v>
      </c>
      <c r="E291" s="92" t="s">
        <v>51</v>
      </c>
      <c r="F291" s="82">
        <v>14.5</v>
      </c>
      <c r="G291" s="83">
        <v>466.1</v>
      </c>
      <c r="H291" s="81" t="s">
        <v>2</v>
      </c>
      <c r="J291" s="21"/>
      <c r="K291" s="22"/>
      <c r="L291" s="21"/>
      <c r="M291" s="21"/>
      <c r="N291" s="22"/>
      <c r="O291" s="23"/>
      <c r="P291" s="24"/>
      <c r="Q291" s="25"/>
      <c r="R291" s="21"/>
      <c r="S291" s="22"/>
      <c r="T291" s="22"/>
    </row>
    <row r="292" spans="1:20" s="1" customFormat="1" ht="17.25" customHeight="1" x14ac:dyDescent="0.25">
      <c r="A292" s="77" t="s">
        <v>39</v>
      </c>
      <c r="B292" s="78">
        <v>288</v>
      </c>
      <c r="C292" s="79">
        <v>41006276</v>
      </c>
      <c r="D292" s="80">
        <v>41963</v>
      </c>
      <c r="E292" s="92" t="s">
        <v>51</v>
      </c>
      <c r="F292" s="82">
        <v>7</v>
      </c>
      <c r="G292" s="83">
        <v>466.1</v>
      </c>
      <c r="H292" s="81" t="s">
        <v>198</v>
      </c>
      <c r="J292" s="21"/>
      <c r="K292" s="22"/>
      <c r="L292" s="21"/>
      <c r="M292" s="21"/>
      <c r="N292" s="22"/>
      <c r="O292" s="23"/>
      <c r="P292" s="24"/>
      <c r="Q292" s="25"/>
      <c r="R292" s="21"/>
      <c r="S292" s="22"/>
      <c r="T292" s="22"/>
    </row>
    <row r="293" spans="1:20" s="1" customFormat="1" ht="17.25" customHeight="1" x14ac:dyDescent="0.25">
      <c r="A293" s="77" t="s">
        <v>39</v>
      </c>
      <c r="B293" s="78">
        <v>289</v>
      </c>
      <c r="C293" s="79">
        <v>41006278</v>
      </c>
      <c r="D293" s="80">
        <v>41962</v>
      </c>
      <c r="E293" s="92" t="s">
        <v>51</v>
      </c>
      <c r="F293" s="82">
        <v>7</v>
      </c>
      <c r="G293" s="83">
        <v>466.1</v>
      </c>
      <c r="H293" s="81" t="s">
        <v>198</v>
      </c>
      <c r="J293" s="21"/>
      <c r="K293" s="22"/>
      <c r="L293" s="21"/>
      <c r="M293" s="21"/>
      <c r="N293" s="22"/>
      <c r="O293" s="23"/>
      <c r="P293" s="24"/>
      <c r="Q293" s="25"/>
      <c r="R293" s="21"/>
      <c r="S293" s="22"/>
      <c r="T293" s="22"/>
    </row>
    <row r="294" spans="1:20" s="1" customFormat="1" ht="17.25" customHeight="1" x14ac:dyDescent="0.25">
      <c r="A294" s="77" t="s">
        <v>39</v>
      </c>
      <c r="B294" s="78">
        <v>290</v>
      </c>
      <c r="C294" s="79">
        <v>41006304</v>
      </c>
      <c r="D294" s="80">
        <v>41971</v>
      </c>
      <c r="E294" s="92" t="s">
        <v>51</v>
      </c>
      <c r="F294" s="82">
        <v>3</v>
      </c>
      <c r="G294" s="83">
        <v>466.1</v>
      </c>
      <c r="H294" s="81" t="s">
        <v>8</v>
      </c>
      <c r="J294" s="21"/>
      <c r="K294" s="22"/>
      <c r="L294" s="21"/>
      <c r="M294" s="21"/>
      <c r="N294" s="22"/>
      <c r="O294" s="23"/>
      <c r="P294" s="24"/>
      <c r="Q294" s="25"/>
      <c r="R294" s="21"/>
      <c r="S294" s="22"/>
      <c r="T294" s="22"/>
    </row>
    <row r="295" spans="1:20" s="1" customFormat="1" ht="17.25" customHeight="1" x14ac:dyDescent="0.25">
      <c r="A295" s="77" t="s">
        <v>39</v>
      </c>
      <c r="B295" s="78">
        <v>291</v>
      </c>
      <c r="C295" s="79">
        <v>41006308</v>
      </c>
      <c r="D295" s="80">
        <v>41971</v>
      </c>
      <c r="E295" s="92" t="s">
        <v>51</v>
      </c>
      <c r="F295" s="82">
        <v>7</v>
      </c>
      <c r="G295" s="83">
        <v>466.1</v>
      </c>
      <c r="H295" s="81" t="s">
        <v>8</v>
      </c>
      <c r="J295" s="21"/>
      <c r="K295" s="22"/>
      <c r="L295" s="21"/>
      <c r="M295" s="21"/>
      <c r="N295" s="22"/>
      <c r="O295" s="23"/>
      <c r="P295" s="24"/>
      <c r="Q295" s="25"/>
      <c r="R295" s="21"/>
      <c r="S295" s="22"/>
      <c r="T295" s="22"/>
    </row>
    <row r="296" spans="1:20" s="1" customFormat="1" ht="17.25" customHeight="1" x14ac:dyDescent="0.25">
      <c r="A296" s="77" t="s">
        <v>39</v>
      </c>
      <c r="B296" s="78">
        <v>292</v>
      </c>
      <c r="C296" s="79">
        <v>41006314</v>
      </c>
      <c r="D296" s="80">
        <v>41970</v>
      </c>
      <c r="E296" s="92" t="s">
        <v>51</v>
      </c>
      <c r="F296" s="82">
        <v>11</v>
      </c>
      <c r="G296" s="83">
        <v>466.1</v>
      </c>
      <c r="H296" s="81" t="s">
        <v>8</v>
      </c>
      <c r="J296" s="21"/>
      <c r="K296" s="22"/>
      <c r="L296" s="21"/>
      <c r="M296" s="21"/>
      <c r="N296" s="22"/>
      <c r="O296" s="23"/>
      <c r="P296" s="24"/>
      <c r="Q296" s="25"/>
      <c r="R296" s="21"/>
      <c r="S296" s="22"/>
      <c r="T296" s="22"/>
    </row>
  </sheetData>
  <mergeCells count="1">
    <mergeCell ref="A2:H2"/>
  </mergeCells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54"/>
  <sheetViews>
    <sheetView workbookViewId="0">
      <pane ySplit="12" topLeftCell="A183" activePane="bottomLeft" state="frozen"/>
      <selection pane="bottomLeft" activeCell="M11" sqref="M11"/>
    </sheetView>
  </sheetViews>
  <sheetFormatPr defaultRowHeight="17.25" customHeight="1" x14ac:dyDescent="0.25"/>
  <cols>
    <col min="1" max="1" width="23.85546875" customWidth="1"/>
    <col min="3" max="3" width="32.85546875" style="37" bestFit="1" customWidth="1"/>
    <col min="4" max="4" width="9.140625" style="4"/>
    <col min="5" max="5" width="15.5703125" style="4" customWidth="1"/>
    <col min="6" max="6" width="9.140625" style="7"/>
    <col min="7" max="7" width="12.42578125" style="7" customWidth="1"/>
    <col min="8" max="8" width="9.140625" style="7"/>
    <col min="9" max="9" width="11.140625" style="7" customWidth="1"/>
    <col min="10" max="10" width="9.140625" style="4"/>
    <col min="11" max="11" width="10.7109375" style="4" customWidth="1"/>
    <col min="12" max="12" width="9.140625" style="40"/>
    <col min="13" max="13" width="5.85546875" customWidth="1"/>
    <col min="14" max="14" width="3.28515625" customWidth="1"/>
    <col min="15" max="15" width="3" customWidth="1"/>
    <col min="16" max="16" width="24.28515625" customWidth="1"/>
    <col min="18" max="18" width="11.140625" customWidth="1"/>
    <col min="20" max="20" width="10.42578125" customWidth="1"/>
    <col min="22" max="22" width="10.28515625" customWidth="1"/>
    <col min="24" max="24" width="11.7109375" customWidth="1"/>
    <col min="25" max="25" width="9.140625" style="40"/>
    <col min="26" max="26" width="5.85546875" customWidth="1"/>
    <col min="27" max="27" width="3.28515625" customWidth="1"/>
    <col min="28" max="28" width="3" customWidth="1"/>
    <col min="29" max="29" width="24.28515625" customWidth="1"/>
    <col min="31" max="31" width="11.42578125" customWidth="1"/>
    <col min="33" max="33" width="10.7109375" customWidth="1"/>
    <col min="35" max="35" width="11.140625" customWidth="1"/>
    <col min="37" max="37" width="11.42578125" customWidth="1"/>
    <col min="41" max="41" width="6.85546875" customWidth="1"/>
    <col min="42" max="42" width="32.42578125" customWidth="1"/>
  </cols>
  <sheetData>
    <row r="1" spans="1:66" ht="17.25" customHeight="1" x14ac:dyDescent="0.25">
      <c r="A1" s="27"/>
      <c r="B1" s="27"/>
      <c r="C1" s="42" t="s">
        <v>50</v>
      </c>
      <c r="D1" s="43">
        <f t="shared" ref="D1:K1" si="0">D344</f>
        <v>4058</v>
      </c>
      <c r="E1" s="44">
        <f t="shared" si="0"/>
        <v>153.68051399999999</v>
      </c>
      <c r="F1" s="43">
        <f t="shared" si="0"/>
        <v>3426</v>
      </c>
      <c r="G1" s="44">
        <f t="shared" si="0"/>
        <v>90.764742000000012</v>
      </c>
      <c r="H1" s="43">
        <f t="shared" si="0"/>
        <v>2684</v>
      </c>
      <c r="I1" s="44">
        <f t="shared" si="0"/>
        <v>57.148231000000003</v>
      </c>
      <c r="J1" s="43">
        <f t="shared" si="0"/>
        <v>489</v>
      </c>
      <c r="K1" s="44">
        <f t="shared" si="0"/>
        <v>49.549942000000001</v>
      </c>
      <c r="L1" s="39"/>
      <c r="M1" s="27"/>
      <c r="N1" s="27"/>
      <c r="O1" s="27"/>
      <c r="P1" s="42" t="s">
        <v>50</v>
      </c>
      <c r="Q1" s="43">
        <f t="shared" ref="Q1:X1" si="1">SUM(Q2:Q4)</f>
        <v>3182</v>
      </c>
      <c r="R1" s="44">
        <f t="shared" si="1"/>
        <v>124.32000899999997</v>
      </c>
      <c r="S1" s="43">
        <f t="shared" si="1"/>
        <v>2617</v>
      </c>
      <c r="T1" s="44">
        <f t="shared" si="1"/>
        <v>73.514336999999998</v>
      </c>
      <c r="U1" s="43">
        <f t="shared" si="1"/>
        <v>1971</v>
      </c>
      <c r="V1" s="44">
        <f t="shared" si="1"/>
        <v>45.281993000000007</v>
      </c>
      <c r="W1" s="43">
        <f t="shared" si="1"/>
        <v>379</v>
      </c>
      <c r="X1" s="44">
        <f t="shared" si="1"/>
        <v>29.346042000000004</v>
      </c>
      <c r="Y1" s="39"/>
      <c r="Z1" s="27"/>
      <c r="AA1" s="27"/>
      <c r="AB1" s="27"/>
      <c r="AC1" s="42" t="s">
        <v>50</v>
      </c>
      <c r="AD1" s="43">
        <f t="shared" ref="AD1:AK1" si="2">SUM(AD2:AD4)</f>
        <v>3690</v>
      </c>
      <c r="AE1" s="44">
        <f t="shared" si="2"/>
        <v>148.28941399999997</v>
      </c>
      <c r="AF1" s="43">
        <f t="shared" si="2"/>
        <v>3079</v>
      </c>
      <c r="AG1" s="44">
        <f t="shared" si="2"/>
        <v>84.398891999999989</v>
      </c>
      <c r="AH1" s="43">
        <f t="shared" si="2"/>
        <v>2374</v>
      </c>
      <c r="AI1" s="44">
        <f t="shared" si="2"/>
        <v>53.312563000000004</v>
      </c>
      <c r="AJ1" s="43">
        <f t="shared" si="2"/>
        <v>439</v>
      </c>
      <c r="AK1" s="44">
        <f t="shared" si="2"/>
        <v>41.82074200000001</v>
      </c>
    </row>
    <row r="2" spans="1:66" ht="17.25" customHeight="1" x14ac:dyDescent="0.25">
      <c r="A2" s="27"/>
      <c r="B2" s="27"/>
      <c r="C2" s="42" t="s">
        <v>371</v>
      </c>
      <c r="D2" s="42">
        <f>D12</f>
        <v>605</v>
      </c>
      <c r="E2" s="45">
        <f t="shared" ref="E2:K2" si="3">E12</f>
        <v>20.465109999999967</v>
      </c>
      <c r="F2" s="42">
        <f t="shared" si="3"/>
        <v>531</v>
      </c>
      <c r="G2" s="45">
        <f t="shared" si="3"/>
        <v>15.606549999999995</v>
      </c>
      <c r="H2" s="42">
        <f t="shared" si="3"/>
        <v>383</v>
      </c>
      <c r="I2" s="45">
        <f t="shared" si="3"/>
        <v>12.310763999999997</v>
      </c>
      <c r="J2" s="42">
        <f t="shared" si="3"/>
        <v>74</v>
      </c>
      <c r="K2" s="45">
        <f t="shared" si="3"/>
        <v>5.3321600000000009</v>
      </c>
      <c r="M2" s="27"/>
      <c r="N2" s="27"/>
      <c r="O2" s="27"/>
      <c r="P2" s="42" t="s">
        <v>371</v>
      </c>
      <c r="Q2" s="42">
        <f t="shared" ref="Q2:X2" si="4">SUM(Q12:Q236)</f>
        <v>1709</v>
      </c>
      <c r="R2" s="45">
        <f t="shared" si="4"/>
        <v>39.569372999999977</v>
      </c>
      <c r="S2" s="42">
        <f t="shared" si="4"/>
        <v>1428</v>
      </c>
      <c r="T2" s="45">
        <f t="shared" si="4"/>
        <v>27.022407999999995</v>
      </c>
      <c r="U2" s="42">
        <f t="shared" si="4"/>
        <v>1028</v>
      </c>
      <c r="V2" s="45">
        <f t="shared" si="4"/>
        <v>18.335447999999992</v>
      </c>
      <c r="W2" s="42">
        <f t="shared" si="4"/>
        <v>163</v>
      </c>
      <c r="X2" s="45">
        <f t="shared" si="4"/>
        <v>5.7340149999999994</v>
      </c>
      <c r="Y2" s="39"/>
      <c r="Z2" s="27"/>
      <c r="AA2" s="27"/>
      <c r="AB2" s="27"/>
      <c r="AC2" s="42" t="s">
        <v>371</v>
      </c>
      <c r="AD2" s="42">
        <f t="shared" ref="AD2:AK2" si="5">SUM(AD12:AD246)</f>
        <v>2314</v>
      </c>
      <c r="AE2" s="42">
        <f t="shared" si="5"/>
        <v>60.034482999999938</v>
      </c>
      <c r="AF2" s="42">
        <f t="shared" si="5"/>
        <v>1959</v>
      </c>
      <c r="AG2" s="42">
        <f t="shared" si="5"/>
        <v>42.628958000000004</v>
      </c>
      <c r="AH2" s="42">
        <f t="shared" si="5"/>
        <v>1411</v>
      </c>
      <c r="AI2" s="42">
        <f t="shared" si="5"/>
        <v>30.646211999999998</v>
      </c>
      <c r="AJ2" s="42">
        <f t="shared" si="5"/>
        <v>237</v>
      </c>
      <c r="AK2" s="42">
        <f t="shared" si="5"/>
        <v>11.066175000000003</v>
      </c>
    </row>
    <row r="3" spans="1:66" ht="17.25" customHeight="1" x14ac:dyDescent="0.25">
      <c r="A3" s="2" t="s">
        <v>347</v>
      </c>
      <c r="B3" s="27"/>
      <c r="C3" s="42" t="s">
        <v>372</v>
      </c>
      <c r="D3" s="42">
        <f>D237</f>
        <v>3461</v>
      </c>
      <c r="E3" s="45">
        <f t="shared" ref="E3:K3" si="6">E237</f>
        <v>133.60890400000002</v>
      </c>
      <c r="F3" s="42">
        <f t="shared" si="6"/>
        <v>2905</v>
      </c>
      <c r="G3" s="45">
        <f t="shared" si="6"/>
        <v>75.552042000000014</v>
      </c>
      <c r="H3" s="42">
        <f t="shared" si="6"/>
        <v>2306</v>
      </c>
      <c r="I3" s="45">
        <f t="shared" si="6"/>
        <v>44.896317000000003</v>
      </c>
      <c r="J3" s="42">
        <f t="shared" si="6"/>
        <v>419</v>
      </c>
      <c r="K3" s="45">
        <f t="shared" si="6"/>
        <v>44.361282000000003</v>
      </c>
      <c r="M3" s="27"/>
      <c r="N3" s="27"/>
      <c r="O3" s="27"/>
      <c r="P3" s="42" t="s">
        <v>372</v>
      </c>
      <c r="Q3" s="42">
        <f t="shared" ref="Q3:X3" si="7">SUM(Q237:Q340)</f>
        <v>1430</v>
      </c>
      <c r="R3" s="45">
        <f t="shared" si="7"/>
        <v>83.586435999999992</v>
      </c>
      <c r="S3" s="42">
        <f t="shared" si="7"/>
        <v>1149</v>
      </c>
      <c r="T3" s="45">
        <f t="shared" si="7"/>
        <v>45.455729000000005</v>
      </c>
      <c r="U3" s="42">
        <f t="shared" si="7"/>
        <v>913</v>
      </c>
      <c r="V3" s="45">
        <f t="shared" si="7"/>
        <v>26.416695000000015</v>
      </c>
      <c r="W3" s="42">
        <f t="shared" si="7"/>
        <v>212</v>
      </c>
      <c r="X3" s="45">
        <f t="shared" si="7"/>
        <v>23.468527000000005</v>
      </c>
      <c r="Y3" s="39"/>
      <c r="Z3" s="27"/>
      <c r="AA3" s="27"/>
      <c r="AB3" s="27"/>
      <c r="AC3" s="42" t="s">
        <v>372</v>
      </c>
      <c r="AD3" s="42">
        <f t="shared" ref="AD3:AK3" si="8">SUM(AD247:AD350)</f>
        <v>1341</v>
      </c>
      <c r="AE3" s="42">
        <f t="shared" si="8"/>
        <v>87.484231000000023</v>
      </c>
      <c r="AF3" s="42">
        <f t="shared" si="8"/>
        <v>1090</v>
      </c>
      <c r="AG3" s="42">
        <f t="shared" si="8"/>
        <v>41.127583999999999</v>
      </c>
      <c r="AH3" s="42">
        <f t="shared" si="8"/>
        <v>938</v>
      </c>
      <c r="AI3" s="42">
        <f t="shared" si="8"/>
        <v>22.195351000000002</v>
      </c>
      <c r="AJ3" s="42">
        <f t="shared" si="8"/>
        <v>202</v>
      </c>
      <c r="AK3" s="42">
        <f t="shared" si="8"/>
        <v>30.754567000000005</v>
      </c>
    </row>
    <row r="4" spans="1:66" ht="17.25" customHeight="1" x14ac:dyDescent="0.25">
      <c r="A4" s="3"/>
      <c r="B4" s="3"/>
      <c r="C4" s="42" t="s">
        <v>373</v>
      </c>
      <c r="D4" s="42">
        <f>D342</f>
        <v>-8</v>
      </c>
      <c r="E4" s="45">
        <f t="shared" ref="E4:K4" si="9">E342</f>
        <v>-0.39349999999999963</v>
      </c>
      <c r="F4" s="42">
        <f t="shared" si="9"/>
        <v>-10</v>
      </c>
      <c r="G4" s="45">
        <f t="shared" si="9"/>
        <v>-0.39384999999999959</v>
      </c>
      <c r="H4" s="42">
        <f t="shared" si="9"/>
        <v>-5</v>
      </c>
      <c r="I4" s="45">
        <f t="shared" si="9"/>
        <v>-5.8849999999999902E-2</v>
      </c>
      <c r="J4" s="42">
        <f t="shared" si="9"/>
        <v>-4</v>
      </c>
      <c r="K4" s="45">
        <f t="shared" si="9"/>
        <v>-0.14350000000000002</v>
      </c>
      <c r="M4" s="27"/>
      <c r="N4" s="27"/>
      <c r="O4" s="27"/>
      <c r="P4" s="42" t="s">
        <v>373</v>
      </c>
      <c r="Q4" s="42">
        <f t="shared" ref="Q4:X4" si="10">Q341+Q342</f>
        <v>43</v>
      </c>
      <c r="R4" s="45">
        <f t="shared" si="10"/>
        <v>1.1641999999999992</v>
      </c>
      <c r="S4" s="42">
        <f t="shared" si="10"/>
        <v>40</v>
      </c>
      <c r="T4" s="45">
        <f t="shared" si="10"/>
        <v>1.0361999999999996</v>
      </c>
      <c r="U4" s="42">
        <f t="shared" si="10"/>
        <v>30</v>
      </c>
      <c r="V4" s="45">
        <f t="shared" si="10"/>
        <v>0.52985000000000004</v>
      </c>
      <c r="W4" s="42">
        <f t="shared" si="10"/>
        <v>4</v>
      </c>
      <c r="X4" s="45">
        <f t="shared" si="10"/>
        <v>0.14350000000000002</v>
      </c>
      <c r="Y4" s="39"/>
      <c r="Z4" s="27"/>
      <c r="AA4" s="27"/>
      <c r="AB4" s="27"/>
      <c r="AC4" s="42" t="s">
        <v>373</v>
      </c>
      <c r="AD4" s="42">
        <f t="shared" ref="AD4:AK4" si="11">AD351+AD352</f>
        <v>35</v>
      </c>
      <c r="AE4" s="42">
        <f t="shared" si="11"/>
        <v>0.77069999999999961</v>
      </c>
      <c r="AF4" s="42">
        <f t="shared" si="11"/>
        <v>30</v>
      </c>
      <c r="AG4" s="42">
        <f t="shared" si="11"/>
        <v>0.64234999999999998</v>
      </c>
      <c r="AH4" s="42">
        <f t="shared" si="11"/>
        <v>25</v>
      </c>
      <c r="AI4" s="42">
        <f t="shared" si="11"/>
        <v>0.47100000000000014</v>
      </c>
      <c r="AJ4" s="42">
        <f t="shared" si="11"/>
        <v>0</v>
      </c>
      <c r="AK4" s="42">
        <f t="shared" si="11"/>
        <v>0</v>
      </c>
    </row>
    <row r="5" spans="1:66" ht="17.25" customHeight="1" x14ac:dyDescent="0.25">
      <c r="A5" s="27"/>
      <c r="B5" s="27"/>
      <c r="C5" s="104" t="s">
        <v>374</v>
      </c>
      <c r="D5" s="46">
        <f t="shared" ref="D5:F5" si="12">AD1-Q1-D1</f>
        <v>-3550</v>
      </c>
      <c r="E5" s="46">
        <f t="shared" si="12"/>
        <v>-129.71110899999999</v>
      </c>
      <c r="F5" s="46">
        <f t="shared" si="12"/>
        <v>-2964</v>
      </c>
      <c r="G5" s="46">
        <f>AG1-T1-G1</f>
        <v>-79.880187000000021</v>
      </c>
      <c r="H5" s="46">
        <f t="shared" ref="H5:K5" si="13">AH1-U1-H1</f>
        <v>-2281</v>
      </c>
      <c r="I5" s="46">
        <f t="shared" si="13"/>
        <v>-49.117661000000005</v>
      </c>
      <c r="J5" s="46">
        <f t="shared" si="13"/>
        <v>-429</v>
      </c>
      <c r="K5" s="46">
        <f t="shared" si="13"/>
        <v>-37.075241999999996</v>
      </c>
      <c r="L5" s="39"/>
      <c r="M5" s="27"/>
      <c r="N5" s="27"/>
      <c r="O5" s="27"/>
      <c r="P5" s="46">
        <f>AG1-T1</f>
        <v>10.884554999999992</v>
      </c>
      <c r="Q5" s="27"/>
      <c r="R5" s="27"/>
      <c r="S5" s="27"/>
      <c r="T5" s="27"/>
      <c r="U5" s="27"/>
      <c r="V5" s="27"/>
      <c r="W5" s="27"/>
      <c r="X5" s="27"/>
      <c r="Y5" s="39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</row>
    <row r="6" spans="1:66" ht="17.25" customHeight="1" x14ac:dyDescent="0.25">
      <c r="A6" s="27"/>
      <c r="B6" s="27"/>
      <c r="C6" s="105"/>
      <c r="D6" s="46">
        <f t="shared" ref="D6:K6" si="14">AD2-Q2-D2</f>
        <v>0</v>
      </c>
      <c r="E6" s="46">
        <f t="shared" si="14"/>
        <v>0</v>
      </c>
      <c r="F6" s="46">
        <f t="shared" si="14"/>
        <v>0</v>
      </c>
      <c r="G6" s="46">
        <f t="shared" si="14"/>
        <v>1.4210854715202004E-14</v>
      </c>
      <c r="H6" s="46">
        <f t="shared" si="14"/>
        <v>0</v>
      </c>
      <c r="I6" s="46">
        <f t="shared" si="14"/>
        <v>0</v>
      </c>
      <c r="J6" s="46">
        <f t="shared" si="14"/>
        <v>0</v>
      </c>
      <c r="K6" s="46">
        <f t="shared" si="14"/>
        <v>0</v>
      </c>
      <c r="L6" s="39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39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</row>
    <row r="7" spans="1:66" ht="17.25" customHeight="1" x14ac:dyDescent="0.25">
      <c r="A7" s="27"/>
      <c r="B7" s="27"/>
      <c r="C7" s="105"/>
      <c r="D7" s="46">
        <f t="shared" ref="D7:K7" si="15">AD3-Q3-D3</f>
        <v>-3550</v>
      </c>
      <c r="E7" s="46">
        <f t="shared" si="15"/>
        <v>-129.71110899999999</v>
      </c>
      <c r="F7" s="46">
        <f t="shared" si="15"/>
        <v>-2964</v>
      </c>
      <c r="G7" s="46">
        <f t="shared" si="15"/>
        <v>-79.880187000000021</v>
      </c>
      <c r="H7" s="46">
        <f t="shared" si="15"/>
        <v>-2281</v>
      </c>
      <c r="I7" s="46">
        <f t="shared" si="15"/>
        <v>-49.117661000000012</v>
      </c>
      <c r="J7" s="46">
        <f t="shared" si="15"/>
        <v>-429</v>
      </c>
      <c r="K7" s="46">
        <f t="shared" si="15"/>
        <v>-37.075242000000003</v>
      </c>
      <c r="L7" s="39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39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</row>
    <row r="8" spans="1:66" ht="17.25" customHeight="1" thickBot="1" x14ac:dyDescent="0.3">
      <c r="A8" s="27"/>
      <c r="B8" s="27"/>
      <c r="C8" s="106"/>
      <c r="D8" s="46">
        <f t="shared" ref="D8:K8" si="16">AD4-Q4-D4</f>
        <v>0</v>
      </c>
      <c r="E8" s="46">
        <f t="shared" si="16"/>
        <v>0</v>
      </c>
      <c r="F8" s="46">
        <f t="shared" si="16"/>
        <v>0</v>
      </c>
      <c r="G8" s="46">
        <f t="shared" si="16"/>
        <v>0</v>
      </c>
      <c r="H8" s="46">
        <f t="shared" si="16"/>
        <v>0</v>
      </c>
      <c r="I8" s="46">
        <f t="shared" si="16"/>
        <v>0</v>
      </c>
      <c r="J8" s="46">
        <f t="shared" si="16"/>
        <v>0</v>
      </c>
      <c r="K8" s="46">
        <f t="shared" si="16"/>
        <v>0</v>
      </c>
      <c r="L8" s="39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39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</row>
    <row r="9" spans="1:66" ht="17.25" customHeight="1" thickBot="1" x14ac:dyDescent="0.3">
      <c r="A9" s="103" t="s">
        <v>30</v>
      </c>
      <c r="B9" s="28"/>
      <c r="C9" s="103" t="s">
        <v>31</v>
      </c>
      <c r="D9" s="102" t="s">
        <v>32</v>
      </c>
      <c r="E9" s="102"/>
      <c r="F9" s="102" t="s">
        <v>33</v>
      </c>
      <c r="G9" s="102"/>
      <c r="H9" s="102" t="s">
        <v>34</v>
      </c>
      <c r="I9" s="102"/>
      <c r="J9" s="102" t="s">
        <v>35</v>
      </c>
      <c r="K9" s="102"/>
      <c r="M9" s="26" t="s">
        <v>369</v>
      </c>
      <c r="Z9" s="26" t="s">
        <v>370</v>
      </c>
    </row>
    <row r="10" spans="1:66" ht="17.25" customHeight="1" thickBot="1" x14ac:dyDescent="0.3">
      <c r="A10" s="107"/>
      <c r="B10" s="29" t="s">
        <v>36</v>
      </c>
      <c r="C10" s="107"/>
      <c r="D10" s="102"/>
      <c r="E10" s="102"/>
      <c r="F10" s="102"/>
      <c r="G10" s="102"/>
      <c r="H10" s="102"/>
      <c r="I10" s="102"/>
      <c r="J10" s="102"/>
      <c r="K10" s="102"/>
      <c r="AQ10">
        <f>SUBTOTAL(9,AQ12:AQ342)</f>
        <v>297</v>
      </c>
      <c r="AR10">
        <f t="shared" ref="AR10:BN10" si="17">SUBTOTAL(9,AR12:AR342)</f>
        <v>6.5605699999999985</v>
      </c>
      <c r="AS10">
        <f t="shared" si="17"/>
        <v>291</v>
      </c>
      <c r="AT10">
        <f t="shared" si="17"/>
        <v>5.6914300000000004</v>
      </c>
      <c r="AU10">
        <f t="shared" si="17"/>
        <v>215</v>
      </c>
      <c r="AV10">
        <f t="shared" si="17"/>
        <v>3.0652549999999987</v>
      </c>
      <c r="AW10">
        <f t="shared" si="17"/>
        <v>24</v>
      </c>
      <c r="AX10">
        <f t="shared" si="17"/>
        <v>1.4718</v>
      </c>
      <c r="AY10">
        <f t="shared" si="17"/>
        <v>24</v>
      </c>
      <c r="AZ10">
        <f t="shared" si="17"/>
        <v>1.4718</v>
      </c>
      <c r="BG10">
        <f t="shared" si="17"/>
        <v>299</v>
      </c>
      <c r="BH10">
        <f t="shared" si="17"/>
        <v>6.5805699999999998</v>
      </c>
      <c r="BI10">
        <f t="shared" si="17"/>
        <v>291</v>
      </c>
      <c r="BJ10">
        <f t="shared" si="17"/>
        <v>5.6914300000000013</v>
      </c>
      <c r="BK10">
        <f t="shared" si="17"/>
        <v>212</v>
      </c>
      <c r="BL10">
        <f t="shared" si="17"/>
        <v>3.0652549999999987</v>
      </c>
      <c r="BM10">
        <f t="shared" si="17"/>
        <v>24</v>
      </c>
      <c r="BN10">
        <f t="shared" si="17"/>
        <v>1.4718</v>
      </c>
    </row>
    <row r="11" spans="1:66" ht="17.25" customHeight="1" thickBot="1" x14ac:dyDescent="0.3">
      <c r="A11" s="107"/>
      <c r="B11" s="29"/>
      <c r="C11" s="108"/>
      <c r="D11" s="28" t="s">
        <v>37</v>
      </c>
      <c r="E11" s="28" t="s">
        <v>38</v>
      </c>
      <c r="F11" s="103" t="s">
        <v>37</v>
      </c>
      <c r="G11" s="103" t="s">
        <v>38</v>
      </c>
      <c r="H11" s="103" t="s">
        <v>37</v>
      </c>
      <c r="I11" s="103" t="s">
        <v>38</v>
      </c>
      <c r="J11" s="28" t="s">
        <v>37</v>
      </c>
      <c r="K11" s="28" t="s">
        <v>38</v>
      </c>
      <c r="M11" s="90" t="s">
        <v>348</v>
      </c>
      <c r="N11" s="90" t="s">
        <v>40</v>
      </c>
      <c r="O11" s="90" t="s">
        <v>349</v>
      </c>
      <c r="P11" s="90" t="s">
        <v>350</v>
      </c>
      <c r="Q11" s="90" t="s">
        <v>351</v>
      </c>
      <c r="R11" s="90" t="s">
        <v>352</v>
      </c>
      <c r="S11" s="90" t="s">
        <v>353</v>
      </c>
      <c r="T11" s="90" t="s">
        <v>354</v>
      </c>
      <c r="U11" s="90" t="s">
        <v>355</v>
      </c>
      <c r="V11" s="90" t="s">
        <v>356</v>
      </c>
      <c r="W11" s="90" t="s">
        <v>357</v>
      </c>
      <c r="X11" s="90" t="s">
        <v>358</v>
      </c>
      <c r="Z11" s="90" t="s">
        <v>398</v>
      </c>
      <c r="AA11" s="90" t="s">
        <v>40</v>
      </c>
      <c r="AB11" s="90" t="s">
        <v>349</v>
      </c>
      <c r="AC11" s="90" t="s">
        <v>350</v>
      </c>
      <c r="AD11" s="90" t="s">
        <v>351</v>
      </c>
      <c r="AE11" s="90" t="s">
        <v>352</v>
      </c>
      <c r="AF11" s="90" t="s">
        <v>353</v>
      </c>
      <c r="AG11" s="90" t="s">
        <v>354</v>
      </c>
      <c r="AH11" s="90" t="s">
        <v>355</v>
      </c>
      <c r="AI11" s="90" t="s">
        <v>356</v>
      </c>
      <c r="AJ11" s="90" t="s">
        <v>357</v>
      </c>
      <c r="AK11" s="90" t="s">
        <v>358</v>
      </c>
      <c r="AM11" s="50" t="s">
        <v>348</v>
      </c>
      <c r="AN11" s="50" t="s">
        <v>40</v>
      </c>
      <c r="AO11" s="50" t="s">
        <v>349</v>
      </c>
      <c r="AP11" s="50" t="s">
        <v>350</v>
      </c>
      <c r="AQ11" s="50" t="s">
        <v>351</v>
      </c>
      <c r="AR11" s="50" t="s">
        <v>352</v>
      </c>
      <c r="AS11" s="50" t="s">
        <v>353</v>
      </c>
      <c r="AT11" s="50" t="s">
        <v>354</v>
      </c>
      <c r="AU11" s="50" t="s">
        <v>355</v>
      </c>
      <c r="AV11" s="50" t="s">
        <v>356</v>
      </c>
      <c r="AW11" s="50" t="s">
        <v>357</v>
      </c>
      <c r="AX11" s="50" t="s">
        <v>358</v>
      </c>
      <c r="BC11" s="53" t="s">
        <v>348</v>
      </c>
      <c r="BD11" s="53" t="s">
        <v>40</v>
      </c>
      <c r="BE11" s="53" t="s">
        <v>349</v>
      </c>
      <c r="BF11" s="53" t="s">
        <v>350</v>
      </c>
      <c r="BG11" s="53" t="s">
        <v>351</v>
      </c>
      <c r="BH11" s="53" t="s">
        <v>352</v>
      </c>
      <c r="BI11" s="53" t="s">
        <v>353</v>
      </c>
      <c r="BJ11" s="53" t="s">
        <v>354</v>
      </c>
      <c r="BK11" s="53" t="s">
        <v>355</v>
      </c>
      <c r="BL11" s="53" t="s">
        <v>356</v>
      </c>
      <c r="BM11" s="50" t="s">
        <v>357</v>
      </c>
      <c r="BN11" s="50" t="s">
        <v>358</v>
      </c>
    </row>
    <row r="12" spans="1:66" ht="17.25" customHeight="1" x14ac:dyDescent="0.25">
      <c r="A12" s="8"/>
      <c r="B12" s="9"/>
      <c r="C12" s="34" t="s">
        <v>47</v>
      </c>
      <c r="D12" s="9">
        <f t="shared" ref="D12:E12" si="18">SUM(D13:D236)</f>
        <v>605</v>
      </c>
      <c r="E12" s="11">
        <f t="shared" si="18"/>
        <v>20.465109999999967</v>
      </c>
      <c r="F12" s="9">
        <f t="shared" ref="F12" si="19">SUM(F13:F236)</f>
        <v>531</v>
      </c>
      <c r="G12" s="11">
        <f t="shared" ref="G12" si="20">SUM(G13:G236)</f>
        <v>15.606549999999995</v>
      </c>
      <c r="H12" s="9">
        <f t="shared" ref="H12" si="21">SUM(H13:H236)</f>
        <v>383</v>
      </c>
      <c r="I12" s="11">
        <f t="shared" ref="I12" si="22">SUM(I13:I236)</f>
        <v>12.310763999999997</v>
      </c>
      <c r="J12" s="9">
        <f t="shared" ref="J12" si="23">SUM(J13:J236)</f>
        <v>74</v>
      </c>
      <c r="K12" s="11">
        <f t="shared" ref="K12" si="24">SUM(K13:K236)</f>
        <v>5.3321600000000009</v>
      </c>
      <c r="L12" s="13"/>
      <c r="M12" s="91" t="s">
        <v>359</v>
      </c>
      <c r="N12" s="91" t="s">
        <v>39</v>
      </c>
      <c r="O12" s="41">
        <v>1</v>
      </c>
      <c r="P12" s="91" t="s">
        <v>360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0" t="b">
        <f>P12=AC12</f>
        <v>1</v>
      </c>
      <c r="Z12" s="41">
        <v>1</v>
      </c>
      <c r="AA12" s="91" t="s">
        <v>39</v>
      </c>
      <c r="AB12" s="41">
        <v>1</v>
      </c>
      <c r="AC12" s="91" t="s">
        <v>360</v>
      </c>
      <c r="AD12" s="41">
        <v>0</v>
      </c>
      <c r="AE12" s="41">
        <v>0</v>
      </c>
      <c r="AF12" s="41">
        <v>0</v>
      </c>
      <c r="AG12" s="41">
        <v>0</v>
      </c>
      <c r="AH12" s="41">
        <v>0</v>
      </c>
      <c r="AI12" s="41">
        <v>0</v>
      </c>
      <c r="AJ12" s="41">
        <v>0</v>
      </c>
      <c r="AK12" s="41">
        <v>0</v>
      </c>
      <c r="AL12" t="b">
        <f>AP13=AC13</f>
        <v>0</v>
      </c>
      <c r="AM12" s="51" t="s">
        <v>359</v>
      </c>
      <c r="AN12" s="51" t="s">
        <v>39</v>
      </c>
      <c r="AO12" s="52">
        <v>1</v>
      </c>
      <c r="AP12" s="51" t="s">
        <v>360</v>
      </c>
      <c r="AQ12" s="52">
        <v>0</v>
      </c>
      <c r="AR12" s="52">
        <v>0</v>
      </c>
      <c r="AS12" s="52">
        <v>0</v>
      </c>
      <c r="AT12" s="52">
        <v>0</v>
      </c>
      <c r="AU12" s="52">
        <v>0</v>
      </c>
      <c r="AV12" s="52">
        <v>0</v>
      </c>
      <c r="AW12">
        <v>0</v>
      </c>
      <c r="AX12">
        <v>0</v>
      </c>
      <c r="AY12">
        <v>0</v>
      </c>
      <c r="AZ12">
        <v>0</v>
      </c>
      <c r="BB12" t="b">
        <f>AP12=BF12</f>
        <v>1</v>
      </c>
      <c r="BC12" s="54" t="s">
        <v>359</v>
      </c>
      <c r="BD12" s="54" t="s">
        <v>39</v>
      </c>
      <c r="BE12" s="55">
        <v>1</v>
      </c>
      <c r="BF12" s="54" t="s">
        <v>360</v>
      </c>
      <c r="BG12" s="55">
        <v>0</v>
      </c>
      <c r="BH12" s="55">
        <v>0</v>
      </c>
      <c r="BI12" s="55">
        <v>0</v>
      </c>
      <c r="BJ12" s="55">
        <v>0</v>
      </c>
      <c r="BK12" s="55">
        <v>0</v>
      </c>
      <c r="BL12" s="55">
        <v>0</v>
      </c>
      <c r="BM12">
        <v>0</v>
      </c>
      <c r="BN12">
        <v>0</v>
      </c>
    </row>
    <row r="13" spans="1:66" ht="17.25" customHeight="1" x14ac:dyDescent="0.25">
      <c r="A13" s="6" t="s">
        <v>39</v>
      </c>
      <c r="B13" s="17">
        <v>1</v>
      </c>
      <c r="C13" s="30" t="s">
        <v>166</v>
      </c>
      <c r="D13" s="10">
        <f>AD13-Q13</f>
        <v>0</v>
      </c>
      <c r="E13" s="10">
        <f>AE13-R13</f>
        <v>0</v>
      </c>
      <c r="F13" s="10">
        <f>AF13-S13</f>
        <v>0</v>
      </c>
      <c r="G13" s="10">
        <f t="shared" ref="G13:G76" si="25">AG13-T13</f>
        <v>0</v>
      </c>
      <c r="H13" s="10">
        <f>AH13-U13</f>
        <v>0</v>
      </c>
      <c r="I13" s="10">
        <f t="shared" ref="I13:I76" si="26">AI13-V13</f>
        <v>0</v>
      </c>
      <c r="J13" s="10">
        <f>AJ13-W13</f>
        <v>0</v>
      </c>
      <c r="K13" s="10">
        <f t="shared" ref="K13:K76" si="27">AK13-X13</f>
        <v>0</v>
      </c>
      <c r="L13" s="40" t="b">
        <f t="shared" ref="L13:L76" si="28">C13=P13</f>
        <v>1</v>
      </c>
      <c r="M13" s="91" t="s">
        <v>361</v>
      </c>
      <c r="N13" s="91" t="s">
        <v>39</v>
      </c>
      <c r="O13" s="41">
        <v>1</v>
      </c>
      <c r="P13" s="91" t="s">
        <v>166</v>
      </c>
      <c r="Q13" s="41">
        <v>3</v>
      </c>
      <c r="R13" s="41">
        <v>1.9999999999999997E-2</v>
      </c>
      <c r="S13" s="41">
        <v>3</v>
      </c>
      <c r="T13" s="41">
        <v>1.9999999999999997E-2</v>
      </c>
      <c r="U13" s="41">
        <v>3</v>
      </c>
      <c r="V13" s="41">
        <v>2.1999999999999999E-2</v>
      </c>
      <c r="W13" s="41">
        <v>0</v>
      </c>
      <c r="X13" s="41">
        <v>0</v>
      </c>
      <c r="Y13" s="40" t="b">
        <f t="shared" ref="Y13:Y76" si="29">P13=AC13</f>
        <v>0</v>
      </c>
      <c r="Z13" s="41">
        <v>1</v>
      </c>
      <c r="AA13" s="91" t="s">
        <v>39</v>
      </c>
      <c r="AB13" s="41">
        <v>1</v>
      </c>
      <c r="AC13" s="91" t="s">
        <v>399</v>
      </c>
      <c r="AD13" s="41">
        <v>3</v>
      </c>
      <c r="AE13" s="41">
        <v>1.9999999999999997E-2</v>
      </c>
      <c r="AF13" s="41">
        <v>3</v>
      </c>
      <c r="AG13" s="41">
        <v>1.9999999999999997E-2</v>
      </c>
      <c r="AH13" s="41">
        <v>3</v>
      </c>
      <c r="AI13" s="41">
        <v>2.1999999999999999E-2</v>
      </c>
      <c r="AJ13" s="41">
        <v>0</v>
      </c>
      <c r="AK13" s="41">
        <v>0</v>
      </c>
      <c r="AL13" t="b">
        <f>AP14=AC14</f>
        <v>0</v>
      </c>
      <c r="AM13" s="51" t="s">
        <v>361</v>
      </c>
      <c r="AN13" s="51" t="s">
        <v>39</v>
      </c>
      <c r="AO13" s="52">
        <v>1</v>
      </c>
      <c r="AP13" s="51" t="s">
        <v>166</v>
      </c>
      <c r="AQ13" s="52">
        <v>0</v>
      </c>
      <c r="AR13" s="52">
        <v>0</v>
      </c>
      <c r="AS13" s="52">
        <v>0</v>
      </c>
      <c r="AT13" s="52">
        <v>0</v>
      </c>
      <c r="AU13" s="52">
        <v>0</v>
      </c>
      <c r="AV13" s="52">
        <v>0</v>
      </c>
      <c r="AW13">
        <v>0</v>
      </c>
      <c r="AX13">
        <v>0</v>
      </c>
      <c r="AY13">
        <v>0</v>
      </c>
      <c r="AZ13">
        <v>0</v>
      </c>
      <c r="BB13" t="b">
        <f t="shared" ref="BB13:BB76" si="30">AP13=BF13</f>
        <v>1</v>
      </c>
      <c r="BC13" s="54" t="s">
        <v>361</v>
      </c>
      <c r="BD13" s="54" t="s">
        <v>39</v>
      </c>
      <c r="BE13" s="55">
        <v>1</v>
      </c>
      <c r="BF13" s="54" t="s">
        <v>166</v>
      </c>
      <c r="BG13" s="55">
        <v>0</v>
      </c>
      <c r="BH13" s="55">
        <v>0</v>
      </c>
      <c r="BI13" s="55">
        <v>0</v>
      </c>
      <c r="BJ13" s="55">
        <v>0</v>
      </c>
      <c r="BK13" s="55">
        <v>0</v>
      </c>
      <c r="BL13" s="55">
        <v>0</v>
      </c>
      <c r="BM13">
        <v>0</v>
      </c>
      <c r="BN13">
        <v>0</v>
      </c>
    </row>
    <row r="14" spans="1:66" ht="17.25" customHeight="1" x14ac:dyDescent="0.25">
      <c r="A14" s="6" t="s">
        <v>39</v>
      </c>
      <c r="B14" s="17">
        <v>2</v>
      </c>
      <c r="C14" s="31" t="s">
        <v>207</v>
      </c>
      <c r="D14" s="10">
        <f t="shared" ref="D14:D77" si="31">AD14-Q14</f>
        <v>0</v>
      </c>
      <c r="E14" s="10">
        <f t="shared" ref="E14:E77" si="32">AE14-R14</f>
        <v>0</v>
      </c>
      <c r="F14" s="10">
        <f t="shared" ref="F14:F77" si="33">AF14-S14</f>
        <v>0</v>
      </c>
      <c r="G14" s="10">
        <f t="shared" si="25"/>
        <v>0</v>
      </c>
      <c r="H14" s="10">
        <f t="shared" ref="H14:H77" si="34">AH14-U14</f>
        <v>0</v>
      </c>
      <c r="I14" s="10">
        <f t="shared" si="26"/>
        <v>0</v>
      </c>
      <c r="J14" s="10">
        <f t="shared" ref="J14:J77" si="35">AJ14-W14</f>
        <v>0</v>
      </c>
      <c r="K14" s="10">
        <f t="shared" si="27"/>
        <v>0</v>
      </c>
      <c r="L14" s="40" t="b">
        <f t="shared" si="28"/>
        <v>1</v>
      </c>
      <c r="M14" s="91" t="s">
        <v>361</v>
      </c>
      <c r="N14" s="91" t="s">
        <v>39</v>
      </c>
      <c r="O14" s="41">
        <v>1</v>
      </c>
      <c r="P14" s="91" t="s">
        <v>207</v>
      </c>
      <c r="Q14" s="41">
        <v>0</v>
      </c>
      <c r="R14" s="41">
        <v>0</v>
      </c>
      <c r="S14" s="41">
        <v>2</v>
      </c>
      <c r="T14" s="41">
        <v>1.2999999999999999E-2</v>
      </c>
      <c r="U14" s="41">
        <v>4</v>
      </c>
      <c r="V14" s="41">
        <v>2.5000000000000001E-2</v>
      </c>
      <c r="W14" s="41">
        <v>0</v>
      </c>
      <c r="X14" s="41">
        <v>0</v>
      </c>
      <c r="Y14" s="40" t="b">
        <f t="shared" si="29"/>
        <v>0</v>
      </c>
      <c r="Z14" s="41">
        <v>1</v>
      </c>
      <c r="AA14" s="91" t="s">
        <v>39</v>
      </c>
      <c r="AB14" s="41">
        <v>1</v>
      </c>
      <c r="AC14" s="91" t="s">
        <v>400</v>
      </c>
      <c r="AD14" s="41">
        <v>0</v>
      </c>
      <c r="AE14" s="41">
        <v>0</v>
      </c>
      <c r="AF14" s="41">
        <v>2</v>
      </c>
      <c r="AG14" s="41">
        <v>1.2999999999999999E-2</v>
      </c>
      <c r="AH14" s="41">
        <v>4</v>
      </c>
      <c r="AI14" s="41">
        <v>2.5000000000000001E-2</v>
      </c>
      <c r="AJ14" s="41">
        <v>0</v>
      </c>
      <c r="AK14" s="41">
        <v>0</v>
      </c>
      <c r="AL14" t="b">
        <f t="shared" ref="AL14:AL77" si="36">AP14=AC14</f>
        <v>0</v>
      </c>
      <c r="AM14" s="51" t="s">
        <v>361</v>
      </c>
      <c r="AN14" s="51" t="s">
        <v>39</v>
      </c>
      <c r="AO14" s="52">
        <v>1</v>
      </c>
      <c r="AP14" s="51" t="s">
        <v>207</v>
      </c>
      <c r="AQ14" s="52">
        <v>0</v>
      </c>
      <c r="AR14" s="52">
        <v>0</v>
      </c>
      <c r="AS14" s="52">
        <v>0</v>
      </c>
      <c r="AT14" s="52">
        <v>0</v>
      </c>
      <c r="AU14" s="52">
        <v>0</v>
      </c>
      <c r="AV14" s="52">
        <v>0</v>
      </c>
      <c r="AW14">
        <v>0</v>
      </c>
      <c r="AX14">
        <v>0</v>
      </c>
      <c r="AY14">
        <v>0</v>
      </c>
      <c r="AZ14">
        <v>0</v>
      </c>
      <c r="BB14" t="b">
        <f t="shared" si="30"/>
        <v>1</v>
      </c>
      <c r="BC14" s="54" t="s">
        <v>361</v>
      </c>
      <c r="BD14" s="54" t="s">
        <v>39</v>
      </c>
      <c r="BE14" s="55">
        <v>1</v>
      </c>
      <c r="BF14" s="54" t="s">
        <v>207</v>
      </c>
      <c r="BG14" s="55">
        <v>0</v>
      </c>
      <c r="BH14" s="55">
        <v>0</v>
      </c>
      <c r="BI14" s="55">
        <v>0</v>
      </c>
      <c r="BJ14" s="55">
        <v>0</v>
      </c>
      <c r="BK14" s="55">
        <v>0</v>
      </c>
      <c r="BL14" s="55">
        <v>0</v>
      </c>
      <c r="BM14">
        <v>0</v>
      </c>
      <c r="BN14">
        <v>0</v>
      </c>
    </row>
    <row r="15" spans="1:66" ht="17.25" customHeight="1" x14ac:dyDescent="0.25">
      <c r="A15" s="6" t="s">
        <v>39</v>
      </c>
      <c r="B15" s="17">
        <v>3</v>
      </c>
      <c r="C15" s="31" t="s">
        <v>191</v>
      </c>
      <c r="D15" s="10">
        <f t="shared" si="31"/>
        <v>0</v>
      </c>
      <c r="E15" s="10">
        <f t="shared" si="32"/>
        <v>0</v>
      </c>
      <c r="F15" s="10">
        <f t="shared" si="33"/>
        <v>0</v>
      </c>
      <c r="G15" s="10">
        <f t="shared" si="25"/>
        <v>0</v>
      </c>
      <c r="H15" s="10">
        <f t="shared" si="34"/>
        <v>0</v>
      </c>
      <c r="I15" s="10">
        <f t="shared" si="26"/>
        <v>0</v>
      </c>
      <c r="J15" s="10">
        <f t="shared" si="35"/>
        <v>0</v>
      </c>
      <c r="K15" s="10">
        <f t="shared" si="27"/>
        <v>0</v>
      </c>
      <c r="L15" s="40" t="b">
        <f t="shared" si="28"/>
        <v>1</v>
      </c>
      <c r="M15" s="91" t="s">
        <v>361</v>
      </c>
      <c r="N15" s="91" t="s">
        <v>39</v>
      </c>
      <c r="O15" s="41">
        <v>1</v>
      </c>
      <c r="P15" s="91" t="s">
        <v>191</v>
      </c>
      <c r="Q15" s="41">
        <v>3</v>
      </c>
      <c r="R15" s="41">
        <v>2.7E-2</v>
      </c>
      <c r="S15" s="41">
        <v>3</v>
      </c>
      <c r="T15" s="41">
        <v>2.7E-2</v>
      </c>
      <c r="U15" s="41">
        <v>2</v>
      </c>
      <c r="V15" s="41">
        <v>1.2E-2</v>
      </c>
      <c r="W15" s="41">
        <v>0</v>
      </c>
      <c r="X15" s="41">
        <v>0</v>
      </c>
      <c r="Y15" s="40" t="b">
        <f t="shared" si="29"/>
        <v>1</v>
      </c>
      <c r="Z15" s="41">
        <v>1</v>
      </c>
      <c r="AA15" s="91" t="s">
        <v>39</v>
      </c>
      <c r="AB15" s="41">
        <v>1</v>
      </c>
      <c r="AC15" s="91" t="s">
        <v>191</v>
      </c>
      <c r="AD15" s="41">
        <v>3</v>
      </c>
      <c r="AE15" s="41">
        <v>2.7E-2</v>
      </c>
      <c r="AF15" s="41">
        <v>3</v>
      </c>
      <c r="AG15" s="41">
        <v>2.7E-2</v>
      </c>
      <c r="AH15" s="41">
        <v>2</v>
      </c>
      <c r="AI15" s="41">
        <v>1.2E-2</v>
      </c>
      <c r="AJ15" s="41">
        <v>0</v>
      </c>
      <c r="AK15" s="41">
        <v>0</v>
      </c>
      <c r="AL15" t="b">
        <f t="shared" si="36"/>
        <v>1</v>
      </c>
      <c r="AM15" s="51" t="s">
        <v>361</v>
      </c>
      <c r="AN15" s="51" t="s">
        <v>39</v>
      </c>
      <c r="AO15" s="52">
        <v>1</v>
      </c>
      <c r="AP15" s="51" t="s">
        <v>191</v>
      </c>
      <c r="AQ15" s="52">
        <v>0</v>
      </c>
      <c r="AR15" s="52">
        <v>0</v>
      </c>
      <c r="AS15" s="52">
        <v>0</v>
      </c>
      <c r="AT15" s="52">
        <v>0</v>
      </c>
      <c r="AU15" s="52">
        <v>0</v>
      </c>
      <c r="AV15" s="52">
        <v>0</v>
      </c>
      <c r="AW15">
        <v>0</v>
      </c>
      <c r="AX15">
        <v>0</v>
      </c>
      <c r="AY15">
        <v>0</v>
      </c>
      <c r="AZ15">
        <v>0</v>
      </c>
      <c r="BB15" t="b">
        <f t="shared" si="30"/>
        <v>1</v>
      </c>
      <c r="BC15" s="54" t="s">
        <v>361</v>
      </c>
      <c r="BD15" s="54" t="s">
        <v>39</v>
      </c>
      <c r="BE15" s="55">
        <v>1</v>
      </c>
      <c r="BF15" s="54" t="s">
        <v>191</v>
      </c>
      <c r="BG15" s="55">
        <v>0</v>
      </c>
      <c r="BH15" s="55">
        <v>0</v>
      </c>
      <c r="BI15" s="55">
        <v>0</v>
      </c>
      <c r="BJ15" s="55">
        <v>0</v>
      </c>
      <c r="BK15" s="55">
        <v>0</v>
      </c>
      <c r="BL15" s="55">
        <v>0</v>
      </c>
      <c r="BM15">
        <v>0</v>
      </c>
      <c r="BN15">
        <v>0</v>
      </c>
    </row>
    <row r="16" spans="1:66" ht="17.25" customHeight="1" x14ac:dyDescent="0.25">
      <c r="A16" s="6" t="s">
        <v>39</v>
      </c>
      <c r="B16" s="17">
        <v>4</v>
      </c>
      <c r="C16" s="31" t="s">
        <v>249</v>
      </c>
      <c r="D16" s="10">
        <f t="shared" si="31"/>
        <v>0</v>
      </c>
      <c r="E16" s="10">
        <f t="shared" si="32"/>
        <v>0</v>
      </c>
      <c r="F16" s="10">
        <f t="shared" si="33"/>
        <v>0</v>
      </c>
      <c r="G16" s="10">
        <f t="shared" si="25"/>
        <v>0</v>
      </c>
      <c r="H16" s="10">
        <f t="shared" si="34"/>
        <v>0</v>
      </c>
      <c r="I16" s="10">
        <f t="shared" si="26"/>
        <v>0</v>
      </c>
      <c r="J16" s="10">
        <f t="shared" si="35"/>
        <v>0</v>
      </c>
      <c r="K16" s="10">
        <f t="shared" si="27"/>
        <v>0</v>
      </c>
      <c r="L16" s="40" t="b">
        <f t="shared" si="28"/>
        <v>1</v>
      </c>
      <c r="M16" s="91" t="s">
        <v>362</v>
      </c>
      <c r="N16" s="91" t="s">
        <v>39</v>
      </c>
      <c r="O16" s="41">
        <v>1</v>
      </c>
      <c r="P16" s="91" t="s">
        <v>249</v>
      </c>
      <c r="Q16" s="41">
        <v>0</v>
      </c>
      <c r="R16" s="41">
        <v>0</v>
      </c>
      <c r="S16" s="41">
        <v>0</v>
      </c>
      <c r="T16" s="41">
        <v>0</v>
      </c>
      <c r="U16" s="41">
        <v>1</v>
      </c>
      <c r="V16" s="41">
        <v>1.2E-2</v>
      </c>
      <c r="W16" s="41">
        <v>0</v>
      </c>
      <c r="X16" s="41">
        <v>0</v>
      </c>
      <c r="Y16" s="40" t="b">
        <f t="shared" si="29"/>
        <v>0</v>
      </c>
      <c r="Z16" s="41">
        <v>1</v>
      </c>
      <c r="AA16" s="91" t="s">
        <v>39</v>
      </c>
      <c r="AB16" s="41">
        <v>1</v>
      </c>
      <c r="AC16" s="91" t="s">
        <v>401</v>
      </c>
      <c r="AD16" s="41">
        <v>0</v>
      </c>
      <c r="AE16" s="41">
        <v>0</v>
      </c>
      <c r="AF16" s="41">
        <v>0</v>
      </c>
      <c r="AG16" s="41">
        <v>0</v>
      </c>
      <c r="AH16" s="41">
        <v>1</v>
      </c>
      <c r="AI16" s="41">
        <v>1.2E-2</v>
      </c>
      <c r="AJ16" s="41">
        <v>0</v>
      </c>
      <c r="AK16" s="41">
        <v>0</v>
      </c>
      <c r="AL16" t="b">
        <f t="shared" si="36"/>
        <v>0</v>
      </c>
      <c r="AM16" s="51" t="s">
        <v>362</v>
      </c>
      <c r="AN16" s="51" t="s">
        <v>39</v>
      </c>
      <c r="AO16" s="52">
        <v>1</v>
      </c>
      <c r="AP16" s="51" t="s">
        <v>249</v>
      </c>
      <c r="AQ16" s="52">
        <v>0</v>
      </c>
      <c r="AR16" s="52">
        <v>0</v>
      </c>
      <c r="AS16" s="52">
        <v>0</v>
      </c>
      <c r="AT16" s="52">
        <v>0</v>
      </c>
      <c r="AU16" s="52">
        <v>0</v>
      </c>
      <c r="AV16" s="52">
        <v>0</v>
      </c>
      <c r="AW16">
        <v>0</v>
      </c>
      <c r="AX16">
        <v>0</v>
      </c>
      <c r="AY16">
        <v>0</v>
      </c>
      <c r="AZ16">
        <v>0</v>
      </c>
      <c r="BB16" t="b">
        <f t="shared" si="30"/>
        <v>1</v>
      </c>
      <c r="BC16" s="54" t="s">
        <v>362</v>
      </c>
      <c r="BD16" s="54" t="s">
        <v>39</v>
      </c>
      <c r="BE16" s="55">
        <v>1</v>
      </c>
      <c r="BF16" s="54" t="s">
        <v>249</v>
      </c>
      <c r="BG16" s="55">
        <v>0</v>
      </c>
      <c r="BH16" s="55">
        <v>0</v>
      </c>
      <c r="BI16" s="55">
        <v>0</v>
      </c>
      <c r="BJ16" s="55">
        <v>0</v>
      </c>
      <c r="BK16" s="55">
        <v>0</v>
      </c>
      <c r="BL16" s="55">
        <v>0</v>
      </c>
      <c r="BM16">
        <v>0</v>
      </c>
      <c r="BN16">
        <v>0</v>
      </c>
    </row>
    <row r="17" spans="1:66" ht="17.25" customHeight="1" x14ac:dyDescent="0.25">
      <c r="A17" s="6" t="s">
        <v>39</v>
      </c>
      <c r="B17" s="17">
        <v>5</v>
      </c>
      <c r="C17" s="31" t="s">
        <v>250</v>
      </c>
      <c r="D17" s="10">
        <f t="shared" si="31"/>
        <v>0</v>
      </c>
      <c r="E17" s="10">
        <f t="shared" si="32"/>
        <v>0</v>
      </c>
      <c r="F17" s="10">
        <f t="shared" si="33"/>
        <v>0</v>
      </c>
      <c r="G17" s="10">
        <f t="shared" si="25"/>
        <v>0</v>
      </c>
      <c r="H17" s="10">
        <f t="shared" si="34"/>
        <v>0</v>
      </c>
      <c r="I17" s="10">
        <f t="shared" si="26"/>
        <v>0</v>
      </c>
      <c r="J17" s="10">
        <f t="shared" si="35"/>
        <v>0</v>
      </c>
      <c r="K17" s="10">
        <f t="shared" si="27"/>
        <v>0</v>
      </c>
      <c r="L17" s="40" t="b">
        <f t="shared" si="28"/>
        <v>1</v>
      </c>
      <c r="M17" s="91" t="s">
        <v>363</v>
      </c>
      <c r="N17" s="91" t="s">
        <v>39</v>
      </c>
      <c r="O17" s="41">
        <v>1</v>
      </c>
      <c r="P17" s="91" t="s">
        <v>250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0" t="b">
        <f t="shared" si="29"/>
        <v>1</v>
      </c>
      <c r="Z17" s="41">
        <v>1</v>
      </c>
      <c r="AA17" s="91" t="s">
        <v>39</v>
      </c>
      <c r="AB17" s="41">
        <v>1</v>
      </c>
      <c r="AC17" s="91" t="s">
        <v>250</v>
      </c>
      <c r="AD17" s="41">
        <v>0</v>
      </c>
      <c r="AE17" s="41">
        <v>0</v>
      </c>
      <c r="AF17" s="41">
        <v>0</v>
      </c>
      <c r="AG17" s="41">
        <v>0</v>
      </c>
      <c r="AH17" s="41">
        <v>0</v>
      </c>
      <c r="AI17" s="41">
        <v>0</v>
      </c>
      <c r="AJ17" s="41">
        <v>0</v>
      </c>
      <c r="AK17" s="41">
        <v>0</v>
      </c>
      <c r="AL17" t="b">
        <f t="shared" si="36"/>
        <v>1</v>
      </c>
      <c r="AM17" s="51" t="s">
        <v>363</v>
      </c>
      <c r="AN17" s="51" t="s">
        <v>39</v>
      </c>
      <c r="AO17" s="52">
        <v>1</v>
      </c>
      <c r="AP17" s="51" t="s">
        <v>250</v>
      </c>
      <c r="AQ17" s="52">
        <v>0</v>
      </c>
      <c r="AR17" s="52">
        <v>0</v>
      </c>
      <c r="AS17" s="52">
        <v>0</v>
      </c>
      <c r="AT17" s="52">
        <v>0</v>
      </c>
      <c r="AU17" s="52">
        <v>0</v>
      </c>
      <c r="AV17" s="52">
        <v>0</v>
      </c>
      <c r="AW17">
        <v>0</v>
      </c>
      <c r="AX17">
        <v>0</v>
      </c>
      <c r="AY17">
        <v>0</v>
      </c>
      <c r="AZ17">
        <v>0</v>
      </c>
      <c r="BB17" t="b">
        <f t="shared" si="30"/>
        <v>1</v>
      </c>
      <c r="BC17" s="54" t="s">
        <v>363</v>
      </c>
      <c r="BD17" s="54" t="s">
        <v>39</v>
      </c>
      <c r="BE17" s="55">
        <v>1</v>
      </c>
      <c r="BF17" s="54" t="s">
        <v>250</v>
      </c>
      <c r="BG17" s="55">
        <v>0</v>
      </c>
      <c r="BH17" s="55">
        <v>0</v>
      </c>
      <c r="BI17" s="55">
        <v>0</v>
      </c>
      <c r="BJ17" s="55">
        <v>0</v>
      </c>
      <c r="BK17" s="55">
        <v>0</v>
      </c>
      <c r="BL17" s="55">
        <v>0</v>
      </c>
      <c r="BM17">
        <v>0</v>
      </c>
      <c r="BN17">
        <v>0</v>
      </c>
    </row>
    <row r="18" spans="1:66" ht="17.25" customHeight="1" x14ac:dyDescent="0.25">
      <c r="A18" s="6" t="s">
        <v>39</v>
      </c>
      <c r="B18" s="17">
        <v>6</v>
      </c>
      <c r="C18" s="31" t="s">
        <v>251</v>
      </c>
      <c r="D18" s="10">
        <f t="shared" si="31"/>
        <v>0</v>
      </c>
      <c r="E18" s="10">
        <f t="shared" si="32"/>
        <v>0</v>
      </c>
      <c r="F18" s="10">
        <f t="shared" si="33"/>
        <v>0</v>
      </c>
      <c r="G18" s="10">
        <f t="shared" si="25"/>
        <v>0</v>
      </c>
      <c r="H18" s="10">
        <f t="shared" si="34"/>
        <v>0</v>
      </c>
      <c r="I18" s="10">
        <f t="shared" si="26"/>
        <v>0</v>
      </c>
      <c r="J18" s="10">
        <f t="shared" si="35"/>
        <v>0</v>
      </c>
      <c r="K18" s="10">
        <f t="shared" si="27"/>
        <v>0</v>
      </c>
      <c r="L18" s="40" t="b">
        <f t="shared" si="28"/>
        <v>1</v>
      </c>
      <c r="M18" s="91" t="s">
        <v>364</v>
      </c>
      <c r="N18" s="91" t="s">
        <v>39</v>
      </c>
      <c r="O18" s="41">
        <v>1</v>
      </c>
      <c r="P18" s="91" t="s">
        <v>251</v>
      </c>
      <c r="Q18" s="41">
        <v>1</v>
      </c>
      <c r="R18" s="41">
        <v>1.4500000000000001E-2</v>
      </c>
      <c r="S18" s="41">
        <v>1</v>
      </c>
      <c r="T18" s="41">
        <v>1.4500000000000001E-2</v>
      </c>
      <c r="U18" s="41">
        <v>0</v>
      </c>
      <c r="V18" s="41">
        <v>0</v>
      </c>
      <c r="W18" s="41">
        <v>0</v>
      </c>
      <c r="X18" s="41">
        <v>0</v>
      </c>
      <c r="Y18" s="40" t="b">
        <f t="shared" si="29"/>
        <v>1</v>
      </c>
      <c r="Z18" s="41">
        <v>1</v>
      </c>
      <c r="AA18" s="91" t="s">
        <v>39</v>
      </c>
      <c r="AB18" s="41">
        <v>1</v>
      </c>
      <c r="AC18" s="91" t="s">
        <v>251</v>
      </c>
      <c r="AD18" s="41">
        <v>1</v>
      </c>
      <c r="AE18" s="41">
        <v>1.4500000000000001E-2</v>
      </c>
      <c r="AF18" s="41">
        <v>1</v>
      </c>
      <c r="AG18" s="41">
        <v>1.4500000000000001E-2</v>
      </c>
      <c r="AH18" s="41">
        <v>0</v>
      </c>
      <c r="AI18" s="41">
        <v>0</v>
      </c>
      <c r="AJ18" s="41">
        <v>0</v>
      </c>
      <c r="AK18" s="41">
        <v>0</v>
      </c>
      <c r="AL18" t="b">
        <f t="shared" si="36"/>
        <v>1</v>
      </c>
      <c r="AM18" s="51" t="s">
        <v>364</v>
      </c>
      <c r="AN18" s="51" t="s">
        <v>39</v>
      </c>
      <c r="AO18" s="52">
        <v>1</v>
      </c>
      <c r="AP18" s="51" t="s">
        <v>251</v>
      </c>
      <c r="AQ18" s="52">
        <v>1</v>
      </c>
      <c r="AR18" s="52">
        <v>1.4500000000000001E-2</v>
      </c>
      <c r="AS18" s="52">
        <v>0</v>
      </c>
      <c r="AT18" s="52">
        <v>0</v>
      </c>
      <c r="AU18" s="52">
        <v>0</v>
      </c>
      <c r="AV18" s="52">
        <v>0</v>
      </c>
      <c r="AW18">
        <v>0</v>
      </c>
      <c r="AX18">
        <v>0</v>
      </c>
      <c r="AY18">
        <v>0</v>
      </c>
      <c r="AZ18">
        <v>0</v>
      </c>
      <c r="BB18" t="b">
        <f t="shared" si="30"/>
        <v>1</v>
      </c>
      <c r="BC18" s="54" t="s">
        <v>364</v>
      </c>
      <c r="BD18" s="54" t="s">
        <v>39</v>
      </c>
      <c r="BE18" s="55">
        <v>1</v>
      </c>
      <c r="BF18" s="54" t="s">
        <v>251</v>
      </c>
      <c r="BG18" s="55">
        <v>1</v>
      </c>
      <c r="BH18" s="55">
        <v>1.4500000000000001E-2</v>
      </c>
      <c r="BI18" s="55">
        <v>0</v>
      </c>
      <c r="BJ18" s="55">
        <v>0</v>
      </c>
      <c r="BK18" s="55">
        <v>0</v>
      </c>
      <c r="BL18" s="55">
        <v>0</v>
      </c>
      <c r="BM18">
        <v>0</v>
      </c>
      <c r="BN18">
        <v>0</v>
      </c>
    </row>
    <row r="19" spans="1:66" ht="17.25" customHeight="1" x14ac:dyDescent="0.25">
      <c r="A19" s="6" t="s">
        <v>39</v>
      </c>
      <c r="B19" s="17">
        <v>7</v>
      </c>
      <c r="C19" s="31" t="s">
        <v>252</v>
      </c>
      <c r="D19" s="10">
        <f t="shared" si="31"/>
        <v>0</v>
      </c>
      <c r="E19" s="10">
        <f t="shared" si="32"/>
        <v>0</v>
      </c>
      <c r="F19" s="10">
        <f t="shared" si="33"/>
        <v>0</v>
      </c>
      <c r="G19" s="10">
        <f t="shared" si="25"/>
        <v>0</v>
      </c>
      <c r="H19" s="10">
        <f t="shared" si="34"/>
        <v>0</v>
      </c>
      <c r="I19" s="10">
        <f t="shared" si="26"/>
        <v>0</v>
      </c>
      <c r="J19" s="10">
        <f t="shared" si="35"/>
        <v>0</v>
      </c>
      <c r="K19" s="10">
        <f t="shared" si="27"/>
        <v>0</v>
      </c>
      <c r="L19" s="40" t="b">
        <f t="shared" si="28"/>
        <v>1</v>
      </c>
      <c r="M19" s="91" t="s">
        <v>361</v>
      </c>
      <c r="N19" s="91" t="s">
        <v>39</v>
      </c>
      <c r="O19" s="41">
        <v>1</v>
      </c>
      <c r="P19" s="91" t="s">
        <v>252</v>
      </c>
      <c r="Q19" s="41">
        <v>0</v>
      </c>
      <c r="R19" s="41">
        <v>0</v>
      </c>
      <c r="S19" s="41">
        <v>0</v>
      </c>
      <c r="T19" s="41">
        <v>0</v>
      </c>
      <c r="U19" s="41">
        <v>1</v>
      </c>
      <c r="V19" s="41">
        <v>1.4999999999999999E-2</v>
      </c>
      <c r="W19" s="41">
        <v>0</v>
      </c>
      <c r="X19" s="41">
        <v>0</v>
      </c>
      <c r="Y19" s="40" t="b">
        <f t="shared" si="29"/>
        <v>1</v>
      </c>
      <c r="Z19" s="41">
        <v>1</v>
      </c>
      <c r="AA19" s="91" t="s">
        <v>39</v>
      </c>
      <c r="AB19" s="41">
        <v>1</v>
      </c>
      <c r="AC19" s="91" t="s">
        <v>252</v>
      </c>
      <c r="AD19" s="41">
        <v>0</v>
      </c>
      <c r="AE19" s="41">
        <v>0</v>
      </c>
      <c r="AF19" s="41">
        <v>0</v>
      </c>
      <c r="AG19" s="41">
        <v>0</v>
      </c>
      <c r="AH19" s="41">
        <v>1</v>
      </c>
      <c r="AI19" s="41">
        <v>1.4999999999999999E-2</v>
      </c>
      <c r="AJ19" s="41">
        <v>0</v>
      </c>
      <c r="AK19" s="41">
        <v>0</v>
      </c>
      <c r="AL19" t="b">
        <f t="shared" si="36"/>
        <v>1</v>
      </c>
      <c r="AM19" s="51" t="s">
        <v>361</v>
      </c>
      <c r="AN19" s="51" t="s">
        <v>39</v>
      </c>
      <c r="AO19" s="52">
        <v>1</v>
      </c>
      <c r="AP19" s="51" t="s">
        <v>252</v>
      </c>
      <c r="AQ19" s="52">
        <v>0</v>
      </c>
      <c r="AR19" s="52">
        <v>0</v>
      </c>
      <c r="AS19" s="52">
        <v>0</v>
      </c>
      <c r="AT19" s="52">
        <v>0</v>
      </c>
      <c r="AU19" s="52">
        <v>0</v>
      </c>
      <c r="AV19" s="52">
        <v>0</v>
      </c>
      <c r="AW19">
        <v>0</v>
      </c>
      <c r="AX19">
        <v>0</v>
      </c>
      <c r="AY19">
        <v>0</v>
      </c>
      <c r="AZ19">
        <v>0</v>
      </c>
      <c r="BB19" t="b">
        <f t="shared" si="30"/>
        <v>1</v>
      </c>
      <c r="BC19" s="54" t="s">
        <v>361</v>
      </c>
      <c r="BD19" s="54" t="s">
        <v>39</v>
      </c>
      <c r="BE19" s="55">
        <v>1</v>
      </c>
      <c r="BF19" s="54" t="s">
        <v>252</v>
      </c>
      <c r="BG19" s="55">
        <v>0</v>
      </c>
      <c r="BH19" s="55">
        <v>0</v>
      </c>
      <c r="BI19" s="55">
        <v>0</v>
      </c>
      <c r="BJ19" s="55">
        <v>0</v>
      </c>
      <c r="BK19" s="55">
        <v>0</v>
      </c>
      <c r="BL19" s="55">
        <v>0</v>
      </c>
      <c r="BM19">
        <v>0</v>
      </c>
      <c r="BN19">
        <v>0</v>
      </c>
    </row>
    <row r="20" spans="1:66" ht="17.25" customHeight="1" x14ac:dyDescent="0.25">
      <c r="A20" s="6" t="s">
        <v>39</v>
      </c>
      <c r="B20" s="17">
        <v>8</v>
      </c>
      <c r="C20" s="31" t="s">
        <v>82</v>
      </c>
      <c r="D20" s="10">
        <f t="shared" si="31"/>
        <v>1</v>
      </c>
      <c r="E20" s="10">
        <f t="shared" si="32"/>
        <v>5.000000000000001E-3</v>
      </c>
      <c r="F20" s="10">
        <f t="shared" si="33"/>
        <v>1</v>
      </c>
      <c r="G20" s="10">
        <f t="shared" si="25"/>
        <v>5.000000000000001E-3</v>
      </c>
      <c r="H20" s="10">
        <f t="shared" si="34"/>
        <v>0</v>
      </c>
      <c r="I20" s="10">
        <f t="shared" si="26"/>
        <v>0</v>
      </c>
      <c r="J20" s="10">
        <f t="shared" si="35"/>
        <v>0</v>
      </c>
      <c r="K20" s="10">
        <f t="shared" si="27"/>
        <v>0</v>
      </c>
      <c r="L20" s="40" t="b">
        <f t="shared" si="28"/>
        <v>1</v>
      </c>
      <c r="M20" s="91" t="s">
        <v>363</v>
      </c>
      <c r="N20" s="91" t="s">
        <v>39</v>
      </c>
      <c r="O20" s="41">
        <v>1</v>
      </c>
      <c r="P20" s="91" t="s">
        <v>82</v>
      </c>
      <c r="Q20" s="41">
        <v>1</v>
      </c>
      <c r="R20" s="41">
        <v>1.4999999999999999E-2</v>
      </c>
      <c r="S20" s="41">
        <v>1</v>
      </c>
      <c r="T20" s="41">
        <v>1.4999999999999999E-2</v>
      </c>
      <c r="U20" s="41">
        <v>1</v>
      </c>
      <c r="V20" s="41">
        <v>1.4999999999999999E-2</v>
      </c>
      <c r="W20" s="41">
        <v>0</v>
      </c>
      <c r="X20" s="41">
        <v>0</v>
      </c>
      <c r="Y20" s="40" t="b">
        <f t="shared" si="29"/>
        <v>1</v>
      </c>
      <c r="Z20" s="41">
        <v>1</v>
      </c>
      <c r="AA20" s="91" t="s">
        <v>39</v>
      </c>
      <c r="AB20" s="41">
        <v>1</v>
      </c>
      <c r="AC20" s="91" t="s">
        <v>82</v>
      </c>
      <c r="AD20" s="41">
        <v>2</v>
      </c>
      <c r="AE20" s="41">
        <v>0.02</v>
      </c>
      <c r="AF20" s="41">
        <v>2</v>
      </c>
      <c r="AG20" s="41">
        <v>0.02</v>
      </c>
      <c r="AH20" s="41">
        <v>1</v>
      </c>
      <c r="AI20" s="41">
        <v>1.4999999999999999E-2</v>
      </c>
      <c r="AJ20" s="41">
        <v>0</v>
      </c>
      <c r="AK20" s="41">
        <v>0</v>
      </c>
      <c r="AL20" t="b">
        <f t="shared" si="36"/>
        <v>1</v>
      </c>
      <c r="AM20" s="51" t="s">
        <v>363</v>
      </c>
      <c r="AN20" s="51" t="s">
        <v>39</v>
      </c>
      <c r="AO20" s="52">
        <v>1</v>
      </c>
      <c r="AP20" s="51" t="s">
        <v>82</v>
      </c>
      <c r="AQ20" s="52">
        <v>0</v>
      </c>
      <c r="AR20" s="52">
        <v>0</v>
      </c>
      <c r="AS20" s="52">
        <v>0</v>
      </c>
      <c r="AT20" s="52">
        <v>0</v>
      </c>
      <c r="AU20" s="52">
        <v>1</v>
      </c>
      <c r="AV20" s="52">
        <v>1.4999999999999999E-2</v>
      </c>
      <c r="AW20">
        <v>0</v>
      </c>
      <c r="AX20">
        <v>0</v>
      </c>
      <c r="AY20">
        <v>0</v>
      </c>
      <c r="AZ20">
        <v>0</v>
      </c>
      <c r="BB20" t="b">
        <f t="shared" si="30"/>
        <v>1</v>
      </c>
      <c r="BC20" s="54" t="s">
        <v>363</v>
      </c>
      <c r="BD20" s="54" t="s">
        <v>39</v>
      </c>
      <c r="BE20" s="55">
        <v>1</v>
      </c>
      <c r="BF20" s="54" t="s">
        <v>82</v>
      </c>
      <c r="BG20" s="55">
        <v>0</v>
      </c>
      <c r="BH20" s="55">
        <v>0</v>
      </c>
      <c r="BI20" s="55">
        <v>0</v>
      </c>
      <c r="BJ20" s="55">
        <v>0</v>
      </c>
      <c r="BK20" s="55">
        <v>1</v>
      </c>
      <c r="BL20" s="55">
        <v>1.4999999999999999E-2</v>
      </c>
      <c r="BM20">
        <v>0</v>
      </c>
      <c r="BN20">
        <v>0</v>
      </c>
    </row>
    <row r="21" spans="1:66" ht="17.25" customHeight="1" x14ac:dyDescent="0.25">
      <c r="A21" s="6" t="s">
        <v>39</v>
      </c>
      <c r="B21" s="17">
        <v>9</v>
      </c>
      <c r="C21" s="31" t="s">
        <v>82</v>
      </c>
      <c r="D21" s="10">
        <f t="shared" si="31"/>
        <v>0</v>
      </c>
      <c r="E21" s="10">
        <f t="shared" si="32"/>
        <v>9.9999999999999985E-3</v>
      </c>
      <c r="F21" s="10">
        <f t="shared" si="33"/>
        <v>0</v>
      </c>
      <c r="G21" s="10">
        <f t="shared" si="25"/>
        <v>9.9999999999999985E-3</v>
      </c>
      <c r="H21" s="10">
        <f t="shared" si="34"/>
        <v>1</v>
      </c>
      <c r="I21" s="10">
        <f t="shared" si="26"/>
        <v>1.4999999999999999E-2</v>
      </c>
      <c r="J21" s="10">
        <f t="shared" si="35"/>
        <v>0</v>
      </c>
      <c r="K21" s="10">
        <f t="shared" si="27"/>
        <v>0</v>
      </c>
      <c r="L21" s="40" t="b">
        <f t="shared" si="28"/>
        <v>1</v>
      </c>
      <c r="M21" s="91" t="s">
        <v>362</v>
      </c>
      <c r="N21" s="91" t="s">
        <v>39</v>
      </c>
      <c r="O21" s="41">
        <v>1</v>
      </c>
      <c r="P21" s="91" t="s">
        <v>82</v>
      </c>
      <c r="Q21" s="41">
        <v>1</v>
      </c>
      <c r="R21" s="41">
        <v>5.0000000000000001E-3</v>
      </c>
      <c r="S21" s="41">
        <v>1</v>
      </c>
      <c r="T21" s="41">
        <v>5.0000000000000001E-3</v>
      </c>
      <c r="U21" s="41">
        <v>0</v>
      </c>
      <c r="V21" s="41">
        <v>0</v>
      </c>
      <c r="W21" s="41">
        <v>0</v>
      </c>
      <c r="X21" s="41">
        <v>0</v>
      </c>
      <c r="Y21" s="40" t="b">
        <f t="shared" si="29"/>
        <v>0</v>
      </c>
      <c r="Z21" s="41">
        <v>1</v>
      </c>
      <c r="AA21" s="91" t="s">
        <v>39</v>
      </c>
      <c r="AB21" s="41">
        <v>1</v>
      </c>
      <c r="AC21" s="91" t="s">
        <v>177</v>
      </c>
      <c r="AD21" s="41">
        <v>1</v>
      </c>
      <c r="AE21" s="41">
        <v>1.4999999999999999E-2</v>
      </c>
      <c r="AF21" s="41">
        <v>1</v>
      </c>
      <c r="AG21" s="41">
        <v>1.4999999999999999E-2</v>
      </c>
      <c r="AH21" s="41">
        <v>1</v>
      </c>
      <c r="AI21" s="41">
        <v>1.4999999999999999E-2</v>
      </c>
      <c r="AJ21" s="41">
        <v>0</v>
      </c>
      <c r="AK21" s="41">
        <v>0</v>
      </c>
      <c r="AL21" t="b">
        <f t="shared" si="36"/>
        <v>0</v>
      </c>
      <c r="AM21" s="51" t="s">
        <v>362</v>
      </c>
      <c r="AN21" s="51" t="s">
        <v>39</v>
      </c>
      <c r="AO21" s="52">
        <v>1</v>
      </c>
      <c r="AP21" s="51" t="s">
        <v>82</v>
      </c>
      <c r="AQ21" s="52">
        <v>0</v>
      </c>
      <c r="AR21" s="52">
        <v>0</v>
      </c>
      <c r="AS21" s="52">
        <v>1</v>
      </c>
      <c r="AT21" s="52">
        <v>5.0000000000000001E-3</v>
      </c>
      <c r="AU21" s="52">
        <v>0</v>
      </c>
      <c r="AV21" s="52">
        <v>0</v>
      </c>
      <c r="AW21">
        <v>0</v>
      </c>
      <c r="AX21">
        <v>0</v>
      </c>
      <c r="AY21">
        <v>0</v>
      </c>
      <c r="AZ21">
        <v>0</v>
      </c>
      <c r="BB21" t="b">
        <f t="shared" si="30"/>
        <v>1</v>
      </c>
      <c r="BC21" s="54" t="s">
        <v>362</v>
      </c>
      <c r="BD21" s="54" t="s">
        <v>39</v>
      </c>
      <c r="BE21" s="55">
        <v>1</v>
      </c>
      <c r="BF21" s="54" t="s">
        <v>82</v>
      </c>
      <c r="BG21" s="55">
        <v>0</v>
      </c>
      <c r="BH21" s="55">
        <v>0</v>
      </c>
      <c r="BI21" s="55">
        <v>1</v>
      </c>
      <c r="BJ21" s="55">
        <v>5.0000000000000001E-3</v>
      </c>
      <c r="BK21" s="55">
        <v>0</v>
      </c>
      <c r="BL21" s="55">
        <v>0</v>
      </c>
      <c r="BM21">
        <v>0</v>
      </c>
      <c r="BN21">
        <v>0</v>
      </c>
    </row>
    <row r="22" spans="1:66" ht="17.25" customHeight="1" x14ac:dyDescent="0.25">
      <c r="A22" s="6" t="s">
        <v>39</v>
      </c>
      <c r="B22" s="17">
        <v>10</v>
      </c>
      <c r="C22" s="31" t="s">
        <v>177</v>
      </c>
      <c r="D22" s="10">
        <f t="shared" si="31"/>
        <v>-1</v>
      </c>
      <c r="E22" s="10">
        <f t="shared" si="32"/>
        <v>-1.4999999999999999E-2</v>
      </c>
      <c r="F22" s="10">
        <f t="shared" si="33"/>
        <v>-1</v>
      </c>
      <c r="G22" s="10">
        <f t="shared" si="25"/>
        <v>-1.4999999999999999E-2</v>
      </c>
      <c r="H22" s="10">
        <f t="shared" si="34"/>
        <v>-1</v>
      </c>
      <c r="I22" s="10">
        <f t="shared" si="26"/>
        <v>-1.4999999999999999E-2</v>
      </c>
      <c r="J22" s="10">
        <f t="shared" si="35"/>
        <v>0</v>
      </c>
      <c r="K22" s="10">
        <f t="shared" si="27"/>
        <v>0</v>
      </c>
      <c r="L22" s="40" t="b">
        <f t="shared" si="28"/>
        <v>1</v>
      </c>
      <c r="M22" s="91" t="s">
        <v>363</v>
      </c>
      <c r="N22" s="91" t="s">
        <v>39</v>
      </c>
      <c r="O22" s="41">
        <v>1</v>
      </c>
      <c r="P22" s="91" t="s">
        <v>177</v>
      </c>
      <c r="Q22" s="41">
        <v>1</v>
      </c>
      <c r="R22" s="41">
        <v>1.4999999999999999E-2</v>
      </c>
      <c r="S22" s="41">
        <v>1</v>
      </c>
      <c r="T22" s="41">
        <v>1.4999999999999999E-2</v>
      </c>
      <c r="U22" s="41">
        <v>1</v>
      </c>
      <c r="V22" s="41">
        <v>1.4999999999999999E-2</v>
      </c>
      <c r="W22" s="41">
        <v>0</v>
      </c>
      <c r="X22" s="41">
        <v>0</v>
      </c>
      <c r="Y22" s="40" t="b">
        <f t="shared" si="29"/>
        <v>0</v>
      </c>
      <c r="Z22" s="41">
        <v>1</v>
      </c>
      <c r="AA22" s="91" t="s">
        <v>39</v>
      </c>
      <c r="AB22" s="41">
        <v>1</v>
      </c>
      <c r="AC22" s="91" t="s">
        <v>253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t="b">
        <f t="shared" si="36"/>
        <v>0</v>
      </c>
      <c r="AM22" s="51" t="s">
        <v>363</v>
      </c>
      <c r="AN22" s="51" t="s">
        <v>39</v>
      </c>
      <c r="AO22" s="52">
        <v>1</v>
      </c>
      <c r="AP22" s="51" t="s">
        <v>177</v>
      </c>
      <c r="AQ22" s="52">
        <v>0</v>
      </c>
      <c r="AR22" s="52">
        <v>0</v>
      </c>
      <c r="AS22" s="52">
        <v>0</v>
      </c>
      <c r="AT22" s="52">
        <v>0</v>
      </c>
      <c r="AU22" s="52">
        <v>0</v>
      </c>
      <c r="AV22" s="52">
        <v>0</v>
      </c>
      <c r="AW22">
        <v>0</v>
      </c>
      <c r="AX22">
        <v>0</v>
      </c>
      <c r="AY22">
        <v>0</v>
      </c>
      <c r="AZ22">
        <v>0</v>
      </c>
      <c r="BB22" t="b">
        <f t="shared" si="30"/>
        <v>1</v>
      </c>
      <c r="BC22" s="54" t="s">
        <v>363</v>
      </c>
      <c r="BD22" s="54" t="s">
        <v>39</v>
      </c>
      <c r="BE22" s="55">
        <v>1</v>
      </c>
      <c r="BF22" s="54" t="s">
        <v>177</v>
      </c>
      <c r="BG22" s="55">
        <v>0</v>
      </c>
      <c r="BH22" s="55">
        <v>0</v>
      </c>
      <c r="BI22" s="55">
        <v>0</v>
      </c>
      <c r="BJ22" s="55">
        <v>0</v>
      </c>
      <c r="BK22" s="55">
        <v>0</v>
      </c>
      <c r="BL22" s="55">
        <v>0</v>
      </c>
      <c r="BM22">
        <v>0</v>
      </c>
      <c r="BN22">
        <v>0</v>
      </c>
    </row>
    <row r="23" spans="1:66" ht="17.25" customHeight="1" x14ac:dyDescent="0.25">
      <c r="A23" s="6" t="s">
        <v>39</v>
      </c>
      <c r="B23" s="17">
        <v>11</v>
      </c>
      <c r="C23" s="31" t="s">
        <v>253</v>
      </c>
      <c r="D23" s="10">
        <f t="shared" si="31"/>
        <v>10</v>
      </c>
      <c r="E23" s="10">
        <f t="shared" si="32"/>
        <v>0.69510000000000016</v>
      </c>
      <c r="F23" s="10">
        <f t="shared" si="33"/>
        <v>5</v>
      </c>
      <c r="G23" s="10">
        <f t="shared" si="25"/>
        <v>6.4000000000000001E-2</v>
      </c>
      <c r="H23" s="10">
        <f t="shared" si="34"/>
        <v>22</v>
      </c>
      <c r="I23" s="10">
        <f t="shared" si="26"/>
        <v>0.41600000000000015</v>
      </c>
      <c r="J23" s="10">
        <f t="shared" si="35"/>
        <v>3</v>
      </c>
      <c r="K23" s="10">
        <f t="shared" si="27"/>
        <v>0.6150000000000001</v>
      </c>
      <c r="L23" s="40" t="b">
        <f t="shared" si="28"/>
        <v>1</v>
      </c>
      <c r="M23" s="91" t="s">
        <v>364</v>
      </c>
      <c r="N23" s="91" t="s">
        <v>39</v>
      </c>
      <c r="O23" s="41">
        <v>1</v>
      </c>
      <c r="P23" s="91" t="s">
        <v>253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0" t="b">
        <f t="shared" si="29"/>
        <v>0</v>
      </c>
      <c r="Z23" s="41">
        <v>1</v>
      </c>
      <c r="AA23" s="91" t="s">
        <v>39</v>
      </c>
      <c r="AB23" s="41">
        <v>1</v>
      </c>
      <c r="AC23" s="91" t="s">
        <v>103</v>
      </c>
      <c r="AD23" s="41">
        <v>10</v>
      </c>
      <c r="AE23" s="41">
        <v>0.69510000000000016</v>
      </c>
      <c r="AF23" s="41">
        <v>5</v>
      </c>
      <c r="AG23" s="41">
        <v>6.4000000000000001E-2</v>
      </c>
      <c r="AH23" s="41">
        <v>22</v>
      </c>
      <c r="AI23" s="41">
        <v>0.41600000000000015</v>
      </c>
      <c r="AJ23" s="41">
        <v>3</v>
      </c>
      <c r="AK23" s="41">
        <v>0.6150000000000001</v>
      </c>
      <c r="AL23" t="b">
        <f t="shared" si="36"/>
        <v>0</v>
      </c>
      <c r="AM23" s="51" t="s">
        <v>364</v>
      </c>
      <c r="AN23" s="51" t="s">
        <v>39</v>
      </c>
      <c r="AO23" s="52">
        <v>1</v>
      </c>
      <c r="AP23" s="51" t="s">
        <v>253</v>
      </c>
      <c r="AQ23" s="52">
        <v>0</v>
      </c>
      <c r="AR23" s="52">
        <v>0</v>
      </c>
      <c r="AS23" s="52">
        <v>0</v>
      </c>
      <c r="AT23" s="52">
        <v>0</v>
      </c>
      <c r="AU23" s="52">
        <v>0</v>
      </c>
      <c r="AV23" s="52">
        <v>0</v>
      </c>
      <c r="AW23">
        <v>0</v>
      </c>
      <c r="AX23">
        <v>0</v>
      </c>
      <c r="AY23">
        <v>0</v>
      </c>
      <c r="AZ23">
        <v>0</v>
      </c>
      <c r="BB23" t="b">
        <f t="shared" si="30"/>
        <v>1</v>
      </c>
      <c r="BC23" s="54" t="s">
        <v>364</v>
      </c>
      <c r="BD23" s="54" t="s">
        <v>39</v>
      </c>
      <c r="BE23" s="55">
        <v>1</v>
      </c>
      <c r="BF23" s="54" t="s">
        <v>253</v>
      </c>
      <c r="BG23" s="55">
        <v>0</v>
      </c>
      <c r="BH23" s="55">
        <v>0</v>
      </c>
      <c r="BI23" s="55">
        <v>0</v>
      </c>
      <c r="BJ23" s="55">
        <v>0</v>
      </c>
      <c r="BK23" s="55">
        <v>0</v>
      </c>
      <c r="BL23" s="55">
        <v>0</v>
      </c>
      <c r="BM23">
        <v>0</v>
      </c>
      <c r="BN23">
        <v>0</v>
      </c>
    </row>
    <row r="24" spans="1:66" ht="17.25" customHeight="1" x14ac:dyDescent="0.25">
      <c r="A24" s="6" t="s">
        <v>39</v>
      </c>
      <c r="B24" s="17">
        <v>12</v>
      </c>
      <c r="C24" s="31" t="s">
        <v>103</v>
      </c>
      <c r="D24" s="10">
        <f t="shared" si="31"/>
        <v>-3</v>
      </c>
      <c r="E24" s="10">
        <f t="shared" si="32"/>
        <v>-0.62390000000000012</v>
      </c>
      <c r="F24" s="10">
        <f t="shared" si="33"/>
        <v>-2</v>
      </c>
      <c r="G24" s="10">
        <f t="shared" si="25"/>
        <v>-2.5000000000000001E-2</v>
      </c>
      <c r="H24" s="10">
        <f t="shared" si="34"/>
        <v>-19</v>
      </c>
      <c r="I24" s="10">
        <f t="shared" si="26"/>
        <v>-0.37600000000000011</v>
      </c>
      <c r="J24" s="10">
        <f t="shared" si="35"/>
        <v>-2</v>
      </c>
      <c r="K24" s="10">
        <f t="shared" si="27"/>
        <v>-0.60000000000000009</v>
      </c>
      <c r="L24" s="40" t="b">
        <f t="shared" si="28"/>
        <v>1</v>
      </c>
      <c r="M24" s="91" t="s">
        <v>362</v>
      </c>
      <c r="N24" s="91" t="s">
        <v>39</v>
      </c>
      <c r="O24" s="41">
        <v>1</v>
      </c>
      <c r="P24" s="91" t="s">
        <v>103</v>
      </c>
      <c r="Q24" s="41">
        <v>8</v>
      </c>
      <c r="R24" s="41">
        <v>0.67900000000000016</v>
      </c>
      <c r="S24" s="41">
        <v>5</v>
      </c>
      <c r="T24" s="41">
        <v>6.4000000000000001E-2</v>
      </c>
      <c r="U24" s="41">
        <v>21</v>
      </c>
      <c r="V24" s="41">
        <v>0.40100000000000013</v>
      </c>
      <c r="W24" s="41">
        <v>3</v>
      </c>
      <c r="X24" s="41">
        <v>0.6150000000000001</v>
      </c>
      <c r="Y24" s="40" t="b">
        <f t="shared" si="29"/>
        <v>0</v>
      </c>
      <c r="Z24" s="41">
        <v>1</v>
      </c>
      <c r="AA24" s="91" t="s">
        <v>39</v>
      </c>
      <c r="AB24" s="41">
        <v>1</v>
      </c>
      <c r="AC24" s="91" t="s">
        <v>178</v>
      </c>
      <c r="AD24" s="41">
        <v>5</v>
      </c>
      <c r="AE24" s="41">
        <v>5.5099999999999996E-2</v>
      </c>
      <c r="AF24" s="41">
        <v>3</v>
      </c>
      <c r="AG24" s="41">
        <v>3.9E-2</v>
      </c>
      <c r="AH24" s="41">
        <v>2</v>
      </c>
      <c r="AI24" s="41">
        <v>2.5000000000000001E-2</v>
      </c>
      <c r="AJ24" s="41">
        <v>1</v>
      </c>
      <c r="AK24" s="41">
        <v>1.4999999999999999E-2</v>
      </c>
      <c r="AL24" t="b">
        <f t="shared" si="36"/>
        <v>0</v>
      </c>
      <c r="AM24" s="51" t="s">
        <v>362</v>
      </c>
      <c r="AN24" s="51" t="s">
        <v>39</v>
      </c>
      <c r="AO24" s="52">
        <v>1</v>
      </c>
      <c r="AP24" s="51" t="s">
        <v>103</v>
      </c>
      <c r="AQ24" s="52">
        <v>0</v>
      </c>
      <c r="AR24" s="52">
        <v>0</v>
      </c>
      <c r="AS24" s="52">
        <v>0</v>
      </c>
      <c r="AT24" s="52">
        <v>0</v>
      </c>
      <c r="AU24" s="52">
        <v>6</v>
      </c>
      <c r="AV24" s="52">
        <v>2.75E-2</v>
      </c>
      <c r="AW24">
        <v>0</v>
      </c>
      <c r="AX24">
        <v>0</v>
      </c>
      <c r="AY24">
        <v>0</v>
      </c>
      <c r="AZ24">
        <v>0</v>
      </c>
      <c r="BB24" t="b">
        <f t="shared" si="30"/>
        <v>1</v>
      </c>
      <c r="BC24" s="54" t="s">
        <v>362</v>
      </c>
      <c r="BD24" s="54" t="s">
        <v>39</v>
      </c>
      <c r="BE24" s="55">
        <v>1</v>
      </c>
      <c r="BF24" s="54" t="s">
        <v>103</v>
      </c>
      <c r="BG24" s="55">
        <v>0</v>
      </c>
      <c r="BH24" s="55">
        <v>0</v>
      </c>
      <c r="BI24" s="55">
        <v>0</v>
      </c>
      <c r="BJ24" s="55">
        <v>0</v>
      </c>
      <c r="BK24" s="55">
        <v>6</v>
      </c>
      <c r="BL24" s="55">
        <v>2.75E-2</v>
      </c>
      <c r="BM24">
        <v>0</v>
      </c>
      <c r="BN24">
        <v>0</v>
      </c>
    </row>
    <row r="25" spans="1:66" ht="17.25" customHeight="1" x14ac:dyDescent="0.25">
      <c r="A25" s="6" t="s">
        <v>39</v>
      </c>
      <c r="B25" s="17">
        <v>13</v>
      </c>
      <c r="C25" s="31" t="s">
        <v>178</v>
      </c>
      <c r="D25" s="10">
        <f t="shared" si="31"/>
        <v>7</v>
      </c>
      <c r="E25" s="10">
        <f t="shared" si="32"/>
        <v>7.1000000000000008E-2</v>
      </c>
      <c r="F25" s="10">
        <f t="shared" si="33"/>
        <v>8</v>
      </c>
      <c r="G25" s="10">
        <f t="shared" si="25"/>
        <v>7.3000000000000009E-2</v>
      </c>
      <c r="H25" s="10">
        <f t="shared" si="34"/>
        <v>7</v>
      </c>
      <c r="I25" s="10">
        <f t="shared" si="26"/>
        <v>6.2099999999999995E-2</v>
      </c>
      <c r="J25" s="10">
        <f t="shared" si="35"/>
        <v>1</v>
      </c>
      <c r="K25" s="10">
        <f t="shared" si="27"/>
        <v>1.2E-2</v>
      </c>
      <c r="L25" s="40" t="b">
        <f t="shared" si="28"/>
        <v>1</v>
      </c>
      <c r="M25" s="91" t="s">
        <v>363</v>
      </c>
      <c r="N25" s="91" t="s">
        <v>39</v>
      </c>
      <c r="O25" s="41">
        <v>1</v>
      </c>
      <c r="P25" s="91" t="s">
        <v>178</v>
      </c>
      <c r="Q25" s="41">
        <v>3</v>
      </c>
      <c r="R25" s="41">
        <v>0.04</v>
      </c>
      <c r="S25" s="41">
        <v>2</v>
      </c>
      <c r="T25" s="41">
        <v>2.5000000000000001E-2</v>
      </c>
      <c r="U25" s="41">
        <v>2</v>
      </c>
      <c r="V25" s="41">
        <v>2.5000000000000001E-2</v>
      </c>
      <c r="W25" s="41">
        <v>1</v>
      </c>
      <c r="X25" s="41">
        <v>1.4999999999999999E-2</v>
      </c>
      <c r="Y25" s="40" t="b">
        <f t="shared" si="29"/>
        <v>0</v>
      </c>
      <c r="Z25" s="41">
        <v>1</v>
      </c>
      <c r="AA25" s="91" t="s">
        <v>39</v>
      </c>
      <c r="AB25" s="41">
        <v>1</v>
      </c>
      <c r="AC25" s="91" t="s">
        <v>113</v>
      </c>
      <c r="AD25" s="41">
        <v>10</v>
      </c>
      <c r="AE25" s="41">
        <v>0.111</v>
      </c>
      <c r="AF25" s="41">
        <v>10</v>
      </c>
      <c r="AG25" s="41">
        <v>9.8000000000000018E-2</v>
      </c>
      <c r="AH25" s="41">
        <v>9</v>
      </c>
      <c r="AI25" s="41">
        <v>8.7099999999999997E-2</v>
      </c>
      <c r="AJ25" s="41">
        <v>2</v>
      </c>
      <c r="AK25" s="41">
        <v>2.7E-2</v>
      </c>
      <c r="AL25" t="b">
        <f t="shared" si="36"/>
        <v>0</v>
      </c>
      <c r="AM25" s="51" t="s">
        <v>363</v>
      </c>
      <c r="AN25" s="51" t="s">
        <v>39</v>
      </c>
      <c r="AO25" s="52">
        <v>1</v>
      </c>
      <c r="AP25" s="51" t="s">
        <v>178</v>
      </c>
      <c r="AQ25" s="52">
        <v>0</v>
      </c>
      <c r="AR25" s="52">
        <v>0</v>
      </c>
      <c r="AS25" s="52">
        <v>0</v>
      </c>
      <c r="AT25" s="52">
        <v>0</v>
      </c>
      <c r="AU25" s="52">
        <v>2</v>
      </c>
      <c r="AV25" s="52">
        <v>2.5000000000000001E-2</v>
      </c>
      <c r="AW25">
        <v>0</v>
      </c>
      <c r="AX25">
        <v>0</v>
      </c>
      <c r="AY25">
        <v>0</v>
      </c>
      <c r="AZ25">
        <v>0</v>
      </c>
      <c r="BB25" t="b">
        <f t="shared" si="30"/>
        <v>1</v>
      </c>
      <c r="BC25" s="54" t="s">
        <v>363</v>
      </c>
      <c r="BD25" s="54" t="s">
        <v>39</v>
      </c>
      <c r="BE25" s="55">
        <v>1</v>
      </c>
      <c r="BF25" s="54" t="s">
        <v>178</v>
      </c>
      <c r="BG25" s="55">
        <v>0</v>
      </c>
      <c r="BH25" s="55">
        <v>0</v>
      </c>
      <c r="BI25" s="55">
        <v>0</v>
      </c>
      <c r="BJ25" s="55">
        <v>0</v>
      </c>
      <c r="BK25" s="55">
        <v>2</v>
      </c>
      <c r="BL25" s="55">
        <v>2.5000000000000001E-2</v>
      </c>
      <c r="BM25">
        <v>0</v>
      </c>
      <c r="BN25">
        <v>0</v>
      </c>
    </row>
    <row r="26" spans="1:66" ht="17.25" customHeight="1" x14ac:dyDescent="0.25">
      <c r="A26" s="6" t="s">
        <v>39</v>
      </c>
      <c r="B26" s="17">
        <v>14</v>
      </c>
      <c r="C26" s="31" t="s">
        <v>113</v>
      </c>
      <c r="D26" s="10">
        <f t="shared" si="31"/>
        <v>72</v>
      </c>
      <c r="E26" s="10">
        <f t="shared" si="32"/>
        <v>0.82850000000000035</v>
      </c>
      <c r="F26" s="10">
        <f t="shared" si="33"/>
        <v>60</v>
      </c>
      <c r="G26" s="10">
        <f t="shared" si="25"/>
        <v>0.68750000000000033</v>
      </c>
      <c r="H26" s="10">
        <f t="shared" si="34"/>
        <v>51</v>
      </c>
      <c r="I26" s="10">
        <f t="shared" si="26"/>
        <v>0.54090000000000038</v>
      </c>
      <c r="J26" s="10">
        <f t="shared" si="35"/>
        <v>5</v>
      </c>
      <c r="K26" s="10">
        <f t="shared" si="27"/>
        <v>5.5500000000000008E-2</v>
      </c>
      <c r="L26" s="40" t="b">
        <f t="shared" si="28"/>
        <v>1</v>
      </c>
      <c r="M26" s="91" t="s">
        <v>364</v>
      </c>
      <c r="N26" s="91" t="s">
        <v>39</v>
      </c>
      <c r="O26" s="41">
        <v>1</v>
      </c>
      <c r="P26" s="91" t="s">
        <v>113</v>
      </c>
      <c r="Q26" s="41">
        <v>9</v>
      </c>
      <c r="R26" s="41">
        <v>0.104</v>
      </c>
      <c r="S26" s="41">
        <v>9</v>
      </c>
      <c r="T26" s="41">
        <v>9.1000000000000011E-2</v>
      </c>
      <c r="U26" s="41">
        <v>9</v>
      </c>
      <c r="V26" s="41">
        <v>8.7099999999999997E-2</v>
      </c>
      <c r="W26" s="41">
        <v>2</v>
      </c>
      <c r="X26" s="41">
        <v>2.7E-2</v>
      </c>
      <c r="Y26" s="40" t="b">
        <f t="shared" si="29"/>
        <v>0</v>
      </c>
      <c r="Z26" s="41">
        <v>1</v>
      </c>
      <c r="AA26" s="91" t="s">
        <v>39</v>
      </c>
      <c r="AB26" s="41">
        <v>1</v>
      </c>
      <c r="AC26" s="91" t="s">
        <v>20</v>
      </c>
      <c r="AD26" s="41">
        <v>81</v>
      </c>
      <c r="AE26" s="41">
        <v>0.93250000000000033</v>
      </c>
      <c r="AF26" s="41">
        <v>69</v>
      </c>
      <c r="AG26" s="41">
        <v>0.7785000000000003</v>
      </c>
      <c r="AH26" s="41">
        <v>60</v>
      </c>
      <c r="AI26" s="41">
        <v>0.62800000000000034</v>
      </c>
      <c r="AJ26" s="41">
        <v>7</v>
      </c>
      <c r="AK26" s="41">
        <v>8.2500000000000004E-2</v>
      </c>
      <c r="AL26" t="b">
        <f t="shared" si="36"/>
        <v>0</v>
      </c>
      <c r="AM26" s="51" t="s">
        <v>364</v>
      </c>
      <c r="AN26" s="51" t="s">
        <v>39</v>
      </c>
      <c r="AO26" s="52">
        <v>1</v>
      </c>
      <c r="AP26" s="51" t="s">
        <v>113</v>
      </c>
      <c r="AQ26" s="52">
        <v>0</v>
      </c>
      <c r="AR26" s="52">
        <v>0</v>
      </c>
      <c r="AS26" s="52">
        <v>0</v>
      </c>
      <c r="AT26" s="52">
        <v>0</v>
      </c>
      <c r="AU26" s="52">
        <v>2</v>
      </c>
      <c r="AV26" s="52">
        <v>2.7E-2</v>
      </c>
      <c r="AW26">
        <v>0</v>
      </c>
      <c r="AX26">
        <v>0</v>
      </c>
      <c r="AY26">
        <v>0</v>
      </c>
      <c r="AZ26">
        <v>0</v>
      </c>
      <c r="BB26" t="b">
        <f t="shared" si="30"/>
        <v>1</v>
      </c>
      <c r="BC26" s="54" t="s">
        <v>364</v>
      </c>
      <c r="BD26" s="54" t="s">
        <v>39</v>
      </c>
      <c r="BE26" s="55">
        <v>1</v>
      </c>
      <c r="BF26" s="54" t="s">
        <v>113</v>
      </c>
      <c r="BG26" s="55">
        <v>0</v>
      </c>
      <c r="BH26" s="55">
        <v>0</v>
      </c>
      <c r="BI26" s="55">
        <v>0</v>
      </c>
      <c r="BJ26" s="55">
        <v>0</v>
      </c>
      <c r="BK26" s="55">
        <v>1</v>
      </c>
      <c r="BL26" s="55">
        <v>2.7E-2</v>
      </c>
      <c r="BM26">
        <v>0</v>
      </c>
      <c r="BN26">
        <v>0</v>
      </c>
    </row>
    <row r="27" spans="1:66" ht="17.25" customHeight="1" x14ac:dyDescent="0.25">
      <c r="A27" s="6" t="s">
        <v>39</v>
      </c>
      <c r="B27" s="17">
        <v>15</v>
      </c>
      <c r="C27" s="31" t="s">
        <v>20</v>
      </c>
      <c r="D27" s="10">
        <f t="shared" si="31"/>
        <v>-72</v>
      </c>
      <c r="E27" s="10">
        <f t="shared" si="32"/>
        <v>-0.83850000000000036</v>
      </c>
      <c r="F27" s="10">
        <f t="shared" si="33"/>
        <v>-62</v>
      </c>
      <c r="G27" s="10">
        <f t="shared" si="25"/>
        <v>-0.72050000000000036</v>
      </c>
      <c r="H27" s="10">
        <f t="shared" si="34"/>
        <v>-50</v>
      </c>
      <c r="I27" s="10">
        <f t="shared" si="26"/>
        <v>-0.5265000000000003</v>
      </c>
      <c r="J27" s="10">
        <f t="shared" si="35"/>
        <v>-6</v>
      </c>
      <c r="K27" s="10">
        <f t="shared" si="27"/>
        <v>-7.7499999999999999E-2</v>
      </c>
      <c r="L27" s="40" t="b">
        <f t="shared" si="28"/>
        <v>1</v>
      </c>
      <c r="M27" s="91" t="s">
        <v>361</v>
      </c>
      <c r="N27" s="91" t="s">
        <v>39</v>
      </c>
      <c r="O27" s="41">
        <v>1</v>
      </c>
      <c r="P27" s="91" t="s">
        <v>20</v>
      </c>
      <c r="Q27" s="41">
        <v>75</v>
      </c>
      <c r="R27" s="41">
        <v>0.85400000000000031</v>
      </c>
      <c r="S27" s="41">
        <v>65</v>
      </c>
      <c r="T27" s="41">
        <v>0.73600000000000032</v>
      </c>
      <c r="U27" s="41">
        <v>51</v>
      </c>
      <c r="V27" s="41">
        <v>0.54150000000000031</v>
      </c>
      <c r="W27" s="41">
        <v>6</v>
      </c>
      <c r="X27" s="41">
        <v>7.7499999999999999E-2</v>
      </c>
      <c r="Y27" s="40" t="b">
        <f t="shared" si="29"/>
        <v>0</v>
      </c>
      <c r="Z27" s="41">
        <v>1</v>
      </c>
      <c r="AA27" s="91" t="s">
        <v>39</v>
      </c>
      <c r="AB27" s="41">
        <v>1</v>
      </c>
      <c r="AC27" s="91" t="s">
        <v>217</v>
      </c>
      <c r="AD27" s="41">
        <v>3</v>
      </c>
      <c r="AE27" s="41">
        <v>1.55E-2</v>
      </c>
      <c r="AF27" s="41">
        <v>3</v>
      </c>
      <c r="AG27" s="41">
        <v>1.55E-2</v>
      </c>
      <c r="AH27" s="41">
        <v>1</v>
      </c>
      <c r="AI27" s="41">
        <v>1.4999999999999999E-2</v>
      </c>
      <c r="AJ27" s="41">
        <v>0</v>
      </c>
      <c r="AK27" s="41">
        <v>0</v>
      </c>
      <c r="AL27" t="b">
        <f t="shared" si="36"/>
        <v>0</v>
      </c>
      <c r="AM27" s="51" t="s">
        <v>361</v>
      </c>
      <c r="AN27" s="51" t="s">
        <v>39</v>
      </c>
      <c r="AO27" s="52">
        <v>1</v>
      </c>
      <c r="AP27" s="51" t="s">
        <v>20</v>
      </c>
      <c r="AQ27" s="52">
        <v>8</v>
      </c>
      <c r="AR27" s="52">
        <v>7.5499999999999998E-2</v>
      </c>
      <c r="AS27" s="52">
        <v>7</v>
      </c>
      <c r="AT27" s="52">
        <v>7.1000000000000008E-2</v>
      </c>
      <c r="AU27" s="52">
        <v>5</v>
      </c>
      <c r="AV27" s="52">
        <v>4.2500000000000003E-2</v>
      </c>
      <c r="AW27">
        <v>0</v>
      </c>
      <c r="AX27">
        <v>0</v>
      </c>
      <c r="AY27">
        <v>0</v>
      </c>
      <c r="AZ27">
        <v>0</v>
      </c>
      <c r="BB27" t="b">
        <f t="shared" si="30"/>
        <v>1</v>
      </c>
      <c r="BC27" s="54" t="s">
        <v>361</v>
      </c>
      <c r="BD27" s="54" t="s">
        <v>39</v>
      </c>
      <c r="BE27" s="55">
        <v>1</v>
      </c>
      <c r="BF27" s="54" t="s">
        <v>20</v>
      </c>
      <c r="BG27" s="55">
        <v>8</v>
      </c>
      <c r="BH27" s="55">
        <v>7.5499999999999998E-2</v>
      </c>
      <c r="BI27" s="55">
        <v>7</v>
      </c>
      <c r="BJ27" s="55">
        <v>7.1000000000000008E-2</v>
      </c>
      <c r="BK27" s="55">
        <v>5</v>
      </c>
      <c r="BL27" s="55">
        <v>4.2500000000000003E-2</v>
      </c>
      <c r="BM27">
        <v>0</v>
      </c>
      <c r="BN27">
        <v>0</v>
      </c>
    </row>
    <row r="28" spans="1:66" ht="17.25" customHeight="1" x14ac:dyDescent="0.25">
      <c r="A28" s="6" t="s">
        <v>39</v>
      </c>
      <c r="B28" s="17">
        <v>16</v>
      </c>
      <c r="C28" s="31" t="s">
        <v>217</v>
      </c>
      <c r="D28" s="10">
        <f t="shared" si="31"/>
        <v>3</v>
      </c>
      <c r="E28" s="10">
        <f t="shared" si="32"/>
        <v>6.6500000000000004E-2</v>
      </c>
      <c r="F28" s="10">
        <f t="shared" si="33"/>
        <v>5</v>
      </c>
      <c r="G28" s="10">
        <f t="shared" si="25"/>
        <v>6.7000000000000004E-2</v>
      </c>
      <c r="H28" s="10">
        <f t="shared" si="34"/>
        <v>3</v>
      </c>
      <c r="I28" s="10">
        <f t="shared" si="26"/>
        <v>3.7000000000000005E-2</v>
      </c>
      <c r="J28" s="10">
        <f t="shared" si="35"/>
        <v>0</v>
      </c>
      <c r="K28" s="10">
        <f t="shared" si="27"/>
        <v>0</v>
      </c>
      <c r="L28" s="40" t="b">
        <f t="shared" si="28"/>
        <v>1</v>
      </c>
      <c r="M28" s="91" t="s">
        <v>364</v>
      </c>
      <c r="N28" s="91" t="s">
        <v>39</v>
      </c>
      <c r="O28" s="41">
        <v>1</v>
      </c>
      <c r="P28" s="91" t="s">
        <v>217</v>
      </c>
      <c r="Q28" s="41">
        <v>3</v>
      </c>
      <c r="R28" s="41">
        <v>1.55E-2</v>
      </c>
      <c r="S28" s="41">
        <v>1</v>
      </c>
      <c r="T28" s="41">
        <v>1.4999999999999999E-2</v>
      </c>
      <c r="U28" s="41">
        <v>1</v>
      </c>
      <c r="V28" s="41">
        <v>1.4999999999999999E-2</v>
      </c>
      <c r="W28" s="41">
        <v>0</v>
      </c>
      <c r="X28" s="41">
        <v>0</v>
      </c>
      <c r="Y28" s="40" t="b">
        <f t="shared" si="29"/>
        <v>0</v>
      </c>
      <c r="Z28" s="41">
        <v>1</v>
      </c>
      <c r="AA28" s="91" t="s">
        <v>39</v>
      </c>
      <c r="AB28" s="41">
        <v>1</v>
      </c>
      <c r="AC28" s="91" t="s">
        <v>93</v>
      </c>
      <c r="AD28" s="41">
        <v>6</v>
      </c>
      <c r="AE28" s="41">
        <v>8.2000000000000003E-2</v>
      </c>
      <c r="AF28" s="41">
        <v>6</v>
      </c>
      <c r="AG28" s="41">
        <v>8.2000000000000003E-2</v>
      </c>
      <c r="AH28" s="41">
        <v>4</v>
      </c>
      <c r="AI28" s="41">
        <v>5.2000000000000005E-2</v>
      </c>
      <c r="AJ28" s="41">
        <v>0</v>
      </c>
      <c r="AK28" s="41">
        <v>0</v>
      </c>
      <c r="AL28" t="b">
        <f t="shared" si="36"/>
        <v>0</v>
      </c>
      <c r="AM28" s="51" t="s">
        <v>364</v>
      </c>
      <c r="AN28" s="51" t="s">
        <v>39</v>
      </c>
      <c r="AO28" s="52">
        <v>1</v>
      </c>
      <c r="AP28" s="51" t="s">
        <v>217</v>
      </c>
      <c r="AQ28" s="52">
        <v>0</v>
      </c>
      <c r="AR28" s="52">
        <v>0</v>
      </c>
      <c r="AS28" s="52">
        <v>0</v>
      </c>
      <c r="AT28" s="52">
        <v>0</v>
      </c>
      <c r="AU28" s="52">
        <v>0</v>
      </c>
      <c r="AV28" s="52">
        <v>0</v>
      </c>
      <c r="AW28">
        <v>0</v>
      </c>
      <c r="AX28">
        <v>0</v>
      </c>
      <c r="AY28">
        <v>0</v>
      </c>
      <c r="AZ28">
        <v>0</v>
      </c>
      <c r="BB28" t="b">
        <f t="shared" si="30"/>
        <v>1</v>
      </c>
      <c r="BC28" s="54" t="s">
        <v>364</v>
      </c>
      <c r="BD28" s="54" t="s">
        <v>39</v>
      </c>
      <c r="BE28" s="55">
        <v>1</v>
      </c>
      <c r="BF28" s="54" t="s">
        <v>217</v>
      </c>
      <c r="BG28" s="55">
        <v>0</v>
      </c>
      <c r="BH28" s="55">
        <v>0</v>
      </c>
      <c r="BI28" s="55">
        <v>0</v>
      </c>
      <c r="BJ28" s="55">
        <v>0</v>
      </c>
      <c r="BK28" s="55">
        <v>0</v>
      </c>
      <c r="BL28" s="55">
        <v>0</v>
      </c>
      <c r="BM28">
        <v>0</v>
      </c>
      <c r="BN28">
        <v>0</v>
      </c>
    </row>
    <row r="29" spans="1:66" ht="17.25" customHeight="1" x14ac:dyDescent="0.25">
      <c r="A29" s="6" t="s">
        <v>39</v>
      </c>
      <c r="B29" s="17">
        <v>17</v>
      </c>
      <c r="C29" s="31" t="s">
        <v>93</v>
      </c>
      <c r="D29" s="10">
        <f t="shared" si="31"/>
        <v>-6</v>
      </c>
      <c r="E29" s="10">
        <f t="shared" si="32"/>
        <v>-8.2000000000000003E-2</v>
      </c>
      <c r="F29" s="10">
        <f t="shared" si="33"/>
        <v>-6</v>
      </c>
      <c r="G29" s="10">
        <f t="shared" si="25"/>
        <v>-8.2000000000000003E-2</v>
      </c>
      <c r="H29" s="10">
        <f t="shared" si="34"/>
        <v>-2</v>
      </c>
      <c r="I29" s="10">
        <f t="shared" si="26"/>
        <v>0.11499999999999999</v>
      </c>
      <c r="J29" s="10">
        <f t="shared" si="35"/>
        <v>0</v>
      </c>
      <c r="K29" s="10">
        <f t="shared" si="27"/>
        <v>0</v>
      </c>
      <c r="L29" s="40" t="b">
        <f t="shared" si="28"/>
        <v>1</v>
      </c>
      <c r="M29" s="91" t="s">
        <v>362</v>
      </c>
      <c r="N29" s="91" t="s">
        <v>39</v>
      </c>
      <c r="O29" s="41">
        <v>1</v>
      </c>
      <c r="P29" s="91" t="s">
        <v>93</v>
      </c>
      <c r="Q29" s="41">
        <v>6</v>
      </c>
      <c r="R29" s="41">
        <v>8.2000000000000003E-2</v>
      </c>
      <c r="S29" s="41">
        <v>6</v>
      </c>
      <c r="T29" s="41">
        <v>8.2000000000000003E-2</v>
      </c>
      <c r="U29" s="41">
        <v>3</v>
      </c>
      <c r="V29" s="41">
        <v>0.04</v>
      </c>
      <c r="W29" s="41">
        <v>0</v>
      </c>
      <c r="X29" s="41">
        <v>0</v>
      </c>
      <c r="Y29" s="40" t="b">
        <f t="shared" si="29"/>
        <v>0</v>
      </c>
      <c r="Z29" s="41">
        <v>1</v>
      </c>
      <c r="AA29" s="91" t="s">
        <v>39</v>
      </c>
      <c r="AB29" s="41">
        <v>1</v>
      </c>
      <c r="AC29" s="91" t="s">
        <v>121</v>
      </c>
      <c r="AD29" s="41">
        <v>0</v>
      </c>
      <c r="AE29" s="41">
        <v>0</v>
      </c>
      <c r="AF29" s="41">
        <v>0</v>
      </c>
      <c r="AG29" s="41">
        <v>0</v>
      </c>
      <c r="AH29" s="41">
        <v>1</v>
      </c>
      <c r="AI29" s="41">
        <v>0.155</v>
      </c>
      <c r="AJ29" s="41">
        <v>0</v>
      </c>
      <c r="AK29" s="41">
        <v>0</v>
      </c>
      <c r="AL29" t="b">
        <f t="shared" si="36"/>
        <v>0</v>
      </c>
      <c r="AM29" s="51" t="s">
        <v>362</v>
      </c>
      <c r="AN29" s="51" t="s">
        <v>39</v>
      </c>
      <c r="AO29" s="52">
        <v>1</v>
      </c>
      <c r="AP29" s="51" t="s">
        <v>93</v>
      </c>
      <c r="AQ29" s="52">
        <v>3</v>
      </c>
      <c r="AR29" s="52">
        <v>0.04</v>
      </c>
      <c r="AS29" s="52">
        <v>1</v>
      </c>
      <c r="AT29" s="52">
        <v>0.01</v>
      </c>
      <c r="AU29" s="52">
        <v>1</v>
      </c>
      <c r="AV29" s="52">
        <v>1.4999999999999999E-2</v>
      </c>
      <c r="AW29">
        <v>0</v>
      </c>
      <c r="AX29">
        <v>0</v>
      </c>
      <c r="AY29">
        <v>0</v>
      </c>
      <c r="AZ29">
        <v>0</v>
      </c>
      <c r="BB29" t="b">
        <f t="shared" si="30"/>
        <v>1</v>
      </c>
      <c r="BC29" s="54" t="s">
        <v>362</v>
      </c>
      <c r="BD29" s="54" t="s">
        <v>39</v>
      </c>
      <c r="BE29" s="55">
        <v>1</v>
      </c>
      <c r="BF29" s="54" t="s">
        <v>93</v>
      </c>
      <c r="BG29" s="55">
        <v>3</v>
      </c>
      <c r="BH29" s="55">
        <v>0.04</v>
      </c>
      <c r="BI29" s="55">
        <v>1</v>
      </c>
      <c r="BJ29" s="55">
        <v>0.01</v>
      </c>
      <c r="BK29" s="55">
        <v>1</v>
      </c>
      <c r="BL29" s="55">
        <v>1.4999999999999999E-2</v>
      </c>
      <c r="BM29">
        <v>0</v>
      </c>
      <c r="BN29">
        <v>0</v>
      </c>
    </row>
    <row r="30" spans="1:66" ht="17.25" customHeight="1" x14ac:dyDescent="0.25">
      <c r="A30" s="6" t="s">
        <v>39</v>
      </c>
      <c r="B30" s="17">
        <v>18</v>
      </c>
      <c r="C30" s="31" t="s">
        <v>121</v>
      </c>
      <c r="D30" s="10">
        <f t="shared" si="31"/>
        <v>0</v>
      </c>
      <c r="E30" s="10">
        <f t="shared" si="32"/>
        <v>0</v>
      </c>
      <c r="F30" s="10">
        <f t="shared" si="33"/>
        <v>0</v>
      </c>
      <c r="G30" s="10">
        <f t="shared" si="25"/>
        <v>0</v>
      </c>
      <c r="H30" s="10">
        <f t="shared" si="34"/>
        <v>-1</v>
      </c>
      <c r="I30" s="10">
        <f t="shared" si="26"/>
        <v>-0.155</v>
      </c>
      <c r="J30" s="10">
        <f t="shared" si="35"/>
        <v>0</v>
      </c>
      <c r="K30" s="10">
        <f t="shared" si="27"/>
        <v>0</v>
      </c>
      <c r="L30" s="40" t="b">
        <f t="shared" si="28"/>
        <v>1</v>
      </c>
      <c r="M30" s="91" t="s">
        <v>365</v>
      </c>
      <c r="N30" s="91" t="s">
        <v>39</v>
      </c>
      <c r="O30" s="41">
        <v>1</v>
      </c>
      <c r="P30" s="91" t="s">
        <v>121</v>
      </c>
      <c r="Q30" s="41">
        <v>0</v>
      </c>
      <c r="R30" s="41">
        <v>0</v>
      </c>
      <c r="S30" s="41">
        <v>0</v>
      </c>
      <c r="T30" s="41">
        <v>0</v>
      </c>
      <c r="U30" s="41">
        <v>1</v>
      </c>
      <c r="V30" s="41">
        <v>0.155</v>
      </c>
      <c r="W30" s="41">
        <v>0</v>
      </c>
      <c r="X30" s="41">
        <v>0</v>
      </c>
      <c r="Y30" s="40" t="b">
        <f t="shared" si="29"/>
        <v>0</v>
      </c>
      <c r="Z30" s="41">
        <v>1</v>
      </c>
      <c r="AA30" s="91" t="s">
        <v>39</v>
      </c>
      <c r="AB30" s="41">
        <v>1</v>
      </c>
      <c r="AC30" s="91" t="s">
        <v>254</v>
      </c>
      <c r="AD30" s="41">
        <v>0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0</v>
      </c>
      <c r="AK30" s="41">
        <v>0</v>
      </c>
      <c r="AL30" t="b">
        <f t="shared" si="36"/>
        <v>0</v>
      </c>
      <c r="AM30" s="51" t="s">
        <v>365</v>
      </c>
      <c r="AN30" s="51" t="s">
        <v>39</v>
      </c>
      <c r="AO30" s="52">
        <v>1</v>
      </c>
      <c r="AP30" s="51" t="s">
        <v>121</v>
      </c>
      <c r="AQ30" s="52">
        <v>0</v>
      </c>
      <c r="AR30" s="52">
        <v>0</v>
      </c>
      <c r="AS30" s="52">
        <v>0</v>
      </c>
      <c r="AT30" s="52">
        <v>0</v>
      </c>
      <c r="AU30" s="52">
        <v>0</v>
      </c>
      <c r="AV30" s="52">
        <v>0</v>
      </c>
      <c r="AW30">
        <v>0</v>
      </c>
      <c r="AX30">
        <v>0</v>
      </c>
      <c r="AY30">
        <v>0</v>
      </c>
      <c r="AZ30">
        <v>0</v>
      </c>
      <c r="BB30" t="b">
        <f t="shared" si="30"/>
        <v>1</v>
      </c>
      <c r="BC30" s="54" t="s">
        <v>365</v>
      </c>
      <c r="BD30" s="54" t="s">
        <v>39</v>
      </c>
      <c r="BE30" s="55">
        <v>1</v>
      </c>
      <c r="BF30" s="54" t="s">
        <v>121</v>
      </c>
      <c r="BG30" s="55">
        <v>0</v>
      </c>
      <c r="BH30" s="55">
        <v>0</v>
      </c>
      <c r="BI30" s="55">
        <v>0</v>
      </c>
      <c r="BJ30" s="55">
        <v>0</v>
      </c>
      <c r="BK30" s="55">
        <v>0</v>
      </c>
      <c r="BL30" s="55">
        <v>0</v>
      </c>
      <c r="BM30">
        <v>0</v>
      </c>
      <c r="BN30">
        <v>0</v>
      </c>
    </row>
    <row r="31" spans="1:66" ht="17.25" customHeight="1" x14ac:dyDescent="0.25">
      <c r="A31" s="6" t="s">
        <v>39</v>
      </c>
      <c r="B31" s="17">
        <v>19</v>
      </c>
      <c r="C31" s="31" t="s">
        <v>254</v>
      </c>
      <c r="D31" s="10">
        <f t="shared" si="31"/>
        <v>1</v>
      </c>
      <c r="E31" s="10">
        <f t="shared" si="32"/>
        <v>0.05</v>
      </c>
      <c r="F31" s="10">
        <f t="shared" si="33"/>
        <v>0</v>
      </c>
      <c r="G31" s="10">
        <f t="shared" si="25"/>
        <v>0</v>
      </c>
      <c r="H31" s="10">
        <f t="shared" si="34"/>
        <v>1</v>
      </c>
      <c r="I31" s="10">
        <f t="shared" si="26"/>
        <v>1.2E-2</v>
      </c>
      <c r="J31" s="10">
        <f t="shared" si="35"/>
        <v>1</v>
      </c>
      <c r="K31" s="10">
        <f t="shared" si="27"/>
        <v>0.05</v>
      </c>
      <c r="L31" s="40" t="b">
        <f t="shared" si="28"/>
        <v>1</v>
      </c>
      <c r="M31" s="91" t="s">
        <v>362</v>
      </c>
      <c r="N31" s="91" t="s">
        <v>39</v>
      </c>
      <c r="O31" s="41">
        <v>1</v>
      </c>
      <c r="P31" s="91" t="s">
        <v>254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0" t="b">
        <f t="shared" si="29"/>
        <v>0</v>
      </c>
      <c r="Z31" s="41">
        <v>1</v>
      </c>
      <c r="AA31" s="91" t="s">
        <v>39</v>
      </c>
      <c r="AB31" s="41">
        <v>1</v>
      </c>
      <c r="AC31" s="91" t="s">
        <v>218</v>
      </c>
      <c r="AD31" s="41">
        <v>1</v>
      </c>
      <c r="AE31" s="41">
        <v>0.05</v>
      </c>
      <c r="AF31" s="41">
        <v>0</v>
      </c>
      <c r="AG31" s="41">
        <v>0</v>
      </c>
      <c r="AH31" s="41">
        <v>1</v>
      </c>
      <c r="AI31" s="41">
        <v>1.2E-2</v>
      </c>
      <c r="AJ31" s="41">
        <v>1</v>
      </c>
      <c r="AK31" s="41">
        <v>0.05</v>
      </c>
      <c r="AL31" t="b">
        <f t="shared" si="36"/>
        <v>0</v>
      </c>
      <c r="AM31" s="51" t="s">
        <v>362</v>
      </c>
      <c r="AN31" s="51" t="s">
        <v>39</v>
      </c>
      <c r="AO31" s="52">
        <v>1</v>
      </c>
      <c r="AP31" s="51" t="s">
        <v>254</v>
      </c>
      <c r="AQ31" s="52">
        <v>0</v>
      </c>
      <c r="AR31" s="52">
        <v>0</v>
      </c>
      <c r="AS31" s="52">
        <v>0</v>
      </c>
      <c r="AT31" s="52">
        <v>0</v>
      </c>
      <c r="AU31" s="52">
        <v>0</v>
      </c>
      <c r="AV31" s="52">
        <v>0</v>
      </c>
      <c r="AW31">
        <v>0</v>
      </c>
      <c r="AX31">
        <v>0</v>
      </c>
      <c r="AY31">
        <v>0</v>
      </c>
      <c r="AZ31">
        <v>0</v>
      </c>
      <c r="BB31" t="b">
        <f t="shared" si="30"/>
        <v>1</v>
      </c>
      <c r="BC31" s="54" t="s">
        <v>362</v>
      </c>
      <c r="BD31" s="54" t="s">
        <v>39</v>
      </c>
      <c r="BE31" s="55">
        <v>1</v>
      </c>
      <c r="BF31" s="54" t="s">
        <v>254</v>
      </c>
      <c r="BG31" s="55">
        <v>0</v>
      </c>
      <c r="BH31" s="55">
        <v>0</v>
      </c>
      <c r="BI31" s="55">
        <v>0</v>
      </c>
      <c r="BJ31" s="55">
        <v>0</v>
      </c>
      <c r="BK31" s="55">
        <v>0</v>
      </c>
      <c r="BL31" s="55">
        <v>0</v>
      </c>
      <c r="BM31">
        <v>0</v>
      </c>
      <c r="BN31">
        <v>0</v>
      </c>
    </row>
    <row r="32" spans="1:66" ht="17.25" customHeight="1" x14ac:dyDescent="0.25">
      <c r="A32" s="6" t="s">
        <v>39</v>
      </c>
      <c r="B32" s="17">
        <v>20</v>
      </c>
      <c r="C32" s="31" t="s">
        <v>218</v>
      </c>
      <c r="D32" s="10">
        <f t="shared" si="31"/>
        <v>0</v>
      </c>
      <c r="E32" s="10">
        <f t="shared" si="32"/>
        <v>-4.4000000000000004E-2</v>
      </c>
      <c r="F32" s="10">
        <f t="shared" si="33"/>
        <v>1</v>
      </c>
      <c r="G32" s="10">
        <f t="shared" si="25"/>
        <v>6.0000000000000001E-3</v>
      </c>
      <c r="H32" s="10">
        <f t="shared" si="34"/>
        <v>0</v>
      </c>
      <c r="I32" s="10">
        <f t="shared" si="26"/>
        <v>-6.0000000000000001E-3</v>
      </c>
      <c r="J32" s="10">
        <f t="shared" si="35"/>
        <v>-1</v>
      </c>
      <c r="K32" s="10">
        <f t="shared" si="27"/>
        <v>-0.05</v>
      </c>
      <c r="L32" s="40" t="b">
        <f t="shared" si="28"/>
        <v>1</v>
      </c>
      <c r="M32" s="91" t="s">
        <v>364</v>
      </c>
      <c r="N32" s="91" t="s">
        <v>39</v>
      </c>
      <c r="O32" s="41">
        <v>1</v>
      </c>
      <c r="P32" s="91" t="s">
        <v>218</v>
      </c>
      <c r="Q32" s="41">
        <v>1</v>
      </c>
      <c r="R32" s="41">
        <v>0.05</v>
      </c>
      <c r="S32" s="41">
        <v>0</v>
      </c>
      <c r="T32" s="41">
        <v>0</v>
      </c>
      <c r="U32" s="41">
        <v>1</v>
      </c>
      <c r="V32" s="41">
        <v>1.2E-2</v>
      </c>
      <c r="W32" s="41">
        <v>1</v>
      </c>
      <c r="X32" s="41">
        <v>0.05</v>
      </c>
      <c r="Y32" s="40" t="b">
        <f t="shared" si="29"/>
        <v>0</v>
      </c>
      <c r="Z32" s="41">
        <v>1</v>
      </c>
      <c r="AA32" s="91" t="s">
        <v>39</v>
      </c>
      <c r="AB32" s="41">
        <v>1</v>
      </c>
      <c r="AC32" s="91" t="s">
        <v>219</v>
      </c>
      <c r="AD32" s="41">
        <v>1</v>
      </c>
      <c r="AE32" s="41">
        <v>6.0000000000000001E-3</v>
      </c>
      <c r="AF32" s="41">
        <v>1</v>
      </c>
      <c r="AG32" s="41">
        <v>6.0000000000000001E-3</v>
      </c>
      <c r="AH32" s="41">
        <v>1</v>
      </c>
      <c r="AI32" s="41">
        <v>6.0000000000000001E-3</v>
      </c>
      <c r="AJ32" s="41">
        <v>0</v>
      </c>
      <c r="AK32" s="41">
        <v>0</v>
      </c>
      <c r="AL32" t="b">
        <f t="shared" si="36"/>
        <v>0</v>
      </c>
      <c r="AM32" s="51" t="s">
        <v>364</v>
      </c>
      <c r="AN32" s="51" t="s">
        <v>39</v>
      </c>
      <c r="AO32" s="52">
        <v>1</v>
      </c>
      <c r="AP32" s="51" t="s">
        <v>218</v>
      </c>
      <c r="AQ32" s="52">
        <v>0</v>
      </c>
      <c r="AR32" s="52">
        <v>0</v>
      </c>
      <c r="AS32" s="52">
        <v>0</v>
      </c>
      <c r="AT32" s="52">
        <v>0</v>
      </c>
      <c r="AU32" s="52">
        <v>0</v>
      </c>
      <c r="AV32" s="52">
        <v>0</v>
      </c>
      <c r="AW32">
        <v>0</v>
      </c>
      <c r="AX32">
        <v>0</v>
      </c>
      <c r="AY32">
        <v>0</v>
      </c>
      <c r="AZ32">
        <v>0</v>
      </c>
      <c r="BB32" t="b">
        <f t="shared" si="30"/>
        <v>1</v>
      </c>
      <c r="BC32" s="54" t="s">
        <v>364</v>
      </c>
      <c r="BD32" s="54" t="s">
        <v>39</v>
      </c>
      <c r="BE32" s="55">
        <v>1</v>
      </c>
      <c r="BF32" s="54" t="s">
        <v>218</v>
      </c>
      <c r="BG32" s="55">
        <v>0</v>
      </c>
      <c r="BH32" s="55">
        <v>0</v>
      </c>
      <c r="BI32" s="55">
        <v>0</v>
      </c>
      <c r="BJ32" s="55">
        <v>0</v>
      </c>
      <c r="BK32" s="55">
        <v>0</v>
      </c>
      <c r="BL32" s="55">
        <v>0</v>
      </c>
      <c r="BM32">
        <v>0</v>
      </c>
      <c r="BN32">
        <v>0</v>
      </c>
    </row>
    <row r="33" spans="1:66" ht="17.25" customHeight="1" x14ac:dyDescent="0.25">
      <c r="A33" s="6" t="s">
        <v>39</v>
      </c>
      <c r="B33" s="17">
        <v>21</v>
      </c>
      <c r="C33" s="31" t="s">
        <v>219</v>
      </c>
      <c r="D33" s="10">
        <f t="shared" si="31"/>
        <v>-1</v>
      </c>
      <c r="E33" s="10">
        <f t="shared" si="32"/>
        <v>-6.0000000000000001E-3</v>
      </c>
      <c r="F33" s="10">
        <f t="shared" si="33"/>
        <v>-1</v>
      </c>
      <c r="G33" s="10">
        <f t="shared" si="25"/>
        <v>-6.0000000000000001E-3</v>
      </c>
      <c r="H33" s="10">
        <f t="shared" si="34"/>
        <v>-1</v>
      </c>
      <c r="I33" s="10">
        <f t="shared" si="26"/>
        <v>-6.0000000000000001E-3</v>
      </c>
      <c r="J33" s="10">
        <f t="shared" si="35"/>
        <v>0</v>
      </c>
      <c r="K33" s="10">
        <f t="shared" si="27"/>
        <v>0</v>
      </c>
      <c r="L33" s="40" t="b">
        <f t="shared" si="28"/>
        <v>1</v>
      </c>
      <c r="M33" s="91" t="s">
        <v>361</v>
      </c>
      <c r="N33" s="91" t="s">
        <v>39</v>
      </c>
      <c r="O33" s="41">
        <v>1</v>
      </c>
      <c r="P33" s="91" t="s">
        <v>219</v>
      </c>
      <c r="Q33" s="41">
        <v>1</v>
      </c>
      <c r="R33" s="41">
        <v>6.0000000000000001E-3</v>
      </c>
      <c r="S33" s="41">
        <v>1</v>
      </c>
      <c r="T33" s="41">
        <v>6.0000000000000001E-3</v>
      </c>
      <c r="U33" s="41">
        <v>1</v>
      </c>
      <c r="V33" s="41">
        <v>6.0000000000000001E-3</v>
      </c>
      <c r="W33" s="41">
        <v>0</v>
      </c>
      <c r="X33" s="41">
        <v>0</v>
      </c>
      <c r="Y33" s="40" t="b">
        <f t="shared" si="29"/>
        <v>0</v>
      </c>
      <c r="Z33" s="41">
        <v>1</v>
      </c>
      <c r="AA33" s="91" t="s">
        <v>39</v>
      </c>
      <c r="AB33" s="41">
        <v>1</v>
      </c>
      <c r="AC33" s="91" t="s">
        <v>255</v>
      </c>
      <c r="AD33" s="41">
        <v>0</v>
      </c>
      <c r="AE33" s="41">
        <v>0</v>
      </c>
      <c r="AF33" s="41">
        <v>0</v>
      </c>
      <c r="AG33" s="41">
        <v>0</v>
      </c>
      <c r="AH33" s="41">
        <v>0</v>
      </c>
      <c r="AI33" s="41">
        <v>0</v>
      </c>
      <c r="AJ33" s="41">
        <v>0</v>
      </c>
      <c r="AK33" s="41">
        <v>0</v>
      </c>
      <c r="AL33" t="b">
        <f t="shared" si="36"/>
        <v>0</v>
      </c>
      <c r="AM33" s="51" t="s">
        <v>361</v>
      </c>
      <c r="AN33" s="51" t="s">
        <v>39</v>
      </c>
      <c r="AO33" s="52">
        <v>1</v>
      </c>
      <c r="AP33" s="51" t="s">
        <v>219</v>
      </c>
      <c r="AQ33" s="52">
        <v>0</v>
      </c>
      <c r="AR33" s="52">
        <v>0</v>
      </c>
      <c r="AS33" s="52">
        <v>0</v>
      </c>
      <c r="AT33" s="52">
        <v>0</v>
      </c>
      <c r="AU33" s="52">
        <v>0</v>
      </c>
      <c r="AV33" s="52">
        <v>0</v>
      </c>
      <c r="AW33">
        <v>0</v>
      </c>
      <c r="AX33">
        <v>0</v>
      </c>
      <c r="AY33">
        <v>0</v>
      </c>
      <c r="AZ33">
        <v>0</v>
      </c>
      <c r="BB33" t="b">
        <f t="shared" si="30"/>
        <v>1</v>
      </c>
      <c r="BC33" s="54" t="s">
        <v>361</v>
      </c>
      <c r="BD33" s="54" t="s">
        <v>39</v>
      </c>
      <c r="BE33" s="55">
        <v>1</v>
      </c>
      <c r="BF33" s="54" t="s">
        <v>219</v>
      </c>
      <c r="BG33" s="55">
        <v>0</v>
      </c>
      <c r="BH33" s="55">
        <v>0</v>
      </c>
      <c r="BI33" s="55">
        <v>0</v>
      </c>
      <c r="BJ33" s="55">
        <v>0</v>
      </c>
      <c r="BK33" s="55">
        <v>0</v>
      </c>
      <c r="BL33" s="55">
        <v>0</v>
      </c>
      <c r="BM33">
        <v>0</v>
      </c>
      <c r="BN33">
        <v>0</v>
      </c>
    </row>
    <row r="34" spans="1:66" ht="17.25" customHeight="1" x14ac:dyDescent="0.25">
      <c r="A34" s="6" t="s">
        <v>39</v>
      </c>
      <c r="B34" s="17">
        <v>22</v>
      </c>
      <c r="C34" s="31" t="s">
        <v>255</v>
      </c>
      <c r="D34" s="10">
        <f t="shared" si="31"/>
        <v>0</v>
      </c>
      <c r="E34" s="10">
        <f t="shared" si="32"/>
        <v>0</v>
      </c>
      <c r="F34" s="10">
        <f t="shared" si="33"/>
        <v>0</v>
      </c>
      <c r="G34" s="10">
        <f t="shared" si="25"/>
        <v>0</v>
      </c>
      <c r="H34" s="10">
        <f t="shared" si="34"/>
        <v>0</v>
      </c>
      <c r="I34" s="10">
        <f t="shared" si="26"/>
        <v>0</v>
      </c>
      <c r="J34" s="10">
        <f t="shared" si="35"/>
        <v>0</v>
      </c>
      <c r="K34" s="10">
        <f t="shared" si="27"/>
        <v>0</v>
      </c>
      <c r="L34" s="40" t="b">
        <f t="shared" si="28"/>
        <v>1</v>
      </c>
      <c r="M34" s="91" t="s">
        <v>363</v>
      </c>
      <c r="N34" s="91" t="s">
        <v>39</v>
      </c>
      <c r="O34" s="41">
        <v>1</v>
      </c>
      <c r="P34" s="91" t="s">
        <v>255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0" t="b">
        <f t="shared" si="29"/>
        <v>0</v>
      </c>
      <c r="Z34" s="41">
        <v>1</v>
      </c>
      <c r="AA34" s="91" t="s">
        <v>39</v>
      </c>
      <c r="AB34" s="41">
        <v>1</v>
      </c>
      <c r="AC34" s="91" t="s">
        <v>256</v>
      </c>
      <c r="AD34" s="41">
        <v>0</v>
      </c>
      <c r="AE34" s="41">
        <v>0</v>
      </c>
      <c r="AF34" s="41">
        <v>0</v>
      </c>
      <c r="AG34" s="41">
        <v>0</v>
      </c>
      <c r="AH34" s="41">
        <v>0</v>
      </c>
      <c r="AI34" s="41">
        <v>0</v>
      </c>
      <c r="AJ34" s="41">
        <v>0</v>
      </c>
      <c r="AK34" s="41">
        <v>0</v>
      </c>
      <c r="AL34" t="b">
        <f t="shared" si="36"/>
        <v>0</v>
      </c>
      <c r="AM34" s="51" t="s">
        <v>363</v>
      </c>
      <c r="AN34" s="51" t="s">
        <v>39</v>
      </c>
      <c r="AO34" s="52">
        <v>1</v>
      </c>
      <c r="AP34" s="51" t="s">
        <v>255</v>
      </c>
      <c r="AQ34" s="52">
        <v>0</v>
      </c>
      <c r="AR34" s="52">
        <v>0</v>
      </c>
      <c r="AS34" s="52">
        <v>0</v>
      </c>
      <c r="AT34" s="52">
        <v>0</v>
      </c>
      <c r="AU34" s="52">
        <v>0</v>
      </c>
      <c r="AV34" s="52">
        <v>0</v>
      </c>
      <c r="AW34">
        <v>0</v>
      </c>
      <c r="AX34">
        <v>0</v>
      </c>
      <c r="AY34">
        <v>0</v>
      </c>
      <c r="AZ34">
        <v>0</v>
      </c>
      <c r="BB34" t="b">
        <f t="shared" si="30"/>
        <v>1</v>
      </c>
      <c r="BC34" s="54" t="s">
        <v>363</v>
      </c>
      <c r="BD34" s="54" t="s">
        <v>39</v>
      </c>
      <c r="BE34" s="55">
        <v>1</v>
      </c>
      <c r="BF34" s="54" t="s">
        <v>255</v>
      </c>
      <c r="BG34" s="55">
        <v>0</v>
      </c>
      <c r="BH34" s="55">
        <v>0</v>
      </c>
      <c r="BI34" s="55">
        <v>0</v>
      </c>
      <c r="BJ34" s="55">
        <v>0</v>
      </c>
      <c r="BK34" s="55">
        <v>0</v>
      </c>
      <c r="BL34" s="55">
        <v>0</v>
      </c>
      <c r="BM34">
        <v>0</v>
      </c>
      <c r="BN34">
        <v>0</v>
      </c>
    </row>
    <row r="35" spans="1:66" ht="17.25" customHeight="1" x14ac:dyDescent="0.25">
      <c r="A35" s="6" t="s">
        <v>39</v>
      </c>
      <c r="B35" s="17">
        <v>23</v>
      </c>
      <c r="C35" s="31" t="s">
        <v>256</v>
      </c>
      <c r="D35" s="10">
        <f t="shared" si="31"/>
        <v>72</v>
      </c>
      <c r="E35" s="10">
        <f t="shared" si="32"/>
        <v>0.61300000000000032</v>
      </c>
      <c r="F35" s="10">
        <f t="shared" si="33"/>
        <v>59</v>
      </c>
      <c r="G35" s="10">
        <f t="shared" si="25"/>
        <v>0.50400000000000034</v>
      </c>
      <c r="H35" s="10">
        <f t="shared" si="34"/>
        <v>32</v>
      </c>
      <c r="I35" s="10">
        <f t="shared" si="26"/>
        <v>0.27850000000000014</v>
      </c>
      <c r="J35" s="10">
        <f t="shared" si="35"/>
        <v>9</v>
      </c>
      <c r="K35" s="10">
        <f t="shared" si="27"/>
        <v>8.1500000000000003E-2</v>
      </c>
      <c r="L35" s="40" t="b">
        <f t="shared" si="28"/>
        <v>1</v>
      </c>
      <c r="M35" s="91" t="s">
        <v>363</v>
      </c>
      <c r="N35" s="91" t="s">
        <v>39</v>
      </c>
      <c r="O35" s="41">
        <v>1</v>
      </c>
      <c r="P35" s="91" t="s">
        <v>256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0" t="b">
        <f t="shared" si="29"/>
        <v>0</v>
      </c>
      <c r="Z35" s="41">
        <v>1</v>
      </c>
      <c r="AA35" s="91" t="s">
        <v>39</v>
      </c>
      <c r="AB35" s="41">
        <v>1</v>
      </c>
      <c r="AC35" s="91" t="s">
        <v>61</v>
      </c>
      <c r="AD35" s="41">
        <v>72</v>
      </c>
      <c r="AE35" s="41">
        <v>0.61300000000000032</v>
      </c>
      <c r="AF35" s="41">
        <v>59</v>
      </c>
      <c r="AG35" s="41">
        <v>0.50400000000000034</v>
      </c>
      <c r="AH35" s="41">
        <v>32</v>
      </c>
      <c r="AI35" s="41">
        <v>0.27850000000000014</v>
      </c>
      <c r="AJ35" s="41">
        <v>9</v>
      </c>
      <c r="AK35" s="41">
        <v>8.1500000000000003E-2</v>
      </c>
      <c r="AL35" t="b">
        <f t="shared" si="36"/>
        <v>0</v>
      </c>
      <c r="AM35" s="51" t="s">
        <v>363</v>
      </c>
      <c r="AN35" s="51" t="s">
        <v>39</v>
      </c>
      <c r="AO35" s="52">
        <v>1</v>
      </c>
      <c r="AP35" s="51" t="s">
        <v>256</v>
      </c>
      <c r="AQ35" s="52">
        <v>0</v>
      </c>
      <c r="AR35" s="52">
        <v>0</v>
      </c>
      <c r="AS35" s="52">
        <v>0</v>
      </c>
      <c r="AT35" s="52">
        <v>0</v>
      </c>
      <c r="AU35" s="52">
        <v>0</v>
      </c>
      <c r="AV35" s="52">
        <v>0</v>
      </c>
      <c r="AW35">
        <v>0</v>
      </c>
      <c r="AX35">
        <v>0</v>
      </c>
      <c r="AY35">
        <v>0</v>
      </c>
      <c r="AZ35">
        <v>0</v>
      </c>
      <c r="BB35" t="b">
        <f t="shared" si="30"/>
        <v>1</v>
      </c>
      <c r="BC35" s="54" t="s">
        <v>363</v>
      </c>
      <c r="BD35" s="54" t="s">
        <v>39</v>
      </c>
      <c r="BE35" s="55">
        <v>1</v>
      </c>
      <c r="BF35" s="54" t="s">
        <v>256</v>
      </c>
      <c r="BG35" s="55">
        <v>0</v>
      </c>
      <c r="BH35" s="55">
        <v>0</v>
      </c>
      <c r="BI35" s="55">
        <v>0</v>
      </c>
      <c r="BJ35" s="55">
        <v>0</v>
      </c>
      <c r="BK35" s="55">
        <v>0</v>
      </c>
      <c r="BL35" s="55">
        <v>0</v>
      </c>
      <c r="BM35">
        <v>0</v>
      </c>
      <c r="BN35">
        <v>0</v>
      </c>
    </row>
    <row r="36" spans="1:66" ht="17.25" customHeight="1" x14ac:dyDescent="0.25">
      <c r="A36" s="6" t="s">
        <v>39</v>
      </c>
      <c r="B36" s="17">
        <v>24</v>
      </c>
      <c r="C36" s="31" t="s">
        <v>61</v>
      </c>
      <c r="D36" s="10">
        <f t="shared" si="31"/>
        <v>2</v>
      </c>
      <c r="E36" s="10">
        <f t="shared" si="32"/>
        <v>1.7000000000000001E-2</v>
      </c>
      <c r="F36" s="10">
        <f t="shared" si="33"/>
        <v>2</v>
      </c>
      <c r="G36" s="10">
        <f t="shared" si="25"/>
        <v>1.7000000000000001E-2</v>
      </c>
      <c r="H36" s="10">
        <f t="shared" si="34"/>
        <v>-2</v>
      </c>
      <c r="I36" s="10">
        <f t="shared" si="26"/>
        <v>-0.02</v>
      </c>
      <c r="J36" s="10">
        <f t="shared" si="35"/>
        <v>0</v>
      </c>
      <c r="K36" s="10">
        <f t="shared" si="27"/>
        <v>0</v>
      </c>
      <c r="L36" s="40" t="b">
        <f t="shared" si="28"/>
        <v>1</v>
      </c>
      <c r="M36" s="91" t="s">
        <v>363</v>
      </c>
      <c r="N36" s="91" t="s">
        <v>39</v>
      </c>
      <c r="O36" s="41">
        <v>1</v>
      </c>
      <c r="P36" s="91" t="s">
        <v>61</v>
      </c>
      <c r="Q36" s="41">
        <v>1</v>
      </c>
      <c r="R36" s="41">
        <v>8.0000000000000002E-3</v>
      </c>
      <c r="S36" s="41">
        <v>1</v>
      </c>
      <c r="T36" s="41">
        <v>8.0000000000000002E-3</v>
      </c>
      <c r="U36" s="41">
        <v>2</v>
      </c>
      <c r="V36" s="41">
        <v>0.02</v>
      </c>
      <c r="W36" s="41">
        <v>0</v>
      </c>
      <c r="X36" s="41">
        <v>0</v>
      </c>
      <c r="Y36" s="40" t="b">
        <f t="shared" si="29"/>
        <v>0</v>
      </c>
      <c r="Z36" s="41">
        <v>1</v>
      </c>
      <c r="AA36" s="91" t="s">
        <v>39</v>
      </c>
      <c r="AB36" s="41">
        <v>1</v>
      </c>
      <c r="AC36" s="91" t="s">
        <v>136</v>
      </c>
      <c r="AD36" s="41">
        <v>3</v>
      </c>
      <c r="AE36" s="41">
        <v>2.5000000000000001E-2</v>
      </c>
      <c r="AF36" s="41">
        <v>3</v>
      </c>
      <c r="AG36" s="41">
        <v>2.5000000000000001E-2</v>
      </c>
      <c r="AH36" s="41">
        <v>0</v>
      </c>
      <c r="AI36" s="41">
        <v>0</v>
      </c>
      <c r="AJ36" s="41">
        <v>0</v>
      </c>
      <c r="AK36" s="41">
        <v>0</v>
      </c>
      <c r="AL36" t="b">
        <f t="shared" si="36"/>
        <v>0</v>
      </c>
      <c r="AM36" s="51" t="s">
        <v>363</v>
      </c>
      <c r="AN36" s="51" t="s">
        <v>39</v>
      </c>
      <c r="AO36" s="52">
        <v>1</v>
      </c>
      <c r="AP36" s="51" t="s">
        <v>61</v>
      </c>
      <c r="AQ36" s="52">
        <v>0</v>
      </c>
      <c r="AR36" s="52">
        <v>0</v>
      </c>
      <c r="AS36" s="52">
        <v>0</v>
      </c>
      <c r="AT36" s="52">
        <v>0</v>
      </c>
      <c r="AU36" s="52">
        <v>0</v>
      </c>
      <c r="AV36" s="52">
        <v>0</v>
      </c>
      <c r="AW36">
        <v>0</v>
      </c>
      <c r="AX36">
        <v>0</v>
      </c>
      <c r="AY36">
        <v>0</v>
      </c>
      <c r="AZ36">
        <v>0</v>
      </c>
      <c r="BB36" t="b">
        <f t="shared" si="30"/>
        <v>1</v>
      </c>
      <c r="BC36" s="54" t="s">
        <v>363</v>
      </c>
      <c r="BD36" s="54" t="s">
        <v>39</v>
      </c>
      <c r="BE36" s="55">
        <v>1</v>
      </c>
      <c r="BF36" s="54" t="s">
        <v>61</v>
      </c>
      <c r="BG36" s="55">
        <v>0</v>
      </c>
      <c r="BH36" s="55">
        <v>0</v>
      </c>
      <c r="BI36" s="55">
        <v>0</v>
      </c>
      <c r="BJ36" s="55">
        <v>0</v>
      </c>
      <c r="BK36" s="55">
        <v>0</v>
      </c>
      <c r="BL36" s="55">
        <v>0</v>
      </c>
      <c r="BM36">
        <v>0</v>
      </c>
      <c r="BN36">
        <v>0</v>
      </c>
    </row>
    <row r="37" spans="1:66" ht="17.25" customHeight="1" x14ac:dyDescent="0.25">
      <c r="A37" s="6" t="s">
        <v>39</v>
      </c>
      <c r="B37" s="17">
        <v>25</v>
      </c>
      <c r="C37" s="31" t="s">
        <v>61</v>
      </c>
      <c r="D37" s="10">
        <f t="shared" si="31"/>
        <v>-67</v>
      </c>
      <c r="E37" s="10">
        <f t="shared" si="32"/>
        <v>-0.58690000000000031</v>
      </c>
      <c r="F37" s="10">
        <f t="shared" si="33"/>
        <v>-54</v>
      </c>
      <c r="G37" s="10">
        <f t="shared" si="25"/>
        <v>-0.47290000000000032</v>
      </c>
      <c r="H37" s="10">
        <f t="shared" si="34"/>
        <v>-23</v>
      </c>
      <c r="I37" s="10">
        <f t="shared" si="26"/>
        <v>-0.20100000000000007</v>
      </c>
      <c r="J37" s="10">
        <f t="shared" si="35"/>
        <v>-7</v>
      </c>
      <c r="K37" s="10">
        <f t="shared" si="27"/>
        <v>-6.7500000000000004E-2</v>
      </c>
      <c r="L37" s="40" t="b">
        <f t="shared" si="28"/>
        <v>1</v>
      </c>
      <c r="M37" s="91" t="s">
        <v>361</v>
      </c>
      <c r="N37" s="91" t="s">
        <v>39</v>
      </c>
      <c r="O37" s="41">
        <v>1</v>
      </c>
      <c r="P37" s="91" t="s">
        <v>61</v>
      </c>
      <c r="Q37" s="41">
        <v>68</v>
      </c>
      <c r="R37" s="41">
        <v>0.5880000000000003</v>
      </c>
      <c r="S37" s="41">
        <v>55</v>
      </c>
      <c r="T37" s="41">
        <v>0.47400000000000031</v>
      </c>
      <c r="U37" s="41">
        <v>24</v>
      </c>
      <c r="V37" s="41">
        <v>0.20900000000000007</v>
      </c>
      <c r="W37" s="41">
        <v>7</v>
      </c>
      <c r="X37" s="41">
        <v>6.7500000000000004E-2</v>
      </c>
      <c r="Y37" s="40" t="b">
        <f t="shared" si="29"/>
        <v>0</v>
      </c>
      <c r="Z37" s="41">
        <v>1</v>
      </c>
      <c r="AA37" s="91" t="s">
        <v>39</v>
      </c>
      <c r="AB37" s="41">
        <v>1</v>
      </c>
      <c r="AC37" s="91" t="s">
        <v>72</v>
      </c>
      <c r="AD37" s="41">
        <v>1</v>
      </c>
      <c r="AE37" s="41">
        <v>1.1000000000000001E-3</v>
      </c>
      <c r="AF37" s="41">
        <v>1</v>
      </c>
      <c r="AG37" s="41">
        <v>1.1000000000000001E-3</v>
      </c>
      <c r="AH37" s="41">
        <v>1</v>
      </c>
      <c r="AI37" s="41">
        <v>8.0000000000000002E-3</v>
      </c>
      <c r="AJ37" s="41">
        <v>0</v>
      </c>
      <c r="AK37" s="41">
        <v>0</v>
      </c>
      <c r="AL37" t="b">
        <f t="shared" si="36"/>
        <v>0</v>
      </c>
      <c r="AM37" s="51" t="s">
        <v>361</v>
      </c>
      <c r="AN37" s="51" t="s">
        <v>39</v>
      </c>
      <c r="AO37" s="52">
        <v>1</v>
      </c>
      <c r="AP37" s="51" t="s">
        <v>61</v>
      </c>
      <c r="AQ37" s="52">
        <v>7</v>
      </c>
      <c r="AR37" s="52">
        <v>6.3E-2</v>
      </c>
      <c r="AS37" s="52">
        <v>6</v>
      </c>
      <c r="AT37" s="52">
        <v>6.1499999999999999E-2</v>
      </c>
      <c r="AU37" s="52">
        <v>5</v>
      </c>
      <c r="AV37" s="52">
        <v>3.1E-2</v>
      </c>
      <c r="AW37">
        <v>0</v>
      </c>
      <c r="AX37">
        <v>0</v>
      </c>
      <c r="AY37">
        <v>0</v>
      </c>
      <c r="AZ37">
        <v>0</v>
      </c>
      <c r="BB37" t="b">
        <f t="shared" si="30"/>
        <v>1</v>
      </c>
      <c r="BC37" s="54" t="s">
        <v>361</v>
      </c>
      <c r="BD37" s="54" t="s">
        <v>39</v>
      </c>
      <c r="BE37" s="55">
        <v>1</v>
      </c>
      <c r="BF37" s="54" t="s">
        <v>61</v>
      </c>
      <c r="BG37" s="55">
        <v>7</v>
      </c>
      <c r="BH37" s="55">
        <v>6.3E-2</v>
      </c>
      <c r="BI37" s="55">
        <v>6</v>
      </c>
      <c r="BJ37" s="55">
        <v>6.1499999999999999E-2</v>
      </c>
      <c r="BK37" s="55">
        <v>5</v>
      </c>
      <c r="BL37" s="55">
        <v>3.1E-2</v>
      </c>
      <c r="BM37">
        <v>0</v>
      </c>
      <c r="BN37">
        <v>0</v>
      </c>
    </row>
    <row r="38" spans="1:66" ht="17.25" customHeight="1" x14ac:dyDescent="0.25">
      <c r="A38" s="6" t="s">
        <v>39</v>
      </c>
      <c r="B38" s="17">
        <v>26</v>
      </c>
      <c r="C38" s="31" t="s">
        <v>136</v>
      </c>
      <c r="D38" s="10">
        <f t="shared" si="31"/>
        <v>9</v>
      </c>
      <c r="E38" s="10">
        <f t="shared" si="32"/>
        <v>-1.1399999999999999E-2</v>
      </c>
      <c r="F38" s="10">
        <f t="shared" si="33"/>
        <v>9</v>
      </c>
      <c r="G38" s="10">
        <f t="shared" si="25"/>
        <v>-1.1399999999999999E-2</v>
      </c>
      <c r="H38" s="10">
        <f t="shared" si="34"/>
        <v>4</v>
      </c>
      <c r="I38" s="10">
        <f t="shared" si="26"/>
        <v>1.262</v>
      </c>
      <c r="J38" s="10">
        <f t="shared" si="35"/>
        <v>0</v>
      </c>
      <c r="K38" s="10">
        <f t="shared" si="27"/>
        <v>0</v>
      </c>
      <c r="L38" s="40" t="b">
        <f t="shared" si="28"/>
        <v>1</v>
      </c>
      <c r="M38" s="91" t="s">
        <v>364</v>
      </c>
      <c r="N38" s="91" t="s">
        <v>39</v>
      </c>
      <c r="O38" s="41">
        <v>1</v>
      </c>
      <c r="P38" s="91" t="s">
        <v>136</v>
      </c>
      <c r="Q38" s="41">
        <v>2</v>
      </c>
      <c r="R38" s="41">
        <v>1.4999999999999999E-2</v>
      </c>
      <c r="S38" s="41">
        <v>2</v>
      </c>
      <c r="T38" s="41">
        <v>1.4999999999999999E-2</v>
      </c>
      <c r="U38" s="41">
        <v>0</v>
      </c>
      <c r="V38" s="41">
        <v>0</v>
      </c>
      <c r="W38" s="41">
        <v>0</v>
      </c>
      <c r="X38" s="41">
        <v>0</v>
      </c>
      <c r="Y38" s="40" t="b">
        <f t="shared" si="29"/>
        <v>0</v>
      </c>
      <c r="Z38" s="41">
        <v>1</v>
      </c>
      <c r="AA38" s="91" t="s">
        <v>39</v>
      </c>
      <c r="AB38" s="41">
        <v>1</v>
      </c>
      <c r="AC38" s="91" t="s">
        <v>83</v>
      </c>
      <c r="AD38" s="41">
        <v>11</v>
      </c>
      <c r="AE38" s="41">
        <v>3.6000000000000008E-3</v>
      </c>
      <c r="AF38" s="41">
        <v>11</v>
      </c>
      <c r="AG38" s="41">
        <v>3.6000000000000008E-3</v>
      </c>
      <c r="AH38" s="41">
        <v>4</v>
      </c>
      <c r="AI38" s="41">
        <v>1.262</v>
      </c>
      <c r="AJ38" s="41">
        <v>0</v>
      </c>
      <c r="AK38" s="41">
        <v>0</v>
      </c>
      <c r="AL38" t="b">
        <f t="shared" si="36"/>
        <v>0</v>
      </c>
      <c r="AM38" s="51" t="s">
        <v>364</v>
      </c>
      <c r="AN38" s="51" t="s">
        <v>39</v>
      </c>
      <c r="AO38" s="52">
        <v>1</v>
      </c>
      <c r="AP38" s="51" t="s">
        <v>136</v>
      </c>
      <c r="AQ38" s="52">
        <v>0</v>
      </c>
      <c r="AR38" s="52">
        <v>0</v>
      </c>
      <c r="AS38" s="52">
        <v>0</v>
      </c>
      <c r="AT38" s="52">
        <v>0</v>
      </c>
      <c r="AU38" s="52">
        <v>0</v>
      </c>
      <c r="AV38" s="52">
        <v>0</v>
      </c>
      <c r="AW38">
        <v>0</v>
      </c>
      <c r="AX38">
        <v>0</v>
      </c>
      <c r="AY38">
        <v>0</v>
      </c>
      <c r="AZ38">
        <v>0</v>
      </c>
      <c r="BB38" t="b">
        <f t="shared" si="30"/>
        <v>1</v>
      </c>
      <c r="BC38" s="54" t="s">
        <v>364</v>
      </c>
      <c r="BD38" s="54" t="s">
        <v>39</v>
      </c>
      <c r="BE38" s="55">
        <v>1</v>
      </c>
      <c r="BF38" s="54" t="s">
        <v>136</v>
      </c>
      <c r="BG38" s="55">
        <v>0</v>
      </c>
      <c r="BH38" s="55">
        <v>0</v>
      </c>
      <c r="BI38" s="55">
        <v>0</v>
      </c>
      <c r="BJ38" s="55">
        <v>0</v>
      </c>
      <c r="BK38" s="55">
        <v>0</v>
      </c>
      <c r="BL38" s="55">
        <v>0</v>
      </c>
      <c r="BM38">
        <v>0</v>
      </c>
      <c r="BN38">
        <v>0</v>
      </c>
    </row>
    <row r="39" spans="1:66" ht="17.25" customHeight="1" x14ac:dyDescent="0.25">
      <c r="A39" s="6" t="s">
        <v>39</v>
      </c>
      <c r="B39" s="17">
        <v>27</v>
      </c>
      <c r="C39" s="31" t="s">
        <v>72</v>
      </c>
      <c r="D39" s="10">
        <f t="shared" si="31"/>
        <v>2</v>
      </c>
      <c r="E39" s="10">
        <f t="shared" si="32"/>
        <v>0.01</v>
      </c>
      <c r="F39" s="10">
        <f t="shared" si="33"/>
        <v>2</v>
      </c>
      <c r="G39" s="10">
        <f t="shared" si="25"/>
        <v>0.01</v>
      </c>
      <c r="H39" s="10">
        <f t="shared" si="34"/>
        <v>1</v>
      </c>
      <c r="I39" s="10">
        <f t="shared" si="26"/>
        <v>2E-3</v>
      </c>
      <c r="J39" s="10">
        <f t="shared" si="35"/>
        <v>0</v>
      </c>
      <c r="K39" s="10">
        <f t="shared" si="27"/>
        <v>0</v>
      </c>
      <c r="L39" s="40" t="b">
        <f t="shared" si="28"/>
        <v>1</v>
      </c>
      <c r="M39" s="91" t="s">
        <v>362</v>
      </c>
      <c r="N39" s="91" t="s">
        <v>39</v>
      </c>
      <c r="O39" s="41">
        <v>1</v>
      </c>
      <c r="P39" s="91" t="s">
        <v>72</v>
      </c>
      <c r="Q39" s="41">
        <v>0</v>
      </c>
      <c r="R39" s="41">
        <v>0</v>
      </c>
      <c r="S39" s="41">
        <v>0</v>
      </c>
      <c r="T39" s="41">
        <v>0</v>
      </c>
      <c r="U39" s="41">
        <v>1</v>
      </c>
      <c r="V39" s="41">
        <v>8.0000000000000002E-3</v>
      </c>
      <c r="W39" s="41">
        <v>0</v>
      </c>
      <c r="X39" s="41">
        <v>0</v>
      </c>
      <c r="Y39" s="40" t="b">
        <f t="shared" si="29"/>
        <v>0</v>
      </c>
      <c r="Z39" s="41">
        <v>1</v>
      </c>
      <c r="AA39" s="91" t="s">
        <v>39</v>
      </c>
      <c r="AB39" s="41">
        <v>1</v>
      </c>
      <c r="AC39" s="91" t="s">
        <v>137</v>
      </c>
      <c r="AD39" s="41">
        <v>2</v>
      </c>
      <c r="AE39" s="41">
        <v>0.01</v>
      </c>
      <c r="AF39" s="41">
        <v>2</v>
      </c>
      <c r="AG39" s="41">
        <v>0.01</v>
      </c>
      <c r="AH39" s="41">
        <v>2</v>
      </c>
      <c r="AI39" s="41">
        <v>0.01</v>
      </c>
      <c r="AJ39" s="41">
        <v>0</v>
      </c>
      <c r="AK39" s="41">
        <v>0</v>
      </c>
      <c r="AL39" t="b">
        <f t="shared" si="36"/>
        <v>0</v>
      </c>
      <c r="AM39" s="51" t="s">
        <v>362</v>
      </c>
      <c r="AN39" s="51" t="s">
        <v>39</v>
      </c>
      <c r="AO39" s="52">
        <v>1</v>
      </c>
      <c r="AP39" s="51" t="s">
        <v>72</v>
      </c>
      <c r="AQ39" s="52">
        <v>0</v>
      </c>
      <c r="AR39" s="52">
        <v>0</v>
      </c>
      <c r="AS39" s="52">
        <v>0</v>
      </c>
      <c r="AT39" s="52">
        <v>0</v>
      </c>
      <c r="AU39" s="52">
        <v>1</v>
      </c>
      <c r="AV39" s="52">
        <v>8.0000000000000002E-3</v>
      </c>
      <c r="AW39">
        <v>0</v>
      </c>
      <c r="AX39">
        <v>0</v>
      </c>
      <c r="AY39">
        <v>0</v>
      </c>
      <c r="AZ39">
        <v>0</v>
      </c>
      <c r="BB39" t="b">
        <f t="shared" si="30"/>
        <v>1</v>
      </c>
      <c r="BC39" s="54" t="s">
        <v>362</v>
      </c>
      <c r="BD39" s="54" t="s">
        <v>39</v>
      </c>
      <c r="BE39" s="55">
        <v>1</v>
      </c>
      <c r="BF39" s="54" t="s">
        <v>72</v>
      </c>
      <c r="BG39" s="55">
        <v>0</v>
      </c>
      <c r="BH39" s="55">
        <v>0</v>
      </c>
      <c r="BI39" s="55">
        <v>0</v>
      </c>
      <c r="BJ39" s="55">
        <v>0</v>
      </c>
      <c r="BK39" s="55">
        <v>1</v>
      </c>
      <c r="BL39" s="55">
        <v>8.0000000000000002E-3</v>
      </c>
      <c r="BM39">
        <v>0</v>
      </c>
      <c r="BN39">
        <v>0</v>
      </c>
    </row>
    <row r="40" spans="1:66" ht="17.25" customHeight="1" x14ac:dyDescent="0.25">
      <c r="A40" s="6" t="s">
        <v>39</v>
      </c>
      <c r="B40" s="17">
        <v>28</v>
      </c>
      <c r="C40" s="31" t="s">
        <v>83</v>
      </c>
      <c r="D40" s="10">
        <f t="shared" si="31"/>
        <v>-10</v>
      </c>
      <c r="E40" s="10">
        <f t="shared" si="32"/>
        <v>-2.5000000000000005E-3</v>
      </c>
      <c r="F40" s="10">
        <f t="shared" si="33"/>
        <v>0</v>
      </c>
      <c r="G40" s="10">
        <f t="shared" si="25"/>
        <v>0</v>
      </c>
      <c r="H40" s="10">
        <f t="shared" si="34"/>
        <v>-3</v>
      </c>
      <c r="I40" s="10">
        <f t="shared" si="26"/>
        <v>-1.2470000000000001</v>
      </c>
      <c r="J40" s="10">
        <f t="shared" si="35"/>
        <v>0</v>
      </c>
      <c r="K40" s="10">
        <f t="shared" si="27"/>
        <v>0</v>
      </c>
      <c r="L40" s="40" t="b">
        <f t="shared" si="28"/>
        <v>1</v>
      </c>
      <c r="M40" s="91" t="s">
        <v>364</v>
      </c>
      <c r="N40" s="91" t="s">
        <v>39</v>
      </c>
      <c r="O40" s="41">
        <v>1</v>
      </c>
      <c r="P40" s="91" t="s">
        <v>83</v>
      </c>
      <c r="Q40" s="41">
        <v>10</v>
      </c>
      <c r="R40" s="41">
        <v>2.5000000000000005E-3</v>
      </c>
      <c r="S40" s="41">
        <v>0</v>
      </c>
      <c r="T40" s="41">
        <v>0</v>
      </c>
      <c r="U40" s="41">
        <v>4</v>
      </c>
      <c r="V40" s="41">
        <v>1.262</v>
      </c>
      <c r="W40" s="41">
        <v>0</v>
      </c>
      <c r="X40" s="41">
        <v>0</v>
      </c>
      <c r="Y40" s="40" t="b">
        <f t="shared" si="29"/>
        <v>0</v>
      </c>
      <c r="Z40" s="41">
        <v>1</v>
      </c>
      <c r="AA40" s="91" t="s">
        <v>39</v>
      </c>
      <c r="AB40" s="41">
        <v>1</v>
      </c>
      <c r="AC40" s="91" t="s">
        <v>192</v>
      </c>
      <c r="AD40" s="41">
        <v>0</v>
      </c>
      <c r="AE40" s="41">
        <v>0</v>
      </c>
      <c r="AF40" s="41">
        <v>0</v>
      </c>
      <c r="AG40" s="41">
        <v>0</v>
      </c>
      <c r="AH40" s="41">
        <v>1</v>
      </c>
      <c r="AI40" s="41">
        <v>1.4999999999999999E-2</v>
      </c>
      <c r="AJ40" s="41">
        <v>0</v>
      </c>
      <c r="AK40" s="41">
        <v>0</v>
      </c>
      <c r="AL40" t="b">
        <f t="shared" si="36"/>
        <v>0</v>
      </c>
      <c r="AM40" s="51" t="s">
        <v>364</v>
      </c>
      <c r="AN40" s="51" t="s">
        <v>39</v>
      </c>
      <c r="AO40" s="52">
        <v>1</v>
      </c>
      <c r="AP40" s="51" t="s">
        <v>83</v>
      </c>
      <c r="AQ40" s="52">
        <v>0</v>
      </c>
      <c r="AR40" s="52">
        <v>0</v>
      </c>
      <c r="AS40" s="52">
        <v>0</v>
      </c>
      <c r="AT40" s="52">
        <v>0</v>
      </c>
      <c r="AU40" s="52">
        <v>0</v>
      </c>
      <c r="AV40" s="52">
        <v>0</v>
      </c>
      <c r="AW40">
        <v>0</v>
      </c>
      <c r="AX40">
        <v>0</v>
      </c>
      <c r="AY40">
        <v>0</v>
      </c>
      <c r="AZ40">
        <v>0</v>
      </c>
      <c r="BB40" t="b">
        <f t="shared" si="30"/>
        <v>1</v>
      </c>
      <c r="BC40" s="54" t="s">
        <v>364</v>
      </c>
      <c r="BD40" s="54" t="s">
        <v>39</v>
      </c>
      <c r="BE40" s="55">
        <v>1</v>
      </c>
      <c r="BF40" s="54" t="s">
        <v>83</v>
      </c>
      <c r="BG40" s="55">
        <v>0</v>
      </c>
      <c r="BH40" s="55">
        <v>0</v>
      </c>
      <c r="BI40" s="55">
        <v>0</v>
      </c>
      <c r="BJ40" s="55">
        <v>0</v>
      </c>
      <c r="BK40" s="55">
        <v>0</v>
      </c>
      <c r="BL40" s="55">
        <v>0</v>
      </c>
      <c r="BM40">
        <v>0</v>
      </c>
      <c r="BN40">
        <v>0</v>
      </c>
    </row>
    <row r="41" spans="1:66" ht="17.25" customHeight="1" x14ac:dyDescent="0.25">
      <c r="A41" s="6" t="s">
        <v>39</v>
      </c>
      <c r="B41" s="17">
        <v>29</v>
      </c>
      <c r="C41" s="31" t="s">
        <v>137</v>
      </c>
      <c r="D41" s="10">
        <f t="shared" si="31"/>
        <v>-2</v>
      </c>
      <c r="E41" s="10">
        <f t="shared" si="32"/>
        <v>-0.01</v>
      </c>
      <c r="F41" s="10">
        <f t="shared" si="33"/>
        <v>-2</v>
      </c>
      <c r="G41" s="10">
        <f t="shared" si="25"/>
        <v>-0.01</v>
      </c>
      <c r="H41" s="10">
        <f t="shared" si="34"/>
        <v>0</v>
      </c>
      <c r="I41" s="10">
        <f t="shared" si="26"/>
        <v>-4.7499999999999999E-3</v>
      </c>
      <c r="J41" s="10">
        <f t="shared" si="35"/>
        <v>0</v>
      </c>
      <c r="K41" s="10">
        <f t="shared" si="27"/>
        <v>0</v>
      </c>
      <c r="L41" s="40" t="b">
        <f t="shared" si="28"/>
        <v>1</v>
      </c>
      <c r="M41" s="91" t="s">
        <v>365</v>
      </c>
      <c r="N41" s="91" t="s">
        <v>39</v>
      </c>
      <c r="O41" s="41">
        <v>1</v>
      </c>
      <c r="P41" s="91" t="s">
        <v>137</v>
      </c>
      <c r="Q41" s="41">
        <v>2</v>
      </c>
      <c r="R41" s="41">
        <v>0.01</v>
      </c>
      <c r="S41" s="41">
        <v>2</v>
      </c>
      <c r="T41" s="41">
        <v>0.01</v>
      </c>
      <c r="U41" s="41">
        <v>1</v>
      </c>
      <c r="V41" s="41">
        <v>5.0000000000000001E-3</v>
      </c>
      <c r="W41" s="41">
        <v>0</v>
      </c>
      <c r="X41" s="41">
        <v>0</v>
      </c>
      <c r="Y41" s="40" t="b">
        <f t="shared" si="29"/>
        <v>0</v>
      </c>
      <c r="Z41" s="41">
        <v>1</v>
      </c>
      <c r="AA41" s="91" t="s">
        <v>39</v>
      </c>
      <c r="AB41" s="41">
        <v>1</v>
      </c>
      <c r="AC41" s="91" t="s">
        <v>238</v>
      </c>
      <c r="AD41" s="41">
        <v>0</v>
      </c>
      <c r="AE41" s="41">
        <v>0</v>
      </c>
      <c r="AF41" s="41">
        <v>0</v>
      </c>
      <c r="AG41" s="41">
        <v>0</v>
      </c>
      <c r="AH41" s="41">
        <v>1</v>
      </c>
      <c r="AI41" s="41">
        <v>2.5000000000000001E-4</v>
      </c>
      <c r="AJ41" s="41">
        <v>0</v>
      </c>
      <c r="AK41" s="41">
        <v>0</v>
      </c>
      <c r="AL41" t="b">
        <f t="shared" si="36"/>
        <v>0</v>
      </c>
      <c r="AM41" s="51" t="s">
        <v>365</v>
      </c>
      <c r="AN41" s="51" t="s">
        <v>39</v>
      </c>
      <c r="AO41" s="52">
        <v>1</v>
      </c>
      <c r="AP41" s="51" t="s">
        <v>137</v>
      </c>
      <c r="AQ41" s="52">
        <v>1</v>
      </c>
      <c r="AR41" s="52">
        <v>5.0000000000000001E-3</v>
      </c>
      <c r="AS41" s="52">
        <v>1</v>
      </c>
      <c r="AT41" s="52">
        <v>5.0000000000000001E-3</v>
      </c>
      <c r="AU41" s="52">
        <v>0</v>
      </c>
      <c r="AV41" s="52">
        <v>0</v>
      </c>
      <c r="AW41">
        <v>0</v>
      </c>
      <c r="AX41">
        <v>0</v>
      </c>
      <c r="AY41">
        <v>0</v>
      </c>
      <c r="AZ41">
        <v>0</v>
      </c>
      <c r="BB41" t="b">
        <f t="shared" si="30"/>
        <v>1</v>
      </c>
      <c r="BC41" s="54" t="s">
        <v>365</v>
      </c>
      <c r="BD41" s="54" t="s">
        <v>39</v>
      </c>
      <c r="BE41" s="55">
        <v>1</v>
      </c>
      <c r="BF41" s="54" t="s">
        <v>137</v>
      </c>
      <c r="BG41" s="55">
        <v>1</v>
      </c>
      <c r="BH41" s="55">
        <v>5.0000000000000001E-3</v>
      </c>
      <c r="BI41" s="55">
        <v>1</v>
      </c>
      <c r="BJ41" s="55">
        <v>5.0000000000000001E-3</v>
      </c>
      <c r="BK41" s="55">
        <v>0</v>
      </c>
      <c r="BL41" s="55">
        <v>0</v>
      </c>
      <c r="BM41">
        <v>0</v>
      </c>
      <c r="BN41">
        <v>0</v>
      </c>
    </row>
    <row r="42" spans="1:66" ht="17.25" customHeight="1" x14ac:dyDescent="0.25">
      <c r="A42" s="6" t="s">
        <v>39</v>
      </c>
      <c r="B42" s="17">
        <v>30</v>
      </c>
      <c r="C42" s="31" t="s">
        <v>192</v>
      </c>
      <c r="D42" s="10">
        <f t="shared" si="31"/>
        <v>5</v>
      </c>
      <c r="E42" s="10">
        <f t="shared" si="32"/>
        <v>4.7E-2</v>
      </c>
      <c r="F42" s="10">
        <f t="shared" si="33"/>
        <v>4</v>
      </c>
      <c r="G42" s="10">
        <f t="shared" si="25"/>
        <v>0.04</v>
      </c>
      <c r="H42" s="10">
        <f t="shared" si="34"/>
        <v>3</v>
      </c>
      <c r="I42" s="10">
        <f t="shared" si="26"/>
        <v>3.4999999999999996E-2</v>
      </c>
      <c r="J42" s="10">
        <f t="shared" si="35"/>
        <v>0</v>
      </c>
      <c r="K42" s="10">
        <f t="shared" si="27"/>
        <v>0</v>
      </c>
      <c r="L42" s="40" t="b">
        <f t="shared" si="28"/>
        <v>1</v>
      </c>
      <c r="M42" s="91" t="s">
        <v>361</v>
      </c>
      <c r="N42" s="91" t="s">
        <v>39</v>
      </c>
      <c r="O42" s="41">
        <v>1</v>
      </c>
      <c r="P42" s="91" t="s">
        <v>192</v>
      </c>
      <c r="Q42" s="41">
        <v>0</v>
      </c>
      <c r="R42" s="41">
        <v>0</v>
      </c>
      <c r="S42" s="41">
        <v>0</v>
      </c>
      <c r="T42" s="41">
        <v>0</v>
      </c>
      <c r="U42" s="41">
        <v>1</v>
      </c>
      <c r="V42" s="41">
        <v>1.4999999999999999E-2</v>
      </c>
      <c r="W42" s="41">
        <v>0</v>
      </c>
      <c r="X42" s="41">
        <v>0</v>
      </c>
      <c r="Y42" s="40" t="b">
        <f t="shared" si="29"/>
        <v>0</v>
      </c>
      <c r="Z42" s="41">
        <v>1</v>
      </c>
      <c r="AA42" s="91" t="s">
        <v>39</v>
      </c>
      <c r="AB42" s="41">
        <v>1</v>
      </c>
      <c r="AC42" s="91" t="s">
        <v>57</v>
      </c>
      <c r="AD42" s="41">
        <v>5</v>
      </c>
      <c r="AE42" s="41">
        <v>4.7E-2</v>
      </c>
      <c r="AF42" s="41">
        <v>4</v>
      </c>
      <c r="AG42" s="41">
        <v>0.04</v>
      </c>
      <c r="AH42" s="41">
        <v>4</v>
      </c>
      <c r="AI42" s="41">
        <v>4.9999999999999996E-2</v>
      </c>
      <c r="AJ42" s="41">
        <v>0</v>
      </c>
      <c r="AK42" s="41">
        <v>0</v>
      </c>
      <c r="AL42" t="b">
        <f t="shared" si="36"/>
        <v>0</v>
      </c>
      <c r="AM42" s="51" t="s">
        <v>361</v>
      </c>
      <c r="AN42" s="51" t="s">
        <v>39</v>
      </c>
      <c r="AO42" s="52">
        <v>1</v>
      </c>
      <c r="AP42" s="51" t="s">
        <v>192</v>
      </c>
      <c r="AQ42" s="52">
        <v>0</v>
      </c>
      <c r="AR42" s="52">
        <v>0</v>
      </c>
      <c r="AS42" s="52">
        <v>0</v>
      </c>
      <c r="AT42" s="52">
        <v>0</v>
      </c>
      <c r="AU42" s="52">
        <v>0</v>
      </c>
      <c r="AV42" s="52">
        <v>0</v>
      </c>
      <c r="AW42">
        <v>0</v>
      </c>
      <c r="AX42">
        <v>0</v>
      </c>
      <c r="AY42">
        <v>0</v>
      </c>
      <c r="AZ42">
        <v>0</v>
      </c>
      <c r="BB42" t="b">
        <f t="shared" si="30"/>
        <v>1</v>
      </c>
      <c r="BC42" s="54" t="s">
        <v>361</v>
      </c>
      <c r="BD42" s="54" t="s">
        <v>39</v>
      </c>
      <c r="BE42" s="55">
        <v>1</v>
      </c>
      <c r="BF42" s="54" t="s">
        <v>192</v>
      </c>
      <c r="BG42" s="55">
        <v>0</v>
      </c>
      <c r="BH42" s="55">
        <v>0</v>
      </c>
      <c r="BI42" s="55">
        <v>0</v>
      </c>
      <c r="BJ42" s="55">
        <v>0</v>
      </c>
      <c r="BK42" s="55">
        <v>0</v>
      </c>
      <c r="BL42" s="55">
        <v>0</v>
      </c>
      <c r="BM42">
        <v>0</v>
      </c>
      <c r="BN42">
        <v>0</v>
      </c>
    </row>
    <row r="43" spans="1:66" ht="17.25" customHeight="1" x14ac:dyDescent="0.25">
      <c r="A43" s="6" t="s">
        <v>39</v>
      </c>
      <c r="B43" s="17">
        <v>31</v>
      </c>
      <c r="C43" s="31" t="s">
        <v>238</v>
      </c>
      <c r="D43" s="10">
        <f t="shared" si="31"/>
        <v>0</v>
      </c>
      <c r="E43" s="10">
        <f t="shared" si="32"/>
        <v>0</v>
      </c>
      <c r="F43" s="10">
        <f t="shared" si="33"/>
        <v>0</v>
      </c>
      <c r="G43" s="10">
        <f t="shared" si="25"/>
        <v>0</v>
      </c>
      <c r="H43" s="10">
        <f t="shared" si="34"/>
        <v>-1</v>
      </c>
      <c r="I43" s="10">
        <f t="shared" si="26"/>
        <v>-2.5000000000000001E-4</v>
      </c>
      <c r="J43" s="10">
        <f t="shared" si="35"/>
        <v>0</v>
      </c>
      <c r="K43" s="10">
        <f t="shared" si="27"/>
        <v>0</v>
      </c>
      <c r="L43" s="40" t="b">
        <f t="shared" si="28"/>
        <v>1</v>
      </c>
      <c r="M43" s="91" t="s">
        <v>364</v>
      </c>
      <c r="N43" s="91" t="s">
        <v>39</v>
      </c>
      <c r="O43" s="41">
        <v>1</v>
      </c>
      <c r="P43" s="91" t="s">
        <v>238</v>
      </c>
      <c r="Q43" s="41">
        <v>0</v>
      </c>
      <c r="R43" s="41">
        <v>0</v>
      </c>
      <c r="S43" s="41">
        <v>0</v>
      </c>
      <c r="T43" s="41">
        <v>0</v>
      </c>
      <c r="U43" s="41">
        <v>1</v>
      </c>
      <c r="V43" s="41">
        <v>2.5000000000000001E-4</v>
      </c>
      <c r="W43" s="41">
        <v>0</v>
      </c>
      <c r="X43" s="41">
        <v>0</v>
      </c>
      <c r="Y43" s="40" t="b">
        <f t="shared" si="29"/>
        <v>0</v>
      </c>
      <c r="Z43" s="41">
        <v>1</v>
      </c>
      <c r="AA43" s="91" t="s">
        <v>39</v>
      </c>
      <c r="AB43" s="41">
        <v>1</v>
      </c>
      <c r="AC43" s="91" t="s">
        <v>257</v>
      </c>
      <c r="AD43" s="41">
        <v>0</v>
      </c>
      <c r="AE43" s="41">
        <v>0</v>
      </c>
      <c r="AF43" s="41">
        <v>0</v>
      </c>
      <c r="AG43" s="41">
        <v>0</v>
      </c>
      <c r="AH43" s="41">
        <v>0</v>
      </c>
      <c r="AI43" s="41">
        <v>0</v>
      </c>
      <c r="AJ43" s="41">
        <v>0</v>
      </c>
      <c r="AK43" s="41">
        <v>0</v>
      </c>
      <c r="AL43" t="b">
        <f t="shared" si="36"/>
        <v>0</v>
      </c>
      <c r="AM43" s="51" t="s">
        <v>364</v>
      </c>
      <c r="AN43" s="51" t="s">
        <v>39</v>
      </c>
      <c r="AO43" s="52">
        <v>1</v>
      </c>
      <c r="AP43" s="51" t="s">
        <v>238</v>
      </c>
      <c r="AQ43" s="52">
        <v>0</v>
      </c>
      <c r="AR43" s="52">
        <v>0</v>
      </c>
      <c r="AS43" s="52">
        <v>0</v>
      </c>
      <c r="AT43" s="52">
        <v>0</v>
      </c>
      <c r="AU43" s="52">
        <v>0</v>
      </c>
      <c r="AV43" s="52">
        <v>0</v>
      </c>
      <c r="AW43">
        <v>0</v>
      </c>
      <c r="AX43">
        <v>0</v>
      </c>
      <c r="AY43">
        <v>0</v>
      </c>
      <c r="AZ43">
        <v>0</v>
      </c>
      <c r="BB43" t="b">
        <f t="shared" si="30"/>
        <v>1</v>
      </c>
      <c r="BC43" s="54" t="s">
        <v>364</v>
      </c>
      <c r="BD43" s="54" t="s">
        <v>39</v>
      </c>
      <c r="BE43" s="55">
        <v>1</v>
      </c>
      <c r="BF43" s="54" t="s">
        <v>238</v>
      </c>
      <c r="BG43" s="55">
        <v>0</v>
      </c>
      <c r="BH43" s="55">
        <v>0</v>
      </c>
      <c r="BI43" s="55">
        <v>0</v>
      </c>
      <c r="BJ43" s="55">
        <v>0</v>
      </c>
      <c r="BK43" s="55">
        <v>0</v>
      </c>
      <c r="BL43" s="55">
        <v>0</v>
      </c>
      <c r="BM43">
        <v>0</v>
      </c>
      <c r="BN43">
        <v>0</v>
      </c>
    </row>
    <row r="44" spans="1:66" ht="17.25" customHeight="1" x14ac:dyDescent="0.25">
      <c r="A44" s="6" t="s">
        <v>39</v>
      </c>
      <c r="B44" s="17">
        <v>32</v>
      </c>
      <c r="C44" s="31" t="s">
        <v>57</v>
      </c>
      <c r="D44" s="10">
        <f t="shared" si="31"/>
        <v>-3</v>
      </c>
      <c r="E44" s="10">
        <f t="shared" si="32"/>
        <v>-0.03</v>
      </c>
      <c r="F44" s="10">
        <f t="shared" si="33"/>
        <v>-3</v>
      </c>
      <c r="G44" s="10">
        <f t="shared" si="25"/>
        <v>-0.03</v>
      </c>
      <c r="H44" s="10">
        <f t="shared" si="34"/>
        <v>-4</v>
      </c>
      <c r="I44" s="10">
        <f t="shared" si="26"/>
        <v>-4.9999999999999996E-2</v>
      </c>
      <c r="J44" s="10">
        <f t="shared" si="35"/>
        <v>0</v>
      </c>
      <c r="K44" s="10">
        <f t="shared" si="27"/>
        <v>0</v>
      </c>
      <c r="L44" s="40" t="b">
        <f t="shared" si="28"/>
        <v>1</v>
      </c>
      <c r="M44" s="91" t="s">
        <v>361</v>
      </c>
      <c r="N44" s="91" t="s">
        <v>39</v>
      </c>
      <c r="O44" s="41">
        <v>1</v>
      </c>
      <c r="P44" s="91" t="s">
        <v>57</v>
      </c>
      <c r="Q44" s="41">
        <v>4</v>
      </c>
      <c r="R44" s="41">
        <v>0.04</v>
      </c>
      <c r="S44" s="41">
        <v>4</v>
      </c>
      <c r="T44" s="41">
        <v>0.04</v>
      </c>
      <c r="U44" s="41">
        <v>4</v>
      </c>
      <c r="V44" s="41">
        <v>4.9999999999999996E-2</v>
      </c>
      <c r="W44" s="41">
        <v>0</v>
      </c>
      <c r="X44" s="41">
        <v>0</v>
      </c>
      <c r="Y44" s="40" t="b">
        <f t="shared" si="29"/>
        <v>0</v>
      </c>
      <c r="Z44" s="41">
        <v>1</v>
      </c>
      <c r="AA44" s="91" t="s">
        <v>39</v>
      </c>
      <c r="AB44" s="41">
        <v>1</v>
      </c>
      <c r="AC44" s="91" t="s">
        <v>258</v>
      </c>
      <c r="AD44" s="41">
        <v>1</v>
      </c>
      <c r="AE44" s="41">
        <v>0.01</v>
      </c>
      <c r="AF44" s="41">
        <v>1</v>
      </c>
      <c r="AG44" s="41">
        <v>0.01</v>
      </c>
      <c r="AH44" s="41">
        <v>0</v>
      </c>
      <c r="AI44" s="41">
        <v>0</v>
      </c>
      <c r="AJ44" s="41">
        <v>0</v>
      </c>
      <c r="AK44" s="41">
        <v>0</v>
      </c>
      <c r="AL44" t="b">
        <f t="shared" si="36"/>
        <v>0</v>
      </c>
      <c r="AM44" s="51" t="s">
        <v>361</v>
      </c>
      <c r="AN44" s="51" t="s">
        <v>39</v>
      </c>
      <c r="AO44" s="52">
        <v>1</v>
      </c>
      <c r="AP44" s="51" t="s">
        <v>57</v>
      </c>
      <c r="AQ44" s="52">
        <v>0</v>
      </c>
      <c r="AR44" s="52">
        <v>0</v>
      </c>
      <c r="AS44" s="52">
        <v>0</v>
      </c>
      <c r="AT44" s="52">
        <v>0</v>
      </c>
      <c r="AU44" s="52">
        <v>0</v>
      </c>
      <c r="AV44" s="52">
        <v>0</v>
      </c>
      <c r="AW44">
        <v>0</v>
      </c>
      <c r="AX44">
        <v>0</v>
      </c>
      <c r="AY44">
        <v>0</v>
      </c>
      <c r="AZ44">
        <v>0</v>
      </c>
      <c r="BB44" t="b">
        <f t="shared" si="30"/>
        <v>1</v>
      </c>
      <c r="BC44" s="54" t="s">
        <v>361</v>
      </c>
      <c r="BD44" s="54" t="s">
        <v>39</v>
      </c>
      <c r="BE44" s="55">
        <v>1</v>
      </c>
      <c r="BF44" s="54" t="s">
        <v>57</v>
      </c>
      <c r="BG44" s="55">
        <v>0</v>
      </c>
      <c r="BH44" s="55">
        <v>0</v>
      </c>
      <c r="BI44" s="55">
        <v>0</v>
      </c>
      <c r="BJ44" s="55">
        <v>0</v>
      </c>
      <c r="BK44" s="55">
        <v>0</v>
      </c>
      <c r="BL44" s="55">
        <v>0</v>
      </c>
      <c r="BM44">
        <v>0</v>
      </c>
      <c r="BN44">
        <v>0</v>
      </c>
    </row>
    <row r="45" spans="1:66" ht="17.25" customHeight="1" x14ac:dyDescent="0.25">
      <c r="A45" s="6" t="s">
        <v>39</v>
      </c>
      <c r="B45" s="17">
        <v>33</v>
      </c>
      <c r="C45" s="31" t="s">
        <v>257</v>
      </c>
      <c r="D45" s="10">
        <f t="shared" si="31"/>
        <v>0</v>
      </c>
      <c r="E45" s="10">
        <f t="shared" si="32"/>
        <v>0</v>
      </c>
      <c r="F45" s="10">
        <f t="shared" si="33"/>
        <v>0</v>
      </c>
      <c r="G45" s="10">
        <f t="shared" si="25"/>
        <v>0</v>
      </c>
      <c r="H45" s="10">
        <f t="shared" si="34"/>
        <v>0</v>
      </c>
      <c r="I45" s="10">
        <f t="shared" si="26"/>
        <v>0</v>
      </c>
      <c r="J45" s="10">
        <f t="shared" si="35"/>
        <v>0</v>
      </c>
      <c r="K45" s="10">
        <f t="shared" si="27"/>
        <v>0</v>
      </c>
      <c r="L45" s="40" t="b">
        <f t="shared" si="28"/>
        <v>1</v>
      </c>
      <c r="M45" s="91" t="s">
        <v>363</v>
      </c>
      <c r="N45" s="91" t="s">
        <v>39</v>
      </c>
      <c r="O45" s="41">
        <v>1</v>
      </c>
      <c r="P45" s="91" t="s">
        <v>257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0" t="b">
        <f t="shared" si="29"/>
        <v>0</v>
      </c>
      <c r="Z45" s="41">
        <v>1</v>
      </c>
      <c r="AA45" s="91" t="s">
        <v>39</v>
      </c>
      <c r="AB45" s="41">
        <v>1</v>
      </c>
      <c r="AC45" s="91" t="s">
        <v>259</v>
      </c>
      <c r="AD45" s="41">
        <v>0</v>
      </c>
      <c r="AE45" s="41">
        <v>0</v>
      </c>
      <c r="AF45" s="41">
        <v>0</v>
      </c>
      <c r="AG45" s="41">
        <v>0</v>
      </c>
      <c r="AH45" s="41">
        <v>0</v>
      </c>
      <c r="AI45" s="41">
        <v>0</v>
      </c>
      <c r="AJ45" s="41">
        <v>0</v>
      </c>
      <c r="AK45" s="41">
        <v>0</v>
      </c>
      <c r="AL45" t="b">
        <f t="shared" si="36"/>
        <v>0</v>
      </c>
      <c r="AM45" s="51" t="s">
        <v>363</v>
      </c>
      <c r="AN45" s="51" t="s">
        <v>39</v>
      </c>
      <c r="AO45" s="52">
        <v>1</v>
      </c>
      <c r="AP45" s="51" t="s">
        <v>257</v>
      </c>
      <c r="AQ45" s="52">
        <v>0</v>
      </c>
      <c r="AR45" s="52">
        <v>0</v>
      </c>
      <c r="AS45" s="52">
        <v>0</v>
      </c>
      <c r="AT45" s="52">
        <v>0</v>
      </c>
      <c r="AU45" s="52">
        <v>0</v>
      </c>
      <c r="AV45" s="52">
        <v>0</v>
      </c>
      <c r="AW45">
        <v>0</v>
      </c>
      <c r="AX45">
        <v>0</v>
      </c>
      <c r="AY45">
        <v>0</v>
      </c>
      <c r="AZ45">
        <v>0</v>
      </c>
      <c r="BB45" t="b">
        <f t="shared" si="30"/>
        <v>1</v>
      </c>
      <c r="BC45" s="54" t="s">
        <v>363</v>
      </c>
      <c r="BD45" s="54" t="s">
        <v>39</v>
      </c>
      <c r="BE45" s="55">
        <v>1</v>
      </c>
      <c r="BF45" s="54" t="s">
        <v>257</v>
      </c>
      <c r="BG45" s="55">
        <v>0</v>
      </c>
      <c r="BH45" s="55">
        <v>0</v>
      </c>
      <c r="BI45" s="55">
        <v>0</v>
      </c>
      <c r="BJ45" s="55">
        <v>0</v>
      </c>
      <c r="BK45" s="55">
        <v>0</v>
      </c>
      <c r="BL45" s="55">
        <v>0</v>
      </c>
      <c r="BM45">
        <v>0</v>
      </c>
      <c r="BN45">
        <v>0</v>
      </c>
    </row>
    <row r="46" spans="1:66" ht="17.25" customHeight="1" x14ac:dyDescent="0.25">
      <c r="A46" s="6" t="s">
        <v>39</v>
      </c>
      <c r="B46" s="17">
        <v>34</v>
      </c>
      <c r="C46" s="31" t="s">
        <v>258</v>
      </c>
      <c r="D46" s="10">
        <f t="shared" si="31"/>
        <v>280</v>
      </c>
      <c r="E46" s="10">
        <f t="shared" si="32"/>
        <v>2.9751999999999934</v>
      </c>
      <c r="F46" s="10">
        <f t="shared" si="33"/>
        <v>241</v>
      </c>
      <c r="G46" s="10">
        <f t="shared" si="25"/>
        <v>2.430499999999995</v>
      </c>
      <c r="H46" s="10">
        <f t="shared" si="34"/>
        <v>73</v>
      </c>
      <c r="I46" s="10">
        <f t="shared" si="26"/>
        <v>0.64350000000000018</v>
      </c>
      <c r="J46" s="10">
        <f t="shared" si="35"/>
        <v>29</v>
      </c>
      <c r="K46" s="10">
        <f t="shared" si="27"/>
        <v>0.44520000000000004</v>
      </c>
      <c r="L46" s="40" t="b">
        <f t="shared" si="28"/>
        <v>1</v>
      </c>
      <c r="M46" s="91" t="s">
        <v>363</v>
      </c>
      <c r="N46" s="91" t="s">
        <v>39</v>
      </c>
      <c r="O46" s="41">
        <v>1</v>
      </c>
      <c r="P46" s="91" t="s">
        <v>258</v>
      </c>
      <c r="Q46" s="41">
        <v>1</v>
      </c>
      <c r="R46" s="41">
        <v>0.01</v>
      </c>
      <c r="S46" s="41">
        <v>1</v>
      </c>
      <c r="T46" s="41">
        <v>0.01</v>
      </c>
      <c r="U46" s="41">
        <v>0</v>
      </c>
      <c r="V46" s="41">
        <v>0</v>
      </c>
      <c r="W46" s="41">
        <v>0</v>
      </c>
      <c r="X46" s="41">
        <v>0</v>
      </c>
      <c r="Y46" s="40" t="b">
        <f t="shared" si="29"/>
        <v>0</v>
      </c>
      <c r="Z46" s="41">
        <v>1</v>
      </c>
      <c r="AA46" s="91" t="s">
        <v>39</v>
      </c>
      <c r="AB46" s="41">
        <v>1</v>
      </c>
      <c r="AC46" s="91" t="s">
        <v>21</v>
      </c>
      <c r="AD46" s="41">
        <v>281</v>
      </c>
      <c r="AE46" s="41">
        <v>2.9851999999999932</v>
      </c>
      <c r="AF46" s="41">
        <v>242</v>
      </c>
      <c r="AG46" s="41">
        <v>2.4404999999999948</v>
      </c>
      <c r="AH46" s="41">
        <v>73</v>
      </c>
      <c r="AI46" s="41">
        <v>0.64350000000000018</v>
      </c>
      <c r="AJ46" s="41">
        <v>29</v>
      </c>
      <c r="AK46" s="41">
        <v>0.44520000000000004</v>
      </c>
      <c r="AL46" t="b">
        <f t="shared" si="36"/>
        <v>0</v>
      </c>
      <c r="AM46" s="51" t="s">
        <v>363</v>
      </c>
      <c r="AN46" s="51" t="s">
        <v>39</v>
      </c>
      <c r="AO46" s="52">
        <v>1</v>
      </c>
      <c r="AP46" s="51" t="s">
        <v>258</v>
      </c>
      <c r="AQ46" s="52">
        <v>0</v>
      </c>
      <c r="AR46" s="52">
        <v>0</v>
      </c>
      <c r="AS46" s="52">
        <v>0</v>
      </c>
      <c r="AT46" s="52">
        <v>0</v>
      </c>
      <c r="AU46" s="52">
        <v>0</v>
      </c>
      <c r="AV46" s="52">
        <v>0</v>
      </c>
      <c r="AW46">
        <v>0</v>
      </c>
      <c r="AX46">
        <v>0</v>
      </c>
      <c r="AY46">
        <v>0</v>
      </c>
      <c r="AZ46">
        <v>0</v>
      </c>
      <c r="BB46" t="b">
        <f t="shared" si="30"/>
        <v>1</v>
      </c>
      <c r="BC46" s="54" t="s">
        <v>363</v>
      </c>
      <c r="BD46" s="54" t="s">
        <v>39</v>
      </c>
      <c r="BE46" s="55">
        <v>1</v>
      </c>
      <c r="BF46" s="54" t="s">
        <v>258</v>
      </c>
      <c r="BG46" s="55">
        <v>0</v>
      </c>
      <c r="BH46" s="55">
        <v>0</v>
      </c>
      <c r="BI46" s="55">
        <v>0</v>
      </c>
      <c r="BJ46" s="55">
        <v>0</v>
      </c>
      <c r="BK46" s="55">
        <v>0</v>
      </c>
      <c r="BL46" s="55">
        <v>0</v>
      </c>
      <c r="BM46">
        <v>0</v>
      </c>
      <c r="BN46">
        <v>0</v>
      </c>
    </row>
    <row r="47" spans="1:66" ht="17.25" customHeight="1" x14ac:dyDescent="0.25">
      <c r="A47" s="6" t="s">
        <v>39</v>
      </c>
      <c r="B47" s="17">
        <v>35</v>
      </c>
      <c r="C47" s="31" t="s">
        <v>259</v>
      </c>
      <c r="D47" s="10">
        <f t="shared" si="31"/>
        <v>3</v>
      </c>
      <c r="E47" s="10">
        <f t="shared" si="32"/>
        <v>1.72E-2</v>
      </c>
      <c r="F47" s="10">
        <f t="shared" si="33"/>
        <v>3</v>
      </c>
      <c r="G47" s="10">
        <f t="shared" si="25"/>
        <v>1.72E-2</v>
      </c>
      <c r="H47" s="10">
        <f t="shared" si="34"/>
        <v>0</v>
      </c>
      <c r="I47" s="10">
        <f t="shared" si="26"/>
        <v>0</v>
      </c>
      <c r="J47" s="10">
        <f t="shared" si="35"/>
        <v>0</v>
      </c>
      <c r="K47" s="10">
        <f t="shared" si="27"/>
        <v>0</v>
      </c>
      <c r="L47" s="40" t="b">
        <f t="shared" si="28"/>
        <v>1</v>
      </c>
      <c r="M47" s="91" t="s">
        <v>361</v>
      </c>
      <c r="N47" s="91" t="s">
        <v>39</v>
      </c>
      <c r="O47" s="41">
        <v>1</v>
      </c>
      <c r="P47" s="91" t="s">
        <v>259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0" t="b">
        <f t="shared" si="29"/>
        <v>0</v>
      </c>
      <c r="Z47" s="41">
        <v>1</v>
      </c>
      <c r="AA47" s="91" t="s">
        <v>39</v>
      </c>
      <c r="AB47" s="41">
        <v>1</v>
      </c>
      <c r="AC47" s="91" t="s">
        <v>179</v>
      </c>
      <c r="AD47" s="41">
        <v>3</v>
      </c>
      <c r="AE47" s="41">
        <v>1.72E-2</v>
      </c>
      <c r="AF47" s="41">
        <v>3</v>
      </c>
      <c r="AG47" s="41">
        <v>1.72E-2</v>
      </c>
      <c r="AH47" s="41">
        <v>0</v>
      </c>
      <c r="AI47" s="41">
        <v>0</v>
      </c>
      <c r="AJ47" s="41">
        <v>0</v>
      </c>
      <c r="AK47" s="41">
        <v>0</v>
      </c>
      <c r="AL47" t="b">
        <f t="shared" si="36"/>
        <v>0</v>
      </c>
      <c r="AM47" s="51" t="s">
        <v>361</v>
      </c>
      <c r="AN47" s="51" t="s">
        <v>39</v>
      </c>
      <c r="AO47" s="52">
        <v>1</v>
      </c>
      <c r="AP47" s="51" t="s">
        <v>259</v>
      </c>
      <c r="AQ47" s="52">
        <v>0</v>
      </c>
      <c r="AR47" s="52">
        <v>0</v>
      </c>
      <c r="AS47" s="52">
        <v>0</v>
      </c>
      <c r="AT47" s="52">
        <v>0</v>
      </c>
      <c r="AU47" s="52">
        <v>0</v>
      </c>
      <c r="AV47" s="52">
        <v>0</v>
      </c>
      <c r="AW47">
        <v>0</v>
      </c>
      <c r="AX47">
        <v>0</v>
      </c>
      <c r="AY47">
        <v>0</v>
      </c>
      <c r="AZ47">
        <v>0</v>
      </c>
      <c r="BB47" t="b">
        <f t="shared" si="30"/>
        <v>1</v>
      </c>
      <c r="BC47" s="54" t="s">
        <v>361</v>
      </c>
      <c r="BD47" s="54" t="s">
        <v>39</v>
      </c>
      <c r="BE47" s="55">
        <v>1</v>
      </c>
      <c r="BF47" s="54" t="s">
        <v>259</v>
      </c>
      <c r="BG47" s="55">
        <v>0</v>
      </c>
      <c r="BH47" s="55">
        <v>0</v>
      </c>
      <c r="BI47" s="55">
        <v>0</v>
      </c>
      <c r="BJ47" s="55">
        <v>0</v>
      </c>
      <c r="BK47" s="55">
        <v>0</v>
      </c>
      <c r="BL47" s="55">
        <v>0</v>
      </c>
      <c r="BM47">
        <v>0</v>
      </c>
      <c r="BN47">
        <v>0</v>
      </c>
    </row>
    <row r="48" spans="1:66" ht="17.25" customHeight="1" x14ac:dyDescent="0.25">
      <c r="A48" s="6" t="s">
        <v>39</v>
      </c>
      <c r="B48" s="17">
        <v>36</v>
      </c>
      <c r="C48" s="31" t="s">
        <v>21</v>
      </c>
      <c r="D48" s="10">
        <f t="shared" si="31"/>
        <v>-257</v>
      </c>
      <c r="E48" s="10">
        <f t="shared" si="32"/>
        <v>-2.5424999999999938</v>
      </c>
      <c r="F48" s="10">
        <f t="shared" si="33"/>
        <v>-218</v>
      </c>
      <c r="G48" s="10">
        <f t="shared" si="25"/>
        <v>-2.2054999999999945</v>
      </c>
      <c r="H48" s="10">
        <f t="shared" si="34"/>
        <v>-64</v>
      </c>
      <c r="I48" s="10">
        <f t="shared" si="26"/>
        <v>-0.55100000000000027</v>
      </c>
      <c r="J48" s="10">
        <f t="shared" si="35"/>
        <v>-26</v>
      </c>
      <c r="K48" s="10">
        <f t="shared" si="27"/>
        <v>-0.21800000000000008</v>
      </c>
      <c r="L48" s="40" t="b">
        <f t="shared" si="28"/>
        <v>1</v>
      </c>
      <c r="M48" s="91" t="s">
        <v>361</v>
      </c>
      <c r="N48" s="91" t="s">
        <v>39</v>
      </c>
      <c r="O48" s="41">
        <v>1</v>
      </c>
      <c r="P48" s="91" t="s">
        <v>21</v>
      </c>
      <c r="Q48" s="41">
        <v>258</v>
      </c>
      <c r="R48" s="41">
        <v>2.5474999999999937</v>
      </c>
      <c r="S48" s="41">
        <v>220</v>
      </c>
      <c r="T48" s="41">
        <v>2.2204999999999946</v>
      </c>
      <c r="U48" s="41">
        <v>65</v>
      </c>
      <c r="V48" s="41">
        <v>0.55600000000000027</v>
      </c>
      <c r="W48" s="41">
        <v>26</v>
      </c>
      <c r="X48" s="41">
        <v>0.21800000000000008</v>
      </c>
      <c r="Y48" s="40" t="b">
        <f t="shared" si="29"/>
        <v>0</v>
      </c>
      <c r="Z48" s="41">
        <v>1</v>
      </c>
      <c r="AA48" s="91" t="s">
        <v>39</v>
      </c>
      <c r="AB48" s="41">
        <v>1</v>
      </c>
      <c r="AC48" s="91" t="s">
        <v>180</v>
      </c>
      <c r="AD48" s="41">
        <v>1</v>
      </c>
      <c r="AE48" s="41">
        <v>5.0000000000000001E-3</v>
      </c>
      <c r="AF48" s="41">
        <v>2</v>
      </c>
      <c r="AG48" s="41">
        <v>1.4999999999999999E-2</v>
      </c>
      <c r="AH48" s="41">
        <v>1</v>
      </c>
      <c r="AI48" s="41">
        <v>5.0000000000000001E-3</v>
      </c>
      <c r="AJ48" s="41">
        <v>0</v>
      </c>
      <c r="AK48" s="41">
        <v>0</v>
      </c>
      <c r="AL48" t="b">
        <f t="shared" si="36"/>
        <v>0</v>
      </c>
      <c r="AM48" s="51" t="s">
        <v>361</v>
      </c>
      <c r="AN48" s="51" t="s">
        <v>39</v>
      </c>
      <c r="AO48" s="52">
        <v>1</v>
      </c>
      <c r="AP48" s="51" t="s">
        <v>21</v>
      </c>
      <c r="AQ48" s="52">
        <v>18</v>
      </c>
      <c r="AR48" s="52">
        <v>0.20400000000000007</v>
      </c>
      <c r="AS48" s="52">
        <v>10</v>
      </c>
      <c r="AT48" s="52">
        <v>0.10300000000000001</v>
      </c>
      <c r="AU48" s="52">
        <v>5</v>
      </c>
      <c r="AV48" s="52">
        <v>5.9499999999999997E-2</v>
      </c>
      <c r="AW48">
        <v>0</v>
      </c>
      <c r="AX48">
        <v>0</v>
      </c>
      <c r="AY48">
        <v>0</v>
      </c>
      <c r="AZ48">
        <v>0</v>
      </c>
      <c r="BB48" t="b">
        <f t="shared" si="30"/>
        <v>1</v>
      </c>
      <c r="BC48" s="54" t="s">
        <v>361</v>
      </c>
      <c r="BD48" s="54" t="s">
        <v>39</v>
      </c>
      <c r="BE48" s="55">
        <v>1</v>
      </c>
      <c r="BF48" s="54" t="s">
        <v>21</v>
      </c>
      <c r="BG48" s="55">
        <v>18</v>
      </c>
      <c r="BH48" s="55">
        <v>0.20400000000000007</v>
      </c>
      <c r="BI48" s="55">
        <v>10</v>
      </c>
      <c r="BJ48" s="55">
        <v>0.10300000000000001</v>
      </c>
      <c r="BK48" s="55">
        <v>5</v>
      </c>
      <c r="BL48" s="55">
        <v>5.9499999999999997E-2</v>
      </c>
      <c r="BM48">
        <v>0</v>
      </c>
      <c r="BN48">
        <v>0</v>
      </c>
    </row>
    <row r="49" spans="1:66" ht="17.25" customHeight="1" x14ac:dyDescent="0.25">
      <c r="A49" s="6" t="s">
        <v>39</v>
      </c>
      <c r="B49" s="17">
        <v>37</v>
      </c>
      <c r="C49" s="31" t="s">
        <v>179</v>
      </c>
      <c r="D49" s="10">
        <f t="shared" si="31"/>
        <v>0</v>
      </c>
      <c r="E49" s="10">
        <f t="shared" si="32"/>
        <v>-4.9999999999999992E-3</v>
      </c>
      <c r="F49" s="10">
        <f t="shared" si="33"/>
        <v>0</v>
      </c>
      <c r="G49" s="10">
        <f t="shared" si="25"/>
        <v>-4.9999999999999992E-3</v>
      </c>
      <c r="H49" s="10">
        <f t="shared" si="34"/>
        <v>1</v>
      </c>
      <c r="I49" s="10">
        <f t="shared" si="26"/>
        <v>1.4999999999999999E-2</v>
      </c>
      <c r="J49" s="10">
        <f t="shared" si="35"/>
        <v>0</v>
      </c>
      <c r="K49" s="10">
        <f t="shared" si="27"/>
        <v>0</v>
      </c>
      <c r="L49" s="40" t="b">
        <f t="shared" si="28"/>
        <v>1</v>
      </c>
      <c r="M49" s="91" t="s">
        <v>364</v>
      </c>
      <c r="N49" s="91" t="s">
        <v>39</v>
      </c>
      <c r="O49" s="41">
        <v>1</v>
      </c>
      <c r="P49" s="91" t="s">
        <v>179</v>
      </c>
      <c r="Q49" s="41">
        <v>1</v>
      </c>
      <c r="R49" s="41">
        <v>1.4999999999999999E-2</v>
      </c>
      <c r="S49" s="41">
        <v>1</v>
      </c>
      <c r="T49" s="41">
        <v>1.4999999999999999E-2</v>
      </c>
      <c r="U49" s="41">
        <v>0</v>
      </c>
      <c r="V49" s="41">
        <v>0</v>
      </c>
      <c r="W49" s="41">
        <v>0</v>
      </c>
      <c r="X49" s="41">
        <v>0</v>
      </c>
      <c r="Y49" s="40" t="b">
        <f t="shared" si="29"/>
        <v>0</v>
      </c>
      <c r="Z49" s="41">
        <v>1</v>
      </c>
      <c r="AA49" s="91" t="s">
        <v>39</v>
      </c>
      <c r="AB49" s="41">
        <v>1</v>
      </c>
      <c r="AC49" s="91" t="s">
        <v>260</v>
      </c>
      <c r="AD49" s="41">
        <v>1</v>
      </c>
      <c r="AE49" s="41">
        <v>0.01</v>
      </c>
      <c r="AF49" s="41">
        <v>1</v>
      </c>
      <c r="AG49" s="41">
        <v>0.01</v>
      </c>
      <c r="AH49" s="41">
        <v>1</v>
      </c>
      <c r="AI49" s="41">
        <v>1.4999999999999999E-2</v>
      </c>
      <c r="AJ49" s="41">
        <v>0</v>
      </c>
      <c r="AK49" s="41">
        <v>0</v>
      </c>
      <c r="AL49" t="b">
        <f t="shared" si="36"/>
        <v>0</v>
      </c>
      <c r="AM49" s="51" t="s">
        <v>364</v>
      </c>
      <c r="AN49" s="51" t="s">
        <v>39</v>
      </c>
      <c r="AO49" s="52">
        <v>1</v>
      </c>
      <c r="AP49" s="51" t="s">
        <v>179</v>
      </c>
      <c r="AQ49" s="52">
        <v>0</v>
      </c>
      <c r="AR49" s="52">
        <v>0</v>
      </c>
      <c r="AS49" s="52">
        <v>0</v>
      </c>
      <c r="AT49" s="52">
        <v>0</v>
      </c>
      <c r="AU49" s="52">
        <v>0</v>
      </c>
      <c r="AV49" s="52">
        <v>0</v>
      </c>
      <c r="AW49">
        <v>0</v>
      </c>
      <c r="AX49">
        <v>0</v>
      </c>
      <c r="AY49">
        <v>0</v>
      </c>
      <c r="AZ49">
        <v>0</v>
      </c>
      <c r="BB49" t="b">
        <f t="shared" si="30"/>
        <v>1</v>
      </c>
      <c r="BC49" s="54" t="s">
        <v>364</v>
      </c>
      <c r="BD49" s="54" t="s">
        <v>39</v>
      </c>
      <c r="BE49" s="55">
        <v>1</v>
      </c>
      <c r="BF49" s="54" t="s">
        <v>179</v>
      </c>
      <c r="BG49" s="55">
        <v>0</v>
      </c>
      <c r="BH49" s="55">
        <v>0</v>
      </c>
      <c r="BI49" s="55">
        <v>0</v>
      </c>
      <c r="BJ49" s="55">
        <v>0</v>
      </c>
      <c r="BK49" s="55">
        <v>0</v>
      </c>
      <c r="BL49" s="55">
        <v>0</v>
      </c>
      <c r="BM49">
        <v>0</v>
      </c>
      <c r="BN49">
        <v>0</v>
      </c>
    </row>
    <row r="50" spans="1:66" ht="17.25" customHeight="1" x14ac:dyDescent="0.25">
      <c r="A50" s="6" t="s">
        <v>39</v>
      </c>
      <c r="B50" s="17">
        <v>38</v>
      </c>
      <c r="C50" s="31" t="s">
        <v>180</v>
      </c>
      <c r="D50" s="10">
        <f t="shared" si="31"/>
        <v>1</v>
      </c>
      <c r="E50" s="10">
        <f t="shared" si="32"/>
        <v>5.9999999999999993E-3</v>
      </c>
      <c r="F50" s="10">
        <f t="shared" si="33"/>
        <v>0</v>
      </c>
      <c r="G50" s="10">
        <f t="shared" si="25"/>
        <v>-4.0000000000000001E-3</v>
      </c>
      <c r="H50" s="10">
        <f t="shared" si="34"/>
        <v>1</v>
      </c>
      <c r="I50" s="10">
        <f t="shared" si="26"/>
        <v>9.9999999999999985E-3</v>
      </c>
      <c r="J50" s="10">
        <f t="shared" si="35"/>
        <v>0</v>
      </c>
      <c r="K50" s="10">
        <f t="shared" si="27"/>
        <v>0</v>
      </c>
      <c r="L50" s="40" t="b">
        <f t="shared" si="28"/>
        <v>1</v>
      </c>
      <c r="M50" s="91" t="s">
        <v>362</v>
      </c>
      <c r="N50" s="91" t="s">
        <v>39</v>
      </c>
      <c r="O50" s="41">
        <v>1</v>
      </c>
      <c r="P50" s="91" t="s">
        <v>180</v>
      </c>
      <c r="Q50" s="41">
        <v>1</v>
      </c>
      <c r="R50" s="41">
        <v>5.0000000000000001E-3</v>
      </c>
      <c r="S50" s="41">
        <v>2</v>
      </c>
      <c r="T50" s="41">
        <v>1.4999999999999999E-2</v>
      </c>
      <c r="U50" s="41">
        <v>1</v>
      </c>
      <c r="V50" s="41">
        <v>5.0000000000000001E-3</v>
      </c>
      <c r="W50" s="41">
        <v>0</v>
      </c>
      <c r="X50" s="41">
        <v>0</v>
      </c>
      <c r="Y50" s="40" t="b">
        <f t="shared" si="29"/>
        <v>0</v>
      </c>
      <c r="Z50" s="41">
        <v>1</v>
      </c>
      <c r="AA50" s="91" t="s">
        <v>39</v>
      </c>
      <c r="AB50" s="41">
        <v>1</v>
      </c>
      <c r="AC50" s="91" t="s">
        <v>167</v>
      </c>
      <c r="AD50" s="41">
        <v>2</v>
      </c>
      <c r="AE50" s="41">
        <v>1.0999999999999999E-2</v>
      </c>
      <c r="AF50" s="41">
        <v>2</v>
      </c>
      <c r="AG50" s="41">
        <v>1.0999999999999999E-2</v>
      </c>
      <c r="AH50" s="41">
        <v>2</v>
      </c>
      <c r="AI50" s="41">
        <v>1.4999999999999999E-2</v>
      </c>
      <c r="AJ50" s="41">
        <v>0</v>
      </c>
      <c r="AK50" s="41">
        <v>0</v>
      </c>
      <c r="AL50" t="b">
        <f t="shared" si="36"/>
        <v>0</v>
      </c>
      <c r="AM50" s="51" t="s">
        <v>362</v>
      </c>
      <c r="AN50" s="51" t="s">
        <v>39</v>
      </c>
      <c r="AO50" s="52">
        <v>1</v>
      </c>
      <c r="AP50" s="51" t="s">
        <v>180</v>
      </c>
      <c r="AQ50" s="52">
        <v>0</v>
      </c>
      <c r="AR50" s="52">
        <v>0</v>
      </c>
      <c r="AS50" s="52">
        <v>0</v>
      </c>
      <c r="AT50" s="52">
        <v>0</v>
      </c>
      <c r="AU50" s="52">
        <v>0</v>
      </c>
      <c r="AV50" s="52">
        <v>0</v>
      </c>
      <c r="AW50">
        <v>0</v>
      </c>
      <c r="AX50">
        <v>0</v>
      </c>
      <c r="AY50">
        <v>0</v>
      </c>
      <c r="AZ50">
        <v>0</v>
      </c>
      <c r="BB50" t="b">
        <f t="shared" si="30"/>
        <v>1</v>
      </c>
      <c r="BC50" s="54" t="s">
        <v>362</v>
      </c>
      <c r="BD50" s="54" t="s">
        <v>39</v>
      </c>
      <c r="BE50" s="55">
        <v>1</v>
      </c>
      <c r="BF50" s="54" t="s">
        <v>180</v>
      </c>
      <c r="BG50" s="55">
        <v>0</v>
      </c>
      <c r="BH50" s="55">
        <v>0</v>
      </c>
      <c r="BI50" s="55">
        <v>0</v>
      </c>
      <c r="BJ50" s="55">
        <v>0</v>
      </c>
      <c r="BK50" s="55">
        <v>0</v>
      </c>
      <c r="BL50" s="55">
        <v>0</v>
      </c>
      <c r="BM50">
        <v>0</v>
      </c>
      <c r="BN50">
        <v>0</v>
      </c>
    </row>
    <row r="51" spans="1:66" ht="17.25" customHeight="1" x14ac:dyDescent="0.25">
      <c r="A51" s="6" t="s">
        <v>39</v>
      </c>
      <c r="B51" s="17">
        <v>39</v>
      </c>
      <c r="C51" s="31" t="s">
        <v>260</v>
      </c>
      <c r="D51" s="10">
        <f t="shared" si="31"/>
        <v>2</v>
      </c>
      <c r="E51" s="10">
        <f t="shared" si="32"/>
        <v>1.41E-2</v>
      </c>
      <c r="F51" s="10">
        <f t="shared" si="33"/>
        <v>2</v>
      </c>
      <c r="G51" s="10">
        <f t="shared" si="25"/>
        <v>1.41E-2</v>
      </c>
      <c r="H51" s="10">
        <f t="shared" si="34"/>
        <v>0</v>
      </c>
      <c r="I51" s="10">
        <f t="shared" si="26"/>
        <v>-6.9999999999999993E-3</v>
      </c>
      <c r="J51" s="10">
        <f t="shared" si="35"/>
        <v>0</v>
      </c>
      <c r="K51" s="10">
        <f t="shared" si="27"/>
        <v>0</v>
      </c>
      <c r="L51" s="40" t="b">
        <f t="shared" si="28"/>
        <v>1</v>
      </c>
      <c r="M51" s="91" t="s">
        <v>361</v>
      </c>
      <c r="N51" s="91" t="s">
        <v>39</v>
      </c>
      <c r="O51" s="41">
        <v>1</v>
      </c>
      <c r="P51" s="91" t="s">
        <v>260</v>
      </c>
      <c r="Q51" s="41">
        <v>1</v>
      </c>
      <c r="R51" s="41">
        <v>0.01</v>
      </c>
      <c r="S51" s="41">
        <v>1</v>
      </c>
      <c r="T51" s="41">
        <v>0.01</v>
      </c>
      <c r="U51" s="41">
        <v>1</v>
      </c>
      <c r="V51" s="41">
        <v>1.4999999999999999E-2</v>
      </c>
      <c r="W51" s="41">
        <v>0</v>
      </c>
      <c r="X51" s="41">
        <v>0</v>
      </c>
      <c r="Y51" s="40" t="b">
        <f t="shared" si="29"/>
        <v>0</v>
      </c>
      <c r="Z51" s="41">
        <v>1</v>
      </c>
      <c r="AA51" s="91" t="s">
        <v>39</v>
      </c>
      <c r="AB51" s="41">
        <v>1</v>
      </c>
      <c r="AC51" s="91" t="s">
        <v>220</v>
      </c>
      <c r="AD51" s="41">
        <v>3</v>
      </c>
      <c r="AE51" s="41">
        <v>2.41E-2</v>
      </c>
      <c r="AF51" s="41">
        <v>3</v>
      </c>
      <c r="AG51" s="41">
        <v>2.41E-2</v>
      </c>
      <c r="AH51" s="41">
        <v>1</v>
      </c>
      <c r="AI51" s="41">
        <v>8.0000000000000002E-3</v>
      </c>
      <c r="AJ51" s="41">
        <v>0</v>
      </c>
      <c r="AK51" s="41">
        <v>0</v>
      </c>
      <c r="AL51" t="b">
        <f t="shared" si="36"/>
        <v>0</v>
      </c>
      <c r="AM51" s="51" t="s">
        <v>361</v>
      </c>
      <c r="AN51" s="51" t="s">
        <v>39</v>
      </c>
      <c r="AO51" s="52">
        <v>1</v>
      </c>
      <c r="AP51" s="51" t="s">
        <v>260</v>
      </c>
      <c r="AQ51" s="52">
        <v>1</v>
      </c>
      <c r="AR51" s="52">
        <v>0.01</v>
      </c>
      <c r="AS51" s="52">
        <v>0</v>
      </c>
      <c r="AT51" s="52">
        <v>0</v>
      </c>
      <c r="AU51" s="52">
        <v>0</v>
      </c>
      <c r="AV51" s="52">
        <v>0</v>
      </c>
      <c r="AW51">
        <v>0</v>
      </c>
      <c r="AX51">
        <v>0</v>
      </c>
      <c r="AY51">
        <v>0</v>
      </c>
      <c r="AZ51">
        <v>0</v>
      </c>
      <c r="BB51" t="b">
        <f t="shared" si="30"/>
        <v>1</v>
      </c>
      <c r="BC51" s="54" t="s">
        <v>361</v>
      </c>
      <c r="BD51" s="54" t="s">
        <v>39</v>
      </c>
      <c r="BE51" s="55">
        <v>1</v>
      </c>
      <c r="BF51" s="54" t="s">
        <v>260</v>
      </c>
      <c r="BG51" s="55">
        <v>1</v>
      </c>
      <c r="BH51" s="55">
        <v>0.01</v>
      </c>
      <c r="BI51" s="55">
        <v>0</v>
      </c>
      <c r="BJ51" s="55">
        <v>0</v>
      </c>
      <c r="BK51" s="55">
        <v>0</v>
      </c>
      <c r="BL51" s="55">
        <v>0</v>
      </c>
      <c r="BM51">
        <v>0</v>
      </c>
      <c r="BN51">
        <v>0</v>
      </c>
    </row>
    <row r="52" spans="1:66" ht="17.25" customHeight="1" x14ac:dyDescent="0.25">
      <c r="A52" s="6" t="s">
        <v>39</v>
      </c>
      <c r="B52" s="17">
        <v>40</v>
      </c>
      <c r="C52" s="31" t="s">
        <v>167</v>
      </c>
      <c r="D52" s="10">
        <f t="shared" si="31"/>
        <v>6</v>
      </c>
      <c r="E52" s="10">
        <f t="shared" si="32"/>
        <v>3.9182000000000008E-2</v>
      </c>
      <c r="F52" s="10">
        <f t="shared" si="33"/>
        <v>5</v>
      </c>
      <c r="G52" s="10">
        <f t="shared" si="25"/>
        <v>3.3182000000000003E-2</v>
      </c>
      <c r="H52" s="10">
        <f t="shared" si="34"/>
        <v>8</v>
      </c>
      <c r="I52" s="10">
        <f t="shared" si="26"/>
        <v>0.20588199999999998</v>
      </c>
      <c r="J52" s="10">
        <f t="shared" si="35"/>
        <v>0</v>
      </c>
      <c r="K52" s="10">
        <f t="shared" si="27"/>
        <v>0</v>
      </c>
      <c r="L52" s="40" t="b">
        <f t="shared" si="28"/>
        <v>1</v>
      </c>
      <c r="M52" s="91" t="s">
        <v>363</v>
      </c>
      <c r="N52" s="91" t="s">
        <v>39</v>
      </c>
      <c r="O52" s="41">
        <v>1</v>
      </c>
      <c r="P52" s="91" t="s">
        <v>167</v>
      </c>
      <c r="Q52" s="41">
        <v>2</v>
      </c>
      <c r="R52" s="41">
        <v>1.0999999999999999E-2</v>
      </c>
      <c r="S52" s="41">
        <v>2</v>
      </c>
      <c r="T52" s="41">
        <v>1.0999999999999999E-2</v>
      </c>
      <c r="U52" s="41">
        <v>1</v>
      </c>
      <c r="V52" s="41">
        <v>1.4E-2</v>
      </c>
      <c r="W52" s="41">
        <v>0</v>
      </c>
      <c r="X52" s="41">
        <v>0</v>
      </c>
      <c r="Y52" s="40" t="b">
        <f t="shared" si="29"/>
        <v>0</v>
      </c>
      <c r="Z52" s="41">
        <v>1</v>
      </c>
      <c r="AA52" s="91" t="s">
        <v>39</v>
      </c>
      <c r="AB52" s="41">
        <v>1</v>
      </c>
      <c r="AC52" s="91" t="s">
        <v>22</v>
      </c>
      <c r="AD52" s="41">
        <v>8</v>
      </c>
      <c r="AE52" s="41">
        <v>5.0182000000000004E-2</v>
      </c>
      <c r="AF52" s="41">
        <v>7</v>
      </c>
      <c r="AG52" s="41">
        <v>4.4182000000000006E-2</v>
      </c>
      <c r="AH52" s="41">
        <v>9</v>
      </c>
      <c r="AI52" s="41">
        <v>0.21988199999999999</v>
      </c>
      <c r="AJ52" s="41">
        <v>0</v>
      </c>
      <c r="AK52" s="41">
        <v>0</v>
      </c>
      <c r="AL52" t="b">
        <f t="shared" si="36"/>
        <v>0</v>
      </c>
      <c r="AM52" s="51" t="s">
        <v>363</v>
      </c>
      <c r="AN52" s="51" t="s">
        <v>39</v>
      </c>
      <c r="AO52" s="52">
        <v>1</v>
      </c>
      <c r="AP52" s="51" t="s">
        <v>167</v>
      </c>
      <c r="AQ52" s="52">
        <v>0</v>
      </c>
      <c r="AR52" s="52">
        <v>0</v>
      </c>
      <c r="AS52" s="52">
        <v>0</v>
      </c>
      <c r="AT52" s="52">
        <v>0</v>
      </c>
      <c r="AU52" s="52">
        <v>0</v>
      </c>
      <c r="AV52" s="52">
        <v>0</v>
      </c>
      <c r="AW52">
        <v>0</v>
      </c>
      <c r="AX52">
        <v>0</v>
      </c>
      <c r="AY52">
        <v>0</v>
      </c>
      <c r="AZ52">
        <v>0</v>
      </c>
      <c r="BB52" t="b">
        <f t="shared" si="30"/>
        <v>1</v>
      </c>
      <c r="BC52" s="54" t="s">
        <v>363</v>
      </c>
      <c r="BD52" s="54" t="s">
        <v>39</v>
      </c>
      <c r="BE52" s="55">
        <v>1</v>
      </c>
      <c r="BF52" s="54" t="s">
        <v>167</v>
      </c>
      <c r="BG52" s="55">
        <v>0</v>
      </c>
      <c r="BH52" s="55">
        <v>0</v>
      </c>
      <c r="BI52" s="55">
        <v>0</v>
      </c>
      <c r="BJ52" s="55">
        <v>0</v>
      </c>
      <c r="BK52" s="55">
        <v>0</v>
      </c>
      <c r="BL52" s="55">
        <v>0</v>
      </c>
      <c r="BM52">
        <v>0</v>
      </c>
      <c r="BN52">
        <v>0</v>
      </c>
    </row>
    <row r="53" spans="1:66" ht="17.25" customHeight="1" x14ac:dyDescent="0.25">
      <c r="A53" s="6" t="s">
        <v>39</v>
      </c>
      <c r="B53" s="17">
        <v>41</v>
      </c>
      <c r="C53" s="31" t="s">
        <v>220</v>
      </c>
      <c r="D53" s="10">
        <f t="shared" si="31"/>
        <v>8</v>
      </c>
      <c r="E53" s="10">
        <f t="shared" si="32"/>
        <v>9.35E-2</v>
      </c>
      <c r="F53" s="10">
        <f t="shared" si="33"/>
        <v>9</v>
      </c>
      <c r="G53" s="10">
        <f t="shared" si="25"/>
        <v>9.459999999999999E-2</v>
      </c>
      <c r="H53" s="10">
        <f t="shared" si="34"/>
        <v>6</v>
      </c>
      <c r="I53" s="10">
        <f t="shared" si="26"/>
        <v>7.6500000000000012E-2</v>
      </c>
      <c r="J53" s="10">
        <f t="shared" si="35"/>
        <v>0</v>
      </c>
      <c r="K53" s="10">
        <f t="shared" si="27"/>
        <v>0</v>
      </c>
      <c r="L53" s="40" t="b">
        <f t="shared" si="28"/>
        <v>1</v>
      </c>
      <c r="M53" s="91" t="s">
        <v>365</v>
      </c>
      <c r="N53" s="91" t="s">
        <v>39</v>
      </c>
      <c r="O53" s="41">
        <v>1</v>
      </c>
      <c r="P53" s="91" t="s">
        <v>220</v>
      </c>
      <c r="Q53" s="41">
        <v>3</v>
      </c>
      <c r="R53" s="41">
        <v>2.41E-2</v>
      </c>
      <c r="S53" s="41">
        <v>2</v>
      </c>
      <c r="T53" s="41">
        <v>2.3E-2</v>
      </c>
      <c r="U53" s="41">
        <v>1</v>
      </c>
      <c r="V53" s="41">
        <v>8.0000000000000002E-3</v>
      </c>
      <c r="W53" s="41">
        <v>0</v>
      </c>
      <c r="X53" s="41">
        <v>0</v>
      </c>
      <c r="Y53" s="40" t="b">
        <f t="shared" si="29"/>
        <v>0</v>
      </c>
      <c r="Z53" s="41">
        <v>1</v>
      </c>
      <c r="AA53" s="91" t="s">
        <v>39</v>
      </c>
      <c r="AB53" s="41">
        <v>1</v>
      </c>
      <c r="AC53" s="91" t="s">
        <v>94</v>
      </c>
      <c r="AD53" s="41">
        <v>11</v>
      </c>
      <c r="AE53" s="41">
        <v>0.1176</v>
      </c>
      <c r="AF53" s="41">
        <v>11</v>
      </c>
      <c r="AG53" s="41">
        <v>0.1176</v>
      </c>
      <c r="AH53" s="41">
        <v>7</v>
      </c>
      <c r="AI53" s="41">
        <v>8.4500000000000006E-2</v>
      </c>
      <c r="AJ53" s="41">
        <v>0</v>
      </c>
      <c r="AK53" s="41">
        <v>0</v>
      </c>
      <c r="AL53" t="b">
        <f t="shared" si="36"/>
        <v>0</v>
      </c>
      <c r="AM53" s="51" t="s">
        <v>365</v>
      </c>
      <c r="AN53" s="51" t="s">
        <v>39</v>
      </c>
      <c r="AO53" s="52">
        <v>1</v>
      </c>
      <c r="AP53" s="51" t="s">
        <v>220</v>
      </c>
      <c r="AQ53" s="52">
        <v>0</v>
      </c>
      <c r="AR53" s="52">
        <v>0</v>
      </c>
      <c r="AS53" s="52">
        <v>0</v>
      </c>
      <c r="AT53" s="52">
        <v>0</v>
      </c>
      <c r="AU53" s="52">
        <v>0</v>
      </c>
      <c r="AV53" s="52">
        <v>0</v>
      </c>
      <c r="AW53">
        <v>0</v>
      </c>
      <c r="AX53">
        <v>0</v>
      </c>
      <c r="AY53">
        <v>0</v>
      </c>
      <c r="AZ53">
        <v>0</v>
      </c>
      <c r="BB53" t="b">
        <f t="shared" si="30"/>
        <v>1</v>
      </c>
      <c r="BC53" s="54" t="s">
        <v>365</v>
      </c>
      <c r="BD53" s="54" t="s">
        <v>39</v>
      </c>
      <c r="BE53" s="55">
        <v>1</v>
      </c>
      <c r="BF53" s="54" t="s">
        <v>220</v>
      </c>
      <c r="BG53" s="55">
        <v>0</v>
      </c>
      <c r="BH53" s="55">
        <v>0</v>
      </c>
      <c r="BI53" s="55">
        <v>0</v>
      </c>
      <c r="BJ53" s="55">
        <v>0</v>
      </c>
      <c r="BK53" s="55">
        <v>0</v>
      </c>
      <c r="BL53" s="55">
        <v>0</v>
      </c>
      <c r="BM53">
        <v>0</v>
      </c>
      <c r="BN53">
        <v>0</v>
      </c>
    </row>
    <row r="54" spans="1:66" ht="17.25" customHeight="1" x14ac:dyDescent="0.25">
      <c r="A54" s="6" t="s">
        <v>39</v>
      </c>
      <c r="B54" s="17">
        <v>42</v>
      </c>
      <c r="C54" s="31" t="s">
        <v>22</v>
      </c>
      <c r="D54" s="10">
        <f t="shared" si="31"/>
        <v>-6</v>
      </c>
      <c r="E54" s="10">
        <f t="shared" si="32"/>
        <v>-3.4182000000000004E-2</v>
      </c>
      <c r="F54" s="10">
        <f t="shared" si="33"/>
        <v>-7</v>
      </c>
      <c r="G54" s="10">
        <f t="shared" si="25"/>
        <v>-4.4182000000000006E-2</v>
      </c>
      <c r="H54" s="10">
        <f t="shared" si="34"/>
        <v>-8</v>
      </c>
      <c r="I54" s="10">
        <f t="shared" si="26"/>
        <v>-0.21138199999999999</v>
      </c>
      <c r="J54" s="10">
        <f t="shared" si="35"/>
        <v>1</v>
      </c>
      <c r="K54" s="10">
        <f t="shared" si="27"/>
        <v>0.01</v>
      </c>
      <c r="L54" s="40" t="b">
        <f t="shared" si="28"/>
        <v>1</v>
      </c>
      <c r="M54" s="91" t="s">
        <v>364</v>
      </c>
      <c r="N54" s="91" t="s">
        <v>39</v>
      </c>
      <c r="O54" s="41">
        <v>1</v>
      </c>
      <c r="P54" s="91" t="s">
        <v>22</v>
      </c>
      <c r="Q54" s="41">
        <v>7</v>
      </c>
      <c r="R54" s="41">
        <v>4.4182000000000006E-2</v>
      </c>
      <c r="S54" s="41">
        <v>7</v>
      </c>
      <c r="T54" s="41">
        <v>4.4182000000000006E-2</v>
      </c>
      <c r="U54" s="41">
        <v>8</v>
      </c>
      <c r="V54" s="41">
        <v>0.21138199999999999</v>
      </c>
      <c r="W54" s="41">
        <v>0</v>
      </c>
      <c r="X54" s="41">
        <v>0</v>
      </c>
      <c r="Y54" s="40" t="b">
        <f t="shared" si="29"/>
        <v>0</v>
      </c>
      <c r="Z54" s="41">
        <v>1</v>
      </c>
      <c r="AA54" s="91" t="s">
        <v>39</v>
      </c>
      <c r="AB54" s="41">
        <v>1</v>
      </c>
      <c r="AC54" s="91" t="s">
        <v>239</v>
      </c>
      <c r="AD54" s="41">
        <v>1</v>
      </c>
      <c r="AE54" s="41">
        <v>0.01</v>
      </c>
      <c r="AF54" s="41">
        <v>0</v>
      </c>
      <c r="AG54" s="41">
        <v>0</v>
      </c>
      <c r="AH54" s="41">
        <v>0</v>
      </c>
      <c r="AI54" s="41">
        <v>0</v>
      </c>
      <c r="AJ54" s="41">
        <v>1</v>
      </c>
      <c r="AK54" s="41">
        <v>0.01</v>
      </c>
      <c r="AL54" t="b">
        <f t="shared" si="36"/>
        <v>0</v>
      </c>
      <c r="AM54" s="51" t="s">
        <v>364</v>
      </c>
      <c r="AN54" s="51" t="s">
        <v>39</v>
      </c>
      <c r="AO54" s="52">
        <v>1</v>
      </c>
      <c r="AP54" s="51" t="s">
        <v>22</v>
      </c>
      <c r="AQ54" s="52">
        <v>0</v>
      </c>
      <c r="AR54" s="52">
        <v>0</v>
      </c>
      <c r="AS54" s="52">
        <v>2</v>
      </c>
      <c r="AT54" s="52">
        <v>1.1300000000000001E-2</v>
      </c>
      <c r="AU54" s="52">
        <v>0</v>
      </c>
      <c r="AV54" s="52">
        <v>0</v>
      </c>
      <c r="AW54">
        <v>0</v>
      </c>
      <c r="AX54">
        <v>0</v>
      </c>
      <c r="AY54">
        <v>0</v>
      </c>
      <c r="AZ54">
        <v>0</v>
      </c>
      <c r="BB54" t="b">
        <f t="shared" si="30"/>
        <v>1</v>
      </c>
      <c r="BC54" s="54" t="s">
        <v>364</v>
      </c>
      <c r="BD54" s="54" t="s">
        <v>39</v>
      </c>
      <c r="BE54" s="55">
        <v>1</v>
      </c>
      <c r="BF54" s="54" t="s">
        <v>22</v>
      </c>
      <c r="BG54" s="55">
        <v>0</v>
      </c>
      <c r="BH54" s="55">
        <v>0</v>
      </c>
      <c r="BI54" s="55">
        <v>2</v>
      </c>
      <c r="BJ54" s="55">
        <v>1.1300000000000001E-2</v>
      </c>
      <c r="BK54" s="55">
        <v>0</v>
      </c>
      <c r="BL54" s="55">
        <v>0</v>
      </c>
      <c r="BM54">
        <v>0</v>
      </c>
      <c r="BN54">
        <v>0</v>
      </c>
    </row>
    <row r="55" spans="1:66" ht="17.25" customHeight="1" x14ac:dyDescent="0.25">
      <c r="A55" s="6" t="s">
        <v>39</v>
      </c>
      <c r="B55" s="17">
        <v>43</v>
      </c>
      <c r="C55" s="31" t="s">
        <v>94</v>
      </c>
      <c r="D55" s="10">
        <f t="shared" si="31"/>
        <v>-8</v>
      </c>
      <c r="E55" s="10">
        <f t="shared" si="32"/>
        <v>-9.6499999999999989E-2</v>
      </c>
      <c r="F55" s="10">
        <f t="shared" si="33"/>
        <v>-9</v>
      </c>
      <c r="G55" s="10">
        <f t="shared" si="25"/>
        <v>-0.1065</v>
      </c>
      <c r="H55" s="10">
        <f t="shared" si="34"/>
        <v>-4</v>
      </c>
      <c r="I55" s="10">
        <f t="shared" si="26"/>
        <v>-4.4500000000000005E-2</v>
      </c>
      <c r="J55" s="10">
        <f t="shared" si="35"/>
        <v>0</v>
      </c>
      <c r="K55" s="10">
        <f t="shared" si="27"/>
        <v>0</v>
      </c>
      <c r="L55" s="40" t="b">
        <f t="shared" si="28"/>
        <v>1</v>
      </c>
      <c r="M55" s="91" t="s">
        <v>364</v>
      </c>
      <c r="N55" s="91" t="s">
        <v>39</v>
      </c>
      <c r="O55" s="41">
        <v>1</v>
      </c>
      <c r="P55" s="91" t="s">
        <v>94</v>
      </c>
      <c r="Q55" s="41">
        <v>10</v>
      </c>
      <c r="R55" s="41">
        <v>0.11649999999999999</v>
      </c>
      <c r="S55" s="41">
        <v>10</v>
      </c>
      <c r="T55" s="41">
        <v>0.11649999999999999</v>
      </c>
      <c r="U55" s="41">
        <v>6</v>
      </c>
      <c r="V55" s="41">
        <v>6.9500000000000006E-2</v>
      </c>
      <c r="W55" s="41">
        <v>0</v>
      </c>
      <c r="X55" s="41">
        <v>0</v>
      </c>
      <c r="Y55" s="40" t="b">
        <f t="shared" si="29"/>
        <v>0</v>
      </c>
      <c r="Z55" s="41">
        <v>1</v>
      </c>
      <c r="AA55" s="91" t="s">
        <v>39</v>
      </c>
      <c r="AB55" s="41">
        <v>1</v>
      </c>
      <c r="AC55" s="91" t="s">
        <v>112</v>
      </c>
      <c r="AD55" s="41">
        <v>2</v>
      </c>
      <c r="AE55" s="41">
        <v>0.02</v>
      </c>
      <c r="AF55" s="41">
        <v>1</v>
      </c>
      <c r="AG55" s="41">
        <v>0.01</v>
      </c>
      <c r="AH55" s="41">
        <v>2</v>
      </c>
      <c r="AI55" s="41">
        <v>2.5000000000000001E-2</v>
      </c>
      <c r="AJ55" s="41">
        <v>0</v>
      </c>
      <c r="AK55" s="41">
        <v>0</v>
      </c>
      <c r="AL55" t="b">
        <f t="shared" si="36"/>
        <v>0</v>
      </c>
      <c r="AM55" s="51" t="s">
        <v>364</v>
      </c>
      <c r="AN55" s="51" t="s">
        <v>39</v>
      </c>
      <c r="AO55" s="52">
        <v>1</v>
      </c>
      <c r="AP55" s="51" t="s">
        <v>94</v>
      </c>
      <c r="AQ55" s="52">
        <v>0</v>
      </c>
      <c r="AR55" s="52">
        <v>0</v>
      </c>
      <c r="AS55" s="52">
        <v>0</v>
      </c>
      <c r="AT55" s="52">
        <v>0</v>
      </c>
      <c r="AU55" s="52">
        <v>0</v>
      </c>
      <c r="AV55" s="52">
        <v>0</v>
      </c>
      <c r="AW55">
        <v>0</v>
      </c>
      <c r="AX55">
        <v>0</v>
      </c>
      <c r="AY55">
        <v>0</v>
      </c>
      <c r="AZ55">
        <v>0</v>
      </c>
      <c r="BB55" t="b">
        <f t="shared" si="30"/>
        <v>1</v>
      </c>
      <c r="BC55" s="54" t="s">
        <v>364</v>
      </c>
      <c r="BD55" s="54" t="s">
        <v>39</v>
      </c>
      <c r="BE55" s="55">
        <v>1</v>
      </c>
      <c r="BF55" s="54" t="s">
        <v>94</v>
      </c>
      <c r="BG55" s="55">
        <v>0</v>
      </c>
      <c r="BH55" s="55">
        <v>0</v>
      </c>
      <c r="BI55" s="55">
        <v>0</v>
      </c>
      <c r="BJ55" s="55">
        <v>0</v>
      </c>
      <c r="BK55" s="55">
        <v>0</v>
      </c>
      <c r="BL55" s="55">
        <v>0</v>
      </c>
      <c r="BM55">
        <v>0</v>
      </c>
      <c r="BN55">
        <v>0</v>
      </c>
    </row>
    <row r="56" spans="1:66" ht="17.25" customHeight="1" x14ac:dyDescent="0.25">
      <c r="A56" s="6" t="s">
        <v>39</v>
      </c>
      <c r="B56" s="17">
        <v>44</v>
      </c>
      <c r="C56" s="31" t="s">
        <v>239</v>
      </c>
      <c r="D56" s="10">
        <f t="shared" si="31"/>
        <v>-1</v>
      </c>
      <c r="E56" s="10">
        <f t="shared" si="32"/>
        <v>-0.01</v>
      </c>
      <c r="F56" s="10">
        <f t="shared" si="33"/>
        <v>0</v>
      </c>
      <c r="G56" s="10">
        <f t="shared" si="25"/>
        <v>0</v>
      </c>
      <c r="H56" s="10">
        <f t="shared" si="34"/>
        <v>0</v>
      </c>
      <c r="I56" s="10">
        <f t="shared" si="26"/>
        <v>0</v>
      </c>
      <c r="J56" s="10">
        <f t="shared" si="35"/>
        <v>-1</v>
      </c>
      <c r="K56" s="10">
        <f t="shared" si="27"/>
        <v>-0.01</v>
      </c>
      <c r="L56" s="40" t="b">
        <f t="shared" si="28"/>
        <v>1</v>
      </c>
      <c r="M56" s="91" t="s">
        <v>364</v>
      </c>
      <c r="N56" s="91" t="s">
        <v>39</v>
      </c>
      <c r="O56" s="41">
        <v>1</v>
      </c>
      <c r="P56" s="91" t="s">
        <v>239</v>
      </c>
      <c r="Q56" s="41">
        <v>1</v>
      </c>
      <c r="R56" s="41">
        <v>0.01</v>
      </c>
      <c r="S56" s="41">
        <v>0</v>
      </c>
      <c r="T56" s="41">
        <v>0</v>
      </c>
      <c r="U56" s="41">
        <v>0</v>
      </c>
      <c r="V56" s="41">
        <v>0</v>
      </c>
      <c r="W56" s="41">
        <v>1</v>
      </c>
      <c r="X56" s="41">
        <v>0.01</v>
      </c>
      <c r="Y56" s="40" t="b">
        <f t="shared" si="29"/>
        <v>0</v>
      </c>
      <c r="Z56" s="41">
        <v>1</v>
      </c>
      <c r="AA56" s="91" t="s">
        <v>39</v>
      </c>
      <c r="AB56" s="41">
        <v>1</v>
      </c>
      <c r="AC56" s="91" t="s">
        <v>261</v>
      </c>
      <c r="AD56" s="41">
        <v>0</v>
      </c>
      <c r="AE56" s="41">
        <v>0</v>
      </c>
      <c r="AF56" s="41">
        <v>0</v>
      </c>
      <c r="AG56" s="41">
        <v>0</v>
      </c>
      <c r="AH56" s="41">
        <v>0</v>
      </c>
      <c r="AI56" s="41">
        <v>0</v>
      </c>
      <c r="AJ56" s="41">
        <v>0</v>
      </c>
      <c r="AK56" s="41">
        <v>0</v>
      </c>
      <c r="AL56" t="b">
        <f t="shared" si="36"/>
        <v>0</v>
      </c>
      <c r="AM56" s="51" t="s">
        <v>364</v>
      </c>
      <c r="AN56" s="51" t="s">
        <v>39</v>
      </c>
      <c r="AO56" s="52">
        <v>1</v>
      </c>
      <c r="AP56" s="51" t="s">
        <v>239</v>
      </c>
      <c r="AQ56" s="52">
        <v>0</v>
      </c>
      <c r="AR56" s="52">
        <v>0</v>
      </c>
      <c r="AS56" s="52">
        <v>0</v>
      </c>
      <c r="AT56" s="52">
        <v>0</v>
      </c>
      <c r="AU56" s="52">
        <v>0</v>
      </c>
      <c r="AV56" s="52">
        <v>0</v>
      </c>
      <c r="AW56">
        <v>0</v>
      </c>
      <c r="AX56">
        <v>0</v>
      </c>
      <c r="AY56">
        <v>0</v>
      </c>
      <c r="AZ56">
        <v>0</v>
      </c>
      <c r="BB56" t="b">
        <f t="shared" si="30"/>
        <v>1</v>
      </c>
      <c r="BC56" s="54" t="s">
        <v>364</v>
      </c>
      <c r="BD56" s="54" t="s">
        <v>39</v>
      </c>
      <c r="BE56" s="55">
        <v>1</v>
      </c>
      <c r="BF56" s="54" t="s">
        <v>239</v>
      </c>
      <c r="BG56" s="55">
        <v>0</v>
      </c>
      <c r="BH56" s="55">
        <v>0</v>
      </c>
      <c r="BI56" s="55">
        <v>0</v>
      </c>
      <c r="BJ56" s="55">
        <v>0</v>
      </c>
      <c r="BK56" s="55">
        <v>0</v>
      </c>
      <c r="BL56" s="55">
        <v>0</v>
      </c>
      <c r="BM56">
        <v>0</v>
      </c>
      <c r="BN56">
        <v>0</v>
      </c>
    </row>
    <row r="57" spans="1:66" ht="17.25" customHeight="1" x14ac:dyDescent="0.25">
      <c r="A57" s="6" t="s">
        <v>39</v>
      </c>
      <c r="B57" s="17">
        <v>45</v>
      </c>
      <c r="C57" s="31" t="s">
        <v>112</v>
      </c>
      <c r="D57" s="10">
        <f t="shared" si="31"/>
        <v>-1</v>
      </c>
      <c r="E57" s="10">
        <f t="shared" si="32"/>
        <v>-0.01</v>
      </c>
      <c r="F57" s="10">
        <f t="shared" si="33"/>
        <v>-1</v>
      </c>
      <c r="G57" s="10">
        <f t="shared" si="25"/>
        <v>-0.01</v>
      </c>
      <c r="H57" s="10">
        <f t="shared" si="34"/>
        <v>-2</v>
      </c>
      <c r="I57" s="10">
        <f t="shared" si="26"/>
        <v>-2.5000000000000001E-2</v>
      </c>
      <c r="J57" s="10">
        <f t="shared" si="35"/>
        <v>0</v>
      </c>
      <c r="K57" s="10">
        <f t="shared" si="27"/>
        <v>0</v>
      </c>
      <c r="L57" s="40" t="b">
        <f t="shared" si="28"/>
        <v>1</v>
      </c>
      <c r="M57" s="91" t="s">
        <v>361</v>
      </c>
      <c r="N57" s="91" t="s">
        <v>39</v>
      </c>
      <c r="O57" s="41">
        <v>1</v>
      </c>
      <c r="P57" s="91" t="s">
        <v>112</v>
      </c>
      <c r="Q57" s="41">
        <v>1</v>
      </c>
      <c r="R57" s="41">
        <v>0.01</v>
      </c>
      <c r="S57" s="41">
        <v>1</v>
      </c>
      <c r="T57" s="41">
        <v>0.01</v>
      </c>
      <c r="U57" s="41">
        <v>2</v>
      </c>
      <c r="V57" s="41">
        <v>2.5000000000000001E-2</v>
      </c>
      <c r="W57" s="41">
        <v>0</v>
      </c>
      <c r="X57" s="41">
        <v>0</v>
      </c>
      <c r="Y57" s="40" t="b">
        <f t="shared" si="29"/>
        <v>0</v>
      </c>
      <c r="Z57" s="41">
        <v>1</v>
      </c>
      <c r="AA57" s="91" t="s">
        <v>39</v>
      </c>
      <c r="AB57" s="41">
        <v>1</v>
      </c>
      <c r="AC57" s="91" t="s">
        <v>262</v>
      </c>
      <c r="AD57" s="41">
        <v>0</v>
      </c>
      <c r="AE57" s="41">
        <v>0</v>
      </c>
      <c r="AF57" s="41">
        <v>0</v>
      </c>
      <c r="AG57" s="41">
        <v>0</v>
      </c>
      <c r="AH57" s="41">
        <v>0</v>
      </c>
      <c r="AI57" s="41">
        <v>0</v>
      </c>
      <c r="AJ57" s="41">
        <v>0</v>
      </c>
      <c r="AK57" s="41">
        <v>0</v>
      </c>
      <c r="AL57" t="b">
        <f t="shared" si="36"/>
        <v>0</v>
      </c>
      <c r="AM57" s="51" t="s">
        <v>361</v>
      </c>
      <c r="AN57" s="51" t="s">
        <v>39</v>
      </c>
      <c r="AO57" s="52">
        <v>1</v>
      </c>
      <c r="AP57" s="51" t="s">
        <v>112</v>
      </c>
      <c r="AQ57" s="52">
        <v>0</v>
      </c>
      <c r="AR57" s="52">
        <v>0</v>
      </c>
      <c r="AS57" s="52">
        <v>0</v>
      </c>
      <c r="AT57" s="52">
        <v>0</v>
      </c>
      <c r="AU57" s="52">
        <v>0</v>
      </c>
      <c r="AV57" s="52">
        <v>0</v>
      </c>
      <c r="AW57">
        <v>0</v>
      </c>
      <c r="AX57">
        <v>0</v>
      </c>
      <c r="AY57">
        <v>0</v>
      </c>
      <c r="AZ57">
        <v>0</v>
      </c>
      <c r="BB57" t="b">
        <f t="shared" si="30"/>
        <v>1</v>
      </c>
      <c r="BC57" s="54" t="s">
        <v>361</v>
      </c>
      <c r="BD57" s="54" t="s">
        <v>39</v>
      </c>
      <c r="BE57" s="55">
        <v>1</v>
      </c>
      <c r="BF57" s="54" t="s">
        <v>112</v>
      </c>
      <c r="BG57" s="55">
        <v>0</v>
      </c>
      <c r="BH57" s="55">
        <v>0</v>
      </c>
      <c r="BI57" s="55">
        <v>0</v>
      </c>
      <c r="BJ57" s="55">
        <v>0</v>
      </c>
      <c r="BK57" s="55">
        <v>0</v>
      </c>
      <c r="BL57" s="55">
        <v>0</v>
      </c>
      <c r="BM57">
        <v>0</v>
      </c>
      <c r="BN57">
        <v>0</v>
      </c>
    </row>
    <row r="58" spans="1:66" ht="17.25" customHeight="1" x14ac:dyDescent="0.25">
      <c r="A58" s="6" t="s">
        <v>39</v>
      </c>
      <c r="B58" s="17">
        <v>46</v>
      </c>
      <c r="C58" s="31" t="s">
        <v>261</v>
      </c>
      <c r="D58" s="10">
        <f t="shared" si="31"/>
        <v>0</v>
      </c>
      <c r="E58" s="10">
        <f t="shared" si="32"/>
        <v>0</v>
      </c>
      <c r="F58" s="10">
        <f t="shared" si="33"/>
        <v>0</v>
      </c>
      <c r="G58" s="10">
        <f t="shared" si="25"/>
        <v>0</v>
      </c>
      <c r="H58" s="10">
        <f t="shared" si="34"/>
        <v>1</v>
      </c>
      <c r="I58" s="10">
        <f t="shared" si="26"/>
        <v>1.1000000000000001E-3</v>
      </c>
      <c r="J58" s="10">
        <f t="shared" si="35"/>
        <v>0</v>
      </c>
      <c r="K58" s="10">
        <f t="shared" si="27"/>
        <v>0</v>
      </c>
      <c r="L58" s="40" t="b">
        <f t="shared" si="28"/>
        <v>1</v>
      </c>
      <c r="M58" s="91" t="s">
        <v>361</v>
      </c>
      <c r="N58" s="91" t="s">
        <v>39</v>
      </c>
      <c r="O58" s="41">
        <v>1</v>
      </c>
      <c r="P58" s="91" t="s">
        <v>261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0" t="b">
        <f t="shared" si="29"/>
        <v>0</v>
      </c>
      <c r="Z58" s="41">
        <v>1</v>
      </c>
      <c r="AA58" s="91" t="s">
        <v>39</v>
      </c>
      <c r="AB58" s="41">
        <v>1</v>
      </c>
      <c r="AC58" s="91" t="s">
        <v>263</v>
      </c>
      <c r="AD58" s="41">
        <v>0</v>
      </c>
      <c r="AE58" s="41">
        <v>0</v>
      </c>
      <c r="AF58" s="41">
        <v>0</v>
      </c>
      <c r="AG58" s="41">
        <v>0</v>
      </c>
      <c r="AH58" s="41">
        <v>1</v>
      </c>
      <c r="AI58" s="41">
        <v>1.1000000000000001E-3</v>
      </c>
      <c r="AJ58" s="41">
        <v>0</v>
      </c>
      <c r="AK58" s="41">
        <v>0</v>
      </c>
      <c r="AL58" t="b">
        <f t="shared" si="36"/>
        <v>0</v>
      </c>
      <c r="AM58" s="51" t="s">
        <v>361</v>
      </c>
      <c r="AN58" s="51" t="s">
        <v>39</v>
      </c>
      <c r="AO58" s="52">
        <v>1</v>
      </c>
      <c r="AP58" s="51" t="s">
        <v>261</v>
      </c>
      <c r="AQ58" s="52">
        <v>0</v>
      </c>
      <c r="AR58" s="52">
        <v>0</v>
      </c>
      <c r="AS58" s="52">
        <v>0</v>
      </c>
      <c r="AT58" s="52">
        <v>0</v>
      </c>
      <c r="AU58" s="52">
        <v>0</v>
      </c>
      <c r="AV58" s="52">
        <v>0</v>
      </c>
      <c r="AW58">
        <v>0</v>
      </c>
      <c r="AX58">
        <v>0</v>
      </c>
      <c r="AY58">
        <v>0</v>
      </c>
      <c r="AZ58">
        <v>0</v>
      </c>
      <c r="BB58" t="b">
        <f t="shared" si="30"/>
        <v>1</v>
      </c>
      <c r="BC58" s="54" t="s">
        <v>361</v>
      </c>
      <c r="BD58" s="54" t="s">
        <v>39</v>
      </c>
      <c r="BE58" s="55">
        <v>1</v>
      </c>
      <c r="BF58" s="54" t="s">
        <v>261</v>
      </c>
      <c r="BG58" s="55">
        <v>0</v>
      </c>
      <c r="BH58" s="55">
        <v>0</v>
      </c>
      <c r="BI58" s="55">
        <v>0</v>
      </c>
      <c r="BJ58" s="55">
        <v>0</v>
      </c>
      <c r="BK58" s="55">
        <v>0</v>
      </c>
      <c r="BL58" s="55">
        <v>0</v>
      </c>
      <c r="BM58">
        <v>0</v>
      </c>
      <c r="BN58">
        <v>0</v>
      </c>
    </row>
    <row r="59" spans="1:66" ht="17.25" customHeight="1" x14ac:dyDescent="0.25">
      <c r="A59" s="6" t="s">
        <v>39</v>
      </c>
      <c r="B59" s="17">
        <v>47</v>
      </c>
      <c r="C59" s="31" t="s">
        <v>262</v>
      </c>
      <c r="D59" s="10">
        <f t="shared" si="31"/>
        <v>0</v>
      </c>
      <c r="E59" s="10">
        <f t="shared" si="32"/>
        <v>0</v>
      </c>
      <c r="F59" s="10">
        <f t="shared" si="33"/>
        <v>0</v>
      </c>
      <c r="G59" s="10">
        <f t="shared" si="25"/>
        <v>0</v>
      </c>
      <c r="H59" s="10">
        <f t="shared" si="34"/>
        <v>1</v>
      </c>
      <c r="I59" s="10">
        <f t="shared" si="26"/>
        <v>1.4999999999999999E-2</v>
      </c>
      <c r="J59" s="10">
        <f t="shared" si="35"/>
        <v>0</v>
      </c>
      <c r="K59" s="10">
        <f t="shared" si="27"/>
        <v>0</v>
      </c>
      <c r="L59" s="40" t="b">
        <f t="shared" si="28"/>
        <v>1</v>
      </c>
      <c r="M59" s="91" t="s">
        <v>365</v>
      </c>
      <c r="N59" s="91" t="s">
        <v>39</v>
      </c>
      <c r="O59" s="41">
        <v>1</v>
      </c>
      <c r="P59" s="91" t="s">
        <v>262</v>
      </c>
      <c r="Q59" s="41">
        <v>0</v>
      </c>
      <c r="R59" s="41">
        <v>0</v>
      </c>
      <c r="S59" s="41">
        <v>0</v>
      </c>
      <c r="T59" s="41">
        <v>0</v>
      </c>
      <c r="U59" s="41">
        <v>0</v>
      </c>
      <c r="V59" s="41">
        <v>0</v>
      </c>
      <c r="W59" s="41">
        <v>0</v>
      </c>
      <c r="X59" s="41">
        <v>0</v>
      </c>
      <c r="Y59" s="40" t="b">
        <f t="shared" si="29"/>
        <v>0</v>
      </c>
      <c r="Z59" s="41">
        <v>1</v>
      </c>
      <c r="AA59" s="91" t="s">
        <v>39</v>
      </c>
      <c r="AB59" s="41">
        <v>1</v>
      </c>
      <c r="AC59" s="91" t="s">
        <v>138</v>
      </c>
      <c r="AD59" s="41">
        <v>0</v>
      </c>
      <c r="AE59" s="41">
        <v>0</v>
      </c>
      <c r="AF59" s="41">
        <v>0</v>
      </c>
      <c r="AG59" s="41">
        <v>0</v>
      </c>
      <c r="AH59" s="41">
        <v>1</v>
      </c>
      <c r="AI59" s="41">
        <v>1.4999999999999999E-2</v>
      </c>
      <c r="AJ59" s="41">
        <v>0</v>
      </c>
      <c r="AK59" s="41">
        <v>0</v>
      </c>
      <c r="AL59" t="b">
        <f t="shared" si="36"/>
        <v>0</v>
      </c>
      <c r="AM59" s="51" t="s">
        <v>365</v>
      </c>
      <c r="AN59" s="51" t="s">
        <v>39</v>
      </c>
      <c r="AO59" s="52">
        <v>1</v>
      </c>
      <c r="AP59" s="51" t="s">
        <v>262</v>
      </c>
      <c r="AQ59" s="52">
        <v>0</v>
      </c>
      <c r="AR59" s="52">
        <v>0</v>
      </c>
      <c r="AS59" s="52">
        <v>0</v>
      </c>
      <c r="AT59" s="52">
        <v>0</v>
      </c>
      <c r="AU59" s="52">
        <v>0</v>
      </c>
      <c r="AV59" s="52">
        <v>0</v>
      </c>
      <c r="AW59">
        <v>0</v>
      </c>
      <c r="AX59">
        <v>0</v>
      </c>
      <c r="AY59">
        <v>0</v>
      </c>
      <c r="AZ59">
        <v>0</v>
      </c>
      <c r="BB59" t="b">
        <f t="shared" si="30"/>
        <v>1</v>
      </c>
      <c r="BC59" s="54" t="s">
        <v>365</v>
      </c>
      <c r="BD59" s="54" t="s">
        <v>39</v>
      </c>
      <c r="BE59" s="55">
        <v>1</v>
      </c>
      <c r="BF59" s="54" t="s">
        <v>262</v>
      </c>
      <c r="BG59" s="55">
        <v>0</v>
      </c>
      <c r="BH59" s="55">
        <v>0</v>
      </c>
      <c r="BI59" s="55">
        <v>0</v>
      </c>
      <c r="BJ59" s="55">
        <v>0</v>
      </c>
      <c r="BK59" s="55">
        <v>0</v>
      </c>
      <c r="BL59" s="55">
        <v>0</v>
      </c>
      <c r="BM59">
        <v>0</v>
      </c>
      <c r="BN59">
        <v>0</v>
      </c>
    </row>
    <row r="60" spans="1:66" ht="17.25" customHeight="1" x14ac:dyDescent="0.25">
      <c r="A60" s="6" t="s">
        <v>39</v>
      </c>
      <c r="B60" s="17">
        <v>48</v>
      </c>
      <c r="C60" s="31" t="s">
        <v>263</v>
      </c>
      <c r="D60" s="10">
        <f t="shared" si="31"/>
        <v>1</v>
      </c>
      <c r="E60" s="10">
        <f t="shared" si="32"/>
        <v>0.01</v>
      </c>
      <c r="F60" s="10">
        <f t="shared" si="33"/>
        <v>1</v>
      </c>
      <c r="G60" s="10">
        <f t="shared" si="25"/>
        <v>0.01</v>
      </c>
      <c r="H60" s="10">
        <f t="shared" si="34"/>
        <v>0</v>
      </c>
      <c r="I60" s="10">
        <f t="shared" si="26"/>
        <v>8.8999999999999999E-3</v>
      </c>
      <c r="J60" s="10">
        <f t="shared" si="35"/>
        <v>0</v>
      </c>
      <c r="K60" s="10">
        <f t="shared" si="27"/>
        <v>0</v>
      </c>
      <c r="L60" s="40" t="b">
        <f t="shared" si="28"/>
        <v>1</v>
      </c>
      <c r="M60" s="91" t="s">
        <v>363</v>
      </c>
      <c r="N60" s="91" t="s">
        <v>39</v>
      </c>
      <c r="O60" s="41">
        <v>1</v>
      </c>
      <c r="P60" s="91" t="s">
        <v>263</v>
      </c>
      <c r="Q60" s="41">
        <v>0</v>
      </c>
      <c r="R60" s="41">
        <v>0</v>
      </c>
      <c r="S60" s="41">
        <v>0</v>
      </c>
      <c r="T60" s="41">
        <v>0</v>
      </c>
      <c r="U60" s="41">
        <v>1</v>
      </c>
      <c r="V60" s="41">
        <v>1.1000000000000001E-3</v>
      </c>
      <c r="W60" s="41">
        <v>0</v>
      </c>
      <c r="X60" s="41">
        <v>0</v>
      </c>
      <c r="Y60" s="40" t="b">
        <f t="shared" si="29"/>
        <v>0</v>
      </c>
      <c r="Z60" s="41">
        <v>1</v>
      </c>
      <c r="AA60" s="91" t="s">
        <v>39</v>
      </c>
      <c r="AB60" s="41">
        <v>1</v>
      </c>
      <c r="AC60" s="91" t="s">
        <v>193</v>
      </c>
      <c r="AD60" s="41">
        <v>1</v>
      </c>
      <c r="AE60" s="41">
        <v>0.01</v>
      </c>
      <c r="AF60" s="41">
        <v>1</v>
      </c>
      <c r="AG60" s="41">
        <v>0.01</v>
      </c>
      <c r="AH60" s="41">
        <v>1</v>
      </c>
      <c r="AI60" s="41">
        <v>0.01</v>
      </c>
      <c r="AJ60" s="41">
        <v>0</v>
      </c>
      <c r="AK60" s="41">
        <v>0</v>
      </c>
      <c r="AL60" t="b">
        <f t="shared" si="36"/>
        <v>0</v>
      </c>
      <c r="AM60" s="51" t="s">
        <v>363</v>
      </c>
      <c r="AN60" s="51" t="s">
        <v>39</v>
      </c>
      <c r="AO60" s="52">
        <v>1</v>
      </c>
      <c r="AP60" s="51" t="s">
        <v>263</v>
      </c>
      <c r="AQ60" s="52">
        <v>0</v>
      </c>
      <c r="AR60" s="52">
        <v>0</v>
      </c>
      <c r="AS60" s="52">
        <v>0</v>
      </c>
      <c r="AT60" s="52">
        <v>0</v>
      </c>
      <c r="AU60" s="52">
        <v>0</v>
      </c>
      <c r="AV60" s="52">
        <v>0</v>
      </c>
      <c r="AW60">
        <v>0</v>
      </c>
      <c r="AX60">
        <v>0</v>
      </c>
      <c r="AY60">
        <v>0</v>
      </c>
      <c r="AZ60">
        <v>0</v>
      </c>
      <c r="BB60" t="b">
        <f t="shared" si="30"/>
        <v>1</v>
      </c>
      <c r="BC60" s="54" t="s">
        <v>363</v>
      </c>
      <c r="BD60" s="54" t="s">
        <v>39</v>
      </c>
      <c r="BE60" s="55">
        <v>1</v>
      </c>
      <c r="BF60" s="54" t="s">
        <v>263</v>
      </c>
      <c r="BG60" s="55">
        <v>0</v>
      </c>
      <c r="BH60" s="55">
        <v>0</v>
      </c>
      <c r="BI60" s="55">
        <v>0</v>
      </c>
      <c r="BJ60" s="55">
        <v>0</v>
      </c>
      <c r="BK60" s="55">
        <v>0</v>
      </c>
      <c r="BL60" s="55">
        <v>0</v>
      </c>
      <c r="BM60">
        <v>0</v>
      </c>
      <c r="BN60">
        <v>0</v>
      </c>
    </row>
    <row r="61" spans="1:66" ht="17.25" customHeight="1" x14ac:dyDescent="0.25">
      <c r="A61" s="6" t="s">
        <v>39</v>
      </c>
      <c r="B61" s="17">
        <v>49</v>
      </c>
      <c r="C61" s="31" t="s">
        <v>138</v>
      </c>
      <c r="D61" s="10">
        <f t="shared" si="31"/>
        <v>2</v>
      </c>
      <c r="E61" s="10">
        <f t="shared" si="32"/>
        <v>1.3100000000000001E-2</v>
      </c>
      <c r="F61" s="10">
        <f t="shared" si="33"/>
        <v>0</v>
      </c>
      <c r="G61" s="10">
        <f t="shared" si="25"/>
        <v>0</v>
      </c>
      <c r="H61" s="10">
        <f t="shared" si="34"/>
        <v>-1</v>
      </c>
      <c r="I61" s="10">
        <f t="shared" si="26"/>
        <v>-1.4999999999999999E-2</v>
      </c>
      <c r="J61" s="10">
        <f t="shared" si="35"/>
        <v>0</v>
      </c>
      <c r="K61" s="10">
        <f t="shared" si="27"/>
        <v>0</v>
      </c>
      <c r="L61" s="40" t="b">
        <f t="shared" si="28"/>
        <v>1</v>
      </c>
      <c r="M61" s="91" t="s">
        <v>365</v>
      </c>
      <c r="N61" s="91" t="s">
        <v>39</v>
      </c>
      <c r="O61" s="41">
        <v>1</v>
      </c>
      <c r="P61" s="91" t="s">
        <v>138</v>
      </c>
      <c r="Q61" s="41">
        <v>0</v>
      </c>
      <c r="R61" s="41">
        <v>0</v>
      </c>
      <c r="S61" s="41">
        <v>0</v>
      </c>
      <c r="T61" s="41">
        <v>0</v>
      </c>
      <c r="U61" s="41">
        <v>1</v>
      </c>
      <c r="V61" s="41">
        <v>1.4999999999999999E-2</v>
      </c>
      <c r="W61" s="41">
        <v>0</v>
      </c>
      <c r="X61" s="41">
        <v>0</v>
      </c>
      <c r="Y61" s="40" t="b">
        <f t="shared" si="29"/>
        <v>0</v>
      </c>
      <c r="Z61" s="41">
        <v>1</v>
      </c>
      <c r="AA61" s="91" t="s">
        <v>39</v>
      </c>
      <c r="AB61" s="41">
        <v>1</v>
      </c>
      <c r="AC61" s="91" t="s">
        <v>108</v>
      </c>
      <c r="AD61" s="41">
        <v>2</v>
      </c>
      <c r="AE61" s="41">
        <v>1.3100000000000001E-2</v>
      </c>
      <c r="AF61" s="41">
        <v>0</v>
      </c>
      <c r="AG61" s="41">
        <v>0</v>
      </c>
      <c r="AH61" s="41">
        <v>0</v>
      </c>
      <c r="AI61" s="41">
        <v>0</v>
      </c>
      <c r="AJ61" s="41">
        <v>0</v>
      </c>
      <c r="AK61" s="41">
        <v>0</v>
      </c>
      <c r="AL61" t="b">
        <f t="shared" si="36"/>
        <v>0</v>
      </c>
      <c r="AM61" s="51" t="s">
        <v>365</v>
      </c>
      <c r="AN61" s="51" t="s">
        <v>39</v>
      </c>
      <c r="AO61" s="52">
        <v>1</v>
      </c>
      <c r="AP61" s="51" t="s">
        <v>138</v>
      </c>
      <c r="AQ61" s="52">
        <v>0</v>
      </c>
      <c r="AR61" s="52">
        <v>0</v>
      </c>
      <c r="AS61" s="52">
        <v>0</v>
      </c>
      <c r="AT61" s="52">
        <v>0</v>
      </c>
      <c r="AU61" s="52">
        <v>0</v>
      </c>
      <c r="AV61" s="52">
        <v>0</v>
      </c>
      <c r="AW61">
        <v>0</v>
      </c>
      <c r="AX61">
        <v>0</v>
      </c>
      <c r="AY61">
        <v>0</v>
      </c>
      <c r="AZ61">
        <v>0</v>
      </c>
      <c r="BB61" t="b">
        <f t="shared" si="30"/>
        <v>1</v>
      </c>
      <c r="BC61" s="54" t="s">
        <v>365</v>
      </c>
      <c r="BD61" s="54" t="s">
        <v>39</v>
      </c>
      <c r="BE61" s="55">
        <v>1</v>
      </c>
      <c r="BF61" s="54" t="s">
        <v>138</v>
      </c>
      <c r="BG61" s="55">
        <v>0</v>
      </c>
      <c r="BH61" s="55">
        <v>0</v>
      </c>
      <c r="BI61" s="55">
        <v>0</v>
      </c>
      <c r="BJ61" s="55">
        <v>0</v>
      </c>
      <c r="BK61" s="55">
        <v>0</v>
      </c>
      <c r="BL61" s="55">
        <v>0</v>
      </c>
      <c r="BM61">
        <v>0</v>
      </c>
      <c r="BN61">
        <v>0</v>
      </c>
    </row>
    <row r="62" spans="1:66" ht="17.25" customHeight="1" x14ac:dyDescent="0.25">
      <c r="A62" s="6" t="s">
        <v>39</v>
      </c>
      <c r="B62" s="17">
        <v>50</v>
      </c>
      <c r="C62" s="31" t="s">
        <v>193</v>
      </c>
      <c r="D62" s="10">
        <f t="shared" si="31"/>
        <v>-1</v>
      </c>
      <c r="E62" s="10">
        <f t="shared" si="32"/>
        <v>-0.01</v>
      </c>
      <c r="F62" s="10">
        <f t="shared" si="33"/>
        <v>-1</v>
      </c>
      <c r="G62" s="10">
        <f t="shared" si="25"/>
        <v>-0.01</v>
      </c>
      <c r="H62" s="10">
        <f t="shared" si="34"/>
        <v>-1</v>
      </c>
      <c r="I62" s="10">
        <f t="shared" si="26"/>
        <v>-0.01</v>
      </c>
      <c r="J62" s="10">
        <f t="shared" si="35"/>
        <v>0</v>
      </c>
      <c r="K62" s="10">
        <f t="shared" si="27"/>
        <v>0</v>
      </c>
      <c r="L62" s="40" t="b">
        <f t="shared" si="28"/>
        <v>1</v>
      </c>
      <c r="M62" s="91" t="s">
        <v>363</v>
      </c>
      <c r="N62" s="91" t="s">
        <v>39</v>
      </c>
      <c r="O62" s="41">
        <v>1</v>
      </c>
      <c r="P62" s="91" t="s">
        <v>193</v>
      </c>
      <c r="Q62" s="41">
        <v>1</v>
      </c>
      <c r="R62" s="41">
        <v>0.01</v>
      </c>
      <c r="S62" s="41">
        <v>1</v>
      </c>
      <c r="T62" s="41">
        <v>0.01</v>
      </c>
      <c r="U62" s="41">
        <v>1</v>
      </c>
      <c r="V62" s="41">
        <v>0.01</v>
      </c>
      <c r="W62" s="41">
        <v>0</v>
      </c>
      <c r="X62" s="41">
        <v>0</v>
      </c>
      <c r="Y62" s="40" t="b">
        <f t="shared" si="29"/>
        <v>0</v>
      </c>
      <c r="Z62" s="41">
        <v>1</v>
      </c>
      <c r="AA62" s="91" t="s">
        <v>39</v>
      </c>
      <c r="AB62" s="41">
        <v>1</v>
      </c>
      <c r="AC62" s="91" t="s">
        <v>264</v>
      </c>
      <c r="AD62" s="41">
        <v>0</v>
      </c>
      <c r="AE62" s="41">
        <v>0</v>
      </c>
      <c r="AF62" s="41">
        <v>0</v>
      </c>
      <c r="AG62" s="41">
        <v>0</v>
      </c>
      <c r="AH62" s="41">
        <v>0</v>
      </c>
      <c r="AI62" s="41">
        <v>0</v>
      </c>
      <c r="AJ62" s="41">
        <v>0</v>
      </c>
      <c r="AK62" s="41">
        <v>0</v>
      </c>
      <c r="AL62" t="b">
        <f t="shared" si="36"/>
        <v>0</v>
      </c>
      <c r="AM62" s="51" t="s">
        <v>363</v>
      </c>
      <c r="AN62" s="51" t="s">
        <v>39</v>
      </c>
      <c r="AO62" s="52">
        <v>1</v>
      </c>
      <c r="AP62" s="51" t="s">
        <v>193</v>
      </c>
      <c r="AQ62" s="52">
        <v>0</v>
      </c>
      <c r="AR62" s="52">
        <v>0</v>
      </c>
      <c r="AS62" s="52">
        <v>0</v>
      </c>
      <c r="AT62" s="52">
        <v>0</v>
      </c>
      <c r="AU62" s="52">
        <v>0</v>
      </c>
      <c r="AV62" s="52">
        <v>0</v>
      </c>
      <c r="AW62">
        <v>0</v>
      </c>
      <c r="AX62">
        <v>0</v>
      </c>
      <c r="AY62">
        <v>0</v>
      </c>
      <c r="AZ62">
        <v>0</v>
      </c>
      <c r="BB62" t="b">
        <f t="shared" si="30"/>
        <v>1</v>
      </c>
      <c r="BC62" s="54" t="s">
        <v>363</v>
      </c>
      <c r="BD62" s="54" t="s">
        <v>39</v>
      </c>
      <c r="BE62" s="55">
        <v>1</v>
      </c>
      <c r="BF62" s="54" t="s">
        <v>193</v>
      </c>
      <c r="BG62" s="55">
        <v>0</v>
      </c>
      <c r="BH62" s="55">
        <v>0</v>
      </c>
      <c r="BI62" s="55">
        <v>0</v>
      </c>
      <c r="BJ62" s="55">
        <v>0</v>
      </c>
      <c r="BK62" s="55">
        <v>0</v>
      </c>
      <c r="BL62" s="55">
        <v>0</v>
      </c>
      <c r="BM62">
        <v>0</v>
      </c>
      <c r="BN62">
        <v>0</v>
      </c>
    </row>
    <row r="63" spans="1:66" ht="17.25" customHeight="1" x14ac:dyDescent="0.25">
      <c r="A63" s="6" t="s">
        <v>39</v>
      </c>
      <c r="B63" s="17">
        <v>51</v>
      </c>
      <c r="C63" s="31" t="s">
        <v>108</v>
      </c>
      <c r="D63" s="10">
        <f t="shared" si="31"/>
        <v>4</v>
      </c>
      <c r="E63" s="10">
        <f t="shared" si="32"/>
        <v>0.50409999999999999</v>
      </c>
      <c r="F63" s="10">
        <f t="shared" si="33"/>
        <v>5</v>
      </c>
      <c r="G63" s="10">
        <f t="shared" si="25"/>
        <v>0.5161</v>
      </c>
      <c r="H63" s="10">
        <f t="shared" si="34"/>
        <v>2</v>
      </c>
      <c r="I63" s="10">
        <f t="shared" si="26"/>
        <v>0.105</v>
      </c>
      <c r="J63" s="10">
        <f t="shared" si="35"/>
        <v>0</v>
      </c>
      <c r="K63" s="10">
        <f t="shared" si="27"/>
        <v>0</v>
      </c>
      <c r="L63" s="40" t="b">
        <f t="shared" si="28"/>
        <v>1</v>
      </c>
      <c r="M63" s="91" t="s">
        <v>363</v>
      </c>
      <c r="N63" s="91" t="s">
        <v>39</v>
      </c>
      <c r="O63" s="41">
        <v>1</v>
      </c>
      <c r="P63" s="91" t="s">
        <v>108</v>
      </c>
      <c r="Q63" s="41">
        <v>1</v>
      </c>
      <c r="R63" s="41">
        <v>1.2E-2</v>
      </c>
      <c r="S63" s="41">
        <v>0</v>
      </c>
      <c r="T63" s="41">
        <v>0</v>
      </c>
      <c r="U63" s="41">
        <v>0</v>
      </c>
      <c r="V63" s="41">
        <v>0</v>
      </c>
      <c r="W63" s="41">
        <v>0</v>
      </c>
      <c r="X63" s="41">
        <v>0</v>
      </c>
      <c r="Y63" s="40" t="b">
        <f t="shared" si="29"/>
        <v>0</v>
      </c>
      <c r="Z63" s="41">
        <v>1</v>
      </c>
      <c r="AA63" s="91" t="s">
        <v>39</v>
      </c>
      <c r="AB63" s="41">
        <v>1</v>
      </c>
      <c r="AC63" s="91" t="s">
        <v>240</v>
      </c>
      <c r="AD63" s="41">
        <v>5</v>
      </c>
      <c r="AE63" s="41">
        <v>0.5161</v>
      </c>
      <c r="AF63" s="41">
        <v>5</v>
      </c>
      <c r="AG63" s="41">
        <v>0.5161</v>
      </c>
      <c r="AH63" s="41">
        <v>2</v>
      </c>
      <c r="AI63" s="41">
        <v>0.105</v>
      </c>
      <c r="AJ63" s="41">
        <v>0</v>
      </c>
      <c r="AK63" s="41">
        <v>0</v>
      </c>
      <c r="AL63" t="b">
        <f t="shared" si="36"/>
        <v>0</v>
      </c>
      <c r="AM63" s="51" t="s">
        <v>363</v>
      </c>
      <c r="AN63" s="51" t="s">
        <v>39</v>
      </c>
      <c r="AO63" s="52">
        <v>1</v>
      </c>
      <c r="AP63" s="51" t="s">
        <v>108</v>
      </c>
      <c r="AQ63" s="52">
        <v>0</v>
      </c>
      <c r="AR63" s="52">
        <v>0</v>
      </c>
      <c r="AS63" s="52">
        <v>0</v>
      </c>
      <c r="AT63" s="52">
        <v>0</v>
      </c>
      <c r="AU63" s="52">
        <v>0</v>
      </c>
      <c r="AV63" s="52">
        <v>0</v>
      </c>
      <c r="AW63">
        <v>0</v>
      </c>
      <c r="AX63">
        <v>0</v>
      </c>
      <c r="AY63">
        <v>0</v>
      </c>
      <c r="AZ63">
        <v>0</v>
      </c>
      <c r="BB63" t="b">
        <f t="shared" si="30"/>
        <v>1</v>
      </c>
      <c r="BC63" s="54" t="s">
        <v>363</v>
      </c>
      <c r="BD63" s="54" t="s">
        <v>39</v>
      </c>
      <c r="BE63" s="55">
        <v>1</v>
      </c>
      <c r="BF63" s="54" t="s">
        <v>108</v>
      </c>
      <c r="BG63" s="55">
        <v>0</v>
      </c>
      <c r="BH63" s="55">
        <v>0</v>
      </c>
      <c r="BI63" s="55">
        <v>0</v>
      </c>
      <c r="BJ63" s="55">
        <v>0</v>
      </c>
      <c r="BK63" s="55">
        <v>0</v>
      </c>
      <c r="BL63" s="55">
        <v>0</v>
      </c>
      <c r="BM63">
        <v>0</v>
      </c>
      <c r="BN63">
        <v>0</v>
      </c>
    </row>
    <row r="64" spans="1:66" ht="17.25" customHeight="1" x14ac:dyDescent="0.25">
      <c r="A64" s="6" t="s">
        <v>39</v>
      </c>
      <c r="B64" s="17">
        <v>52</v>
      </c>
      <c r="C64" s="31" t="s">
        <v>264</v>
      </c>
      <c r="D64" s="10">
        <f t="shared" si="31"/>
        <v>3</v>
      </c>
      <c r="E64" s="10">
        <f t="shared" si="32"/>
        <v>2.6000000000000002E-2</v>
      </c>
      <c r="F64" s="10">
        <f t="shared" si="33"/>
        <v>3</v>
      </c>
      <c r="G64" s="10">
        <f t="shared" si="25"/>
        <v>2.6000000000000002E-2</v>
      </c>
      <c r="H64" s="10">
        <f t="shared" si="34"/>
        <v>1</v>
      </c>
      <c r="I64" s="10">
        <f t="shared" si="26"/>
        <v>8.9999999999999993E-3</v>
      </c>
      <c r="J64" s="10">
        <f t="shared" si="35"/>
        <v>0</v>
      </c>
      <c r="K64" s="10">
        <f t="shared" si="27"/>
        <v>0</v>
      </c>
      <c r="L64" s="40" t="b">
        <f t="shared" si="28"/>
        <v>1</v>
      </c>
      <c r="M64" s="91" t="s">
        <v>361</v>
      </c>
      <c r="N64" s="91" t="s">
        <v>39</v>
      </c>
      <c r="O64" s="41">
        <v>1</v>
      </c>
      <c r="P64" s="91" t="s">
        <v>264</v>
      </c>
      <c r="Q64" s="41">
        <v>0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0</v>
      </c>
      <c r="Y64" s="40" t="b">
        <f t="shared" si="29"/>
        <v>0</v>
      </c>
      <c r="Z64" s="41">
        <v>1</v>
      </c>
      <c r="AA64" s="91" t="s">
        <v>39</v>
      </c>
      <c r="AB64" s="41">
        <v>1</v>
      </c>
      <c r="AC64" s="91" t="s">
        <v>221</v>
      </c>
      <c r="AD64" s="41">
        <v>3</v>
      </c>
      <c r="AE64" s="41">
        <v>2.6000000000000002E-2</v>
      </c>
      <c r="AF64" s="41">
        <v>3</v>
      </c>
      <c r="AG64" s="41">
        <v>2.6000000000000002E-2</v>
      </c>
      <c r="AH64" s="41">
        <v>1</v>
      </c>
      <c r="AI64" s="41">
        <v>8.9999999999999993E-3</v>
      </c>
      <c r="AJ64" s="41">
        <v>0</v>
      </c>
      <c r="AK64" s="41">
        <v>0</v>
      </c>
      <c r="AL64" t="b">
        <f t="shared" si="36"/>
        <v>0</v>
      </c>
      <c r="AM64" s="51" t="s">
        <v>361</v>
      </c>
      <c r="AN64" s="51" t="s">
        <v>39</v>
      </c>
      <c r="AO64" s="52">
        <v>1</v>
      </c>
      <c r="AP64" s="51" t="s">
        <v>264</v>
      </c>
      <c r="AQ64" s="52">
        <v>0</v>
      </c>
      <c r="AR64" s="52">
        <v>0</v>
      </c>
      <c r="AS64" s="52">
        <v>0</v>
      </c>
      <c r="AT64" s="52">
        <v>0</v>
      </c>
      <c r="AU64" s="52">
        <v>0</v>
      </c>
      <c r="AV64" s="52">
        <v>0</v>
      </c>
      <c r="AW64">
        <v>0</v>
      </c>
      <c r="AX64">
        <v>0</v>
      </c>
      <c r="AY64">
        <v>0</v>
      </c>
      <c r="AZ64">
        <v>0</v>
      </c>
      <c r="BB64" t="b">
        <f t="shared" si="30"/>
        <v>1</v>
      </c>
      <c r="BC64" s="54" t="s">
        <v>361</v>
      </c>
      <c r="BD64" s="54" t="s">
        <v>39</v>
      </c>
      <c r="BE64" s="55">
        <v>1</v>
      </c>
      <c r="BF64" s="54" t="s">
        <v>264</v>
      </c>
      <c r="BG64" s="55">
        <v>0</v>
      </c>
      <c r="BH64" s="55">
        <v>0</v>
      </c>
      <c r="BI64" s="55">
        <v>0</v>
      </c>
      <c r="BJ64" s="55">
        <v>0</v>
      </c>
      <c r="BK64" s="55">
        <v>0</v>
      </c>
      <c r="BL64" s="55">
        <v>0</v>
      </c>
      <c r="BM64">
        <v>0</v>
      </c>
      <c r="BN64">
        <v>0</v>
      </c>
    </row>
    <row r="65" spans="1:66" ht="17.25" customHeight="1" x14ac:dyDescent="0.25">
      <c r="A65" s="6" t="s">
        <v>39</v>
      </c>
      <c r="B65" s="17">
        <v>53</v>
      </c>
      <c r="C65" s="31" t="s">
        <v>240</v>
      </c>
      <c r="D65" s="10">
        <f t="shared" si="31"/>
        <v>-3</v>
      </c>
      <c r="E65" s="10">
        <f t="shared" si="32"/>
        <v>-0.50900000000000001</v>
      </c>
      <c r="F65" s="10">
        <f t="shared" si="33"/>
        <v>-2</v>
      </c>
      <c r="G65" s="10">
        <f t="shared" si="25"/>
        <v>-0.10899999999999999</v>
      </c>
      <c r="H65" s="10">
        <f t="shared" si="34"/>
        <v>-2</v>
      </c>
      <c r="I65" s="10">
        <f t="shared" si="26"/>
        <v>-0.105</v>
      </c>
      <c r="J65" s="10">
        <f t="shared" si="35"/>
        <v>0</v>
      </c>
      <c r="K65" s="10">
        <f t="shared" si="27"/>
        <v>0</v>
      </c>
      <c r="L65" s="40" t="b">
        <f t="shared" si="28"/>
        <v>1</v>
      </c>
      <c r="M65" s="91" t="s">
        <v>362</v>
      </c>
      <c r="N65" s="91" t="s">
        <v>39</v>
      </c>
      <c r="O65" s="41">
        <v>1</v>
      </c>
      <c r="P65" s="91" t="s">
        <v>240</v>
      </c>
      <c r="Q65" s="41">
        <v>4</v>
      </c>
      <c r="R65" s="41">
        <v>0.51500000000000001</v>
      </c>
      <c r="S65" s="41">
        <v>3</v>
      </c>
      <c r="T65" s="41">
        <v>0.11499999999999999</v>
      </c>
      <c r="U65" s="41">
        <v>2</v>
      </c>
      <c r="V65" s="41">
        <v>0.105</v>
      </c>
      <c r="W65" s="41">
        <v>0</v>
      </c>
      <c r="X65" s="41">
        <v>0</v>
      </c>
      <c r="Y65" s="40" t="b">
        <f t="shared" si="29"/>
        <v>0</v>
      </c>
      <c r="Z65" s="41">
        <v>1</v>
      </c>
      <c r="AA65" s="91" t="s">
        <v>39</v>
      </c>
      <c r="AB65" s="41">
        <v>1</v>
      </c>
      <c r="AC65" s="91" t="s">
        <v>139</v>
      </c>
      <c r="AD65" s="41">
        <v>1</v>
      </c>
      <c r="AE65" s="41">
        <v>6.0000000000000001E-3</v>
      </c>
      <c r="AF65" s="41">
        <v>1</v>
      </c>
      <c r="AG65" s="41">
        <v>6.0000000000000001E-3</v>
      </c>
      <c r="AH65" s="41">
        <v>0</v>
      </c>
      <c r="AI65" s="41">
        <v>0</v>
      </c>
      <c r="AJ65" s="41">
        <v>0</v>
      </c>
      <c r="AK65" s="41">
        <v>0</v>
      </c>
      <c r="AL65" t="b">
        <f t="shared" si="36"/>
        <v>0</v>
      </c>
      <c r="AM65" s="51" t="s">
        <v>362</v>
      </c>
      <c r="AN65" s="51" t="s">
        <v>39</v>
      </c>
      <c r="AO65" s="52">
        <v>1</v>
      </c>
      <c r="AP65" s="51" t="s">
        <v>240</v>
      </c>
      <c r="AQ65" s="52">
        <v>0</v>
      </c>
      <c r="AR65" s="52">
        <v>0</v>
      </c>
      <c r="AS65" s="52">
        <v>0</v>
      </c>
      <c r="AT65" s="52">
        <v>0</v>
      </c>
      <c r="AU65" s="52">
        <v>1</v>
      </c>
      <c r="AV65" s="52">
        <v>0.09</v>
      </c>
      <c r="AW65">
        <v>0</v>
      </c>
      <c r="AX65">
        <v>0</v>
      </c>
      <c r="AY65">
        <v>0</v>
      </c>
      <c r="AZ65">
        <v>0</v>
      </c>
      <c r="BB65" t="b">
        <f t="shared" si="30"/>
        <v>1</v>
      </c>
      <c r="BC65" s="54" t="s">
        <v>362</v>
      </c>
      <c r="BD65" s="54" t="s">
        <v>39</v>
      </c>
      <c r="BE65" s="55">
        <v>1</v>
      </c>
      <c r="BF65" s="54" t="s">
        <v>240</v>
      </c>
      <c r="BG65" s="55">
        <v>0</v>
      </c>
      <c r="BH65" s="55">
        <v>0</v>
      </c>
      <c r="BI65" s="55">
        <v>0</v>
      </c>
      <c r="BJ65" s="55">
        <v>0</v>
      </c>
      <c r="BK65" s="55">
        <v>1</v>
      </c>
      <c r="BL65" s="55">
        <v>0.09</v>
      </c>
      <c r="BM65">
        <v>0</v>
      </c>
      <c r="BN65">
        <v>0</v>
      </c>
    </row>
    <row r="66" spans="1:66" ht="17.25" customHeight="1" x14ac:dyDescent="0.25">
      <c r="A66" s="6" t="s">
        <v>39</v>
      </c>
      <c r="B66" s="17">
        <v>54</v>
      </c>
      <c r="C66" s="31" t="s">
        <v>221</v>
      </c>
      <c r="D66" s="10">
        <f t="shared" si="31"/>
        <v>-2</v>
      </c>
      <c r="E66" s="10">
        <f t="shared" si="32"/>
        <v>-1.1000000000000003E-2</v>
      </c>
      <c r="F66" s="10">
        <f t="shared" si="33"/>
        <v>-2</v>
      </c>
      <c r="G66" s="10">
        <f t="shared" si="25"/>
        <v>-1.1000000000000003E-2</v>
      </c>
      <c r="H66" s="10">
        <f t="shared" si="34"/>
        <v>0</v>
      </c>
      <c r="I66" s="10">
        <f t="shared" si="26"/>
        <v>1.0000000000000009E-3</v>
      </c>
      <c r="J66" s="10">
        <f t="shared" si="35"/>
        <v>0</v>
      </c>
      <c r="K66" s="10">
        <f t="shared" si="27"/>
        <v>0</v>
      </c>
      <c r="L66" s="40" t="b">
        <f t="shared" si="28"/>
        <v>1</v>
      </c>
      <c r="M66" s="91" t="s">
        <v>364</v>
      </c>
      <c r="N66" s="91" t="s">
        <v>39</v>
      </c>
      <c r="O66" s="41">
        <v>1</v>
      </c>
      <c r="P66" s="91" t="s">
        <v>221</v>
      </c>
      <c r="Q66" s="41">
        <v>3</v>
      </c>
      <c r="R66" s="41">
        <v>2.6000000000000002E-2</v>
      </c>
      <c r="S66" s="41">
        <v>3</v>
      </c>
      <c r="T66" s="41">
        <v>2.6000000000000002E-2</v>
      </c>
      <c r="U66" s="41">
        <v>1</v>
      </c>
      <c r="V66" s="41">
        <v>8.9999999999999993E-3</v>
      </c>
      <c r="W66" s="41">
        <v>0</v>
      </c>
      <c r="X66" s="41">
        <v>0</v>
      </c>
      <c r="Y66" s="40" t="b">
        <f t="shared" si="29"/>
        <v>0</v>
      </c>
      <c r="Z66" s="41">
        <v>1</v>
      </c>
      <c r="AA66" s="91" t="s">
        <v>39</v>
      </c>
      <c r="AB66" s="41">
        <v>1</v>
      </c>
      <c r="AC66" s="91" t="s">
        <v>265</v>
      </c>
      <c r="AD66" s="41">
        <v>1</v>
      </c>
      <c r="AE66" s="41">
        <v>1.4999999999999999E-2</v>
      </c>
      <c r="AF66" s="41">
        <v>1</v>
      </c>
      <c r="AG66" s="41">
        <v>1.4999999999999999E-2</v>
      </c>
      <c r="AH66" s="41">
        <v>1</v>
      </c>
      <c r="AI66" s="41">
        <v>0.01</v>
      </c>
      <c r="AJ66" s="41">
        <v>0</v>
      </c>
      <c r="AK66" s="41">
        <v>0</v>
      </c>
      <c r="AL66" t="b">
        <f t="shared" si="36"/>
        <v>0</v>
      </c>
      <c r="AM66" s="51" t="s">
        <v>364</v>
      </c>
      <c r="AN66" s="51" t="s">
        <v>39</v>
      </c>
      <c r="AO66" s="52">
        <v>1</v>
      </c>
      <c r="AP66" s="51" t="s">
        <v>221</v>
      </c>
      <c r="AQ66" s="52">
        <v>0</v>
      </c>
      <c r="AR66" s="52">
        <v>0</v>
      </c>
      <c r="AS66" s="52">
        <v>0</v>
      </c>
      <c r="AT66" s="52">
        <v>0</v>
      </c>
      <c r="AU66" s="52">
        <v>0</v>
      </c>
      <c r="AV66" s="52">
        <v>0</v>
      </c>
      <c r="AW66">
        <v>0</v>
      </c>
      <c r="AX66">
        <v>0</v>
      </c>
      <c r="AY66">
        <v>0</v>
      </c>
      <c r="AZ66">
        <v>0</v>
      </c>
      <c r="BB66" t="b">
        <f t="shared" si="30"/>
        <v>1</v>
      </c>
      <c r="BC66" s="54" t="s">
        <v>364</v>
      </c>
      <c r="BD66" s="54" t="s">
        <v>39</v>
      </c>
      <c r="BE66" s="55">
        <v>1</v>
      </c>
      <c r="BF66" s="54" t="s">
        <v>221</v>
      </c>
      <c r="BG66" s="55">
        <v>0</v>
      </c>
      <c r="BH66" s="55">
        <v>0</v>
      </c>
      <c r="BI66" s="55">
        <v>0</v>
      </c>
      <c r="BJ66" s="55">
        <v>0</v>
      </c>
      <c r="BK66" s="55">
        <v>0</v>
      </c>
      <c r="BL66" s="55">
        <v>0</v>
      </c>
      <c r="BM66">
        <v>0</v>
      </c>
      <c r="BN66">
        <v>0</v>
      </c>
    </row>
    <row r="67" spans="1:66" ht="17.25" customHeight="1" x14ac:dyDescent="0.25">
      <c r="A67" s="6" t="s">
        <v>39</v>
      </c>
      <c r="B67" s="17">
        <v>55</v>
      </c>
      <c r="C67" s="31" t="s">
        <v>139</v>
      </c>
      <c r="D67" s="10">
        <f t="shared" si="31"/>
        <v>0</v>
      </c>
      <c r="E67" s="10">
        <f t="shared" si="32"/>
        <v>8.9999999999999993E-3</v>
      </c>
      <c r="F67" s="10">
        <f t="shared" si="33"/>
        <v>0</v>
      </c>
      <c r="G67" s="10">
        <f t="shared" si="25"/>
        <v>8.9999999999999993E-3</v>
      </c>
      <c r="H67" s="10">
        <f t="shared" si="34"/>
        <v>1</v>
      </c>
      <c r="I67" s="10">
        <f t="shared" si="26"/>
        <v>0.01</v>
      </c>
      <c r="J67" s="10">
        <f t="shared" si="35"/>
        <v>0</v>
      </c>
      <c r="K67" s="10">
        <f t="shared" si="27"/>
        <v>0</v>
      </c>
      <c r="L67" s="40" t="b">
        <f t="shared" si="28"/>
        <v>1</v>
      </c>
      <c r="M67" s="91" t="s">
        <v>364</v>
      </c>
      <c r="N67" s="91" t="s">
        <v>39</v>
      </c>
      <c r="O67" s="41">
        <v>1</v>
      </c>
      <c r="P67" s="91" t="s">
        <v>139</v>
      </c>
      <c r="Q67" s="41">
        <v>1</v>
      </c>
      <c r="R67" s="41">
        <v>6.0000000000000001E-3</v>
      </c>
      <c r="S67" s="41">
        <v>1</v>
      </c>
      <c r="T67" s="41">
        <v>6.0000000000000001E-3</v>
      </c>
      <c r="U67" s="41">
        <v>0</v>
      </c>
      <c r="V67" s="41">
        <v>0</v>
      </c>
      <c r="W67" s="41">
        <v>0</v>
      </c>
      <c r="X67" s="41">
        <v>0</v>
      </c>
      <c r="Y67" s="40" t="b">
        <f t="shared" si="29"/>
        <v>0</v>
      </c>
      <c r="Z67" s="41">
        <v>1</v>
      </c>
      <c r="AA67" s="91" t="s">
        <v>39</v>
      </c>
      <c r="AB67" s="41">
        <v>1</v>
      </c>
      <c r="AC67" s="91" t="s">
        <v>266</v>
      </c>
      <c r="AD67" s="41">
        <v>1</v>
      </c>
      <c r="AE67" s="41">
        <v>1.4999999999999999E-2</v>
      </c>
      <c r="AF67" s="41">
        <v>1</v>
      </c>
      <c r="AG67" s="41">
        <v>1.4999999999999999E-2</v>
      </c>
      <c r="AH67" s="41">
        <v>1</v>
      </c>
      <c r="AI67" s="41">
        <v>0.01</v>
      </c>
      <c r="AJ67" s="41">
        <v>0</v>
      </c>
      <c r="AK67" s="41">
        <v>0</v>
      </c>
      <c r="AL67" t="b">
        <f t="shared" si="36"/>
        <v>0</v>
      </c>
      <c r="AM67" s="51" t="s">
        <v>364</v>
      </c>
      <c r="AN67" s="51" t="s">
        <v>39</v>
      </c>
      <c r="AO67" s="52">
        <v>1</v>
      </c>
      <c r="AP67" s="51" t="s">
        <v>139</v>
      </c>
      <c r="AQ67" s="52">
        <v>0</v>
      </c>
      <c r="AR67" s="52">
        <v>0</v>
      </c>
      <c r="AS67" s="52">
        <v>0</v>
      </c>
      <c r="AT67" s="52">
        <v>0</v>
      </c>
      <c r="AU67" s="52">
        <v>0</v>
      </c>
      <c r="AV67" s="52">
        <v>0</v>
      </c>
      <c r="AW67">
        <v>0</v>
      </c>
      <c r="AX67">
        <v>0</v>
      </c>
      <c r="AY67">
        <v>0</v>
      </c>
      <c r="AZ67">
        <v>0</v>
      </c>
      <c r="BB67" t="b">
        <f t="shared" si="30"/>
        <v>1</v>
      </c>
      <c r="BC67" s="54" t="s">
        <v>364</v>
      </c>
      <c r="BD67" s="54" t="s">
        <v>39</v>
      </c>
      <c r="BE67" s="55">
        <v>1</v>
      </c>
      <c r="BF67" s="54" t="s">
        <v>139</v>
      </c>
      <c r="BG67" s="55">
        <v>0</v>
      </c>
      <c r="BH67" s="55">
        <v>0</v>
      </c>
      <c r="BI67" s="55">
        <v>0</v>
      </c>
      <c r="BJ67" s="55">
        <v>0</v>
      </c>
      <c r="BK67" s="55">
        <v>0</v>
      </c>
      <c r="BL67" s="55">
        <v>0</v>
      </c>
      <c r="BM67">
        <v>0</v>
      </c>
      <c r="BN67">
        <v>0</v>
      </c>
    </row>
    <row r="68" spans="1:66" ht="17.25" customHeight="1" x14ac:dyDescent="0.25">
      <c r="A68" s="6" t="s">
        <v>39</v>
      </c>
      <c r="B68" s="17">
        <v>56</v>
      </c>
      <c r="C68" s="31" t="s">
        <v>265</v>
      </c>
      <c r="D68" s="10">
        <f t="shared" si="31"/>
        <v>1</v>
      </c>
      <c r="E68" s="10">
        <f t="shared" si="32"/>
        <v>-4.0000000000000001E-3</v>
      </c>
      <c r="F68" s="10">
        <f t="shared" si="33"/>
        <v>1</v>
      </c>
      <c r="G68" s="10">
        <f t="shared" si="25"/>
        <v>-4.0000000000000001E-3</v>
      </c>
      <c r="H68" s="10">
        <f t="shared" si="34"/>
        <v>1</v>
      </c>
      <c r="I68" s="10">
        <f t="shared" si="26"/>
        <v>9.9999999999999915E-4</v>
      </c>
      <c r="J68" s="10">
        <f t="shared" si="35"/>
        <v>0</v>
      </c>
      <c r="K68" s="10">
        <f t="shared" si="27"/>
        <v>0</v>
      </c>
      <c r="L68" s="40" t="b">
        <f t="shared" si="28"/>
        <v>1</v>
      </c>
      <c r="M68" s="91" t="s">
        <v>362</v>
      </c>
      <c r="N68" s="91" t="s">
        <v>39</v>
      </c>
      <c r="O68" s="41">
        <v>1</v>
      </c>
      <c r="P68" s="91" t="s">
        <v>265</v>
      </c>
      <c r="Q68" s="41">
        <v>1</v>
      </c>
      <c r="R68" s="41">
        <v>1.4999999999999999E-2</v>
      </c>
      <c r="S68" s="41">
        <v>1</v>
      </c>
      <c r="T68" s="41">
        <v>1.4999999999999999E-2</v>
      </c>
      <c r="U68" s="41">
        <v>1</v>
      </c>
      <c r="V68" s="41">
        <v>0.01</v>
      </c>
      <c r="W68" s="41">
        <v>0</v>
      </c>
      <c r="X68" s="41">
        <v>0</v>
      </c>
      <c r="Y68" s="40" t="b">
        <f t="shared" si="29"/>
        <v>0</v>
      </c>
      <c r="Z68" s="41">
        <v>1</v>
      </c>
      <c r="AA68" s="91" t="s">
        <v>39</v>
      </c>
      <c r="AB68" s="41">
        <v>1</v>
      </c>
      <c r="AC68" s="91" t="s">
        <v>111</v>
      </c>
      <c r="AD68" s="41">
        <v>2</v>
      </c>
      <c r="AE68" s="41">
        <v>1.0999999999999999E-2</v>
      </c>
      <c r="AF68" s="41">
        <v>2</v>
      </c>
      <c r="AG68" s="41">
        <v>1.0999999999999999E-2</v>
      </c>
      <c r="AH68" s="41">
        <v>2</v>
      </c>
      <c r="AI68" s="41">
        <v>1.0999999999999999E-2</v>
      </c>
      <c r="AJ68" s="41">
        <v>0</v>
      </c>
      <c r="AK68" s="41">
        <v>0</v>
      </c>
      <c r="AL68" t="b">
        <f t="shared" si="36"/>
        <v>0</v>
      </c>
      <c r="AM68" s="51" t="s">
        <v>362</v>
      </c>
      <c r="AN68" s="51" t="s">
        <v>39</v>
      </c>
      <c r="AO68" s="52">
        <v>1</v>
      </c>
      <c r="AP68" s="51" t="s">
        <v>265</v>
      </c>
      <c r="AQ68" s="52">
        <v>0</v>
      </c>
      <c r="AR68" s="52">
        <v>0</v>
      </c>
      <c r="AS68" s="52">
        <v>0</v>
      </c>
      <c r="AT68" s="52">
        <v>0</v>
      </c>
      <c r="AU68" s="52">
        <v>0</v>
      </c>
      <c r="AV68" s="52">
        <v>0</v>
      </c>
      <c r="AW68">
        <v>0</v>
      </c>
      <c r="AX68">
        <v>0</v>
      </c>
      <c r="AY68">
        <v>0</v>
      </c>
      <c r="AZ68">
        <v>0</v>
      </c>
      <c r="BB68" t="b">
        <f t="shared" si="30"/>
        <v>1</v>
      </c>
      <c r="BC68" s="54" t="s">
        <v>362</v>
      </c>
      <c r="BD68" s="54" t="s">
        <v>39</v>
      </c>
      <c r="BE68" s="55">
        <v>1</v>
      </c>
      <c r="BF68" s="54" t="s">
        <v>265</v>
      </c>
      <c r="BG68" s="55">
        <v>0</v>
      </c>
      <c r="BH68" s="55">
        <v>0</v>
      </c>
      <c r="BI68" s="55">
        <v>0</v>
      </c>
      <c r="BJ68" s="55">
        <v>0</v>
      </c>
      <c r="BK68" s="55">
        <v>0</v>
      </c>
      <c r="BL68" s="55">
        <v>0</v>
      </c>
      <c r="BM68">
        <v>0</v>
      </c>
      <c r="BN68">
        <v>0</v>
      </c>
    </row>
    <row r="69" spans="1:66" ht="17.25" customHeight="1" x14ac:dyDescent="0.25">
      <c r="A69" s="6" t="s">
        <v>39</v>
      </c>
      <c r="B69" s="17">
        <v>57</v>
      </c>
      <c r="C69" s="31" t="s">
        <v>266</v>
      </c>
      <c r="D69" s="10">
        <f t="shared" si="31"/>
        <v>4</v>
      </c>
      <c r="E69" s="10">
        <f t="shared" si="32"/>
        <v>9.8000000000000004E-2</v>
      </c>
      <c r="F69" s="10">
        <f t="shared" si="33"/>
        <v>3</v>
      </c>
      <c r="G69" s="10">
        <f t="shared" si="25"/>
        <v>3.7999999999999999E-2</v>
      </c>
      <c r="H69" s="10">
        <f t="shared" si="34"/>
        <v>0</v>
      </c>
      <c r="I69" s="10">
        <f t="shared" si="26"/>
        <v>4.0000000000000001E-3</v>
      </c>
      <c r="J69" s="10">
        <f t="shared" si="35"/>
        <v>1</v>
      </c>
      <c r="K69" s="10">
        <f t="shared" si="27"/>
        <v>0.06</v>
      </c>
      <c r="L69" s="40" t="b">
        <f t="shared" si="28"/>
        <v>1</v>
      </c>
      <c r="M69" s="91" t="s">
        <v>363</v>
      </c>
      <c r="N69" s="91" t="s">
        <v>39</v>
      </c>
      <c r="O69" s="41">
        <v>1</v>
      </c>
      <c r="P69" s="91" t="s">
        <v>266</v>
      </c>
      <c r="Q69" s="41">
        <v>1</v>
      </c>
      <c r="R69" s="41">
        <v>1.4999999999999999E-2</v>
      </c>
      <c r="S69" s="41">
        <v>1</v>
      </c>
      <c r="T69" s="41">
        <v>1.4999999999999999E-2</v>
      </c>
      <c r="U69" s="41">
        <v>1</v>
      </c>
      <c r="V69" s="41">
        <v>0.01</v>
      </c>
      <c r="W69" s="41">
        <v>0</v>
      </c>
      <c r="X69" s="41">
        <v>0</v>
      </c>
      <c r="Y69" s="40" t="b">
        <f t="shared" si="29"/>
        <v>0</v>
      </c>
      <c r="Z69" s="41">
        <v>1</v>
      </c>
      <c r="AA69" s="91" t="s">
        <v>39</v>
      </c>
      <c r="AB69" s="41">
        <v>1</v>
      </c>
      <c r="AC69" s="91" t="s">
        <v>194</v>
      </c>
      <c r="AD69" s="41">
        <v>5</v>
      </c>
      <c r="AE69" s="41">
        <v>0.113</v>
      </c>
      <c r="AF69" s="41">
        <v>4</v>
      </c>
      <c r="AG69" s="41">
        <v>5.2999999999999999E-2</v>
      </c>
      <c r="AH69" s="41">
        <v>1</v>
      </c>
      <c r="AI69" s="41">
        <v>1.4E-2</v>
      </c>
      <c r="AJ69" s="41">
        <v>1</v>
      </c>
      <c r="AK69" s="41">
        <v>0.06</v>
      </c>
      <c r="AL69" t="b">
        <f t="shared" si="36"/>
        <v>0</v>
      </c>
      <c r="AM69" s="51" t="s">
        <v>363</v>
      </c>
      <c r="AN69" s="51" t="s">
        <v>39</v>
      </c>
      <c r="AO69" s="52">
        <v>1</v>
      </c>
      <c r="AP69" s="51" t="s">
        <v>266</v>
      </c>
      <c r="AQ69" s="52">
        <v>1</v>
      </c>
      <c r="AR69" s="52">
        <v>1.4999999999999999E-2</v>
      </c>
      <c r="AS69" s="52">
        <v>1</v>
      </c>
      <c r="AT69" s="52">
        <v>1.4999999999999999E-2</v>
      </c>
      <c r="AU69" s="52">
        <v>0</v>
      </c>
      <c r="AV69" s="52">
        <v>0</v>
      </c>
      <c r="AW69">
        <v>0</v>
      </c>
      <c r="AX69">
        <v>0</v>
      </c>
      <c r="AY69">
        <v>0</v>
      </c>
      <c r="AZ69">
        <v>0</v>
      </c>
      <c r="BB69" t="b">
        <f t="shared" si="30"/>
        <v>1</v>
      </c>
      <c r="BC69" s="54" t="s">
        <v>363</v>
      </c>
      <c r="BD69" s="54" t="s">
        <v>39</v>
      </c>
      <c r="BE69" s="55">
        <v>1</v>
      </c>
      <c r="BF69" s="54" t="s">
        <v>266</v>
      </c>
      <c r="BG69" s="55">
        <v>1</v>
      </c>
      <c r="BH69" s="55">
        <v>1.4999999999999999E-2</v>
      </c>
      <c r="BI69" s="55">
        <v>1</v>
      </c>
      <c r="BJ69" s="55">
        <v>1.4999999999999999E-2</v>
      </c>
      <c r="BK69" s="55">
        <v>0</v>
      </c>
      <c r="BL69" s="55">
        <v>0</v>
      </c>
      <c r="BM69">
        <v>0</v>
      </c>
      <c r="BN69">
        <v>0</v>
      </c>
    </row>
    <row r="70" spans="1:66" ht="17.25" customHeight="1" x14ac:dyDescent="0.25">
      <c r="A70" s="6" t="s">
        <v>39</v>
      </c>
      <c r="B70" s="17">
        <v>58</v>
      </c>
      <c r="C70" s="31" t="s">
        <v>111</v>
      </c>
      <c r="D70" s="10">
        <f t="shared" si="31"/>
        <v>-2</v>
      </c>
      <c r="E70" s="10">
        <f t="shared" si="32"/>
        <v>-1.0999999999999999E-2</v>
      </c>
      <c r="F70" s="10">
        <f t="shared" si="33"/>
        <v>-2</v>
      </c>
      <c r="G70" s="10">
        <f t="shared" si="25"/>
        <v>-1.0999999999999999E-2</v>
      </c>
      <c r="H70" s="10">
        <f t="shared" si="34"/>
        <v>-1</v>
      </c>
      <c r="I70" s="10">
        <f t="shared" si="26"/>
        <v>-0.01</v>
      </c>
      <c r="J70" s="10">
        <f t="shared" si="35"/>
        <v>0</v>
      </c>
      <c r="K70" s="10">
        <f t="shared" si="27"/>
        <v>0</v>
      </c>
      <c r="L70" s="40" t="b">
        <f t="shared" si="28"/>
        <v>1</v>
      </c>
      <c r="M70" s="91" t="s">
        <v>362</v>
      </c>
      <c r="N70" s="91" t="s">
        <v>39</v>
      </c>
      <c r="O70" s="41">
        <v>1</v>
      </c>
      <c r="P70" s="91" t="s">
        <v>111</v>
      </c>
      <c r="Q70" s="41">
        <v>2</v>
      </c>
      <c r="R70" s="41">
        <v>1.0999999999999999E-2</v>
      </c>
      <c r="S70" s="41">
        <v>2</v>
      </c>
      <c r="T70" s="41">
        <v>1.0999999999999999E-2</v>
      </c>
      <c r="U70" s="41">
        <v>1</v>
      </c>
      <c r="V70" s="41">
        <v>0.01</v>
      </c>
      <c r="W70" s="41">
        <v>0</v>
      </c>
      <c r="X70" s="41">
        <v>0</v>
      </c>
      <c r="Y70" s="40" t="b">
        <f t="shared" si="29"/>
        <v>0</v>
      </c>
      <c r="Z70" s="41">
        <v>1</v>
      </c>
      <c r="AA70" s="91" t="s">
        <v>39</v>
      </c>
      <c r="AB70" s="41">
        <v>1</v>
      </c>
      <c r="AC70" s="91" t="s">
        <v>267</v>
      </c>
      <c r="AD70" s="41">
        <v>0</v>
      </c>
      <c r="AE70" s="41">
        <v>0</v>
      </c>
      <c r="AF70" s="41">
        <v>0</v>
      </c>
      <c r="AG70" s="41">
        <v>0</v>
      </c>
      <c r="AH70" s="41">
        <v>0</v>
      </c>
      <c r="AI70" s="41">
        <v>0</v>
      </c>
      <c r="AJ70" s="41">
        <v>0</v>
      </c>
      <c r="AK70" s="41">
        <v>0</v>
      </c>
      <c r="AL70" t="b">
        <f t="shared" si="36"/>
        <v>0</v>
      </c>
      <c r="AM70" s="51" t="s">
        <v>362</v>
      </c>
      <c r="AN70" s="51" t="s">
        <v>39</v>
      </c>
      <c r="AO70" s="52">
        <v>1</v>
      </c>
      <c r="AP70" s="51" t="s">
        <v>111</v>
      </c>
      <c r="AQ70" s="52">
        <v>0</v>
      </c>
      <c r="AR70" s="52">
        <v>0</v>
      </c>
      <c r="AS70" s="52">
        <v>0</v>
      </c>
      <c r="AT70" s="52">
        <v>0</v>
      </c>
      <c r="AU70" s="52">
        <v>1</v>
      </c>
      <c r="AV70" s="52">
        <v>0.01</v>
      </c>
      <c r="AW70">
        <v>0</v>
      </c>
      <c r="AX70">
        <v>0</v>
      </c>
      <c r="AY70">
        <v>0</v>
      </c>
      <c r="AZ70">
        <v>0</v>
      </c>
      <c r="BB70" t="b">
        <f t="shared" si="30"/>
        <v>1</v>
      </c>
      <c r="BC70" s="54" t="s">
        <v>362</v>
      </c>
      <c r="BD70" s="54" t="s">
        <v>39</v>
      </c>
      <c r="BE70" s="55">
        <v>1</v>
      </c>
      <c r="BF70" s="54" t="s">
        <v>111</v>
      </c>
      <c r="BG70" s="55">
        <v>0</v>
      </c>
      <c r="BH70" s="55">
        <v>0</v>
      </c>
      <c r="BI70" s="55">
        <v>0</v>
      </c>
      <c r="BJ70" s="55">
        <v>0</v>
      </c>
      <c r="BK70" s="55">
        <v>1</v>
      </c>
      <c r="BL70" s="55">
        <v>0.01</v>
      </c>
      <c r="BM70">
        <v>0</v>
      </c>
      <c r="BN70">
        <v>0</v>
      </c>
    </row>
    <row r="71" spans="1:66" ht="17.25" customHeight="1" x14ac:dyDescent="0.25">
      <c r="A71" s="6" t="s">
        <v>39</v>
      </c>
      <c r="B71" s="17">
        <v>59</v>
      </c>
      <c r="C71" s="31" t="s">
        <v>194</v>
      </c>
      <c r="D71" s="10">
        <f t="shared" si="31"/>
        <v>-4</v>
      </c>
      <c r="E71" s="10">
        <f t="shared" si="32"/>
        <v>-0.108</v>
      </c>
      <c r="F71" s="10">
        <f t="shared" si="33"/>
        <v>-2</v>
      </c>
      <c r="G71" s="10">
        <f t="shared" si="25"/>
        <v>-3.4000000000000002E-2</v>
      </c>
      <c r="H71" s="10">
        <f t="shared" si="34"/>
        <v>-1</v>
      </c>
      <c r="I71" s="10">
        <f t="shared" si="26"/>
        <v>-1.4E-2</v>
      </c>
      <c r="J71" s="10">
        <f t="shared" si="35"/>
        <v>-1</v>
      </c>
      <c r="K71" s="10">
        <f t="shared" si="27"/>
        <v>-0.06</v>
      </c>
      <c r="L71" s="40" t="b">
        <f t="shared" si="28"/>
        <v>1</v>
      </c>
      <c r="M71" s="91" t="s">
        <v>361</v>
      </c>
      <c r="N71" s="91" t="s">
        <v>39</v>
      </c>
      <c r="O71" s="41">
        <v>1</v>
      </c>
      <c r="P71" s="91" t="s">
        <v>194</v>
      </c>
      <c r="Q71" s="41">
        <v>4</v>
      </c>
      <c r="R71" s="41">
        <v>0.108</v>
      </c>
      <c r="S71" s="41">
        <v>2</v>
      </c>
      <c r="T71" s="41">
        <v>3.4000000000000002E-2</v>
      </c>
      <c r="U71" s="41">
        <v>1</v>
      </c>
      <c r="V71" s="41">
        <v>1.4E-2</v>
      </c>
      <c r="W71" s="41">
        <v>1</v>
      </c>
      <c r="X71" s="41">
        <v>0.06</v>
      </c>
      <c r="Y71" s="40" t="b">
        <f t="shared" si="29"/>
        <v>0</v>
      </c>
      <c r="Z71" s="41">
        <v>1</v>
      </c>
      <c r="AA71" s="91" t="s">
        <v>39</v>
      </c>
      <c r="AB71" s="41">
        <v>1</v>
      </c>
      <c r="AC71" s="91" t="s">
        <v>140</v>
      </c>
      <c r="AD71" s="41">
        <v>0</v>
      </c>
      <c r="AE71" s="41">
        <v>0</v>
      </c>
      <c r="AF71" s="41">
        <v>0</v>
      </c>
      <c r="AG71" s="41">
        <v>0</v>
      </c>
      <c r="AH71" s="41">
        <v>0</v>
      </c>
      <c r="AI71" s="41">
        <v>0</v>
      </c>
      <c r="AJ71" s="41">
        <v>0</v>
      </c>
      <c r="AK71" s="41">
        <v>0</v>
      </c>
      <c r="AL71" t="b">
        <f t="shared" si="36"/>
        <v>0</v>
      </c>
      <c r="AM71" s="51" t="s">
        <v>361</v>
      </c>
      <c r="AN71" s="51" t="s">
        <v>39</v>
      </c>
      <c r="AO71" s="52">
        <v>1</v>
      </c>
      <c r="AP71" s="51" t="s">
        <v>194</v>
      </c>
      <c r="AQ71" s="52">
        <v>0</v>
      </c>
      <c r="AR71" s="52">
        <v>0</v>
      </c>
      <c r="AS71" s="52">
        <v>0</v>
      </c>
      <c r="AT71" s="52">
        <v>0</v>
      </c>
      <c r="AU71" s="52">
        <v>0</v>
      </c>
      <c r="AV71" s="52">
        <v>0</v>
      </c>
      <c r="AW71">
        <v>0</v>
      </c>
      <c r="AX71">
        <v>0</v>
      </c>
      <c r="AY71">
        <v>0</v>
      </c>
      <c r="AZ71">
        <v>0</v>
      </c>
      <c r="BB71" t="b">
        <f t="shared" si="30"/>
        <v>1</v>
      </c>
      <c r="BC71" s="54" t="s">
        <v>361</v>
      </c>
      <c r="BD71" s="54" t="s">
        <v>39</v>
      </c>
      <c r="BE71" s="55">
        <v>1</v>
      </c>
      <c r="BF71" s="54" t="s">
        <v>194</v>
      </c>
      <c r="BG71" s="55">
        <v>0</v>
      </c>
      <c r="BH71" s="55">
        <v>0</v>
      </c>
      <c r="BI71" s="55">
        <v>0</v>
      </c>
      <c r="BJ71" s="55">
        <v>0</v>
      </c>
      <c r="BK71" s="55">
        <v>0</v>
      </c>
      <c r="BL71" s="55">
        <v>0</v>
      </c>
      <c r="BM71">
        <v>0</v>
      </c>
      <c r="BN71">
        <v>0</v>
      </c>
    </row>
    <row r="72" spans="1:66" ht="17.25" customHeight="1" x14ac:dyDescent="0.25">
      <c r="A72" s="6" t="s">
        <v>39</v>
      </c>
      <c r="B72" s="17">
        <v>60</v>
      </c>
      <c r="C72" s="31" t="s">
        <v>267</v>
      </c>
      <c r="D72" s="10">
        <f t="shared" si="31"/>
        <v>46</v>
      </c>
      <c r="E72" s="10">
        <f t="shared" si="32"/>
        <v>0.41850000000000021</v>
      </c>
      <c r="F72" s="10">
        <f t="shared" si="33"/>
        <v>43</v>
      </c>
      <c r="G72" s="10">
        <f t="shared" si="25"/>
        <v>0.40150000000000019</v>
      </c>
      <c r="H72" s="10">
        <f t="shared" si="34"/>
        <v>31</v>
      </c>
      <c r="I72" s="10">
        <f t="shared" si="26"/>
        <v>0.25650000000000012</v>
      </c>
      <c r="J72" s="10">
        <f t="shared" si="35"/>
        <v>1</v>
      </c>
      <c r="K72" s="10">
        <f t="shared" si="27"/>
        <v>5.0000000000000001E-3</v>
      </c>
      <c r="L72" s="40" t="b">
        <f t="shared" si="28"/>
        <v>1</v>
      </c>
      <c r="M72" s="91" t="s">
        <v>362</v>
      </c>
      <c r="N72" s="91" t="s">
        <v>39</v>
      </c>
      <c r="O72" s="41">
        <v>1</v>
      </c>
      <c r="P72" s="91" t="s">
        <v>267</v>
      </c>
      <c r="Q72" s="41">
        <v>0</v>
      </c>
      <c r="R72" s="41">
        <v>0</v>
      </c>
      <c r="S72" s="41">
        <v>0</v>
      </c>
      <c r="T72" s="41">
        <v>0</v>
      </c>
      <c r="U72" s="41">
        <v>0</v>
      </c>
      <c r="V72" s="41">
        <v>0</v>
      </c>
      <c r="W72" s="41">
        <v>0</v>
      </c>
      <c r="X72" s="41">
        <v>0</v>
      </c>
      <c r="Y72" s="40" t="b">
        <f t="shared" si="29"/>
        <v>0</v>
      </c>
      <c r="Z72" s="41">
        <v>1</v>
      </c>
      <c r="AA72" s="91" t="s">
        <v>39</v>
      </c>
      <c r="AB72" s="41">
        <v>1</v>
      </c>
      <c r="AC72" s="91" t="s">
        <v>54</v>
      </c>
      <c r="AD72" s="41">
        <v>46</v>
      </c>
      <c r="AE72" s="41">
        <v>0.41850000000000021</v>
      </c>
      <c r="AF72" s="41">
        <v>43</v>
      </c>
      <c r="AG72" s="41">
        <v>0.40150000000000019</v>
      </c>
      <c r="AH72" s="41">
        <v>31</v>
      </c>
      <c r="AI72" s="41">
        <v>0.25650000000000012</v>
      </c>
      <c r="AJ72" s="41">
        <v>1</v>
      </c>
      <c r="AK72" s="41">
        <v>5.0000000000000001E-3</v>
      </c>
      <c r="AL72" t="b">
        <f t="shared" si="36"/>
        <v>0</v>
      </c>
      <c r="AM72" s="51" t="s">
        <v>362</v>
      </c>
      <c r="AN72" s="51" t="s">
        <v>39</v>
      </c>
      <c r="AO72" s="52">
        <v>1</v>
      </c>
      <c r="AP72" s="51" t="s">
        <v>267</v>
      </c>
      <c r="AQ72" s="52">
        <v>0</v>
      </c>
      <c r="AR72" s="52">
        <v>0</v>
      </c>
      <c r="AS72" s="52">
        <v>0</v>
      </c>
      <c r="AT72" s="52">
        <v>0</v>
      </c>
      <c r="AU72" s="52">
        <v>0</v>
      </c>
      <c r="AV72" s="52">
        <v>0</v>
      </c>
      <c r="AW72">
        <v>0</v>
      </c>
      <c r="AX72">
        <v>0</v>
      </c>
      <c r="AY72">
        <v>0</v>
      </c>
      <c r="AZ72">
        <v>0</v>
      </c>
      <c r="BB72" t="b">
        <f t="shared" si="30"/>
        <v>1</v>
      </c>
      <c r="BC72" s="54" t="s">
        <v>362</v>
      </c>
      <c r="BD72" s="54" t="s">
        <v>39</v>
      </c>
      <c r="BE72" s="55">
        <v>1</v>
      </c>
      <c r="BF72" s="54" t="s">
        <v>267</v>
      </c>
      <c r="BG72" s="55">
        <v>0</v>
      </c>
      <c r="BH72" s="55">
        <v>0</v>
      </c>
      <c r="BI72" s="55">
        <v>0</v>
      </c>
      <c r="BJ72" s="55">
        <v>0</v>
      </c>
      <c r="BK72" s="55">
        <v>0</v>
      </c>
      <c r="BL72" s="55">
        <v>0</v>
      </c>
      <c r="BM72">
        <v>0</v>
      </c>
      <c r="BN72">
        <v>0</v>
      </c>
    </row>
    <row r="73" spans="1:66" ht="17.25" customHeight="1" x14ac:dyDescent="0.25">
      <c r="A73" s="6" t="s">
        <v>39</v>
      </c>
      <c r="B73" s="17">
        <v>61</v>
      </c>
      <c r="C73" s="31" t="s">
        <v>140</v>
      </c>
      <c r="D73" s="10">
        <f t="shared" si="31"/>
        <v>3</v>
      </c>
      <c r="E73" s="10">
        <f t="shared" si="32"/>
        <v>1.9E-2</v>
      </c>
      <c r="F73" s="10">
        <f t="shared" si="33"/>
        <v>3</v>
      </c>
      <c r="G73" s="10">
        <f t="shared" si="25"/>
        <v>1.9E-2</v>
      </c>
      <c r="H73" s="10">
        <f t="shared" si="34"/>
        <v>5</v>
      </c>
      <c r="I73" s="10">
        <f t="shared" si="26"/>
        <v>4.7999999999999994E-2</v>
      </c>
      <c r="J73" s="10">
        <f t="shared" si="35"/>
        <v>0</v>
      </c>
      <c r="K73" s="10">
        <f t="shared" si="27"/>
        <v>0</v>
      </c>
      <c r="L73" s="40" t="b">
        <f t="shared" si="28"/>
        <v>1</v>
      </c>
      <c r="M73" s="91" t="s">
        <v>364</v>
      </c>
      <c r="N73" s="91" t="s">
        <v>39</v>
      </c>
      <c r="O73" s="41">
        <v>1</v>
      </c>
      <c r="P73" s="91" t="s">
        <v>140</v>
      </c>
      <c r="Q73" s="41">
        <v>0</v>
      </c>
      <c r="R73" s="41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41">
        <v>0</v>
      </c>
      <c r="Y73" s="40" t="b">
        <f t="shared" si="29"/>
        <v>0</v>
      </c>
      <c r="Z73" s="41">
        <v>1</v>
      </c>
      <c r="AA73" s="91" t="s">
        <v>39</v>
      </c>
      <c r="AB73" s="41">
        <v>1</v>
      </c>
      <c r="AC73" s="91" t="s">
        <v>168</v>
      </c>
      <c r="AD73" s="41">
        <v>3</v>
      </c>
      <c r="AE73" s="41">
        <v>1.9E-2</v>
      </c>
      <c r="AF73" s="41">
        <v>3</v>
      </c>
      <c r="AG73" s="41">
        <v>1.9E-2</v>
      </c>
      <c r="AH73" s="41">
        <v>5</v>
      </c>
      <c r="AI73" s="41">
        <v>4.7999999999999994E-2</v>
      </c>
      <c r="AJ73" s="41">
        <v>0</v>
      </c>
      <c r="AK73" s="41">
        <v>0</v>
      </c>
      <c r="AL73" t="b">
        <f t="shared" si="36"/>
        <v>0</v>
      </c>
      <c r="AM73" s="51" t="s">
        <v>364</v>
      </c>
      <c r="AN73" s="51" t="s">
        <v>39</v>
      </c>
      <c r="AO73" s="52">
        <v>1</v>
      </c>
      <c r="AP73" s="51" t="s">
        <v>140</v>
      </c>
      <c r="AQ73" s="52">
        <v>0</v>
      </c>
      <c r="AR73" s="52">
        <v>0</v>
      </c>
      <c r="AS73" s="52">
        <v>0</v>
      </c>
      <c r="AT73" s="52">
        <v>0</v>
      </c>
      <c r="AU73" s="52">
        <v>0</v>
      </c>
      <c r="AV73" s="52">
        <v>0</v>
      </c>
      <c r="AW73">
        <v>0</v>
      </c>
      <c r="AX73">
        <v>0</v>
      </c>
      <c r="AY73">
        <v>0</v>
      </c>
      <c r="AZ73">
        <v>0</v>
      </c>
      <c r="BB73" t="b">
        <f t="shared" si="30"/>
        <v>1</v>
      </c>
      <c r="BC73" s="54" t="s">
        <v>364</v>
      </c>
      <c r="BD73" s="54" t="s">
        <v>39</v>
      </c>
      <c r="BE73" s="55">
        <v>1</v>
      </c>
      <c r="BF73" s="54" t="s">
        <v>140</v>
      </c>
      <c r="BG73" s="55">
        <v>0</v>
      </c>
      <c r="BH73" s="55">
        <v>0</v>
      </c>
      <c r="BI73" s="55">
        <v>0</v>
      </c>
      <c r="BJ73" s="55">
        <v>0</v>
      </c>
      <c r="BK73" s="55">
        <v>0</v>
      </c>
      <c r="BL73" s="55">
        <v>0</v>
      </c>
      <c r="BM73">
        <v>0</v>
      </c>
      <c r="BN73">
        <v>0</v>
      </c>
    </row>
    <row r="74" spans="1:66" ht="17.25" customHeight="1" x14ac:dyDescent="0.25">
      <c r="A74" s="6" t="s">
        <v>39</v>
      </c>
      <c r="B74" s="17">
        <v>62</v>
      </c>
      <c r="C74" s="31" t="s">
        <v>54</v>
      </c>
      <c r="D74" s="10">
        <f t="shared" si="31"/>
        <v>-41</v>
      </c>
      <c r="E74" s="10">
        <f t="shared" si="32"/>
        <v>-0.37650000000000017</v>
      </c>
      <c r="F74" s="10">
        <f t="shared" si="33"/>
        <v>-33</v>
      </c>
      <c r="G74" s="10">
        <f t="shared" si="25"/>
        <v>-0.31950000000000012</v>
      </c>
      <c r="H74" s="10">
        <f t="shared" si="34"/>
        <v>-27</v>
      </c>
      <c r="I74" s="10">
        <f t="shared" si="26"/>
        <v>-0.22550000000000009</v>
      </c>
      <c r="J74" s="10">
        <f t="shared" si="35"/>
        <v>-1</v>
      </c>
      <c r="K74" s="10">
        <f t="shared" si="27"/>
        <v>-5.0000000000000001E-3</v>
      </c>
      <c r="L74" s="40" t="b">
        <f t="shared" si="28"/>
        <v>1</v>
      </c>
      <c r="M74" s="91" t="s">
        <v>361</v>
      </c>
      <c r="N74" s="91" t="s">
        <v>39</v>
      </c>
      <c r="O74" s="41">
        <v>1</v>
      </c>
      <c r="P74" s="91" t="s">
        <v>54</v>
      </c>
      <c r="Q74" s="41">
        <v>41</v>
      </c>
      <c r="R74" s="41">
        <v>0.37650000000000017</v>
      </c>
      <c r="S74" s="41">
        <v>33</v>
      </c>
      <c r="T74" s="41">
        <v>0.31950000000000012</v>
      </c>
      <c r="U74" s="41">
        <v>27</v>
      </c>
      <c r="V74" s="41">
        <v>0.22550000000000009</v>
      </c>
      <c r="W74" s="41">
        <v>1</v>
      </c>
      <c r="X74" s="41">
        <v>5.0000000000000001E-3</v>
      </c>
      <c r="Y74" s="40" t="b">
        <f t="shared" si="29"/>
        <v>0</v>
      </c>
      <c r="Z74" s="41">
        <v>1</v>
      </c>
      <c r="AA74" s="91" t="s">
        <v>39</v>
      </c>
      <c r="AB74" s="41">
        <v>1</v>
      </c>
      <c r="AC74" s="91" t="s">
        <v>268</v>
      </c>
      <c r="AD74" s="41">
        <v>0</v>
      </c>
      <c r="AE74" s="41">
        <v>0</v>
      </c>
      <c r="AF74" s="41">
        <v>0</v>
      </c>
      <c r="AG74" s="41">
        <v>0</v>
      </c>
      <c r="AH74" s="41">
        <v>0</v>
      </c>
      <c r="AI74" s="41">
        <v>0</v>
      </c>
      <c r="AJ74" s="41">
        <v>0</v>
      </c>
      <c r="AK74" s="41">
        <v>0</v>
      </c>
      <c r="AL74" t="b">
        <f t="shared" si="36"/>
        <v>0</v>
      </c>
      <c r="AM74" s="51" t="s">
        <v>361</v>
      </c>
      <c r="AN74" s="51" t="s">
        <v>39</v>
      </c>
      <c r="AO74" s="52">
        <v>1</v>
      </c>
      <c r="AP74" s="51" t="s">
        <v>54</v>
      </c>
      <c r="AQ74" s="52">
        <v>2</v>
      </c>
      <c r="AR74" s="52">
        <v>1.6E-2</v>
      </c>
      <c r="AS74" s="52">
        <v>3</v>
      </c>
      <c r="AT74" s="52">
        <v>0.02</v>
      </c>
      <c r="AU74" s="52">
        <v>5</v>
      </c>
      <c r="AV74" s="52">
        <v>4.2000000000000003E-2</v>
      </c>
      <c r="AW74">
        <v>0</v>
      </c>
      <c r="AX74">
        <v>0</v>
      </c>
      <c r="AY74">
        <v>0</v>
      </c>
      <c r="AZ74">
        <v>0</v>
      </c>
      <c r="BB74" t="b">
        <f t="shared" si="30"/>
        <v>1</v>
      </c>
      <c r="BC74" s="54" t="s">
        <v>361</v>
      </c>
      <c r="BD74" s="54" t="s">
        <v>39</v>
      </c>
      <c r="BE74" s="55">
        <v>1</v>
      </c>
      <c r="BF74" s="54" t="s">
        <v>54</v>
      </c>
      <c r="BG74" s="55">
        <v>2</v>
      </c>
      <c r="BH74" s="55">
        <v>1.6E-2</v>
      </c>
      <c r="BI74" s="55">
        <v>3</v>
      </c>
      <c r="BJ74" s="55">
        <v>0.02</v>
      </c>
      <c r="BK74" s="55">
        <v>5</v>
      </c>
      <c r="BL74" s="55">
        <v>4.2000000000000003E-2</v>
      </c>
      <c r="BM74">
        <v>0</v>
      </c>
      <c r="BN74">
        <v>0</v>
      </c>
    </row>
    <row r="75" spans="1:66" ht="17.25" customHeight="1" x14ac:dyDescent="0.25">
      <c r="A75" s="6" t="s">
        <v>39</v>
      </c>
      <c r="B75" s="17">
        <v>63</v>
      </c>
      <c r="C75" s="31" t="s">
        <v>168</v>
      </c>
      <c r="D75" s="10">
        <f t="shared" si="31"/>
        <v>0</v>
      </c>
      <c r="E75" s="10">
        <f t="shared" si="32"/>
        <v>1.5000000000000003E-2</v>
      </c>
      <c r="F75" s="10">
        <f t="shared" si="33"/>
        <v>-2</v>
      </c>
      <c r="G75" s="10">
        <f t="shared" si="25"/>
        <v>-0.01</v>
      </c>
      <c r="H75" s="10">
        <f t="shared" si="34"/>
        <v>-5</v>
      </c>
      <c r="I75" s="10">
        <f t="shared" si="26"/>
        <v>-4.7999999999999994E-2</v>
      </c>
      <c r="J75" s="10">
        <f t="shared" si="35"/>
        <v>0</v>
      </c>
      <c r="K75" s="10">
        <f t="shared" si="27"/>
        <v>0</v>
      </c>
      <c r="L75" s="40" t="b">
        <f t="shared" si="28"/>
        <v>1</v>
      </c>
      <c r="M75" s="91" t="s">
        <v>365</v>
      </c>
      <c r="N75" s="91" t="s">
        <v>39</v>
      </c>
      <c r="O75" s="41">
        <v>1</v>
      </c>
      <c r="P75" s="91" t="s">
        <v>168</v>
      </c>
      <c r="Q75" s="41">
        <v>3</v>
      </c>
      <c r="R75" s="41">
        <v>1.9E-2</v>
      </c>
      <c r="S75" s="41">
        <v>3</v>
      </c>
      <c r="T75" s="41">
        <v>1.9E-2</v>
      </c>
      <c r="U75" s="41">
        <v>5</v>
      </c>
      <c r="V75" s="41">
        <v>4.7999999999999994E-2</v>
      </c>
      <c r="W75" s="41">
        <v>0</v>
      </c>
      <c r="X75" s="41">
        <v>0</v>
      </c>
      <c r="Y75" s="40" t="b">
        <f t="shared" si="29"/>
        <v>0</v>
      </c>
      <c r="Z75" s="41">
        <v>1</v>
      </c>
      <c r="AA75" s="91" t="s">
        <v>39</v>
      </c>
      <c r="AB75" s="41">
        <v>1</v>
      </c>
      <c r="AC75" s="91" t="s">
        <v>181</v>
      </c>
      <c r="AD75" s="41">
        <v>3</v>
      </c>
      <c r="AE75" s="41">
        <v>3.4000000000000002E-2</v>
      </c>
      <c r="AF75" s="41">
        <v>1</v>
      </c>
      <c r="AG75" s="41">
        <v>8.9999999999999993E-3</v>
      </c>
      <c r="AH75" s="41">
        <v>0</v>
      </c>
      <c r="AI75" s="41">
        <v>0</v>
      </c>
      <c r="AJ75" s="41">
        <v>0</v>
      </c>
      <c r="AK75" s="41">
        <v>0</v>
      </c>
      <c r="AL75" t="b">
        <f t="shared" si="36"/>
        <v>0</v>
      </c>
      <c r="AM75" s="51" t="s">
        <v>365</v>
      </c>
      <c r="AN75" s="51" t="s">
        <v>39</v>
      </c>
      <c r="AO75" s="52">
        <v>1</v>
      </c>
      <c r="AP75" s="51" t="s">
        <v>168</v>
      </c>
      <c r="AQ75" s="52">
        <v>1</v>
      </c>
      <c r="AR75" s="52">
        <v>5.0000000000000001E-3</v>
      </c>
      <c r="AS75" s="52">
        <v>1</v>
      </c>
      <c r="AT75" s="52">
        <v>5.0000000000000001E-3</v>
      </c>
      <c r="AU75" s="52">
        <v>0</v>
      </c>
      <c r="AV75" s="52">
        <v>0</v>
      </c>
      <c r="AW75">
        <v>0</v>
      </c>
      <c r="AX75">
        <v>0</v>
      </c>
      <c r="AY75">
        <v>0</v>
      </c>
      <c r="AZ75">
        <v>0</v>
      </c>
      <c r="BB75" t="b">
        <f t="shared" si="30"/>
        <v>1</v>
      </c>
      <c r="BC75" s="54" t="s">
        <v>365</v>
      </c>
      <c r="BD75" s="54" t="s">
        <v>39</v>
      </c>
      <c r="BE75" s="55">
        <v>1</v>
      </c>
      <c r="BF75" s="54" t="s">
        <v>168</v>
      </c>
      <c r="BG75" s="55">
        <v>1</v>
      </c>
      <c r="BH75" s="55">
        <v>5.0000000000000001E-3</v>
      </c>
      <c r="BI75" s="55">
        <v>1</v>
      </c>
      <c r="BJ75" s="55">
        <v>5.0000000000000001E-3</v>
      </c>
      <c r="BK75" s="55">
        <v>0</v>
      </c>
      <c r="BL75" s="55">
        <v>0</v>
      </c>
      <c r="BM75">
        <v>0</v>
      </c>
      <c r="BN75">
        <v>0</v>
      </c>
    </row>
    <row r="76" spans="1:66" ht="17.25" customHeight="1" x14ac:dyDescent="0.25">
      <c r="A76" s="6" t="s">
        <v>39</v>
      </c>
      <c r="B76" s="17">
        <v>64</v>
      </c>
      <c r="C76" s="31" t="s">
        <v>268</v>
      </c>
      <c r="D76" s="10">
        <f t="shared" si="31"/>
        <v>5</v>
      </c>
      <c r="E76" s="10">
        <f t="shared" si="32"/>
        <v>2.9225999999999999E-2</v>
      </c>
      <c r="F76" s="10">
        <f t="shared" si="33"/>
        <v>5</v>
      </c>
      <c r="G76" s="10">
        <f t="shared" si="25"/>
        <v>2.9225999999999999E-2</v>
      </c>
      <c r="H76" s="10">
        <f t="shared" si="34"/>
        <v>4</v>
      </c>
      <c r="I76" s="10">
        <f t="shared" si="26"/>
        <v>3.1126000000000001E-2</v>
      </c>
      <c r="J76" s="10">
        <f t="shared" si="35"/>
        <v>0</v>
      </c>
      <c r="K76" s="10">
        <f t="shared" si="27"/>
        <v>0</v>
      </c>
      <c r="L76" s="40" t="b">
        <f t="shared" si="28"/>
        <v>1</v>
      </c>
      <c r="M76" s="91" t="s">
        <v>364</v>
      </c>
      <c r="N76" s="91" t="s">
        <v>39</v>
      </c>
      <c r="O76" s="41">
        <v>1</v>
      </c>
      <c r="P76" s="91" t="s">
        <v>268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  <c r="V76" s="41">
        <v>0</v>
      </c>
      <c r="W76" s="41">
        <v>0</v>
      </c>
      <c r="X76" s="41">
        <v>0</v>
      </c>
      <c r="Y76" s="40" t="b">
        <f t="shared" si="29"/>
        <v>0</v>
      </c>
      <c r="Z76" s="41">
        <v>1</v>
      </c>
      <c r="AA76" s="91" t="s">
        <v>39</v>
      </c>
      <c r="AB76" s="41">
        <v>1</v>
      </c>
      <c r="AC76" s="91" t="s">
        <v>77</v>
      </c>
      <c r="AD76" s="41">
        <v>5</v>
      </c>
      <c r="AE76" s="41">
        <v>2.9225999999999999E-2</v>
      </c>
      <c r="AF76" s="41">
        <v>5</v>
      </c>
      <c r="AG76" s="41">
        <v>2.9225999999999999E-2</v>
      </c>
      <c r="AH76" s="41">
        <v>4</v>
      </c>
      <c r="AI76" s="41">
        <v>3.1126000000000001E-2</v>
      </c>
      <c r="AJ76" s="41">
        <v>0</v>
      </c>
      <c r="AK76" s="41">
        <v>0</v>
      </c>
      <c r="AL76" t="b">
        <f t="shared" si="36"/>
        <v>0</v>
      </c>
      <c r="AM76" s="51" t="s">
        <v>364</v>
      </c>
      <c r="AN76" s="51" t="s">
        <v>39</v>
      </c>
      <c r="AO76" s="52">
        <v>1</v>
      </c>
      <c r="AP76" s="51" t="s">
        <v>268</v>
      </c>
      <c r="AQ76" s="52">
        <v>0</v>
      </c>
      <c r="AR76" s="52">
        <v>0</v>
      </c>
      <c r="AS76" s="52">
        <v>0</v>
      </c>
      <c r="AT76" s="52">
        <v>0</v>
      </c>
      <c r="AU76" s="52">
        <v>0</v>
      </c>
      <c r="AV76" s="52">
        <v>0</v>
      </c>
      <c r="AW76">
        <v>0</v>
      </c>
      <c r="AX76">
        <v>0</v>
      </c>
      <c r="AY76">
        <v>0</v>
      </c>
      <c r="AZ76">
        <v>0</v>
      </c>
      <c r="BB76" t="b">
        <f t="shared" si="30"/>
        <v>1</v>
      </c>
      <c r="BC76" s="54" t="s">
        <v>364</v>
      </c>
      <c r="BD76" s="54" t="s">
        <v>39</v>
      </c>
      <c r="BE76" s="55">
        <v>1</v>
      </c>
      <c r="BF76" s="54" t="s">
        <v>268</v>
      </c>
      <c r="BG76" s="55">
        <v>0</v>
      </c>
      <c r="BH76" s="55">
        <v>0</v>
      </c>
      <c r="BI76" s="55">
        <v>0</v>
      </c>
      <c r="BJ76" s="55">
        <v>0</v>
      </c>
      <c r="BK76" s="55">
        <v>0</v>
      </c>
      <c r="BL76" s="55">
        <v>0</v>
      </c>
      <c r="BM76">
        <v>0</v>
      </c>
      <c r="BN76">
        <v>0</v>
      </c>
    </row>
    <row r="77" spans="1:66" ht="17.25" customHeight="1" x14ac:dyDescent="0.25">
      <c r="A77" s="6" t="s">
        <v>39</v>
      </c>
      <c r="B77" s="17">
        <v>65</v>
      </c>
      <c r="C77" s="31" t="s">
        <v>181</v>
      </c>
      <c r="D77" s="10">
        <f t="shared" si="31"/>
        <v>0</v>
      </c>
      <c r="E77" s="10">
        <f t="shared" si="32"/>
        <v>5.000000000000001E-3</v>
      </c>
      <c r="F77" s="10">
        <f t="shared" si="33"/>
        <v>1</v>
      </c>
      <c r="G77" s="10">
        <f t="shared" ref="G77:G140" si="37">AG77-T77</f>
        <v>1.5000000000000001E-2</v>
      </c>
      <c r="H77" s="10">
        <f t="shared" si="34"/>
        <v>1</v>
      </c>
      <c r="I77" s="10">
        <f t="shared" ref="I77:I140" si="38">AI77-V77</f>
        <v>1.4999999999999999E-2</v>
      </c>
      <c r="J77" s="10">
        <f t="shared" si="35"/>
        <v>0</v>
      </c>
      <c r="K77" s="10">
        <f t="shared" ref="K77:K140" si="39">AK77-X77</f>
        <v>0</v>
      </c>
      <c r="L77" s="40" t="b">
        <f t="shared" ref="L77:L140" si="40">C77=P77</f>
        <v>1</v>
      </c>
      <c r="M77" s="91" t="s">
        <v>364</v>
      </c>
      <c r="N77" s="91" t="s">
        <v>39</v>
      </c>
      <c r="O77" s="41">
        <v>1</v>
      </c>
      <c r="P77" s="91" t="s">
        <v>181</v>
      </c>
      <c r="Q77" s="41">
        <v>2</v>
      </c>
      <c r="R77" s="41">
        <v>1.9E-2</v>
      </c>
      <c r="S77" s="41">
        <v>1</v>
      </c>
      <c r="T77" s="41">
        <v>8.9999999999999993E-3</v>
      </c>
      <c r="U77" s="41">
        <v>0</v>
      </c>
      <c r="V77" s="41">
        <v>0</v>
      </c>
      <c r="W77" s="41">
        <v>0</v>
      </c>
      <c r="X77" s="41">
        <v>0</v>
      </c>
      <c r="Y77" s="40" t="b">
        <f t="shared" ref="Y77:Y140" si="41">P77=AC77</f>
        <v>0</v>
      </c>
      <c r="Z77" s="41">
        <v>1</v>
      </c>
      <c r="AA77" s="91" t="s">
        <v>39</v>
      </c>
      <c r="AB77" s="41">
        <v>1</v>
      </c>
      <c r="AC77" s="91" t="s">
        <v>141</v>
      </c>
      <c r="AD77" s="41">
        <v>2</v>
      </c>
      <c r="AE77" s="41">
        <v>2.4E-2</v>
      </c>
      <c r="AF77" s="41">
        <v>2</v>
      </c>
      <c r="AG77" s="41">
        <v>2.4E-2</v>
      </c>
      <c r="AH77" s="41">
        <v>1</v>
      </c>
      <c r="AI77" s="41">
        <v>1.4999999999999999E-2</v>
      </c>
      <c r="AJ77" s="41">
        <v>0</v>
      </c>
      <c r="AK77" s="41">
        <v>0</v>
      </c>
      <c r="AL77" t="b">
        <f t="shared" si="36"/>
        <v>0</v>
      </c>
      <c r="AM77" s="51" t="s">
        <v>364</v>
      </c>
      <c r="AN77" s="51" t="s">
        <v>39</v>
      </c>
      <c r="AO77" s="52">
        <v>1</v>
      </c>
      <c r="AP77" s="51" t="s">
        <v>181</v>
      </c>
      <c r="AQ77" s="52">
        <v>0</v>
      </c>
      <c r="AR77" s="52">
        <v>0</v>
      </c>
      <c r="AS77" s="52">
        <v>0</v>
      </c>
      <c r="AT77" s="52">
        <v>0</v>
      </c>
      <c r="AU77" s="52">
        <v>0</v>
      </c>
      <c r="AV77" s="52">
        <v>0</v>
      </c>
      <c r="AW77">
        <v>0</v>
      </c>
      <c r="AX77">
        <v>0</v>
      </c>
      <c r="AY77">
        <v>0</v>
      </c>
      <c r="AZ77">
        <v>0</v>
      </c>
      <c r="BB77" t="b">
        <f t="shared" ref="BB77:BB140" si="42">AP77=BF77</f>
        <v>1</v>
      </c>
      <c r="BC77" s="54" t="s">
        <v>364</v>
      </c>
      <c r="BD77" s="54" t="s">
        <v>39</v>
      </c>
      <c r="BE77" s="55">
        <v>1</v>
      </c>
      <c r="BF77" s="54" t="s">
        <v>181</v>
      </c>
      <c r="BG77" s="55">
        <v>0</v>
      </c>
      <c r="BH77" s="55">
        <v>0</v>
      </c>
      <c r="BI77" s="55">
        <v>0</v>
      </c>
      <c r="BJ77" s="55">
        <v>0</v>
      </c>
      <c r="BK77" s="55">
        <v>0</v>
      </c>
      <c r="BL77" s="55">
        <v>0</v>
      </c>
      <c r="BM77">
        <v>0</v>
      </c>
      <c r="BN77">
        <v>0</v>
      </c>
    </row>
    <row r="78" spans="1:66" ht="17.25" customHeight="1" x14ac:dyDescent="0.25">
      <c r="A78" s="6" t="s">
        <v>39</v>
      </c>
      <c r="B78" s="17">
        <v>66</v>
      </c>
      <c r="C78" s="31" t="s">
        <v>77</v>
      </c>
      <c r="D78" s="10">
        <f t="shared" ref="D78:D141" si="43">AD78-Q78</f>
        <v>0</v>
      </c>
      <c r="E78" s="10">
        <f t="shared" ref="E78:E141" si="44">AE78-R78</f>
        <v>5.7740000000000048E-3</v>
      </c>
      <c r="F78" s="10">
        <f t="shared" ref="F78:F141" si="45">AF78-S78</f>
        <v>0</v>
      </c>
      <c r="G78" s="10">
        <f t="shared" si="37"/>
        <v>5.7740000000000048E-3</v>
      </c>
      <c r="H78" s="10">
        <f t="shared" ref="H78:H141" si="46">AH78-U78</f>
        <v>3</v>
      </c>
      <c r="I78" s="10">
        <f t="shared" si="38"/>
        <v>2.0000000000000018E-3</v>
      </c>
      <c r="J78" s="10">
        <f t="shared" ref="J78:J141" si="47">AJ78-W78</f>
        <v>0</v>
      </c>
      <c r="K78" s="10">
        <f t="shared" si="39"/>
        <v>0</v>
      </c>
      <c r="L78" s="40" t="b">
        <f t="shared" si="40"/>
        <v>1</v>
      </c>
      <c r="M78" s="91" t="s">
        <v>363</v>
      </c>
      <c r="N78" s="91" t="s">
        <v>39</v>
      </c>
      <c r="O78" s="41">
        <v>1</v>
      </c>
      <c r="P78" s="91" t="s">
        <v>77</v>
      </c>
      <c r="Q78" s="41">
        <v>5</v>
      </c>
      <c r="R78" s="41">
        <v>2.9225999999999999E-2</v>
      </c>
      <c r="S78" s="41">
        <v>5</v>
      </c>
      <c r="T78" s="41">
        <v>2.9225999999999999E-2</v>
      </c>
      <c r="U78" s="41">
        <v>3</v>
      </c>
      <c r="V78" s="41">
        <v>3.1E-2</v>
      </c>
      <c r="W78" s="41">
        <v>0</v>
      </c>
      <c r="X78" s="41">
        <v>0</v>
      </c>
      <c r="Y78" s="40" t="b">
        <f t="shared" si="41"/>
        <v>0</v>
      </c>
      <c r="Z78" s="41">
        <v>1</v>
      </c>
      <c r="AA78" s="91" t="s">
        <v>39</v>
      </c>
      <c r="AB78" s="41">
        <v>1</v>
      </c>
      <c r="AC78" s="91" t="s">
        <v>104</v>
      </c>
      <c r="AD78" s="41">
        <v>5</v>
      </c>
      <c r="AE78" s="41">
        <v>3.5000000000000003E-2</v>
      </c>
      <c r="AF78" s="41">
        <v>5</v>
      </c>
      <c r="AG78" s="41">
        <v>3.5000000000000003E-2</v>
      </c>
      <c r="AH78" s="41">
        <v>6</v>
      </c>
      <c r="AI78" s="41">
        <v>3.3000000000000002E-2</v>
      </c>
      <c r="AJ78" s="41">
        <v>0</v>
      </c>
      <c r="AK78" s="41">
        <v>0</v>
      </c>
      <c r="AL78" t="b">
        <f t="shared" ref="AL78:AL141" si="48">AP78=AC78</f>
        <v>0</v>
      </c>
      <c r="AM78" s="51" t="s">
        <v>363</v>
      </c>
      <c r="AN78" s="51" t="s">
        <v>39</v>
      </c>
      <c r="AO78" s="52">
        <v>1</v>
      </c>
      <c r="AP78" s="51" t="s">
        <v>77</v>
      </c>
      <c r="AQ78" s="52">
        <v>0</v>
      </c>
      <c r="AR78" s="52">
        <v>0</v>
      </c>
      <c r="AS78" s="52">
        <v>0</v>
      </c>
      <c r="AT78" s="52">
        <v>0</v>
      </c>
      <c r="AU78" s="52">
        <v>0</v>
      </c>
      <c r="AV78" s="52">
        <v>0</v>
      </c>
      <c r="AW78">
        <v>0</v>
      </c>
      <c r="AX78">
        <v>0</v>
      </c>
      <c r="AY78">
        <v>0</v>
      </c>
      <c r="AZ78">
        <v>0</v>
      </c>
      <c r="BB78" t="b">
        <f t="shared" si="42"/>
        <v>1</v>
      </c>
      <c r="BC78" s="54" t="s">
        <v>363</v>
      </c>
      <c r="BD78" s="54" t="s">
        <v>39</v>
      </c>
      <c r="BE78" s="55">
        <v>1</v>
      </c>
      <c r="BF78" s="54" t="s">
        <v>77</v>
      </c>
      <c r="BG78" s="55">
        <v>0</v>
      </c>
      <c r="BH78" s="55">
        <v>0</v>
      </c>
      <c r="BI78" s="55">
        <v>0</v>
      </c>
      <c r="BJ78" s="55">
        <v>0</v>
      </c>
      <c r="BK78" s="55">
        <v>0</v>
      </c>
      <c r="BL78" s="55">
        <v>0</v>
      </c>
      <c r="BM78">
        <v>0</v>
      </c>
      <c r="BN78">
        <v>0</v>
      </c>
    </row>
    <row r="79" spans="1:66" ht="17.25" customHeight="1" x14ac:dyDescent="0.25">
      <c r="A79" s="6" t="s">
        <v>39</v>
      </c>
      <c r="B79" s="17">
        <v>67</v>
      </c>
      <c r="C79" s="31" t="s">
        <v>141</v>
      </c>
      <c r="D79" s="10">
        <f t="shared" si="43"/>
        <v>5</v>
      </c>
      <c r="E79" s="10">
        <f t="shared" si="44"/>
        <v>4.9000000000000009E-2</v>
      </c>
      <c r="F79" s="10">
        <f t="shared" si="45"/>
        <v>5</v>
      </c>
      <c r="G79" s="10">
        <f t="shared" si="37"/>
        <v>4.9000000000000009E-2</v>
      </c>
      <c r="H79" s="10">
        <f t="shared" si="46"/>
        <v>2</v>
      </c>
      <c r="I79" s="10">
        <f t="shared" si="38"/>
        <v>1.1000000000000003E-2</v>
      </c>
      <c r="J79" s="10">
        <f t="shared" si="47"/>
        <v>0</v>
      </c>
      <c r="K79" s="10">
        <f t="shared" si="39"/>
        <v>0</v>
      </c>
      <c r="L79" s="40" t="b">
        <f t="shared" si="40"/>
        <v>1</v>
      </c>
      <c r="M79" s="91" t="s">
        <v>364</v>
      </c>
      <c r="N79" s="91" t="s">
        <v>39</v>
      </c>
      <c r="O79" s="41">
        <v>1</v>
      </c>
      <c r="P79" s="91" t="s">
        <v>141</v>
      </c>
      <c r="Q79" s="41">
        <v>2</v>
      </c>
      <c r="R79" s="41">
        <v>2.4E-2</v>
      </c>
      <c r="S79" s="41">
        <v>2</v>
      </c>
      <c r="T79" s="41">
        <v>2.4E-2</v>
      </c>
      <c r="U79" s="41">
        <v>1</v>
      </c>
      <c r="V79" s="41">
        <v>1.4999999999999999E-2</v>
      </c>
      <c r="W79" s="41">
        <v>0</v>
      </c>
      <c r="X79" s="41">
        <v>0</v>
      </c>
      <c r="Y79" s="40" t="b">
        <f t="shared" si="41"/>
        <v>0</v>
      </c>
      <c r="Z79" s="41">
        <v>1</v>
      </c>
      <c r="AA79" s="91" t="s">
        <v>39</v>
      </c>
      <c r="AB79" s="41">
        <v>1</v>
      </c>
      <c r="AC79" s="91" t="s">
        <v>66</v>
      </c>
      <c r="AD79" s="41">
        <v>7</v>
      </c>
      <c r="AE79" s="41">
        <v>7.3000000000000009E-2</v>
      </c>
      <c r="AF79" s="41">
        <v>7</v>
      </c>
      <c r="AG79" s="41">
        <v>7.3000000000000009E-2</v>
      </c>
      <c r="AH79" s="41">
        <v>3</v>
      </c>
      <c r="AI79" s="41">
        <v>2.6000000000000002E-2</v>
      </c>
      <c r="AJ79" s="41">
        <v>0</v>
      </c>
      <c r="AK79" s="41">
        <v>0</v>
      </c>
      <c r="AL79" t="b">
        <f t="shared" si="48"/>
        <v>0</v>
      </c>
      <c r="AM79" s="51" t="s">
        <v>364</v>
      </c>
      <c r="AN79" s="51" t="s">
        <v>39</v>
      </c>
      <c r="AO79" s="52">
        <v>1</v>
      </c>
      <c r="AP79" s="51" t="s">
        <v>141</v>
      </c>
      <c r="AQ79" s="52">
        <v>1</v>
      </c>
      <c r="AR79" s="52">
        <v>1.2E-2</v>
      </c>
      <c r="AS79" s="52">
        <v>0</v>
      </c>
      <c r="AT79" s="52">
        <v>0</v>
      </c>
      <c r="AU79" s="52">
        <v>0</v>
      </c>
      <c r="AV79" s="52">
        <v>0</v>
      </c>
      <c r="AW79">
        <v>0</v>
      </c>
      <c r="AX79">
        <v>0</v>
      </c>
      <c r="AY79">
        <v>0</v>
      </c>
      <c r="AZ79">
        <v>0</v>
      </c>
      <c r="BB79" t="b">
        <f t="shared" si="42"/>
        <v>1</v>
      </c>
      <c r="BC79" s="54" t="s">
        <v>364</v>
      </c>
      <c r="BD79" s="54" t="s">
        <v>39</v>
      </c>
      <c r="BE79" s="55">
        <v>1</v>
      </c>
      <c r="BF79" s="54" t="s">
        <v>141</v>
      </c>
      <c r="BG79" s="55">
        <v>1</v>
      </c>
      <c r="BH79" s="55">
        <v>1.2E-2</v>
      </c>
      <c r="BI79" s="55">
        <v>0</v>
      </c>
      <c r="BJ79" s="55">
        <v>0</v>
      </c>
      <c r="BK79" s="55">
        <v>0</v>
      </c>
      <c r="BL79" s="55">
        <v>0</v>
      </c>
      <c r="BM79">
        <v>0</v>
      </c>
      <c r="BN79">
        <v>0</v>
      </c>
    </row>
    <row r="80" spans="1:66" ht="17.25" customHeight="1" x14ac:dyDescent="0.25">
      <c r="A80" s="6" t="s">
        <v>39</v>
      </c>
      <c r="B80" s="17">
        <v>68</v>
      </c>
      <c r="C80" s="31" t="s">
        <v>104</v>
      </c>
      <c r="D80" s="10">
        <f t="shared" si="43"/>
        <v>6</v>
      </c>
      <c r="E80" s="10">
        <f t="shared" si="44"/>
        <v>1.3659999999999999</v>
      </c>
      <c r="F80" s="10">
        <f t="shared" si="45"/>
        <v>3</v>
      </c>
      <c r="G80" s="10">
        <f t="shared" si="37"/>
        <v>0.14500000000000005</v>
      </c>
      <c r="H80" s="10">
        <f t="shared" si="46"/>
        <v>1</v>
      </c>
      <c r="I80" s="10">
        <f t="shared" si="38"/>
        <v>6.8999999999999992E-2</v>
      </c>
      <c r="J80" s="10">
        <f t="shared" si="47"/>
        <v>1</v>
      </c>
      <c r="K80" s="10">
        <f t="shared" si="39"/>
        <v>6.0000000000000001E-3</v>
      </c>
      <c r="L80" s="40" t="b">
        <f t="shared" si="40"/>
        <v>1</v>
      </c>
      <c r="M80" s="91" t="s">
        <v>361</v>
      </c>
      <c r="N80" s="91" t="s">
        <v>39</v>
      </c>
      <c r="O80" s="41">
        <v>1</v>
      </c>
      <c r="P80" s="91" t="s">
        <v>104</v>
      </c>
      <c r="Q80" s="41">
        <v>5</v>
      </c>
      <c r="R80" s="41">
        <v>3.5000000000000003E-2</v>
      </c>
      <c r="S80" s="41">
        <v>5</v>
      </c>
      <c r="T80" s="41">
        <v>3.5000000000000003E-2</v>
      </c>
      <c r="U80" s="41">
        <v>6</v>
      </c>
      <c r="V80" s="41">
        <v>3.3000000000000002E-2</v>
      </c>
      <c r="W80" s="41">
        <v>0</v>
      </c>
      <c r="X80" s="41">
        <v>0</v>
      </c>
      <c r="Y80" s="40" t="b">
        <f t="shared" si="41"/>
        <v>0</v>
      </c>
      <c r="Z80" s="41">
        <v>1</v>
      </c>
      <c r="AA80" s="91" t="s">
        <v>39</v>
      </c>
      <c r="AB80" s="41">
        <v>1</v>
      </c>
      <c r="AC80" s="91" t="s">
        <v>58</v>
      </c>
      <c r="AD80" s="41">
        <v>11</v>
      </c>
      <c r="AE80" s="41">
        <v>1.4009999999999998</v>
      </c>
      <c r="AF80" s="41">
        <v>8</v>
      </c>
      <c r="AG80" s="41">
        <v>0.18000000000000005</v>
      </c>
      <c r="AH80" s="41">
        <v>7</v>
      </c>
      <c r="AI80" s="41">
        <v>0.10199999999999999</v>
      </c>
      <c r="AJ80" s="41">
        <v>1</v>
      </c>
      <c r="AK80" s="41">
        <v>6.0000000000000001E-3</v>
      </c>
      <c r="AL80" t="b">
        <f t="shared" si="48"/>
        <v>0</v>
      </c>
      <c r="AM80" s="51" t="s">
        <v>361</v>
      </c>
      <c r="AN80" s="51" t="s">
        <v>39</v>
      </c>
      <c r="AO80" s="52">
        <v>1</v>
      </c>
      <c r="AP80" s="51" t="s">
        <v>104</v>
      </c>
      <c r="AQ80" s="52">
        <v>0</v>
      </c>
      <c r="AR80" s="52">
        <v>0</v>
      </c>
      <c r="AS80" s="52">
        <v>0</v>
      </c>
      <c r="AT80" s="52">
        <v>0</v>
      </c>
      <c r="AU80" s="52">
        <v>2</v>
      </c>
      <c r="AV80" s="52">
        <v>8.0000000000000002E-3</v>
      </c>
      <c r="AW80">
        <v>0</v>
      </c>
      <c r="AX80">
        <v>0</v>
      </c>
      <c r="AY80">
        <v>0</v>
      </c>
      <c r="AZ80">
        <v>0</v>
      </c>
      <c r="BB80" t="b">
        <f t="shared" si="42"/>
        <v>1</v>
      </c>
      <c r="BC80" s="54" t="s">
        <v>361</v>
      </c>
      <c r="BD80" s="54" t="s">
        <v>39</v>
      </c>
      <c r="BE80" s="55">
        <v>1</v>
      </c>
      <c r="BF80" s="54" t="s">
        <v>104</v>
      </c>
      <c r="BG80" s="55">
        <v>0</v>
      </c>
      <c r="BH80" s="55">
        <v>0</v>
      </c>
      <c r="BI80" s="55">
        <v>0</v>
      </c>
      <c r="BJ80" s="55">
        <v>0</v>
      </c>
      <c r="BK80" s="55">
        <v>2</v>
      </c>
      <c r="BL80" s="55">
        <v>8.0000000000000002E-3</v>
      </c>
      <c r="BM80">
        <v>0</v>
      </c>
      <c r="BN80">
        <v>0</v>
      </c>
    </row>
    <row r="81" spans="1:66" ht="17.25" customHeight="1" x14ac:dyDescent="0.25">
      <c r="A81" s="6" t="s">
        <v>39</v>
      </c>
      <c r="B81" s="17">
        <v>69</v>
      </c>
      <c r="C81" s="31" t="s">
        <v>66</v>
      </c>
      <c r="D81" s="10">
        <f t="shared" si="43"/>
        <v>-2</v>
      </c>
      <c r="E81" s="10">
        <f t="shared" si="44"/>
        <v>-3.0000000000000013E-2</v>
      </c>
      <c r="F81" s="10">
        <f t="shared" si="45"/>
        <v>-4</v>
      </c>
      <c r="G81" s="10">
        <f t="shared" si="37"/>
        <v>-4.5000000000000012E-2</v>
      </c>
      <c r="H81" s="10">
        <f t="shared" si="46"/>
        <v>-2</v>
      </c>
      <c r="I81" s="10">
        <f t="shared" si="38"/>
        <v>-2.0000000000000004E-2</v>
      </c>
      <c r="J81" s="10">
        <f t="shared" si="47"/>
        <v>0</v>
      </c>
      <c r="K81" s="10">
        <f t="shared" si="39"/>
        <v>0</v>
      </c>
      <c r="L81" s="40" t="b">
        <f t="shared" si="40"/>
        <v>1</v>
      </c>
      <c r="M81" s="91" t="s">
        <v>362</v>
      </c>
      <c r="N81" s="91" t="s">
        <v>39</v>
      </c>
      <c r="O81" s="41">
        <v>1</v>
      </c>
      <c r="P81" s="91" t="s">
        <v>66</v>
      </c>
      <c r="Q81" s="41">
        <v>7</v>
      </c>
      <c r="R81" s="41">
        <v>7.3000000000000009E-2</v>
      </c>
      <c r="S81" s="41">
        <v>7</v>
      </c>
      <c r="T81" s="41">
        <v>7.3000000000000009E-2</v>
      </c>
      <c r="U81" s="41">
        <v>3</v>
      </c>
      <c r="V81" s="41">
        <v>2.6000000000000002E-2</v>
      </c>
      <c r="W81" s="41">
        <v>0</v>
      </c>
      <c r="X81" s="41">
        <v>0</v>
      </c>
      <c r="Y81" s="40" t="b">
        <f t="shared" si="41"/>
        <v>0</v>
      </c>
      <c r="Z81" s="41">
        <v>1</v>
      </c>
      <c r="AA81" s="91" t="s">
        <v>39</v>
      </c>
      <c r="AB81" s="41">
        <v>1</v>
      </c>
      <c r="AC81" s="91" t="s">
        <v>169</v>
      </c>
      <c r="AD81" s="41">
        <v>5</v>
      </c>
      <c r="AE81" s="41">
        <v>4.2999999999999997E-2</v>
      </c>
      <c r="AF81" s="41">
        <v>3</v>
      </c>
      <c r="AG81" s="41">
        <v>2.7999999999999997E-2</v>
      </c>
      <c r="AH81" s="41">
        <v>1</v>
      </c>
      <c r="AI81" s="41">
        <v>6.0000000000000001E-3</v>
      </c>
      <c r="AJ81" s="41">
        <v>0</v>
      </c>
      <c r="AK81" s="41">
        <v>0</v>
      </c>
      <c r="AL81" t="b">
        <f t="shared" si="48"/>
        <v>0</v>
      </c>
      <c r="AM81" s="51" t="s">
        <v>362</v>
      </c>
      <c r="AN81" s="51" t="s">
        <v>39</v>
      </c>
      <c r="AO81" s="52">
        <v>1</v>
      </c>
      <c r="AP81" s="51" t="s">
        <v>66</v>
      </c>
      <c r="AQ81" s="52">
        <v>4</v>
      </c>
      <c r="AR81" s="52">
        <v>5.6000000000000001E-2</v>
      </c>
      <c r="AS81" s="52">
        <v>1</v>
      </c>
      <c r="AT81" s="52">
        <v>6.0000000000000001E-3</v>
      </c>
      <c r="AU81" s="52">
        <v>1</v>
      </c>
      <c r="AV81" s="52">
        <v>6.0000000000000001E-3</v>
      </c>
      <c r="AW81">
        <v>0</v>
      </c>
      <c r="AX81">
        <v>0</v>
      </c>
      <c r="AY81">
        <v>0</v>
      </c>
      <c r="AZ81">
        <v>0</v>
      </c>
      <c r="BB81" t="b">
        <f t="shared" si="42"/>
        <v>1</v>
      </c>
      <c r="BC81" s="54" t="s">
        <v>362</v>
      </c>
      <c r="BD81" s="54" t="s">
        <v>39</v>
      </c>
      <c r="BE81" s="55">
        <v>1</v>
      </c>
      <c r="BF81" s="54" t="s">
        <v>66</v>
      </c>
      <c r="BG81" s="55">
        <v>4</v>
      </c>
      <c r="BH81" s="55">
        <v>5.6000000000000001E-2</v>
      </c>
      <c r="BI81" s="55">
        <v>1</v>
      </c>
      <c r="BJ81" s="55">
        <v>6.0000000000000001E-3</v>
      </c>
      <c r="BK81" s="55">
        <v>1</v>
      </c>
      <c r="BL81" s="55">
        <v>6.0000000000000001E-3</v>
      </c>
      <c r="BM81">
        <v>0</v>
      </c>
      <c r="BN81">
        <v>0</v>
      </c>
    </row>
    <row r="82" spans="1:66" ht="17.25" customHeight="1" x14ac:dyDescent="0.25">
      <c r="A82" s="6" t="s">
        <v>39</v>
      </c>
      <c r="B82" s="17">
        <v>70</v>
      </c>
      <c r="C82" s="31" t="s">
        <v>58</v>
      </c>
      <c r="D82" s="10">
        <f t="shared" si="43"/>
        <v>-6</v>
      </c>
      <c r="E82" s="10">
        <f t="shared" si="44"/>
        <v>-0.15000000000000002</v>
      </c>
      <c r="F82" s="10">
        <f t="shared" si="45"/>
        <v>-6</v>
      </c>
      <c r="G82" s="10">
        <f t="shared" si="37"/>
        <v>-0.15000000000000002</v>
      </c>
      <c r="H82" s="10">
        <f t="shared" si="46"/>
        <v>-4</v>
      </c>
      <c r="I82" s="10">
        <f t="shared" si="38"/>
        <v>-6.5000000000000002E-2</v>
      </c>
      <c r="J82" s="10">
        <f t="shared" si="47"/>
        <v>0</v>
      </c>
      <c r="K82" s="10">
        <f t="shared" si="39"/>
        <v>0</v>
      </c>
      <c r="L82" s="40" t="b">
        <f t="shared" si="40"/>
        <v>1</v>
      </c>
      <c r="M82" s="91" t="s">
        <v>363</v>
      </c>
      <c r="N82" s="91" t="s">
        <v>39</v>
      </c>
      <c r="O82" s="41">
        <v>1</v>
      </c>
      <c r="P82" s="91" t="s">
        <v>58</v>
      </c>
      <c r="Q82" s="41">
        <v>6</v>
      </c>
      <c r="R82" s="41">
        <v>0.15000000000000002</v>
      </c>
      <c r="S82" s="41">
        <v>6</v>
      </c>
      <c r="T82" s="41">
        <v>0.15000000000000002</v>
      </c>
      <c r="U82" s="41">
        <v>5</v>
      </c>
      <c r="V82" s="41">
        <v>0.08</v>
      </c>
      <c r="W82" s="41">
        <v>0</v>
      </c>
      <c r="X82" s="41">
        <v>0</v>
      </c>
      <c r="Y82" s="40" t="b">
        <f t="shared" si="41"/>
        <v>0</v>
      </c>
      <c r="Z82" s="41">
        <v>1</v>
      </c>
      <c r="AA82" s="91" t="s">
        <v>39</v>
      </c>
      <c r="AB82" s="41">
        <v>1</v>
      </c>
      <c r="AC82" s="91" t="s">
        <v>95</v>
      </c>
      <c r="AD82" s="41">
        <v>0</v>
      </c>
      <c r="AE82" s="41">
        <v>0</v>
      </c>
      <c r="AF82" s="41">
        <v>0</v>
      </c>
      <c r="AG82" s="41">
        <v>0</v>
      </c>
      <c r="AH82" s="41">
        <v>1</v>
      </c>
      <c r="AI82" s="41">
        <v>1.4999999999999999E-2</v>
      </c>
      <c r="AJ82" s="41">
        <v>0</v>
      </c>
      <c r="AK82" s="41">
        <v>0</v>
      </c>
      <c r="AL82" t="b">
        <f t="shared" si="48"/>
        <v>0</v>
      </c>
      <c r="AM82" s="51" t="s">
        <v>363</v>
      </c>
      <c r="AN82" s="51" t="s">
        <v>39</v>
      </c>
      <c r="AO82" s="52">
        <v>1</v>
      </c>
      <c r="AP82" s="51" t="s">
        <v>58</v>
      </c>
      <c r="AQ82" s="52">
        <v>0</v>
      </c>
      <c r="AR82" s="52">
        <v>0</v>
      </c>
      <c r="AS82" s="52">
        <v>2</v>
      </c>
      <c r="AT82" s="52">
        <v>7.4999999999999997E-2</v>
      </c>
      <c r="AU82" s="52">
        <v>0</v>
      </c>
      <c r="AV82" s="52">
        <v>0</v>
      </c>
      <c r="AW82">
        <v>0</v>
      </c>
      <c r="AX82">
        <v>0</v>
      </c>
      <c r="AY82">
        <v>0</v>
      </c>
      <c r="AZ82">
        <v>0</v>
      </c>
      <c r="BB82" t="b">
        <f t="shared" si="42"/>
        <v>1</v>
      </c>
      <c r="BC82" s="54" t="s">
        <v>363</v>
      </c>
      <c r="BD82" s="54" t="s">
        <v>39</v>
      </c>
      <c r="BE82" s="55">
        <v>1</v>
      </c>
      <c r="BF82" s="54" t="s">
        <v>58</v>
      </c>
      <c r="BG82" s="55">
        <v>0</v>
      </c>
      <c r="BH82" s="55">
        <v>0</v>
      </c>
      <c r="BI82" s="55">
        <v>2</v>
      </c>
      <c r="BJ82" s="55">
        <v>7.4999999999999997E-2</v>
      </c>
      <c r="BK82" s="55">
        <v>0</v>
      </c>
      <c r="BL82" s="55">
        <v>0</v>
      </c>
      <c r="BM82">
        <v>0</v>
      </c>
      <c r="BN82">
        <v>0</v>
      </c>
    </row>
    <row r="83" spans="1:66" ht="17.25" customHeight="1" x14ac:dyDescent="0.25">
      <c r="A83" s="6" t="s">
        <v>39</v>
      </c>
      <c r="B83" s="17">
        <v>71</v>
      </c>
      <c r="C83" s="31" t="s">
        <v>169</v>
      </c>
      <c r="D83" s="10">
        <f t="shared" si="43"/>
        <v>-1</v>
      </c>
      <c r="E83" s="10">
        <f t="shared" si="44"/>
        <v>-4.9999999999999975E-3</v>
      </c>
      <c r="F83" s="10">
        <f t="shared" si="45"/>
        <v>-1</v>
      </c>
      <c r="G83" s="10">
        <f t="shared" si="37"/>
        <v>-4.9999999999999975E-3</v>
      </c>
      <c r="H83" s="10">
        <f t="shared" si="46"/>
        <v>0</v>
      </c>
      <c r="I83" s="10">
        <f t="shared" si="38"/>
        <v>8.9999999999999993E-3</v>
      </c>
      <c r="J83" s="10">
        <f t="shared" si="47"/>
        <v>0</v>
      </c>
      <c r="K83" s="10">
        <f t="shared" si="39"/>
        <v>0</v>
      </c>
      <c r="L83" s="40" t="b">
        <f t="shared" si="40"/>
        <v>1</v>
      </c>
      <c r="M83" s="91" t="s">
        <v>361</v>
      </c>
      <c r="N83" s="91" t="s">
        <v>39</v>
      </c>
      <c r="O83" s="41">
        <v>1</v>
      </c>
      <c r="P83" s="91" t="s">
        <v>169</v>
      </c>
      <c r="Q83" s="41">
        <v>3</v>
      </c>
      <c r="R83" s="41">
        <v>2.7999999999999997E-2</v>
      </c>
      <c r="S83" s="41">
        <v>3</v>
      </c>
      <c r="T83" s="41">
        <v>2.7999999999999997E-2</v>
      </c>
      <c r="U83" s="41">
        <v>1</v>
      </c>
      <c r="V83" s="41">
        <v>6.0000000000000001E-3</v>
      </c>
      <c r="W83" s="41">
        <v>0</v>
      </c>
      <c r="X83" s="41">
        <v>0</v>
      </c>
      <c r="Y83" s="40" t="b">
        <f t="shared" si="41"/>
        <v>0</v>
      </c>
      <c r="Z83" s="41">
        <v>1</v>
      </c>
      <c r="AA83" s="91" t="s">
        <v>39</v>
      </c>
      <c r="AB83" s="41">
        <v>1</v>
      </c>
      <c r="AC83" s="91" t="s">
        <v>170</v>
      </c>
      <c r="AD83" s="41">
        <v>2</v>
      </c>
      <c r="AE83" s="41">
        <v>2.3E-2</v>
      </c>
      <c r="AF83" s="41">
        <v>2</v>
      </c>
      <c r="AG83" s="41">
        <v>2.3E-2</v>
      </c>
      <c r="AH83" s="41">
        <v>1</v>
      </c>
      <c r="AI83" s="41">
        <v>1.4999999999999999E-2</v>
      </c>
      <c r="AJ83" s="41">
        <v>0</v>
      </c>
      <c r="AK83" s="41">
        <v>0</v>
      </c>
      <c r="AL83" t="b">
        <f t="shared" si="48"/>
        <v>0</v>
      </c>
      <c r="AM83" s="51" t="s">
        <v>361</v>
      </c>
      <c r="AN83" s="51" t="s">
        <v>39</v>
      </c>
      <c r="AO83" s="52">
        <v>1</v>
      </c>
      <c r="AP83" s="51" t="s">
        <v>169</v>
      </c>
      <c r="AQ83" s="52">
        <v>0</v>
      </c>
      <c r="AR83" s="52">
        <v>0</v>
      </c>
      <c r="AS83" s="52">
        <v>0</v>
      </c>
      <c r="AT83" s="52">
        <v>0</v>
      </c>
      <c r="AU83" s="52">
        <v>0</v>
      </c>
      <c r="AV83" s="52">
        <v>0</v>
      </c>
      <c r="AW83">
        <v>0</v>
      </c>
      <c r="AX83">
        <v>0</v>
      </c>
      <c r="AY83">
        <v>0</v>
      </c>
      <c r="AZ83">
        <v>0</v>
      </c>
      <c r="BB83" t="b">
        <f t="shared" si="42"/>
        <v>1</v>
      </c>
      <c r="BC83" s="54" t="s">
        <v>361</v>
      </c>
      <c r="BD83" s="54" t="s">
        <v>39</v>
      </c>
      <c r="BE83" s="55">
        <v>1</v>
      </c>
      <c r="BF83" s="54" t="s">
        <v>169</v>
      </c>
      <c r="BG83" s="55">
        <v>0</v>
      </c>
      <c r="BH83" s="55">
        <v>0</v>
      </c>
      <c r="BI83" s="55">
        <v>0</v>
      </c>
      <c r="BJ83" s="55">
        <v>0</v>
      </c>
      <c r="BK83" s="55">
        <v>0</v>
      </c>
      <c r="BL83" s="55">
        <v>0</v>
      </c>
      <c r="BM83">
        <v>0</v>
      </c>
      <c r="BN83">
        <v>0</v>
      </c>
    </row>
    <row r="84" spans="1:66" ht="17.25" customHeight="1" x14ac:dyDescent="0.25">
      <c r="A84" s="6" t="s">
        <v>39</v>
      </c>
      <c r="B84" s="17">
        <v>72</v>
      </c>
      <c r="C84" s="31" t="s">
        <v>95</v>
      </c>
      <c r="D84" s="10">
        <f t="shared" si="43"/>
        <v>1</v>
      </c>
      <c r="E84" s="10">
        <f t="shared" si="44"/>
        <v>1.4999999999999999E-2</v>
      </c>
      <c r="F84" s="10">
        <f t="shared" si="45"/>
        <v>1</v>
      </c>
      <c r="G84" s="10">
        <f t="shared" si="37"/>
        <v>1.4999999999999999E-2</v>
      </c>
      <c r="H84" s="10">
        <f t="shared" si="46"/>
        <v>0</v>
      </c>
      <c r="I84" s="10">
        <f t="shared" si="38"/>
        <v>0</v>
      </c>
      <c r="J84" s="10">
        <f t="shared" si="47"/>
        <v>0</v>
      </c>
      <c r="K84" s="10">
        <f t="shared" si="39"/>
        <v>0</v>
      </c>
      <c r="L84" s="40" t="b">
        <f t="shared" si="40"/>
        <v>1</v>
      </c>
      <c r="M84" s="91" t="s">
        <v>361</v>
      </c>
      <c r="N84" s="91" t="s">
        <v>39</v>
      </c>
      <c r="O84" s="41">
        <v>1</v>
      </c>
      <c r="P84" s="91" t="s">
        <v>95</v>
      </c>
      <c r="Q84" s="41">
        <v>0</v>
      </c>
      <c r="R84" s="41">
        <v>0</v>
      </c>
      <c r="S84" s="41">
        <v>0</v>
      </c>
      <c r="T84" s="41">
        <v>0</v>
      </c>
      <c r="U84" s="41">
        <v>1</v>
      </c>
      <c r="V84" s="41">
        <v>1.4999999999999999E-2</v>
      </c>
      <c r="W84" s="41">
        <v>0</v>
      </c>
      <c r="X84" s="41">
        <v>0</v>
      </c>
      <c r="Y84" s="40" t="b">
        <f t="shared" si="41"/>
        <v>0</v>
      </c>
      <c r="Z84" s="41">
        <v>1</v>
      </c>
      <c r="AA84" s="91" t="s">
        <v>39</v>
      </c>
      <c r="AB84" s="41">
        <v>1</v>
      </c>
      <c r="AC84" s="91" t="s">
        <v>107</v>
      </c>
      <c r="AD84" s="41">
        <v>1</v>
      </c>
      <c r="AE84" s="41">
        <v>1.4999999999999999E-2</v>
      </c>
      <c r="AF84" s="41">
        <v>1</v>
      </c>
      <c r="AG84" s="41">
        <v>1.4999999999999999E-2</v>
      </c>
      <c r="AH84" s="41">
        <v>1</v>
      </c>
      <c r="AI84" s="41">
        <v>1.4999999999999999E-2</v>
      </c>
      <c r="AJ84" s="41">
        <v>0</v>
      </c>
      <c r="AK84" s="41">
        <v>0</v>
      </c>
      <c r="AL84" t="b">
        <f t="shared" si="48"/>
        <v>0</v>
      </c>
      <c r="AM84" s="51" t="s">
        <v>361</v>
      </c>
      <c r="AN84" s="51" t="s">
        <v>39</v>
      </c>
      <c r="AO84" s="52">
        <v>1</v>
      </c>
      <c r="AP84" s="51" t="s">
        <v>95</v>
      </c>
      <c r="AQ84" s="52">
        <v>0</v>
      </c>
      <c r="AR84" s="52">
        <v>0</v>
      </c>
      <c r="AS84" s="52">
        <v>0</v>
      </c>
      <c r="AT84" s="52">
        <v>0</v>
      </c>
      <c r="AU84" s="52">
        <v>0</v>
      </c>
      <c r="AV84" s="52">
        <v>0</v>
      </c>
      <c r="AW84">
        <v>0</v>
      </c>
      <c r="AX84">
        <v>0</v>
      </c>
      <c r="AY84">
        <v>0</v>
      </c>
      <c r="AZ84">
        <v>0</v>
      </c>
      <c r="BB84" t="b">
        <f t="shared" si="42"/>
        <v>1</v>
      </c>
      <c r="BC84" s="54" t="s">
        <v>361</v>
      </c>
      <c r="BD84" s="54" t="s">
        <v>39</v>
      </c>
      <c r="BE84" s="55">
        <v>1</v>
      </c>
      <c r="BF84" s="54" t="s">
        <v>95</v>
      </c>
      <c r="BG84" s="55">
        <v>0</v>
      </c>
      <c r="BH84" s="55">
        <v>0</v>
      </c>
      <c r="BI84" s="55">
        <v>0</v>
      </c>
      <c r="BJ84" s="55">
        <v>0</v>
      </c>
      <c r="BK84" s="55">
        <v>0</v>
      </c>
      <c r="BL84" s="55">
        <v>0</v>
      </c>
      <c r="BM84">
        <v>0</v>
      </c>
      <c r="BN84">
        <v>0</v>
      </c>
    </row>
    <row r="85" spans="1:66" ht="17.25" customHeight="1" x14ac:dyDescent="0.25">
      <c r="A85" s="6" t="s">
        <v>39</v>
      </c>
      <c r="B85" s="17">
        <v>73</v>
      </c>
      <c r="C85" s="31" t="s">
        <v>170</v>
      </c>
      <c r="D85" s="10">
        <f t="shared" si="43"/>
        <v>-2</v>
      </c>
      <c r="E85" s="10">
        <f t="shared" si="44"/>
        <v>-2.3E-2</v>
      </c>
      <c r="F85" s="10">
        <f t="shared" si="45"/>
        <v>-2</v>
      </c>
      <c r="G85" s="10">
        <f t="shared" si="37"/>
        <v>-2.3E-2</v>
      </c>
      <c r="H85" s="10">
        <f t="shared" si="46"/>
        <v>-1</v>
      </c>
      <c r="I85" s="10">
        <f t="shared" si="38"/>
        <v>-1.4999999999999999E-2</v>
      </c>
      <c r="J85" s="10">
        <f t="shared" si="47"/>
        <v>0</v>
      </c>
      <c r="K85" s="10">
        <f t="shared" si="39"/>
        <v>0</v>
      </c>
      <c r="L85" s="40" t="b">
        <f t="shared" si="40"/>
        <v>1</v>
      </c>
      <c r="M85" s="91" t="s">
        <v>365</v>
      </c>
      <c r="N85" s="91" t="s">
        <v>39</v>
      </c>
      <c r="O85" s="41">
        <v>1</v>
      </c>
      <c r="P85" s="91" t="s">
        <v>170</v>
      </c>
      <c r="Q85" s="41">
        <v>2</v>
      </c>
      <c r="R85" s="41">
        <v>2.3E-2</v>
      </c>
      <c r="S85" s="41">
        <v>2</v>
      </c>
      <c r="T85" s="41">
        <v>2.3E-2</v>
      </c>
      <c r="U85" s="41">
        <v>1</v>
      </c>
      <c r="V85" s="41">
        <v>1.4999999999999999E-2</v>
      </c>
      <c r="W85" s="41">
        <v>0</v>
      </c>
      <c r="X85" s="41">
        <v>0</v>
      </c>
      <c r="Y85" s="40" t="b">
        <f t="shared" si="41"/>
        <v>0</v>
      </c>
      <c r="Z85" s="41">
        <v>1</v>
      </c>
      <c r="AA85" s="91" t="s">
        <v>39</v>
      </c>
      <c r="AB85" s="41">
        <v>1</v>
      </c>
      <c r="AC85" s="91" t="s">
        <v>402</v>
      </c>
      <c r="AD85" s="41">
        <v>0</v>
      </c>
      <c r="AE85" s="41">
        <v>0</v>
      </c>
      <c r="AF85" s="41">
        <v>0</v>
      </c>
      <c r="AG85" s="41">
        <v>0</v>
      </c>
      <c r="AH85" s="41">
        <v>0</v>
      </c>
      <c r="AI85" s="41">
        <v>0</v>
      </c>
      <c r="AJ85" s="41">
        <v>0</v>
      </c>
      <c r="AK85" s="41">
        <v>0</v>
      </c>
      <c r="AL85" t="b">
        <f t="shared" si="48"/>
        <v>0</v>
      </c>
      <c r="AM85" s="51" t="s">
        <v>365</v>
      </c>
      <c r="AN85" s="51" t="s">
        <v>39</v>
      </c>
      <c r="AO85" s="52">
        <v>1</v>
      </c>
      <c r="AP85" s="51" t="s">
        <v>170</v>
      </c>
      <c r="AQ85" s="52">
        <v>0</v>
      </c>
      <c r="AR85" s="52">
        <v>0</v>
      </c>
      <c r="AS85" s="52">
        <v>0</v>
      </c>
      <c r="AT85" s="52">
        <v>0</v>
      </c>
      <c r="AU85" s="52">
        <v>0</v>
      </c>
      <c r="AV85" s="52">
        <v>0</v>
      </c>
      <c r="AW85">
        <v>0</v>
      </c>
      <c r="AX85">
        <v>0</v>
      </c>
      <c r="AY85">
        <v>0</v>
      </c>
      <c r="AZ85">
        <v>0</v>
      </c>
      <c r="BB85" t="b">
        <f t="shared" si="42"/>
        <v>1</v>
      </c>
      <c r="BC85" s="54" t="s">
        <v>365</v>
      </c>
      <c r="BD85" s="54" t="s">
        <v>39</v>
      </c>
      <c r="BE85" s="55">
        <v>1</v>
      </c>
      <c r="BF85" s="54" t="s">
        <v>170</v>
      </c>
      <c r="BG85" s="55">
        <v>0</v>
      </c>
      <c r="BH85" s="55">
        <v>0</v>
      </c>
      <c r="BI85" s="55">
        <v>0</v>
      </c>
      <c r="BJ85" s="55">
        <v>0</v>
      </c>
      <c r="BK85" s="55">
        <v>0</v>
      </c>
      <c r="BL85" s="55">
        <v>0</v>
      </c>
      <c r="BM85">
        <v>0</v>
      </c>
      <c r="BN85">
        <v>0</v>
      </c>
    </row>
    <row r="86" spans="1:66" ht="17.25" customHeight="1" x14ac:dyDescent="0.25">
      <c r="A86" s="6" t="s">
        <v>39</v>
      </c>
      <c r="B86" s="17">
        <v>74</v>
      </c>
      <c r="C86" s="31" t="s">
        <v>107</v>
      </c>
      <c r="D86" s="10">
        <f t="shared" si="43"/>
        <v>-1</v>
      </c>
      <c r="E86" s="10">
        <f t="shared" si="44"/>
        <v>-1.4999999999999999E-2</v>
      </c>
      <c r="F86" s="10">
        <f t="shared" si="45"/>
        <v>-1</v>
      </c>
      <c r="G86" s="10">
        <f t="shared" si="37"/>
        <v>-1.4999999999999999E-2</v>
      </c>
      <c r="H86" s="10">
        <f t="shared" si="46"/>
        <v>0</v>
      </c>
      <c r="I86" s="10">
        <f t="shared" si="38"/>
        <v>-8.9999999999999993E-3</v>
      </c>
      <c r="J86" s="10">
        <f t="shared" si="47"/>
        <v>0</v>
      </c>
      <c r="K86" s="10">
        <f t="shared" si="39"/>
        <v>0</v>
      </c>
      <c r="L86" s="40" t="b">
        <f t="shared" si="40"/>
        <v>1</v>
      </c>
      <c r="M86" s="91" t="s">
        <v>365</v>
      </c>
      <c r="N86" s="91" t="s">
        <v>39</v>
      </c>
      <c r="O86" s="41">
        <v>1</v>
      </c>
      <c r="P86" s="91" t="s">
        <v>107</v>
      </c>
      <c r="Q86" s="41">
        <v>1</v>
      </c>
      <c r="R86" s="41">
        <v>1.4999999999999999E-2</v>
      </c>
      <c r="S86" s="41">
        <v>1</v>
      </c>
      <c r="T86" s="41">
        <v>1.4999999999999999E-2</v>
      </c>
      <c r="U86" s="41">
        <v>1</v>
      </c>
      <c r="V86" s="41">
        <v>1.4999999999999999E-2</v>
      </c>
      <c r="W86" s="41">
        <v>0</v>
      </c>
      <c r="X86" s="41">
        <v>0</v>
      </c>
      <c r="Y86" s="40" t="b">
        <f t="shared" si="41"/>
        <v>0</v>
      </c>
      <c r="Z86" s="41">
        <v>1</v>
      </c>
      <c r="AA86" s="91" t="s">
        <v>39</v>
      </c>
      <c r="AB86" s="41">
        <v>1</v>
      </c>
      <c r="AC86" s="91" t="s">
        <v>270</v>
      </c>
      <c r="AD86" s="41">
        <v>0</v>
      </c>
      <c r="AE86" s="41">
        <v>0</v>
      </c>
      <c r="AF86" s="41">
        <v>0</v>
      </c>
      <c r="AG86" s="41">
        <v>0</v>
      </c>
      <c r="AH86" s="41">
        <v>1</v>
      </c>
      <c r="AI86" s="41">
        <v>6.0000000000000001E-3</v>
      </c>
      <c r="AJ86" s="41">
        <v>0</v>
      </c>
      <c r="AK86" s="41">
        <v>0</v>
      </c>
      <c r="AL86" t="b">
        <f t="shared" si="48"/>
        <v>0</v>
      </c>
      <c r="AM86" s="51" t="s">
        <v>365</v>
      </c>
      <c r="AN86" s="51" t="s">
        <v>39</v>
      </c>
      <c r="AO86" s="52">
        <v>1</v>
      </c>
      <c r="AP86" s="51" t="s">
        <v>107</v>
      </c>
      <c r="AQ86" s="52">
        <v>0</v>
      </c>
      <c r="AR86" s="52">
        <v>0</v>
      </c>
      <c r="AS86" s="52">
        <v>0</v>
      </c>
      <c r="AT86" s="52">
        <v>0</v>
      </c>
      <c r="AU86" s="52">
        <v>0</v>
      </c>
      <c r="AV86" s="52">
        <v>0</v>
      </c>
      <c r="AW86">
        <v>0</v>
      </c>
      <c r="AX86">
        <v>0</v>
      </c>
      <c r="AY86">
        <v>0</v>
      </c>
      <c r="AZ86">
        <v>0</v>
      </c>
      <c r="BB86" t="b">
        <f t="shared" si="42"/>
        <v>1</v>
      </c>
      <c r="BC86" s="54" t="s">
        <v>365</v>
      </c>
      <c r="BD86" s="54" t="s">
        <v>39</v>
      </c>
      <c r="BE86" s="55">
        <v>1</v>
      </c>
      <c r="BF86" s="54" t="s">
        <v>107</v>
      </c>
      <c r="BG86" s="55">
        <v>0</v>
      </c>
      <c r="BH86" s="55">
        <v>0</v>
      </c>
      <c r="BI86" s="55">
        <v>0</v>
      </c>
      <c r="BJ86" s="55">
        <v>0</v>
      </c>
      <c r="BK86" s="55">
        <v>0</v>
      </c>
      <c r="BL86" s="55">
        <v>0</v>
      </c>
      <c r="BM86">
        <v>0</v>
      </c>
      <c r="BN86">
        <v>0</v>
      </c>
    </row>
    <row r="87" spans="1:66" ht="17.25" customHeight="1" x14ac:dyDescent="0.25">
      <c r="A87" s="6" t="s">
        <v>39</v>
      </c>
      <c r="B87" s="17">
        <v>75</v>
      </c>
      <c r="C87" s="31" t="s">
        <v>269</v>
      </c>
      <c r="D87" s="10">
        <f t="shared" si="43"/>
        <v>1</v>
      </c>
      <c r="E87" s="10">
        <f t="shared" si="44"/>
        <v>1.4999999999999999E-2</v>
      </c>
      <c r="F87" s="10">
        <f t="shared" si="45"/>
        <v>1</v>
      </c>
      <c r="G87" s="10">
        <f t="shared" si="37"/>
        <v>1.4999999999999999E-2</v>
      </c>
      <c r="H87" s="10">
        <f t="shared" si="46"/>
        <v>1</v>
      </c>
      <c r="I87" s="10">
        <f t="shared" si="38"/>
        <v>1.4999999999999999E-2</v>
      </c>
      <c r="J87" s="10">
        <f t="shared" si="47"/>
        <v>0</v>
      </c>
      <c r="K87" s="10">
        <f t="shared" si="39"/>
        <v>0</v>
      </c>
      <c r="L87" s="40" t="b">
        <f t="shared" si="40"/>
        <v>1</v>
      </c>
      <c r="M87" s="91" t="s">
        <v>365</v>
      </c>
      <c r="N87" s="91" t="s">
        <v>39</v>
      </c>
      <c r="O87" s="41">
        <v>1</v>
      </c>
      <c r="P87" s="91" t="s">
        <v>269</v>
      </c>
      <c r="Q87" s="41">
        <v>0</v>
      </c>
      <c r="R87" s="41">
        <v>0</v>
      </c>
      <c r="S87" s="41">
        <v>0</v>
      </c>
      <c r="T87" s="41">
        <v>0</v>
      </c>
      <c r="U87" s="41">
        <v>0</v>
      </c>
      <c r="V87" s="41">
        <v>0</v>
      </c>
      <c r="W87" s="41">
        <v>0</v>
      </c>
      <c r="X87" s="41">
        <v>0</v>
      </c>
      <c r="Y87" s="40" t="b">
        <f t="shared" si="41"/>
        <v>0</v>
      </c>
      <c r="Z87" s="41">
        <v>1</v>
      </c>
      <c r="AA87" s="91" t="s">
        <v>39</v>
      </c>
      <c r="AB87" s="41">
        <v>1</v>
      </c>
      <c r="AC87" s="91" t="s">
        <v>403</v>
      </c>
      <c r="AD87" s="41">
        <v>1</v>
      </c>
      <c r="AE87" s="41">
        <v>1.4999999999999999E-2</v>
      </c>
      <c r="AF87" s="41">
        <v>1</v>
      </c>
      <c r="AG87" s="41">
        <v>1.4999999999999999E-2</v>
      </c>
      <c r="AH87" s="41">
        <v>1</v>
      </c>
      <c r="AI87" s="41">
        <v>1.4999999999999999E-2</v>
      </c>
      <c r="AJ87" s="41">
        <v>0</v>
      </c>
      <c r="AK87" s="41">
        <v>0</v>
      </c>
      <c r="AL87" t="b">
        <f t="shared" si="48"/>
        <v>0</v>
      </c>
      <c r="AM87" s="51" t="s">
        <v>365</v>
      </c>
      <c r="AN87" s="51" t="s">
        <v>39</v>
      </c>
      <c r="AO87" s="52">
        <v>1</v>
      </c>
      <c r="AP87" s="51" t="s">
        <v>269</v>
      </c>
      <c r="AQ87" s="52">
        <v>0</v>
      </c>
      <c r="AR87" s="52">
        <v>0</v>
      </c>
      <c r="AS87" s="52">
        <v>0</v>
      </c>
      <c r="AT87" s="52">
        <v>0</v>
      </c>
      <c r="AU87" s="52">
        <v>0</v>
      </c>
      <c r="AV87" s="52">
        <v>0</v>
      </c>
      <c r="AW87">
        <v>0</v>
      </c>
      <c r="AX87">
        <v>0</v>
      </c>
      <c r="AY87">
        <v>0</v>
      </c>
      <c r="AZ87">
        <v>0</v>
      </c>
      <c r="BB87" t="b">
        <f t="shared" si="42"/>
        <v>1</v>
      </c>
      <c r="BC87" s="54" t="s">
        <v>365</v>
      </c>
      <c r="BD87" s="54" t="s">
        <v>39</v>
      </c>
      <c r="BE87" s="55">
        <v>1</v>
      </c>
      <c r="BF87" s="54" t="s">
        <v>269</v>
      </c>
      <c r="BG87" s="55">
        <v>0</v>
      </c>
      <c r="BH87" s="55">
        <v>0</v>
      </c>
      <c r="BI87" s="55">
        <v>0</v>
      </c>
      <c r="BJ87" s="55">
        <v>0</v>
      </c>
      <c r="BK87" s="55">
        <v>0</v>
      </c>
      <c r="BL87" s="55">
        <v>0</v>
      </c>
      <c r="BM87">
        <v>0</v>
      </c>
      <c r="BN87">
        <v>0</v>
      </c>
    </row>
    <row r="88" spans="1:66" ht="17.25" customHeight="1" x14ac:dyDescent="0.25">
      <c r="A88" s="6" t="s">
        <v>39</v>
      </c>
      <c r="B88" s="17">
        <v>76</v>
      </c>
      <c r="C88" s="31" t="s">
        <v>270</v>
      </c>
      <c r="D88" s="10">
        <f t="shared" si="43"/>
        <v>0</v>
      </c>
      <c r="E88" s="10">
        <f t="shared" si="44"/>
        <v>0</v>
      </c>
      <c r="F88" s="10">
        <f t="shared" si="45"/>
        <v>0</v>
      </c>
      <c r="G88" s="10">
        <f t="shared" si="37"/>
        <v>0</v>
      </c>
      <c r="H88" s="10">
        <f t="shared" si="46"/>
        <v>2</v>
      </c>
      <c r="I88" s="10">
        <f t="shared" si="38"/>
        <v>3.9E-2</v>
      </c>
      <c r="J88" s="10">
        <f t="shared" si="47"/>
        <v>0</v>
      </c>
      <c r="K88" s="10">
        <f t="shared" si="39"/>
        <v>0</v>
      </c>
      <c r="L88" s="40" t="b">
        <f t="shared" si="40"/>
        <v>1</v>
      </c>
      <c r="M88" s="91" t="s">
        <v>363</v>
      </c>
      <c r="N88" s="91" t="s">
        <v>39</v>
      </c>
      <c r="O88" s="41">
        <v>1</v>
      </c>
      <c r="P88" s="91" t="s">
        <v>270</v>
      </c>
      <c r="Q88" s="41">
        <v>0</v>
      </c>
      <c r="R88" s="41">
        <v>0</v>
      </c>
      <c r="S88" s="41">
        <v>0</v>
      </c>
      <c r="T88" s="41">
        <v>0</v>
      </c>
      <c r="U88" s="41">
        <v>1</v>
      </c>
      <c r="V88" s="41">
        <v>6.0000000000000001E-3</v>
      </c>
      <c r="W88" s="41">
        <v>0</v>
      </c>
      <c r="X88" s="41">
        <v>0</v>
      </c>
      <c r="Y88" s="40" t="b">
        <f t="shared" si="41"/>
        <v>0</v>
      </c>
      <c r="Z88" s="41">
        <v>1</v>
      </c>
      <c r="AA88" s="91" t="s">
        <v>39</v>
      </c>
      <c r="AB88" s="41">
        <v>1</v>
      </c>
      <c r="AC88" s="91" t="s">
        <v>196</v>
      </c>
      <c r="AD88" s="41">
        <v>0</v>
      </c>
      <c r="AE88" s="41">
        <v>0</v>
      </c>
      <c r="AF88" s="41">
        <v>0</v>
      </c>
      <c r="AG88" s="41">
        <v>0</v>
      </c>
      <c r="AH88" s="41">
        <v>3</v>
      </c>
      <c r="AI88" s="41">
        <v>4.4999999999999998E-2</v>
      </c>
      <c r="AJ88" s="41">
        <v>0</v>
      </c>
      <c r="AK88" s="41">
        <v>0</v>
      </c>
      <c r="AL88" t="b">
        <f t="shared" si="48"/>
        <v>0</v>
      </c>
      <c r="AM88" s="51" t="s">
        <v>363</v>
      </c>
      <c r="AN88" s="51" t="s">
        <v>39</v>
      </c>
      <c r="AO88" s="52">
        <v>1</v>
      </c>
      <c r="AP88" s="51" t="s">
        <v>270</v>
      </c>
      <c r="AQ88" s="52">
        <v>0</v>
      </c>
      <c r="AR88" s="52">
        <v>0</v>
      </c>
      <c r="AS88" s="52">
        <v>0</v>
      </c>
      <c r="AT88" s="52">
        <v>0</v>
      </c>
      <c r="AU88" s="52">
        <v>1</v>
      </c>
      <c r="AV88" s="52">
        <v>6.0000000000000001E-3</v>
      </c>
      <c r="AW88">
        <v>0</v>
      </c>
      <c r="AX88">
        <v>0</v>
      </c>
      <c r="AY88">
        <v>0</v>
      </c>
      <c r="AZ88">
        <v>0</v>
      </c>
      <c r="BB88" t="b">
        <f t="shared" si="42"/>
        <v>1</v>
      </c>
      <c r="BC88" s="54" t="s">
        <v>363</v>
      </c>
      <c r="BD88" s="54" t="s">
        <v>39</v>
      </c>
      <c r="BE88" s="55">
        <v>1</v>
      </c>
      <c r="BF88" s="54" t="s">
        <v>270</v>
      </c>
      <c r="BG88" s="55">
        <v>0</v>
      </c>
      <c r="BH88" s="55">
        <v>0</v>
      </c>
      <c r="BI88" s="55">
        <v>0</v>
      </c>
      <c r="BJ88" s="55">
        <v>0</v>
      </c>
      <c r="BK88" s="55">
        <v>1</v>
      </c>
      <c r="BL88" s="55">
        <v>6.0000000000000001E-3</v>
      </c>
      <c r="BM88">
        <v>0</v>
      </c>
      <c r="BN88">
        <v>0</v>
      </c>
    </row>
    <row r="89" spans="1:66" ht="17.25" customHeight="1" x14ac:dyDescent="0.25">
      <c r="A89" s="6" t="s">
        <v>39</v>
      </c>
      <c r="B89" s="17">
        <v>77</v>
      </c>
      <c r="C89" s="31" t="s">
        <v>195</v>
      </c>
      <c r="D89" s="10">
        <f t="shared" si="43"/>
        <v>-1</v>
      </c>
      <c r="E89" s="10">
        <f t="shared" si="44"/>
        <v>-1.4999999999999999E-2</v>
      </c>
      <c r="F89" s="10">
        <f t="shared" si="45"/>
        <v>-1</v>
      </c>
      <c r="G89" s="10">
        <f t="shared" si="37"/>
        <v>-1.4999999999999999E-2</v>
      </c>
      <c r="H89" s="10">
        <f t="shared" si="46"/>
        <v>-1</v>
      </c>
      <c r="I89" s="10">
        <f t="shared" si="38"/>
        <v>-1.4999999999999999E-2</v>
      </c>
      <c r="J89" s="10">
        <f t="shared" si="47"/>
        <v>0</v>
      </c>
      <c r="K89" s="10">
        <f t="shared" si="39"/>
        <v>0</v>
      </c>
      <c r="L89" s="40" t="b">
        <f t="shared" si="40"/>
        <v>1</v>
      </c>
      <c r="M89" s="91" t="s">
        <v>365</v>
      </c>
      <c r="N89" s="91" t="s">
        <v>39</v>
      </c>
      <c r="O89" s="41">
        <v>1</v>
      </c>
      <c r="P89" s="91" t="s">
        <v>195</v>
      </c>
      <c r="Q89" s="41">
        <v>1</v>
      </c>
      <c r="R89" s="41">
        <v>1.4999999999999999E-2</v>
      </c>
      <c r="S89" s="41">
        <v>1</v>
      </c>
      <c r="T89" s="41">
        <v>1.4999999999999999E-2</v>
      </c>
      <c r="U89" s="41">
        <v>1</v>
      </c>
      <c r="V89" s="41">
        <v>1.4999999999999999E-2</v>
      </c>
      <c r="W89" s="41">
        <v>0</v>
      </c>
      <c r="X89" s="41">
        <v>0</v>
      </c>
      <c r="Y89" s="40" t="b">
        <f t="shared" si="41"/>
        <v>0</v>
      </c>
      <c r="Z89" s="41">
        <v>1</v>
      </c>
      <c r="AA89" s="91" t="s">
        <v>39</v>
      </c>
      <c r="AB89" s="41">
        <v>1</v>
      </c>
      <c r="AC89" s="91" t="s">
        <v>272</v>
      </c>
      <c r="AD89" s="41">
        <v>0</v>
      </c>
      <c r="AE89" s="41">
        <v>0</v>
      </c>
      <c r="AF89" s="41">
        <v>0</v>
      </c>
      <c r="AG89" s="41">
        <v>0</v>
      </c>
      <c r="AH89" s="41">
        <v>0</v>
      </c>
      <c r="AI89" s="41">
        <v>0</v>
      </c>
      <c r="AJ89" s="41">
        <v>0</v>
      </c>
      <c r="AK89" s="41">
        <v>0</v>
      </c>
      <c r="AL89" t="b">
        <f t="shared" si="48"/>
        <v>0</v>
      </c>
      <c r="AM89" s="51" t="s">
        <v>365</v>
      </c>
      <c r="AN89" s="51" t="s">
        <v>39</v>
      </c>
      <c r="AO89" s="52">
        <v>1</v>
      </c>
      <c r="AP89" s="51" t="s">
        <v>195</v>
      </c>
      <c r="AQ89" s="52">
        <v>0</v>
      </c>
      <c r="AR89" s="52">
        <v>0</v>
      </c>
      <c r="AS89" s="52">
        <v>0</v>
      </c>
      <c r="AT89" s="52">
        <v>0</v>
      </c>
      <c r="AU89" s="52">
        <v>0</v>
      </c>
      <c r="AV89" s="52">
        <v>0</v>
      </c>
      <c r="AW89">
        <v>0</v>
      </c>
      <c r="AX89">
        <v>0</v>
      </c>
      <c r="AY89">
        <v>0</v>
      </c>
      <c r="AZ89">
        <v>0</v>
      </c>
      <c r="BB89" t="b">
        <f t="shared" si="42"/>
        <v>1</v>
      </c>
      <c r="BC89" s="54" t="s">
        <v>365</v>
      </c>
      <c r="BD89" s="54" t="s">
        <v>39</v>
      </c>
      <c r="BE89" s="55">
        <v>1</v>
      </c>
      <c r="BF89" s="54" t="s">
        <v>195</v>
      </c>
      <c r="BG89" s="55">
        <v>0</v>
      </c>
      <c r="BH89" s="55">
        <v>0</v>
      </c>
      <c r="BI89" s="55">
        <v>0</v>
      </c>
      <c r="BJ89" s="55">
        <v>0</v>
      </c>
      <c r="BK89" s="55">
        <v>0</v>
      </c>
      <c r="BL89" s="55">
        <v>0</v>
      </c>
      <c r="BM89">
        <v>0</v>
      </c>
      <c r="BN89">
        <v>0</v>
      </c>
    </row>
    <row r="90" spans="1:66" ht="17.25" customHeight="1" x14ac:dyDescent="0.25">
      <c r="A90" s="6" t="s">
        <v>39</v>
      </c>
      <c r="B90" s="17">
        <v>78</v>
      </c>
      <c r="C90" s="31" t="s">
        <v>271</v>
      </c>
      <c r="D90" s="10">
        <f t="shared" si="43"/>
        <v>2</v>
      </c>
      <c r="E90" s="10">
        <f t="shared" si="44"/>
        <v>5.1000000000000004E-3</v>
      </c>
      <c r="F90" s="10">
        <f t="shared" si="45"/>
        <v>0</v>
      </c>
      <c r="G90" s="10">
        <f t="shared" si="37"/>
        <v>0</v>
      </c>
      <c r="H90" s="10">
        <f t="shared" si="46"/>
        <v>0</v>
      </c>
      <c r="I90" s="10">
        <f t="shared" si="38"/>
        <v>0</v>
      </c>
      <c r="J90" s="10">
        <f t="shared" si="47"/>
        <v>0</v>
      </c>
      <c r="K90" s="10">
        <f t="shared" si="39"/>
        <v>0</v>
      </c>
      <c r="L90" s="40" t="b">
        <f t="shared" si="40"/>
        <v>1</v>
      </c>
      <c r="M90" s="91" t="s">
        <v>365</v>
      </c>
      <c r="N90" s="91" t="s">
        <v>39</v>
      </c>
      <c r="O90" s="41">
        <v>1</v>
      </c>
      <c r="P90" s="91" t="s">
        <v>271</v>
      </c>
      <c r="Q90" s="41">
        <v>0</v>
      </c>
      <c r="R90" s="41">
        <v>0</v>
      </c>
      <c r="S90" s="41">
        <v>0</v>
      </c>
      <c r="T90" s="41">
        <v>0</v>
      </c>
      <c r="U90" s="41">
        <v>0</v>
      </c>
      <c r="V90" s="41">
        <v>0</v>
      </c>
      <c r="W90" s="41">
        <v>0</v>
      </c>
      <c r="X90" s="41">
        <v>0</v>
      </c>
      <c r="Y90" s="40" t="b">
        <f t="shared" si="41"/>
        <v>0</v>
      </c>
      <c r="Z90" s="41">
        <v>1</v>
      </c>
      <c r="AA90" s="91" t="s">
        <v>39</v>
      </c>
      <c r="AB90" s="41">
        <v>1</v>
      </c>
      <c r="AC90" s="91" t="s">
        <v>273</v>
      </c>
      <c r="AD90" s="41">
        <v>2</v>
      </c>
      <c r="AE90" s="41">
        <v>5.1000000000000004E-3</v>
      </c>
      <c r="AF90" s="41">
        <v>0</v>
      </c>
      <c r="AG90" s="41">
        <v>0</v>
      </c>
      <c r="AH90" s="41">
        <v>0</v>
      </c>
      <c r="AI90" s="41">
        <v>0</v>
      </c>
      <c r="AJ90" s="41">
        <v>0</v>
      </c>
      <c r="AK90" s="41">
        <v>0</v>
      </c>
      <c r="AL90" t="b">
        <f t="shared" si="48"/>
        <v>0</v>
      </c>
      <c r="AM90" s="51" t="s">
        <v>365</v>
      </c>
      <c r="AN90" s="51" t="s">
        <v>39</v>
      </c>
      <c r="AO90" s="52">
        <v>1</v>
      </c>
      <c r="AP90" s="51" t="s">
        <v>271</v>
      </c>
      <c r="AQ90" s="52">
        <v>0</v>
      </c>
      <c r="AR90" s="52">
        <v>0</v>
      </c>
      <c r="AS90" s="52">
        <v>0</v>
      </c>
      <c r="AT90" s="52">
        <v>0</v>
      </c>
      <c r="AU90" s="52">
        <v>0</v>
      </c>
      <c r="AV90" s="52">
        <v>0</v>
      </c>
      <c r="AW90">
        <v>0</v>
      </c>
      <c r="AX90">
        <v>0</v>
      </c>
      <c r="AY90">
        <v>0</v>
      </c>
      <c r="AZ90">
        <v>0</v>
      </c>
      <c r="BB90" t="b">
        <f t="shared" si="42"/>
        <v>1</v>
      </c>
      <c r="BC90" s="54" t="s">
        <v>365</v>
      </c>
      <c r="BD90" s="54" t="s">
        <v>39</v>
      </c>
      <c r="BE90" s="55">
        <v>1</v>
      </c>
      <c r="BF90" s="54" t="s">
        <v>271</v>
      </c>
      <c r="BG90" s="55">
        <v>0</v>
      </c>
      <c r="BH90" s="55">
        <v>0</v>
      </c>
      <c r="BI90" s="55">
        <v>0</v>
      </c>
      <c r="BJ90" s="55">
        <v>0</v>
      </c>
      <c r="BK90" s="55">
        <v>0</v>
      </c>
      <c r="BL90" s="55">
        <v>0</v>
      </c>
      <c r="BM90">
        <v>0</v>
      </c>
      <c r="BN90">
        <v>0</v>
      </c>
    </row>
    <row r="91" spans="1:66" ht="17.25" customHeight="1" x14ac:dyDescent="0.25">
      <c r="A91" s="6" t="s">
        <v>39</v>
      </c>
      <c r="B91" s="17">
        <v>79</v>
      </c>
      <c r="C91" s="31" t="s">
        <v>196</v>
      </c>
      <c r="D91" s="10">
        <f t="shared" si="43"/>
        <v>3</v>
      </c>
      <c r="E91" s="10">
        <f t="shared" si="44"/>
        <v>2.7999999999999997E-2</v>
      </c>
      <c r="F91" s="10">
        <f t="shared" si="45"/>
        <v>3</v>
      </c>
      <c r="G91" s="10">
        <f t="shared" si="37"/>
        <v>2.7999999999999997E-2</v>
      </c>
      <c r="H91" s="10">
        <f t="shared" si="46"/>
        <v>0</v>
      </c>
      <c r="I91" s="10">
        <f t="shared" si="38"/>
        <v>-2.4E-2</v>
      </c>
      <c r="J91" s="10">
        <f t="shared" si="47"/>
        <v>0</v>
      </c>
      <c r="K91" s="10">
        <f t="shared" si="39"/>
        <v>0</v>
      </c>
      <c r="L91" s="40" t="b">
        <f t="shared" si="40"/>
        <v>1</v>
      </c>
      <c r="M91" s="91" t="s">
        <v>361</v>
      </c>
      <c r="N91" s="91" t="s">
        <v>39</v>
      </c>
      <c r="O91" s="41">
        <v>1</v>
      </c>
      <c r="P91" s="91" t="s">
        <v>196</v>
      </c>
      <c r="Q91" s="41">
        <v>0</v>
      </c>
      <c r="R91" s="41">
        <v>0</v>
      </c>
      <c r="S91" s="41">
        <v>0</v>
      </c>
      <c r="T91" s="41">
        <v>0</v>
      </c>
      <c r="U91" s="41">
        <v>3</v>
      </c>
      <c r="V91" s="41">
        <v>4.4999999999999998E-2</v>
      </c>
      <c r="W91" s="41">
        <v>0</v>
      </c>
      <c r="X91" s="41">
        <v>0</v>
      </c>
      <c r="Y91" s="40" t="b">
        <f t="shared" si="41"/>
        <v>0</v>
      </c>
      <c r="Z91" s="41">
        <v>1</v>
      </c>
      <c r="AA91" s="91" t="s">
        <v>39</v>
      </c>
      <c r="AB91" s="41">
        <v>1</v>
      </c>
      <c r="AC91" s="91" t="s">
        <v>142</v>
      </c>
      <c r="AD91" s="41">
        <v>3</v>
      </c>
      <c r="AE91" s="41">
        <v>2.7999999999999997E-2</v>
      </c>
      <c r="AF91" s="41">
        <v>3</v>
      </c>
      <c r="AG91" s="41">
        <v>2.7999999999999997E-2</v>
      </c>
      <c r="AH91" s="41">
        <v>3</v>
      </c>
      <c r="AI91" s="41">
        <v>2.0999999999999998E-2</v>
      </c>
      <c r="AJ91" s="41">
        <v>0</v>
      </c>
      <c r="AK91" s="41">
        <v>0</v>
      </c>
      <c r="AL91" t="b">
        <f t="shared" si="48"/>
        <v>0</v>
      </c>
      <c r="AM91" s="51" t="s">
        <v>361</v>
      </c>
      <c r="AN91" s="51" t="s">
        <v>39</v>
      </c>
      <c r="AO91" s="52">
        <v>1</v>
      </c>
      <c r="AP91" s="51" t="s">
        <v>196</v>
      </c>
      <c r="AQ91" s="52">
        <v>0</v>
      </c>
      <c r="AR91" s="52">
        <v>0</v>
      </c>
      <c r="AS91" s="52">
        <v>0</v>
      </c>
      <c r="AT91" s="52">
        <v>0</v>
      </c>
      <c r="AU91" s="52">
        <v>0</v>
      </c>
      <c r="AV91" s="52">
        <v>0</v>
      </c>
      <c r="AW91">
        <v>0</v>
      </c>
      <c r="AX91">
        <v>0</v>
      </c>
      <c r="AY91">
        <v>0</v>
      </c>
      <c r="AZ91">
        <v>0</v>
      </c>
      <c r="BB91" t="b">
        <f t="shared" si="42"/>
        <v>1</v>
      </c>
      <c r="BC91" s="54" t="s">
        <v>361</v>
      </c>
      <c r="BD91" s="54" t="s">
        <v>39</v>
      </c>
      <c r="BE91" s="55">
        <v>1</v>
      </c>
      <c r="BF91" s="54" t="s">
        <v>196</v>
      </c>
      <c r="BG91" s="55">
        <v>0</v>
      </c>
      <c r="BH91" s="55">
        <v>0</v>
      </c>
      <c r="BI91" s="55">
        <v>0</v>
      </c>
      <c r="BJ91" s="55">
        <v>0</v>
      </c>
      <c r="BK91" s="55">
        <v>0</v>
      </c>
      <c r="BL91" s="55">
        <v>0</v>
      </c>
      <c r="BM91">
        <v>0</v>
      </c>
      <c r="BN91">
        <v>0</v>
      </c>
    </row>
    <row r="92" spans="1:66" ht="17.25" customHeight="1" x14ac:dyDescent="0.25">
      <c r="A92" s="6" t="s">
        <v>39</v>
      </c>
      <c r="B92" s="17">
        <v>80</v>
      </c>
      <c r="C92" s="31" t="s">
        <v>272</v>
      </c>
      <c r="D92" s="10">
        <f t="shared" si="43"/>
        <v>2</v>
      </c>
      <c r="E92" s="10">
        <f t="shared" si="44"/>
        <v>2.1999999999999999E-2</v>
      </c>
      <c r="F92" s="10">
        <f t="shared" si="45"/>
        <v>1</v>
      </c>
      <c r="G92" s="10">
        <f t="shared" si="37"/>
        <v>7.0000000000000001E-3</v>
      </c>
      <c r="H92" s="10">
        <f t="shared" si="46"/>
        <v>1</v>
      </c>
      <c r="I92" s="10">
        <f t="shared" si="38"/>
        <v>5.0000000000000001E-3</v>
      </c>
      <c r="J92" s="10">
        <f t="shared" si="47"/>
        <v>0</v>
      </c>
      <c r="K92" s="10">
        <f t="shared" si="39"/>
        <v>0</v>
      </c>
      <c r="L92" s="40" t="b">
        <f t="shared" si="40"/>
        <v>1</v>
      </c>
      <c r="M92" s="91" t="s">
        <v>363</v>
      </c>
      <c r="N92" s="91" t="s">
        <v>39</v>
      </c>
      <c r="O92" s="41">
        <v>1</v>
      </c>
      <c r="P92" s="91" t="s">
        <v>272</v>
      </c>
      <c r="Q92" s="41">
        <v>0</v>
      </c>
      <c r="R92" s="41">
        <v>0</v>
      </c>
      <c r="S92" s="41">
        <v>0</v>
      </c>
      <c r="T92" s="41">
        <v>0</v>
      </c>
      <c r="U92" s="41">
        <v>0</v>
      </c>
      <c r="V92" s="41">
        <v>0</v>
      </c>
      <c r="W92" s="41">
        <v>0</v>
      </c>
      <c r="X92" s="41">
        <v>0</v>
      </c>
      <c r="Y92" s="40" t="b">
        <f t="shared" si="41"/>
        <v>0</v>
      </c>
      <c r="Z92" s="41">
        <v>1</v>
      </c>
      <c r="AA92" s="91" t="s">
        <v>39</v>
      </c>
      <c r="AB92" s="41">
        <v>1</v>
      </c>
      <c r="AC92" s="91" t="s">
        <v>404</v>
      </c>
      <c r="AD92" s="41">
        <v>2</v>
      </c>
      <c r="AE92" s="41">
        <v>2.1999999999999999E-2</v>
      </c>
      <c r="AF92" s="41">
        <v>1</v>
      </c>
      <c r="AG92" s="41">
        <v>7.0000000000000001E-3</v>
      </c>
      <c r="AH92" s="41">
        <v>1</v>
      </c>
      <c r="AI92" s="41">
        <v>5.0000000000000001E-3</v>
      </c>
      <c r="AJ92" s="41">
        <v>0</v>
      </c>
      <c r="AK92" s="41">
        <v>0</v>
      </c>
      <c r="AL92" t="b">
        <f t="shared" si="48"/>
        <v>0</v>
      </c>
      <c r="AM92" s="51" t="s">
        <v>363</v>
      </c>
      <c r="AN92" s="51" t="s">
        <v>39</v>
      </c>
      <c r="AO92" s="52">
        <v>1</v>
      </c>
      <c r="AP92" s="51" t="s">
        <v>272</v>
      </c>
      <c r="AQ92" s="52">
        <v>0</v>
      </c>
      <c r="AR92" s="52">
        <v>0</v>
      </c>
      <c r="AS92" s="52">
        <v>0</v>
      </c>
      <c r="AT92" s="52">
        <v>0</v>
      </c>
      <c r="AU92" s="52">
        <v>0</v>
      </c>
      <c r="AV92" s="52">
        <v>0</v>
      </c>
      <c r="AW92">
        <v>0</v>
      </c>
      <c r="AX92">
        <v>0</v>
      </c>
      <c r="AY92">
        <v>0</v>
      </c>
      <c r="AZ92">
        <v>0</v>
      </c>
      <c r="BB92" t="b">
        <f t="shared" si="42"/>
        <v>1</v>
      </c>
      <c r="BC92" s="54" t="s">
        <v>363</v>
      </c>
      <c r="BD92" s="54" t="s">
        <v>39</v>
      </c>
      <c r="BE92" s="55">
        <v>1</v>
      </c>
      <c r="BF92" s="54" t="s">
        <v>272</v>
      </c>
      <c r="BG92" s="55">
        <v>0</v>
      </c>
      <c r="BH92" s="55">
        <v>0</v>
      </c>
      <c r="BI92" s="55">
        <v>0</v>
      </c>
      <c r="BJ92" s="55">
        <v>0</v>
      </c>
      <c r="BK92" s="55">
        <v>0</v>
      </c>
      <c r="BL92" s="55">
        <v>0</v>
      </c>
      <c r="BM92">
        <v>0</v>
      </c>
      <c r="BN92">
        <v>0</v>
      </c>
    </row>
    <row r="93" spans="1:66" ht="17.25" customHeight="1" x14ac:dyDescent="0.25">
      <c r="A93" s="6" t="s">
        <v>39</v>
      </c>
      <c r="B93" s="17">
        <v>81</v>
      </c>
      <c r="C93" s="31" t="s">
        <v>273</v>
      </c>
      <c r="D93" s="10">
        <f t="shared" si="43"/>
        <v>0</v>
      </c>
      <c r="E93" s="10">
        <f t="shared" si="44"/>
        <v>0.996</v>
      </c>
      <c r="F93" s="10">
        <f t="shared" si="45"/>
        <v>0</v>
      </c>
      <c r="G93" s="10">
        <f t="shared" si="37"/>
        <v>0</v>
      </c>
      <c r="H93" s="10">
        <f t="shared" si="46"/>
        <v>0</v>
      </c>
      <c r="I93" s="10">
        <f t="shared" si="38"/>
        <v>0</v>
      </c>
      <c r="J93" s="10">
        <f t="shared" si="47"/>
        <v>0</v>
      </c>
      <c r="K93" s="10">
        <f t="shared" si="39"/>
        <v>0</v>
      </c>
      <c r="L93" s="40" t="b">
        <f t="shared" si="40"/>
        <v>1</v>
      </c>
      <c r="M93" s="91" t="s">
        <v>363</v>
      </c>
      <c r="N93" s="91" t="s">
        <v>39</v>
      </c>
      <c r="O93" s="41">
        <v>1</v>
      </c>
      <c r="P93" s="91" t="s">
        <v>273</v>
      </c>
      <c r="Q93" s="41">
        <v>1</v>
      </c>
      <c r="R93" s="41">
        <v>4.0000000000000001E-3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41">
        <v>0</v>
      </c>
      <c r="Y93" s="40" t="b">
        <f t="shared" si="41"/>
        <v>0</v>
      </c>
      <c r="Z93" s="41">
        <v>1</v>
      </c>
      <c r="AA93" s="91" t="s">
        <v>39</v>
      </c>
      <c r="AB93" s="41">
        <v>1</v>
      </c>
      <c r="AC93" s="91" t="s">
        <v>118</v>
      </c>
      <c r="AD93" s="41">
        <v>1</v>
      </c>
      <c r="AE93" s="41">
        <v>1</v>
      </c>
      <c r="AF93" s="41">
        <v>0</v>
      </c>
      <c r="AG93" s="41">
        <v>0</v>
      </c>
      <c r="AH93" s="41">
        <v>0</v>
      </c>
      <c r="AI93" s="41">
        <v>0</v>
      </c>
      <c r="AJ93" s="41">
        <v>0</v>
      </c>
      <c r="AK93" s="41">
        <v>0</v>
      </c>
      <c r="AL93" t="b">
        <f t="shared" si="48"/>
        <v>0</v>
      </c>
      <c r="AM93" s="51" t="s">
        <v>363</v>
      </c>
      <c r="AN93" s="51" t="s">
        <v>39</v>
      </c>
      <c r="AO93" s="52">
        <v>1</v>
      </c>
      <c r="AP93" s="51" t="s">
        <v>273</v>
      </c>
      <c r="AQ93" s="52">
        <v>0</v>
      </c>
      <c r="AR93" s="52">
        <v>0</v>
      </c>
      <c r="AS93" s="52">
        <v>0</v>
      </c>
      <c r="AT93" s="52">
        <v>0</v>
      </c>
      <c r="AU93" s="52">
        <v>0</v>
      </c>
      <c r="AV93" s="52">
        <v>0</v>
      </c>
      <c r="AW93">
        <v>0</v>
      </c>
      <c r="AX93">
        <v>0</v>
      </c>
      <c r="AY93">
        <v>0</v>
      </c>
      <c r="AZ93">
        <v>0</v>
      </c>
      <c r="BB93" t="b">
        <f t="shared" si="42"/>
        <v>1</v>
      </c>
      <c r="BC93" s="54" t="s">
        <v>363</v>
      </c>
      <c r="BD93" s="54" t="s">
        <v>39</v>
      </c>
      <c r="BE93" s="55">
        <v>1</v>
      </c>
      <c r="BF93" s="54" t="s">
        <v>273</v>
      </c>
      <c r="BG93" s="55">
        <v>0</v>
      </c>
      <c r="BH93" s="55">
        <v>0</v>
      </c>
      <c r="BI93" s="55">
        <v>0</v>
      </c>
      <c r="BJ93" s="55">
        <v>0</v>
      </c>
      <c r="BK93" s="55">
        <v>0</v>
      </c>
      <c r="BL93" s="55">
        <v>0</v>
      </c>
      <c r="BM93">
        <v>0</v>
      </c>
      <c r="BN93">
        <v>0</v>
      </c>
    </row>
    <row r="94" spans="1:66" ht="17.25" customHeight="1" x14ac:dyDescent="0.25">
      <c r="A94" s="6" t="s">
        <v>39</v>
      </c>
      <c r="B94" s="17">
        <v>82</v>
      </c>
      <c r="C94" s="31" t="s">
        <v>142</v>
      </c>
      <c r="D94" s="10">
        <f t="shared" si="43"/>
        <v>-2</v>
      </c>
      <c r="E94" s="10">
        <f t="shared" si="44"/>
        <v>-2.0999999999999998E-2</v>
      </c>
      <c r="F94" s="10">
        <f t="shared" si="45"/>
        <v>-2</v>
      </c>
      <c r="G94" s="10">
        <f t="shared" si="37"/>
        <v>-2.0999999999999998E-2</v>
      </c>
      <c r="H94" s="10">
        <f t="shared" si="46"/>
        <v>-3</v>
      </c>
      <c r="I94" s="10">
        <f t="shared" si="38"/>
        <v>-2.0999999999999998E-2</v>
      </c>
      <c r="J94" s="10">
        <f t="shared" si="47"/>
        <v>0</v>
      </c>
      <c r="K94" s="10">
        <f t="shared" si="39"/>
        <v>0</v>
      </c>
      <c r="L94" s="40" t="b">
        <f t="shared" si="40"/>
        <v>1</v>
      </c>
      <c r="M94" s="91" t="s">
        <v>363</v>
      </c>
      <c r="N94" s="91" t="s">
        <v>39</v>
      </c>
      <c r="O94" s="41">
        <v>1</v>
      </c>
      <c r="P94" s="91" t="s">
        <v>142</v>
      </c>
      <c r="Q94" s="41">
        <v>3</v>
      </c>
      <c r="R94" s="41">
        <v>2.7999999999999997E-2</v>
      </c>
      <c r="S94" s="41">
        <v>3</v>
      </c>
      <c r="T94" s="41">
        <v>2.7999999999999997E-2</v>
      </c>
      <c r="U94" s="41">
        <v>3</v>
      </c>
      <c r="V94" s="41">
        <v>2.0999999999999998E-2</v>
      </c>
      <c r="W94" s="41">
        <v>0</v>
      </c>
      <c r="X94" s="41">
        <v>0</v>
      </c>
      <c r="Y94" s="40" t="b">
        <f t="shared" si="41"/>
        <v>0</v>
      </c>
      <c r="Z94" s="41">
        <v>1</v>
      </c>
      <c r="AA94" s="91" t="s">
        <v>39</v>
      </c>
      <c r="AB94" s="41">
        <v>1</v>
      </c>
      <c r="AC94" s="91" t="s">
        <v>242</v>
      </c>
      <c r="AD94" s="41">
        <v>1</v>
      </c>
      <c r="AE94" s="41">
        <v>7.0000000000000001E-3</v>
      </c>
      <c r="AF94" s="41">
        <v>1</v>
      </c>
      <c r="AG94" s="41">
        <v>7.0000000000000001E-3</v>
      </c>
      <c r="AH94" s="41">
        <v>0</v>
      </c>
      <c r="AI94" s="41">
        <v>0</v>
      </c>
      <c r="AJ94" s="41">
        <v>0</v>
      </c>
      <c r="AK94" s="41">
        <v>0</v>
      </c>
      <c r="AL94" t="b">
        <f t="shared" si="48"/>
        <v>0</v>
      </c>
      <c r="AM94" s="51" t="s">
        <v>363</v>
      </c>
      <c r="AN94" s="51" t="s">
        <v>39</v>
      </c>
      <c r="AO94" s="52">
        <v>1</v>
      </c>
      <c r="AP94" s="51" t="s">
        <v>142</v>
      </c>
      <c r="AQ94" s="52">
        <v>0</v>
      </c>
      <c r="AR94" s="52">
        <v>0</v>
      </c>
      <c r="AS94" s="52">
        <v>0</v>
      </c>
      <c r="AT94" s="52">
        <v>0</v>
      </c>
      <c r="AU94" s="52">
        <v>0</v>
      </c>
      <c r="AV94" s="52">
        <v>0</v>
      </c>
      <c r="AW94">
        <v>0</v>
      </c>
      <c r="AX94">
        <v>0</v>
      </c>
      <c r="AY94">
        <v>0</v>
      </c>
      <c r="AZ94">
        <v>0</v>
      </c>
      <c r="BB94" t="b">
        <f t="shared" si="42"/>
        <v>1</v>
      </c>
      <c r="BC94" s="54" t="s">
        <v>363</v>
      </c>
      <c r="BD94" s="54" t="s">
        <v>39</v>
      </c>
      <c r="BE94" s="55">
        <v>1</v>
      </c>
      <c r="BF94" s="54" t="s">
        <v>142</v>
      </c>
      <c r="BG94" s="55">
        <v>0</v>
      </c>
      <c r="BH94" s="55">
        <v>0</v>
      </c>
      <c r="BI94" s="55">
        <v>0</v>
      </c>
      <c r="BJ94" s="55">
        <v>0</v>
      </c>
      <c r="BK94" s="55">
        <v>0</v>
      </c>
      <c r="BL94" s="55">
        <v>0</v>
      </c>
      <c r="BM94">
        <v>0</v>
      </c>
      <c r="BN94">
        <v>0</v>
      </c>
    </row>
    <row r="95" spans="1:66" ht="17.25" customHeight="1" x14ac:dyDescent="0.25">
      <c r="A95" s="6" t="s">
        <v>39</v>
      </c>
      <c r="B95" s="17">
        <v>83</v>
      </c>
      <c r="C95" s="31" t="s">
        <v>241</v>
      </c>
      <c r="D95" s="10">
        <f t="shared" si="43"/>
        <v>0</v>
      </c>
      <c r="E95" s="10">
        <f t="shared" si="44"/>
        <v>-1.9999999999999983E-3</v>
      </c>
      <c r="F95" s="10">
        <f t="shared" si="45"/>
        <v>1</v>
      </c>
      <c r="G95" s="10">
        <f t="shared" si="37"/>
        <v>0.01</v>
      </c>
      <c r="H95" s="10">
        <f t="shared" si="46"/>
        <v>-1</v>
      </c>
      <c r="I95" s="10">
        <f t="shared" si="38"/>
        <v>-5.0000000000000001E-3</v>
      </c>
      <c r="J95" s="10">
        <f t="shared" si="47"/>
        <v>1</v>
      </c>
      <c r="K95" s="10">
        <f t="shared" si="39"/>
        <v>0.01</v>
      </c>
      <c r="L95" s="40" t="b">
        <f t="shared" si="40"/>
        <v>1</v>
      </c>
      <c r="M95" s="91" t="s">
        <v>364</v>
      </c>
      <c r="N95" s="91" t="s">
        <v>39</v>
      </c>
      <c r="O95" s="41">
        <v>1</v>
      </c>
      <c r="P95" s="91" t="s">
        <v>241</v>
      </c>
      <c r="Q95" s="41">
        <v>2</v>
      </c>
      <c r="R95" s="41">
        <v>2.1999999999999999E-2</v>
      </c>
      <c r="S95" s="41">
        <v>0</v>
      </c>
      <c r="T95" s="41">
        <v>0</v>
      </c>
      <c r="U95" s="41">
        <v>1</v>
      </c>
      <c r="V95" s="41">
        <v>5.0000000000000001E-3</v>
      </c>
      <c r="W95" s="41">
        <v>0</v>
      </c>
      <c r="X95" s="41">
        <v>0</v>
      </c>
      <c r="Y95" s="40" t="b">
        <f t="shared" si="41"/>
        <v>0</v>
      </c>
      <c r="Z95" s="41">
        <v>1</v>
      </c>
      <c r="AA95" s="91" t="s">
        <v>39</v>
      </c>
      <c r="AB95" s="41">
        <v>1</v>
      </c>
      <c r="AC95" s="91" t="s">
        <v>222</v>
      </c>
      <c r="AD95" s="41">
        <v>2</v>
      </c>
      <c r="AE95" s="41">
        <v>0.02</v>
      </c>
      <c r="AF95" s="41">
        <v>1</v>
      </c>
      <c r="AG95" s="41">
        <v>0.01</v>
      </c>
      <c r="AH95" s="41">
        <v>0</v>
      </c>
      <c r="AI95" s="41">
        <v>0</v>
      </c>
      <c r="AJ95" s="41">
        <v>1</v>
      </c>
      <c r="AK95" s="41">
        <v>0.01</v>
      </c>
      <c r="AL95" t="b">
        <f t="shared" si="48"/>
        <v>0</v>
      </c>
      <c r="AM95" s="51" t="s">
        <v>364</v>
      </c>
      <c r="AN95" s="51" t="s">
        <v>39</v>
      </c>
      <c r="AO95" s="52">
        <v>1</v>
      </c>
      <c r="AP95" s="51" t="s">
        <v>241</v>
      </c>
      <c r="AQ95" s="52">
        <v>1</v>
      </c>
      <c r="AR95" s="52">
        <v>1.4999999999999999E-2</v>
      </c>
      <c r="AS95" s="52">
        <v>0</v>
      </c>
      <c r="AT95" s="52">
        <v>0</v>
      </c>
      <c r="AU95" s="52">
        <v>0</v>
      </c>
      <c r="AV95" s="52">
        <v>0</v>
      </c>
      <c r="AW95">
        <v>0</v>
      </c>
      <c r="AX95">
        <v>0</v>
      </c>
      <c r="AY95">
        <v>0</v>
      </c>
      <c r="AZ95">
        <v>0</v>
      </c>
      <c r="BB95" t="b">
        <f t="shared" si="42"/>
        <v>1</v>
      </c>
      <c r="BC95" s="54" t="s">
        <v>364</v>
      </c>
      <c r="BD95" s="54" t="s">
        <v>39</v>
      </c>
      <c r="BE95" s="55">
        <v>1</v>
      </c>
      <c r="BF95" s="54" t="s">
        <v>241</v>
      </c>
      <c r="BG95" s="55">
        <v>1</v>
      </c>
      <c r="BH95" s="55">
        <v>1.4999999999999999E-2</v>
      </c>
      <c r="BI95" s="55">
        <v>0</v>
      </c>
      <c r="BJ95" s="55">
        <v>0</v>
      </c>
      <c r="BK95" s="55">
        <v>0</v>
      </c>
      <c r="BL95" s="55">
        <v>0</v>
      </c>
      <c r="BM95">
        <v>0</v>
      </c>
      <c r="BN95">
        <v>0</v>
      </c>
    </row>
    <row r="96" spans="1:66" ht="17.25" customHeight="1" x14ac:dyDescent="0.25">
      <c r="A96" s="6" t="s">
        <v>39</v>
      </c>
      <c r="B96" s="17">
        <v>84</v>
      </c>
      <c r="C96" s="31" t="s">
        <v>274</v>
      </c>
      <c r="D96" s="10">
        <f t="shared" si="43"/>
        <v>0</v>
      </c>
      <c r="E96" s="10">
        <f t="shared" si="44"/>
        <v>0</v>
      </c>
      <c r="F96" s="10">
        <f t="shared" si="45"/>
        <v>0</v>
      </c>
      <c r="G96" s="10">
        <f t="shared" si="37"/>
        <v>0</v>
      </c>
      <c r="H96" s="10">
        <f t="shared" si="46"/>
        <v>1</v>
      </c>
      <c r="I96" s="10">
        <f t="shared" si="38"/>
        <v>1.4999999999999999E-2</v>
      </c>
      <c r="J96" s="10">
        <f t="shared" si="47"/>
        <v>0</v>
      </c>
      <c r="K96" s="10">
        <f t="shared" si="39"/>
        <v>0</v>
      </c>
      <c r="L96" s="40" t="b">
        <f t="shared" si="40"/>
        <v>1</v>
      </c>
      <c r="M96" s="91" t="s">
        <v>364</v>
      </c>
      <c r="N96" s="91" t="s">
        <v>39</v>
      </c>
      <c r="O96" s="41">
        <v>1</v>
      </c>
      <c r="P96" s="91" t="s">
        <v>274</v>
      </c>
      <c r="Q96" s="41">
        <v>0</v>
      </c>
      <c r="R96" s="41">
        <v>0</v>
      </c>
      <c r="S96" s="41">
        <v>0</v>
      </c>
      <c r="T96" s="41">
        <v>0</v>
      </c>
      <c r="U96" s="41">
        <v>0</v>
      </c>
      <c r="V96" s="41">
        <v>0</v>
      </c>
      <c r="W96" s="41">
        <v>0</v>
      </c>
      <c r="X96" s="41">
        <v>0</v>
      </c>
      <c r="Y96" s="40" t="b">
        <f t="shared" si="41"/>
        <v>0</v>
      </c>
      <c r="Z96" s="41">
        <v>1</v>
      </c>
      <c r="AA96" s="91" t="s">
        <v>39</v>
      </c>
      <c r="AB96" s="41">
        <v>1</v>
      </c>
      <c r="AC96" s="91" t="s">
        <v>143</v>
      </c>
      <c r="AD96" s="41">
        <v>0</v>
      </c>
      <c r="AE96" s="41">
        <v>0</v>
      </c>
      <c r="AF96" s="41">
        <v>0</v>
      </c>
      <c r="AG96" s="41">
        <v>0</v>
      </c>
      <c r="AH96" s="41">
        <v>1</v>
      </c>
      <c r="AI96" s="41">
        <v>1.4999999999999999E-2</v>
      </c>
      <c r="AJ96" s="41">
        <v>0</v>
      </c>
      <c r="AK96" s="41">
        <v>0</v>
      </c>
      <c r="AL96" t="b">
        <f t="shared" si="48"/>
        <v>0</v>
      </c>
      <c r="AM96" s="51" t="s">
        <v>364</v>
      </c>
      <c r="AN96" s="51" t="s">
        <v>39</v>
      </c>
      <c r="AO96" s="52">
        <v>1</v>
      </c>
      <c r="AP96" s="51" t="s">
        <v>274</v>
      </c>
      <c r="AQ96" s="52">
        <v>0</v>
      </c>
      <c r="AR96" s="52">
        <v>0</v>
      </c>
      <c r="AS96" s="52">
        <v>0</v>
      </c>
      <c r="AT96" s="52">
        <v>0</v>
      </c>
      <c r="AU96" s="52">
        <v>0</v>
      </c>
      <c r="AV96" s="52">
        <v>0</v>
      </c>
      <c r="AW96">
        <v>0</v>
      </c>
      <c r="AX96">
        <v>0</v>
      </c>
      <c r="AY96">
        <v>0</v>
      </c>
      <c r="AZ96">
        <v>0</v>
      </c>
      <c r="BB96" t="b">
        <f t="shared" si="42"/>
        <v>1</v>
      </c>
      <c r="BC96" s="54" t="s">
        <v>364</v>
      </c>
      <c r="BD96" s="54" t="s">
        <v>39</v>
      </c>
      <c r="BE96" s="55">
        <v>1</v>
      </c>
      <c r="BF96" s="54" t="s">
        <v>274</v>
      </c>
      <c r="BG96" s="55">
        <v>0</v>
      </c>
      <c r="BH96" s="55">
        <v>0</v>
      </c>
      <c r="BI96" s="55">
        <v>0</v>
      </c>
      <c r="BJ96" s="55">
        <v>0</v>
      </c>
      <c r="BK96" s="55">
        <v>0</v>
      </c>
      <c r="BL96" s="55">
        <v>0</v>
      </c>
      <c r="BM96">
        <v>0</v>
      </c>
      <c r="BN96">
        <v>0</v>
      </c>
    </row>
    <row r="97" spans="1:66" ht="17.25" customHeight="1" x14ac:dyDescent="0.25">
      <c r="A97" s="6" t="s">
        <v>39</v>
      </c>
      <c r="B97" s="17">
        <v>85</v>
      </c>
      <c r="C97" s="31" t="s">
        <v>118</v>
      </c>
      <c r="D97" s="10">
        <f t="shared" si="43"/>
        <v>0</v>
      </c>
      <c r="E97" s="10">
        <f t="shared" si="44"/>
        <v>-0.98799999999999999</v>
      </c>
      <c r="F97" s="10">
        <f t="shared" si="45"/>
        <v>1</v>
      </c>
      <c r="G97" s="10">
        <f t="shared" si="37"/>
        <v>1.2E-2</v>
      </c>
      <c r="H97" s="10">
        <f t="shared" si="46"/>
        <v>2</v>
      </c>
      <c r="I97" s="10">
        <f t="shared" si="38"/>
        <v>1.9E-2</v>
      </c>
      <c r="J97" s="10">
        <f t="shared" si="47"/>
        <v>0</v>
      </c>
      <c r="K97" s="10">
        <f t="shared" si="39"/>
        <v>0</v>
      </c>
      <c r="L97" s="40" t="b">
        <f t="shared" si="40"/>
        <v>1</v>
      </c>
      <c r="M97" s="91" t="s">
        <v>363</v>
      </c>
      <c r="N97" s="91" t="s">
        <v>39</v>
      </c>
      <c r="O97" s="41">
        <v>1</v>
      </c>
      <c r="P97" s="91" t="s">
        <v>118</v>
      </c>
      <c r="Q97" s="41">
        <v>1</v>
      </c>
      <c r="R97" s="41">
        <v>1</v>
      </c>
      <c r="S97" s="41">
        <v>0</v>
      </c>
      <c r="T97" s="41">
        <v>0</v>
      </c>
      <c r="U97" s="41">
        <v>0</v>
      </c>
      <c r="V97" s="41">
        <v>0</v>
      </c>
      <c r="W97" s="41">
        <v>0</v>
      </c>
      <c r="X97" s="41">
        <v>0</v>
      </c>
      <c r="Y97" s="40" t="b">
        <f t="shared" si="41"/>
        <v>0</v>
      </c>
      <c r="Z97" s="41">
        <v>1</v>
      </c>
      <c r="AA97" s="91" t="s">
        <v>39</v>
      </c>
      <c r="AB97" s="41">
        <v>1</v>
      </c>
      <c r="AC97" s="91" t="s">
        <v>223</v>
      </c>
      <c r="AD97" s="41">
        <v>1</v>
      </c>
      <c r="AE97" s="41">
        <v>1.2E-2</v>
      </c>
      <c r="AF97" s="41">
        <v>1</v>
      </c>
      <c r="AG97" s="41">
        <v>1.2E-2</v>
      </c>
      <c r="AH97" s="41">
        <v>2</v>
      </c>
      <c r="AI97" s="41">
        <v>1.9E-2</v>
      </c>
      <c r="AJ97" s="41">
        <v>0</v>
      </c>
      <c r="AK97" s="41">
        <v>0</v>
      </c>
      <c r="AL97" t="b">
        <f t="shared" si="48"/>
        <v>0</v>
      </c>
      <c r="AM97" s="51" t="s">
        <v>363</v>
      </c>
      <c r="AN97" s="51" t="s">
        <v>39</v>
      </c>
      <c r="AO97" s="52">
        <v>1</v>
      </c>
      <c r="AP97" s="51" t="s">
        <v>118</v>
      </c>
      <c r="AQ97" s="52">
        <v>0</v>
      </c>
      <c r="AR97" s="52">
        <v>0</v>
      </c>
      <c r="AS97" s="52">
        <v>0</v>
      </c>
      <c r="AT97" s="52">
        <v>0</v>
      </c>
      <c r="AU97" s="52">
        <v>0</v>
      </c>
      <c r="AV97" s="52">
        <v>0</v>
      </c>
      <c r="AW97">
        <v>0</v>
      </c>
      <c r="AX97">
        <v>0</v>
      </c>
      <c r="AY97">
        <v>0</v>
      </c>
      <c r="AZ97">
        <v>0</v>
      </c>
      <c r="BB97" t="b">
        <f t="shared" si="42"/>
        <v>1</v>
      </c>
      <c r="BC97" s="54" t="s">
        <v>363</v>
      </c>
      <c r="BD97" s="54" t="s">
        <v>39</v>
      </c>
      <c r="BE97" s="55">
        <v>1</v>
      </c>
      <c r="BF97" s="54" t="s">
        <v>118</v>
      </c>
      <c r="BG97" s="55">
        <v>0</v>
      </c>
      <c r="BH97" s="55">
        <v>0</v>
      </c>
      <c r="BI97" s="55">
        <v>0</v>
      </c>
      <c r="BJ97" s="55">
        <v>0</v>
      </c>
      <c r="BK97" s="55">
        <v>0</v>
      </c>
      <c r="BL97" s="55">
        <v>0</v>
      </c>
      <c r="BM97">
        <v>0</v>
      </c>
      <c r="BN97">
        <v>0</v>
      </c>
    </row>
    <row r="98" spans="1:66" ht="17.25" customHeight="1" x14ac:dyDescent="0.25">
      <c r="A98" s="6" t="s">
        <v>39</v>
      </c>
      <c r="B98" s="17">
        <v>86</v>
      </c>
      <c r="C98" s="31" t="s">
        <v>242</v>
      </c>
      <c r="D98" s="10">
        <f t="shared" si="43"/>
        <v>0</v>
      </c>
      <c r="E98" s="10">
        <f t="shared" si="44"/>
        <v>-2E-3</v>
      </c>
      <c r="F98" s="10">
        <f t="shared" si="45"/>
        <v>0</v>
      </c>
      <c r="G98" s="10">
        <f t="shared" si="37"/>
        <v>-2E-3</v>
      </c>
      <c r="H98" s="10">
        <f t="shared" si="46"/>
        <v>1</v>
      </c>
      <c r="I98" s="10">
        <f t="shared" si="38"/>
        <v>6.3E-3</v>
      </c>
      <c r="J98" s="10">
        <f t="shared" si="47"/>
        <v>0</v>
      </c>
      <c r="K98" s="10">
        <f t="shared" si="39"/>
        <v>0</v>
      </c>
      <c r="L98" s="40" t="b">
        <f t="shared" si="40"/>
        <v>1</v>
      </c>
      <c r="M98" s="91" t="s">
        <v>362</v>
      </c>
      <c r="N98" s="91" t="s">
        <v>39</v>
      </c>
      <c r="O98" s="41">
        <v>1</v>
      </c>
      <c r="P98" s="91" t="s">
        <v>242</v>
      </c>
      <c r="Q98" s="41">
        <v>1</v>
      </c>
      <c r="R98" s="41">
        <v>7.0000000000000001E-3</v>
      </c>
      <c r="S98" s="41">
        <v>1</v>
      </c>
      <c r="T98" s="41">
        <v>7.0000000000000001E-3</v>
      </c>
      <c r="U98" s="41">
        <v>0</v>
      </c>
      <c r="V98" s="41">
        <v>0</v>
      </c>
      <c r="W98" s="41">
        <v>0</v>
      </c>
      <c r="X98" s="41">
        <v>0</v>
      </c>
      <c r="Y98" s="40" t="b">
        <f t="shared" si="41"/>
        <v>0</v>
      </c>
      <c r="Z98" s="41">
        <v>1</v>
      </c>
      <c r="AA98" s="91" t="s">
        <v>39</v>
      </c>
      <c r="AB98" s="41">
        <v>1</v>
      </c>
      <c r="AC98" s="91" t="s">
        <v>144</v>
      </c>
      <c r="AD98" s="41">
        <v>1</v>
      </c>
      <c r="AE98" s="41">
        <v>5.0000000000000001E-3</v>
      </c>
      <c r="AF98" s="41">
        <v>1</v>
      </c>
      <c r="AG98" s="41">
        <v>5.0000000000000001E-3</v>
      </c>
      <c r="AH98" s="41">
        <v>1</v>
      </c>
      <c r="AI98" s="41">
        <v>6.3E-3</v>
      </c>
      <c r="AJ98" s="41">
        <v>0</v>
      </c>
      <c r="AK98" s="41">
        <v>0</v>
      </c>
      <c r="AL98" t="b">
        <f t="shared" si="48"/>
        <v>0</v>
      </c>
      <c r="AM98" s="51" t="s">
        <v>362</v>
      </c>
      <c r="AN98" s="51" t="s">
        <v>39</v>
      </c>
      <c r="AO98" s="52">
        <v>1</v>
      </c>
      <c r="AP98" s="51" t="s">
        <v>242</v>
      </c>
      <c r="AQ98" s="52">
        <v>0</v>
      </c>
      <c r="AR98" s="52">
        <v>0</v>
      </c>
      <c r="AS98" s="52">
        <v>1</v>
      </c>
      <c r="AT98" s="52">
        <v>7.0000000000000001E-3</v>
      </c>
      <c r="AU98" s="52">
        <v>0</v>
      </c>
      <c r="AV98" s="52">
        <v>0</v>
      </c>
      <c r="AW98">
        <v>0</v>
      </c>
      <c r="AX98">
        <v>0</v>
      </c>
      <c r="AY98">
        <v>0</v>
      </c>
      <c r="AZ98">
        <v>0</v>
      </c>
      <c r="BB98" t="b">
        <f t="shared" si="42"/>
        <v>1</v>
      </c>
      <c r="BC98" s="54" t="s">
        <v>362</v>
      </c>
      <c r="BD98" s="54" t="s">
        <v>39</v>
      </c>
      <c r="BE98" s="55">
        <v>1</v>
      </c>
      <c r="BF98" s="54" t="s">
        <v>242</v>
      </c>
      <c r="BG98" s="55">
        <v>0</v>
      </c>
      <c r="BH98" s="55">
        <v>0</v>
      </c>
      <c r="BI98" s="55">
        <v>1</v>
      </c>
      <c r="BJ98" s="55">
        <v>7.0000000000000001E-3</v>
      </c>
      <c r="BK98" s="55">
        <v>0</v>
      </c>
      <c r="BL98" s="55">
        <v>0</v>
      </c>
      <c r="BM98">
        <v>0</v>
      </c>
      <c r="BN98">
        <v>0</v>
      </c>
    </row>
    <row r="99" spans="1:66" ht="17.25" customHeight="1" x14ac:dyDescent="0.25">
      <c r="A99" s="6" t="s">
        <v>39</v>
      </c>
      <c r="B99" s="17">
        <v>87</v>
      </c>
      <c r="C99" s="31" t="s">
        <v>222</v>
      </c>
      <c r="D99" s="10">
        <f t="shared" si="43"/>
        <v>-1</v>
      </c>
      <c r="E99" s="10">
        <f t="shared" si="44"/>
        <v>-5.000000000000001E-3</v>
      </c>
      <c r="F99" s="10">
        <f t="shared" si="45"/>
        <v>1</v>
      </c>
      <c r="G99" s="10">
        <f t="shared" si="37"/>
        <v>1.4999999999999999E-2</v>
      </c>
      <c r="H99" s="10">
        <f t="shared" si="46"/>
        <v>0</v>
      </c>
      <c r="I99" s="10">
        <f t="shared" si="38"/>
        <v>0</v>
      </c>
      <c r="J99" s="10">
        <f t="shared" si="47"/>
        <v>-1</v>
      </c>
      <c r="K99" s="10">
        <f t="shared" si="39"/>
        <v>-0.01</v>
      </c>
      <c r="L99" s="40" t="b">
        <f t="shared" si="40"/>
        <v>1</v>
      </c>
      <c r="M99" s="91" t="s">
        <v>364</v>
      </c>
      <c r="N99" s="91" t="s">
        <v>39</v>
      </c>
      <c r="O99" s="41">
        <v>1</v>
      </c>
      <c r="P99" s="91" t="s">
        <v>222</v>
      </c>
      <c r="Q99" s="41">
        <v>2</v>
      </c>
      <c r="R99" s="41">
        <v>0.02</v>
      </c>
      <c r="S99" s="41">
        <v>0</v>
      </c>
      <c r="T99" s="41">
        <v>0</v>
      </c>
      <c r="U99" s="41">
        <v>0</v>
      </c>
      <c r="V99" s="41">
        <v>0</v>
      </c>
      <c r="W99" s="41">
        <v>1</v>
      </c>
      <c r="X99" s="41">
        <v>0.01</v>
      </c>
      <c r="Y99" s="40" t="b">
        <f t="shared" si="41"/>
        <v>0</v>
      </c>
      <c r="Z99" s="41">
        <v>1</v>
      </c>
      <c r="AA99" s="91" t="s">
        <v>39</v>
      </c>
      <c r="AB99" s="41">
        <v>1</v>
      </c>
      <c r="AC99" s="91" t="s">
        <v>275</v>
      </c>
      <c r="AD99" s="41">
        <v>1</v>
      </c>
      <c r="AE99" s="41">
        <v>1.4999999999999999E-2</v>
      </c>
      <c r="AF99" s="41">
        <v>1</v>
      </c>
      <c r="AG99" s="41">
        <v>1.4999999999999999E-2</v>
      </c>
      <c r="AH99" s="41">
        <v>0</v>
      </c>
      <c r="AI99" s="41">
        <v>0</v>
      </c>
      <c r="AJ99" s="41">
        <v>0</v>
      </c>
      <c r="AK99" s="41">
        <v>0</v>
      </c>
      <c r="AL99" t="b">
        <f t="shared" si="48"/>
        <v>0</v>
      </c>
      <c r="AM99" s="51" t="s">
        <v>364</v>
      </c>
      <c r="AN99" s="51" t="s">
        <v>39</v>
      </c>
      <c r="AO99" s="52">
        <v>1</v>
      </c>
      <c r="AP99" s="51" t="s">
        <v>222</v>
      </c>
      <c r="AQ99" s="52">
        <v>0</v>
      </c>
      <c r="AR99" s="52">
        <v>0</v>
      </c>
      <c r="AS99" s="52">
        <v>0</v>
      </c>
      <c r="AT99" s="52">
        <v>0</v>
      </c>
      <c r="AU99" s="52">
        <v>0</v>
      </c>
      <c r="AV99" s="52">
        <v>0</v>
      </c>
      <c r="AW99">
        <v>0</v>
      </c>
      <c r="AX99">
        <v>0</v>
      </c>
      <c r="AY99">
        <v>0</v>
      </c>
      <c r="AZ99">
        <v>0</v>
      </c>
      <c r="BB99" t="b">
        <f t="shared" si="42"/>
        <v>1</v>
      </c>
      <c r="BC99" s="54" t="s">
        <v>364</v>
      </c>
      <c r="BD99" s="54" t="s">
        <v>39</v>
      </c>
      <c r="BE99" s="55">
        <v>1</v>
      </c>
      <c r="BF99" s="54" t="s">
        <v>222</v>
      </c>
      <c r="BG99" s="55">
        <v>0</v>
      </c>
      <c r="BH99" s="55">
        <v>0</v>
      </c>
      <c r="BI99" s="55">
        <v>0</v>
      </c>
      <c r="BJ99" s="55">
        <v>0</v>
      </c>
      <c r="BK99" s="55">
        <v>0</v>
      </c>
      <c r="BL99" s="55">
        <v>0</v>
      </c>
      <c r="BM99">
        <v>0</v>
      </c>
      <c r="BN99">
        <v>0</v>
      </c>
    </row>
    <row r="100" spans="1:66" ht="17.25" customHeight="1" x14ac:dyDescent="0.25">
      <c r="A100" s="6" t="s">
        <v>39</v>
      </c>
      <c r="B100" s="17">
        <v>88</v>
      </c>
      <c r="C100" s="31" t="s">
        <v>143</v>
      </c>
      <c r="D100" s="10">
        <f t="shared" si="43"/>
        <v>3</v>
      </c>
      <c r="E100" s="10">
        <f t="shared" si="44"/>
        <v>0.124</v>
      </c>
      <c r="F100" s="10">
        <f t="shared" si="45"/>
        <v>3</v>
      </c>
      <c r="G100" s="10">
        <f t="shared" si="37"/>
        <v>0.124</v>
      </c>
      <c r="H100" s="10">
        <f t="shared" si="46"/>
        <v>9</v>
      </c>
      <c r="I100" s="10">
        <f t="shared" si="38"/>
        <v>0.21160000000000001</v>
      </c>
      <c r="J100" s="10">
        <f t="shared" si="47"/>
        <v>1</v>
      </c>
      <c r="K100" s="10">
        <f t="shared" si="39"/>
        <v>1.4999999999999999E-2</v>
      </c>
      <c r="L100" s="40" t="b">
        <f t="shared" si="40"/>
        <v>1</v>
      </c>
      <c r="M100" s="91" t="s">
        <v>363</v>
      </c>
      <c r="N100" s="91" t="s">
        <v>39</v>
      </c>
      <c r="O100" s="41">
        <v>1</v>
      </c>
      <c r="P100" s="91" t="s">
        <v>143</v>
      </c>
      <c r="Q100" s="41">
        <v>0</v>
      </c>
      <c r="R100" s="41">
        <v>0</v>
      </c>
      <c r="S100" s="41">
        <v>0</v>
      </c>
      <c r="T100" s="41">
        <v>0</v>
      </c>
      <c r="U100" s="41">
        <v>1</v>
      </c>
      <c r="V100" s="41">
        <v>1.4999999999999999E-2</v>
      </c>
      <c r="W100" s="41">
        <v>0</v>
      </c>
      <c r="X100" s="41">
        <v>0</v>
      </c>
      <c r="Y100" s="40" t="b">
        <f t="shared" si="41"/>
        <v>0</v>
      </c>
      <c r="Z100" s="41">
        <v>1</v>
      </c>
      <c r="AA100" s="91" t="s">
        <v>39</v>
      </c>
      <c r="AB100" s="41">
        <v>1</v>
      </c>
      <c r="AC100" s="91" t="s">
        <v>96</v>
      </c>
      <c r="AD100" s="41">
        <v>3</v>
      </c>
      <c r="AE100" s="41">
        <v>0.124</v>
      </c>
      <c r="AF100" s="41">
        <v>3</v>
      </c>
      <c r="AG100" s="41">
        <v>0.124</v>
      </c>
      <c r="AH100" s="41">
        <v>10</v>
      </c>
      <c r="AI100" s="41">
        <v>0.22660000000000002</v>
      </c>
      <c r="AJ100" s="41">
        <v>1</v>
      </c>
      <c r="AK100" s="41">
        <v>1.4999999999999999E-2</v>
      </c>
      <c r="AL100" t="b">
        <f t="shared" si="48"/>
        <v>0</v>
      </c>
      <c r="AM100" s="51" t="s">
        <v>363</v>
      </c>
      <c r="AN100" s="51" t="s">
        <v>39</v>
      </c>
      <c r="AO100" s="52">
        <v>1</v>
      </c>
      <c r="AP100" s="51" t="s">
        <v>143</v>
      </c>
      <c r="AQ100" s="52">
        <v>0</v>
      </c>
      <c r="AR100" s="52">
        <v>0</v>
      </c>
      <c r="AS100" s="52">
        <v>0</v>
      </c>
      <c r="AT100" s="52">
        <v>0</v>
      </c>
      <c r="AU100" s="52">
        <v>0</v>
      </c>
      <c r="AV100" s="52">
        <v>0</v>
      </c>
      <c r="AW100">
        <v>0</v>
      </c>
      <c r="AX100">
        <v>0</v>
      </c>
      <c r="AY100">
        <v>0</v>
      </c>
      <c r="AZ100">
        <v>0</v>
      </c>
      <c r="BB100" t="b">
        <f t="shared" si="42"/>
        <v>1</v>
      </c>
      <c r="BC100" s="54" t="s">
        <v>363</v>
      </c>
      <c r="BD100" s="54" t="s">
        <v>39</v>
      </c>
      <c r="BE100" s="55">
        <v>1</v>
      </c>
      <c r="BF100" s="54" t="s">
        <v>143</v>
      </c>
      <c r="BG100" s="55">
        <v>0</v>
      </c>
      <c r="BH100" s="55">
        <v>0</v>
      </c>
      <c r="BI100" s="55">
        <v>0</v>
      </c>
      <c r="BJ100" s="55">
        <v>0</v>
      </c>
      <c r="BK100" s="55">
        <v>0</v>
      </c>
      <c r="BL100" s="55">
        <v>0</v>
      </c>
      <c r="BM100">
        <v>0</v>
      </c>
      <c r="BN100">
        <v>0</v>
      </c>
    </row>
    <row r="101" spans="1:66" ht="17.25" customHeight="1" x14ac:dyDescent="0.25">
      <c r="A101" s="6" t="s">
        <v>39</v>
      </c>
      <c r="B101" s="17">
        <v>89</v>
      </c>
      <c r="C101" s="31" t="s">
        <v>223</v>
      </c>
      <c r="D101" s="10">
        <f t="shared" si="43"/>
        <v>1</v>
      </c>
      <c r="E101" s="10">
        <f t="shared" si="44"/>
        <v>1.7999999999999999E-2</v>
      </c>
      <c r="F101" s="10">
        <f t="shared" si="45"/>
        <v>1</v>
      </c>
      <c r="G101" s="10">
        <f t="shared" si="37"/>
        <v>1.7999999999999999E-2</v>
      </c>
      <c r="H101" s="10">
        <f t="shared" si="46"/>
        <v>1</v>
      </c>
      <c r="I101" s="10">
        <f t="shared" si="38"/>
        <v>2.5999999999999999E-2</v>
      </c>
      <c r="J101" s="10">
        <f t="shared" si="47"/>
        <v>0</v>
      </c>
      <c r="K101" s="10">
        <f t="shared" si="39"/>
        <v>0</v>
      </c>
      <c r="L101" s="40" t="b">
        <f t="shared" si="40"/>
        <v>1</v>
      </c>
      <c r="M101" s="91" t="s">
        <v>363</v>
      </c>
      <c r="N101" s="91" t="s">
        <v>39</v>
      </c>
      <c r="O101" s="41">
        <v>1</v>
      </c>
      <c r="P101" s="91" t="s">
        <v>223</v>
      </c>
      <c r="Q101" s="41">
        <v>1</v>
      </c>
      <c r="R101" s="41">
        <v>1.2E-2</v>
      </c>
      <c r="S101" s="41">
        <v>1</v>
      </c>
      <c r="T101" s="41">
        <v>1.2E-2</v>
      </c>
      <c r="U101" s="41">
        <v>2</v>
      </c>
      <c r="V101" s="41">
        <v>1.9E-2</v>
      </c>
      <c r="W101" s="41">
        <v>0</v>
      </c>
      <c r="X101" s="41">
        <v>0</v>
      </c>
      <c r="Y101" s="40" t="b">
        <f t="shared" si="41"/>
        <v>0</v>
      </c>
      <c r="Z101" s="41">
        <v>1</v>
      </c>
      <c r="AA101" s="91" t="s">
        <v>39</v>
      </c>
      <c r="AB101" s="41">
        <v>1</v>
      </c>
      <c r="AC101" s="91" t="s">
        <v>106</v>
      </c>
      <c r="AD101" s="41">
        <v>2</v>
      </c>
      <c r="AE101" s="41">
        <v>0.03</v>
      </c>
      <c r="AF101" s="41">
        <v>2</v>
      </c>
      <c r="AG101" s="41">
        <v>0.03</v>
      </c>
      <c r="AH101" s="41">
        <v>3</v>
      </c>
      <c r="AI101" s="41">
        <v>4.4999999999999998E-2</v>
      </c>
      <c r="AJ101" s="41">
        <v>0</v>
      </c>
      <c r="AK101" s="41">
        <v>0</v>
      </c>
      <c r="AL101" t="b">
        <f t="shared" si="48"/>
        <v>0</v>
      </c>
      <c r="AM101" s="51" t="s">
        <v>363</v>
      </c>
      <c r="AN101" s="51" t="s">
        <v>39</v>
      </c>
      <c r="AO101" s="52">
        <v>1</v>
      </c>
      <c r="AP101" s="51" t="s">
        <v>223</v>
      </c>
      <c r="AQ101" s="52">
        <v>0</v>
      </c>
      <c r="AR101" s="52">
        <v>0</v>
      </c>
      <c r="AS101" s="52">
        <v>0</v>
      </c>
      <c r="AT101" s="52">
        <v>0</v>
      </c>
      <c r="AU101" s="52">
        <v>0</v>
      </c>
      <c r="AV101" s="52">
        <v>0</v>
      </c>
      <c r="AW101">
        <v>0</v>
      </c>
      <c r="AX101">
        <v>0</v>
      </c>
      <c r="AY101">
        <v>0</v>
      </c>
      <c r="AZ101">
        <v>0</v>
      </c>
      <c r="BB101" t="b">
        <f t="shared" si="42"/>
        <v>1</v>
      </c>
      <c r="BC101" s="54" t="s">
        <v>363</v>
      </c>
      <c r="BD101" s="54" t="s">
        <v>39</v>
      </c>
      <c r="BE101" s="55">
        <v>1</v>
      </c>
      <c r="BF101" s="54" t="s">
        <v>223</v>
      </c>
      <c r="BG101" s="55">
        <v>0</v>
      </c>
      <c r="BH101" s="55">
        <v>0</v>
      </c>
      <c r="BI101" s="55">
        <v>0</v>
      </c>
      <c r="BJ101" s="55">
        <v>0</v>
      </c>
      <c r="BK101" s="55">
        <v>0</v>
      </c>
      <c r="BL101" s="55">
        <v>0</v>
      </c>
      <c r="BM101">
        <v>0</v>
      </c>
      <c r="BN101">
        <v>0</v>
      </c>
    </row>
    <row r="102" spans="1:66" ht="17.25" customHeight="1" x14ac:dyDescent="0.25">
      <c r="A102" s="6" t="s">
        <v>39</v>
      </c>
      <c r="B102" s="17">
        <v>90</v>
      </c>
      <c r="C102" s="31" t="s">
        <v>144</v>
      </c>
      <c r="D102" s="10">
        <f t="shared" si="43"/>
        <v>1</v>
      </c>
      <c r="E102" s="10">
        <f t="shared" si="44"/>
        <v>0.02</v>
      </c>
      <c r="F102" s="10">
        <f t="shared" si="45"/>
        <v>1</v>
      </c>
      <c r="G102" s="10">
        <f t="shared" si="37"/>
        <v>0.02</v>
      </c>
      <c r="H102" s="10">
        <f t="shared" si="46"/>
        <v>0</v>
      </c>
      <c r="I102" s="10">
        <f t="shared" si="38"/>
        <v>8.6999999999999994E-3</v>
      </c>
      <c r="J102" s="10">
        <f t="shared" si="47"/>
        <v>0</v>
      </c>
      <c r="K102" s="10">
        <f t="shared" si="39"/>
        <v>0</v>
      </c>
      <c r="L102" s="40" t="b">
        <f t="shared" si="40"/>
        <v>1</v>
      </c>
      <c r="M102" s="91" t="s">
        <v>363</v>
      </c>
      <c r="N102" s="91" t="s">
        <v>39</v>
      </c>
      <c r="O102" s="41">
        <v>1</v>
      </c>
      <c r="P102" s="91" t="s">
        <v>144</v>
      </c>
      <c r="Q102" s="41">
        <v>1</v>
      </c>
      <c r="R102" s="41">
        <v>5.0000000000000001E-3</v>
      </c>
      <c r="S102" s="41">
        <v>1</v>
      </c>
      <c r="T102" s="41">
        <v>5.0000000000000001E-3</v>
      </c>
      <c r="U102" s="41">
        <v>1</v>
      </c>
      <c r="V102" s="41">
        <v>6.3E-3</v>
      </c>
      <c r="W102" s="41">
        <v>0</v>
      </c>
      <c r="X102" s="41">
        <v>0</v>
      </c>
      <c r="Y102" s="40" t="b">
        <f t="shared" si="41"/>
        <v>0</v>
      </c>
      <c r="Z102" s="41">
        <v>1</v>
      </c>
      <c r="AA102" s="91" t="s">
        <v>39</v>
      </c>
      <c r="AB102" s="41">
        <v>1</v>
      </c>
      <c r="AC102" s="91" t="s">
        <v>276</v>
      </c>
      <c r="AD102" s="41">
        <v>2</v>
      </c>
      <c r="AE102" s="41">
        <v>2.5000000000000001E-2</v>
      </c>
      <c r="AF102" s="41">
        <v>2</v>
      </c>
      <c r="AG102" s="41">
        <v>2.5000000000000001E-2</v>
      </c>
      <c r="AH102" s="41">
        <v>1</v>
      </c>
      <c r="AI102" s="41">
        <v>1.4999999999999999E-2</v>
      </c>
      <c r="AJ102" s="41">
        <v>0</v>
      </c>
      <c r="AK102" s="41">
        <v>0</v>
      </c>
      <c r="AL102" t="b">
        <f t="shared" si="48"/>
        <v>0</v>
      </c>
      <c r="AM102" s="51" t="s">
        <v>363</v>
      </c>
      <c r="AN102" s="51" t="s">
        <v>39</v>
      </c>
      <c r="AO102" s="52">
        <v>1</v>
      </c>
      <c r="AP102" s="51" t="s">
        <v>144</v>
      </c>
      <c r="AQ102" s="52">
        <v>0</v>
      </c>
      <c r="AR102" s="52">
        <v>0</v>
      </c>
      <c r="AS102" s="52">
        <v>0</v>
      </c>
      <c r="AT102" s="52">
        <v>0</v>
      </c>
      <c r="AU102" s="52">
        <v>0</v>
      </c>
      <c r="AV102" s="52">
        <v>0</v>
      </c>
      <c r="AW102">
        <v>0</v>
      </c>
      <c r="AX102">
        <v>0</v>
      </c>
      <c r="AY102">
        <v>0</v>
      </c>
      <c r="AZ102">
        <v>0</v>
      </c>
      <c r="BB102" t="b">
        <f t="shared" si="42"/>
        <v>1</v>
      </c>
      <c r="BC102" s="54" t="s">
        <v>363</v>
      </c>
      <c r="BD102" s="54" t="s">
        <v>39</v>
      </c>
      <c r="BE102" s="55">
        <v>1</v>
      </c>
      <c r="BF102" s="54" t="s">
        <v>144</v>
      </c>
      <c r="BG102" s="55">
        <v>0</v>
      </c>
      <c r="BH102" s="55">
        <v>0</v>
      </c>
      <c r="BI102" s="55">
        <v>0</v>
      </c>
      <c r="BJ102" s="55">
        <v>0</v>
      </c>
      <c r="BK102" s="55">
        <v>0</v>
      </c>
      <c r="BL102" s="55">
        <v>0</v>
      </c>
      <c r="BM102">
        <v>0</v>
      </c>
      <c r="BN102">
        <v>0</v>
      </c>
    </row>
    <row r="103" spans="1:66" ht="17.25" customHeight="1" x14ac:dyDescent="0.25">
      <c r="A103" s="6" t="s">
        <v>39</v>
      </c>
      <c r="B103" s="17">
        <v>91</v>
      </c>
      <c r="C103" s="31" t="s">
        <v>275</v>
      </c>
      <c r="D103" s="10">
        <f t="shared" si="43"/>
        <v>3</v>
      </c>
      <c r="E103" s="10">
        <f t="shared" si="44"/>
        <v>0.49209999999999998</v>
      </c>
      <c r="F103" s="10">
        <f t="shared" si="45"/>
        <v>2</v>
      </c>
      <c r="G103" s="10">
        <f t="shared" si="37"/>
        <v>0.49099999999999999</v>
      </c>
      <c r="H103" s="10">
        <f t="shared" si="46"/>
        <v>2</v>
      </c>
      <c r="I103" s="10">
        <f t="shared" si="38"/>
        <v>1.6E-2</v>
      </c>
      <c r="J103" s="10">
        <f t="shared" si="47"/>
        <v>0</v>
      </c>
      <c r="K103" s="10">
        <f t="shared" si="39"/>
        <v>0</v>
      </c>
      <c r="L103" s="40" t="b">
        <f t="shared" si="40"/>
        <v>1</v>
      </c>
      <c r="M103" s="91" t="s">
        <v>363</v>
      </c>
      <c r="N103" s="91" t="s">
        <v>39</v>
      </c>
      <c r="O103" s="41">
        <v>1</v>
      </c>
      <c r="P103" s="91" t="s">
        <v>275</v>
      </c>
      <c r="Q103" s="41">
        <v>1</v>
      </c>
      <c r="R103" s="41">
        <v>1.4999999999999999E-2</v>
      </c>
      <c r="S103" s="41">
        <v>1</v>
      </c>
      <c r="T103" s="41">
        <v>1.4999999999999999E-2</v>
      </c>
      <c r="U103" s="41">
        <v>0</v>
      </c>
      <c r="V103" s="41">
        <v>0</v>
      </c>
      <c r="W103" s="41">
        <v>0</v>
      </c>
      <c r="X103" s="41">
        <v>0</v>
      </c>
      <c r="Y103" s="40" t="b">
        <f t="shared" si="41"/>
        <v>0</v>
      </c>
      <c r="Z103" s="41">
        <v>1</v>
      </c>
      <c r="AA103" s="91" t="s">
        <v>39</v>
      </c>
      <c r="AB103" s="41">
        <v>1</v>
      </c>
      <c r="AC103" s="91" t="s">
        <v>224</v>
      </c>
      <c r="AD103" s="41">
        <v>4</v>
      </c>
      <c r="AE103" s="41">
        <v>0.5071</v>
      </c>
      <c r="AF103" s="41">
        <v>3</v>
      </c>
      <c r="AG103" s="41">
        <v>0.50600000000000001</v>
      </c>
      <c r="AH103" s="41">
        <v>2</v>
      </c>
      <c r="AI103" s="41">
        <v>1.6E-2</v>
      </c>
      <c r="AJ103" s="41">
        <v>0</v>
      </c>
      <c r="AK103" s="41">
        <v>0</v>
      </c>
      <c r="AL103" t="b">
        <f t="shared" si="48"/>
        <v>0</v>
      </c>
      <c r="AM103" s="51" t="s">
        <v>363</v>
      </c>
      <c r="AN103" s="51" t="s">
        <v>39</v>
      </c>
      <c r="AO103" s="52">
        <v>1</v>
      </c>
      <c r="AP103" s="51" t="s">
        <v>275</v>
      </c>
      <c r="AQ103" s="52">
        <v>0</v>
      </c>
      <c r="AR103" s="52">
        <v>0</v>
      </c>
      <c r="AS103" s="52">
        <v>0</v>
      </c>
      <c r="AT103" s="52">
        <v>0</v>
      </c>
      <c r="AU103" s="52">
        <v>0</v>
      </c>
      <c r="AV103" s="52">
        <v>0</v>
      </c>
      <c r="AW103">
        <v>0</v>
      </c>
      <c r="AX103">
        <v>0</v>
      </c>
      <c r="AY103">
        <v>0</v>
      </c>
      <c r="AZ103">
        <v>0</v>
      </c>
      <c r="BB103" t="b">
        <f t="shared" si="42"/>
        <v>1</v>
      </c>
      <c r="BC103" s="54" t="s">
        <v>363</v>
      </c>
      <c r="BD103" s="54" t="s">
        <v>39</v>
      </c>
      <c r="BE103" s="55">
        <v>1</v>
      </c>
      <c r="BF103" s="54" t="s">
        <v>275</v>
      </c>
      <c r="BG103" s="55">
        <v>0</v>
      </c>
      <c r="BH103" s="55">
        <v>0</v>
      </c>
      <c r="BI103" s="55">
        <v>0</v>
      </c>
      <c r="BJ103" s="55">
        <v>0</v>
      </c>
      <c r="BK103" s="55">
        <v>0</v>
      </c>
      <c r="BL103" s="55">
        <v>0</v>
      </c>
      <c r="BM103">
        <v>0</v>
      </c>
      <c r="BN103">
        <v>0</v>
      </c>
    </row>
    <row r="104" spans="1:66" ht="17.25" customHeight="1" x14ac:dyDescent="0.25">
      <c r="A104" s="6" t="s">
        <v>39</v>
      </c>
      <c r="B104" s="17">
        <v>92</v>
      </c>
      <c r="C104" s="31" t="s">
        <v>96</v>
      </c>
      <c r="D104" s="10">
        <f t="shared" si="43"/>
        <v>-2</v>
      </c>
      <c r="E104" s="10">
        <f t="shared" si="44"/>
        <v>-0.115</v>
      </c>
      <c r="F104" s="10">
        <f t="shared" si="45"/>
        <v>-2</v>
      </c>
      <c r="G104" s="10">
        <f t="shared" si="37"/>
        <v>-0.115</v>
      </c>
      <c r="H104" s="10">
        <f t="shared" si="46"/>
        <v>-10</v>
      </c>
      <c r="I104" s="10">
        <f t="shared" si="38"/>
        <v>-0.22660000000000002</v>
      </c>
      <c r="J104" s="10">
        <f t="shared" si="47"/>
        <v>-1</v>
      </c>
      <c r="K104" s="10">
        <f t="shared" si="39"/>
        <v>-1.4999999999999999E-2</v>
      </c>
      <c r="L104" s="40" t="b">
        <f t="shared" si="40"/>
        <v>1</v>
      </c>
      <c r="M104" s="91" t="s">
        <v>363</v>
      </c>
      <c r="N104" s="91" t="s">
        <v>39</v>
      </c>
      <c r="O104" s="41">
        <v>1</v>
      </c>
      <c r="P104" s="91" t="s">
        <v>96</v>
      </c>
      <c r="Q104" s="41">
        <v>2</v>
      </c>
      <c r="R104" s="41">
        <v>0.115</v>
      </c>
      <c r="S104" s="41">
        <v>2</v>
      </c>
      <c r="T104" s="41">
        <v>0.115</v>
      </c>
      <c r="U104" s="41">
        <v>10</v>
      </c>
      <c r="V104" s="41">
        <v>0.22660000000000002</v>
      </c>
      <c r="W104" s="41">
        <v>1</v>
      </c>
      <c r="X104" s="41">
        <v>1.4999999999999999E-2</v>
      </c>
      <c r="Y104" s="40" t="b">
        <f t="shared" si="41"/>
        <v>0</v>
      </c>
      <c r="Z104" s="41">
        <v>1</v>
      </c>
      <c r="AA104" s="91" t="s">
        <v>39</v>
      </c>
      <c r="AB104" s="41">
        <v>1</v>
      </c>
      <c r="AC104" s="91" t="s">
        <v>277</v>
      </c>
      <c r="AD104" s="41">
        <v>0</v>
      </c>
      <c r="AE104" s="41">
        <v>0</v>
      </c>
      <c r="AF104" s="41">
        <v>0</v>
      </c>
      <c r="AG104" s="41">
        <v>0</v>
      </c>
      <c r="AH104" s="41">
        <v>0</v>
      </c>
      <c r="AI104" s="41">
        <v>0</v>
      </c>
      <c r="AJ104" s="41">
        <v>0</v>
      </c>
      <c r="AK104" s="41">
        <v>0</v>
      </c>
      <c r="AL104" t="b">
        <f t="shared" si="48"/>
        <v>0</v>
      </c>
      <c r="AM104" s="51" t="s">
        <v>363</v>
      </c>
      <c r="AN104" s="51" t="s">
        <v>39</v>
      </c>
      <c r="AO104" s="52">
        <v>1</v>
      </c>
      <c r="AP104" s="51" t="s">
        <v>96</v>
      </c>
      <c r="AQ104" s="52">
        <v>0</v>
      </c>
      <c r="AR104" s="52">
        <v>0</v>
      </c>
      <c r="AS104" s="52">
        <v>0</v>
      </c>
      <c r="AT104" s="52">
        <v>0</v>
      </c>
      <c r="AU104" s="52">
        <v>1</v>
      </c>
      <c r="AV104" s="52">
        <v>6.0000000000000001E-3</v>
      </c>
      <c r="AW104">
        <v>0</v>
      </c>
      <c r="AX104">
        <v>0</v>
      </c>
      <c r="AY104">
        <v>0</v>
      </c>
      <c r="AZ104">
        <v>0</v>
      </c>
      <c r="BB104" t="b">
        <f t="shared" si="42"/>
        <v>1</v>
      </c>
      <c r="BC104" s="54" t="s">
        <v>363</v>
      </c>
      <c r="BD104" s="54" t="s">
        <v>39</v>
      </c>
      <c r="BE104" s="55">
        <v>1</v>
      </c>
      <c r="BF104" s="54" t="s">
        <v>96</v>
      </c>
      <c r="BG104" s="55">
        <v>0</v>
      </c>
      <c r="BH104" s="55">
        <v>0</v>
      </c>
      <c r="BI104" s="55">
        <v>0</v>
      </c>
      <c r="BJ104" s="55">
        <v>0</v>
      </c>
      <c r="BK104" s="55">
        <v>1</v>
      </c>
      <c r="BL104" s="55">
        <v>6.0000000000000001E-3</v>
      </c>
      <c r="BM104">
        <v>0</v>
      </c>
      <c r="BN104">
        <v>0</v>
      </c>
    </row>
    <row r="105" spans="1:66" ht="17.25" customHeight="1" x14ac:dyDescent="0.25">
      <c r="A105" s="6" t="s">
        <v>39</v>
      </c>
      <c r="B105" s="17">
        <v>93</v>
      </c>
      <c r="C105" s="31" t="s">
        <v>106</v>
      </c>
      <c r="D105" s="10">
        <f t="shared" si="43"/>
        <v>8</v>
      </c>
      <c r="E105" s="10">
        <f t="shared" si="44"/>
        <v>4.7000000000000014E-2</v>
      </c>
      <c r="F105" s="10">
        <f t="shared" si="45"/>
        <v>8</v>
      </c>
      <c r="G105" s="10">
        <f t="shared" si="37"/>
        <v>4.7000000000000014E-2</v>
      </c>
      <c r="H105" s="10">
        <f t="shared" si="46"/>
        <v>6</v>
      </c>
      <c r="I105" s="10">
        <f t="shared" si="38"/>
        <v>2.5000000000000008E-2</v>
      </c>
      <c r="J105" s="10">
        <f t="shared" si="47"/>
        <v>0</v>
      </c>
      <c r="K105" s="10">
        <f t="shared" si="39"/>
        <v>0</v>
      </c>
      <c r="L105" s="40" t="b">
        <f t="shared" si="40"/>
        <v>1</v>
      </c>
      <c r="M105" s="91" t="s">
        <v>365</v>
      </c>
      <c r="N105" s="91" t="s">
        <v>39</v>
      </c>
      <c r="O105" s="41">
        <v>1</v>
      </c>
      <c r="P105" s="91" t="s">
        <v>106</v>
      </c>
      <c r="Q105" s="41">
        <v>2</v>
      </c>
      <c r="R105" s="41">
        <v>0.03</v>
      </c>
      <c r="S105" s="41">
        <v>2</v>
      </c>
      <c r="T105" s="41">
        <v>0.03</v>
      </c>
      <c r="U105" s="41">
        <v>3</v>
      </c>
      <c r="V105" s="41">
        <v>4.4999999999999998E-2</v>
      </c>
      <c r="W105" s="41">
        <v>0</v>
      </c>
      <c r="X105" s="41">
        <v>0</v>
      </c>
      <c r="Y105" s="40" t="b">
        <f t="shared" si="41"/>
        <v>0</v>
      </c>
      <c r="Z105" s="41">
        <v>1</v>
      </c>
      <c r="AA105" s="91" t="s">
        <v>39</v>
      </c>
      <c r="AB105" s="41">
        <v>1</v>
      </c>
      <c r="AC105" s="91" t="s">
        <v>97</v>
      </c>
      <c r="AD105" s="41">
        <v>10</v>
      </c>
      <c r="AE105" s="41">
        <v>7.7000000000000013E-2</v>
      </c>
      <c r="AF105" s="41">
        <v>10</v>
      </c>
      <c r="AG105" s="41">
        <v>7.7000000000000013E-2</v>
      </c>
      <c r="AH105" s="41">
        <v>9</v>
      </c>
      <c r="AI105" s="41">
        <v>7.0000000000000007E-2</v>
      </c>
      <c r="AJ105" s="41">
        <v>0</v>
      </c>
      <c r="AK105" s="41">
        <v>0</v>
      </c>
      <c r="AL105" t="b">
        <f t="shared" si="48"/>
        <v>0</v>
      </c>
      <c r="AM105" s="51" t="s">
        <v>365</v>
      </c>
      <c r="AN105" s="51" t="s">
        <v>39</v>
      </c>
      <c r="AO105" s="52">
        <v>1</v>
      </c>
      <c r="AP105" s="51" t="s">
        <v>106</v>
      </c>
      <c r="AQ105" s="52">
        <v>0</v>
      </c>
      <c r="AR105" s="52">
        <v>0</v>
      </c>
      <c r="AS105" s="52">
        <v>0</v>
      </c>
      <c r="AT105" s="52">
        <v>0</v>
      </c>
      <c r="AU105" s="52">
        <v>0</v>
      </c>
      <c r="AV105" s="52">
        <v>0</v>
      </c>
      <c r="AW105">
        <v>0</v>
      </c>
      <c r="AX105">
        <v>0</v>
      </c>
      <c r="AY105">
        <v>0</v>
      </c>
      <c r="AZ105">
        <v>0</v>
      </c>
      <c r="BB105" t="b">
        <f t="shared" si="42"/>
        <v>1</v>
      </c>
      <c r="BC105" s="54" t="s">
        <v>365</v>
      </c>
      <c r="BD105" s="54" t="s">
        <v>39</v>
      </c>
      <c r="BE105" s="55">
        <v>1</v>
      </c>
      <c r="BF105" s="54" t="s">
        <v>106</v>
      </c>
      <c r="BG105" s="55">
        <v>0</v>
      </c>
      <c r="BH105" s="55">
        <v>0</v>
      </c>
      <c r="BI105" s="55">
        <v>0</v>
      </c>
      <c r="BJ105" s="55">
        <v>0</v>
      </c>
      <c r="BK105" s="55">
        <v>0</v>
      </c>
      <c r="BL105" s="55">
        <v>0</v>
      </c>
      <c r="BM105">
        <v>0</v>
      </c>
      <c r="BN105">
        <v>0</v>
      </c>
    </row>
    <row r="106" spans="1:66" ht="17.25" customHeight="1" x14ac:dyDescent="0.25">
      <c r="A106" s="6" t="s">
        <v>39</v>
      </c>
      <c r="B106" s="17">
        <v>94</v>
      </c>
      <c r="C106" s="31" t="s">
        <v>276</v>
      </c>
      <c r="D106" s="10">
        <f t="shared" si="43"/>
        <v>3</v>
      </c>
      <c r="E106" s="10">
        <f t="shared" si="44"/>
        <v>1.994</v>
      </c>
      <c r="F106" s="10">
        <f t="shared" si="45"/>
        <v>1</v>
      </c>
      <c r="G106" s="10">
        <f t="shared" si="37"/>
        <v>0.99399999999999988</v>
      </c>
      <c r="H106" s="10">
        <f t="shared" si="46"/>
        <v>4</v>
      </c>
      <c r="I106" s="10">
        <f t="shared" si="38"/>
        <v>0.99975000000000003</v>
      </c>
      <c r="J106" s="10">
        <f t="shared" si="47"/>
        <v>1</v>
      </c>
      <c r="K106" s="10">
        <f t="shared" si="39"/>
        <v>0.5</v>
      </c>
      <c r="L106" s="40" t="b">
        <f t="shared" si="40"/>
        <v>1</v>
      </c>
      <c r="M106" s="91" t="s">
        <v>363</v>
      </c>
      <c r="N106" s="91" t="s">
        <v>39</v>
      </c>
      <c r="O106" s="41">
        <v>1</v>
      </c>
      <c r="P106" s="91" t="s">
        <v>276</v>
      </c>
      <c r="Q106" s="41">
        <v>1</v>
      </c>
      <c r="R106" s="41">
        <v>1.4999999999999999E-2</v>
      </c>
      <c r="S106" s="41">
        <v>1</v>
      </c>
      <c r="T106" s="41">
        <v>1.4999999999999999E-2</v>
      </c>
      <c r="U106" s="41">
        <v>1</v>
      </c>
      <c r="V106" s="41">
        <v>1.4999999999999999E-2</v>
      </c>
      <c r="W106" s="41">
        <v>0</v>
      </c>
      <c r="X106" s="41">
        <v>0</v>
      </c>
      <c r="Y106" s="40" t="b">
        <f t="shared" si="41"/>
        <v>0</v>
      </c>
      <c r="Z106" s="41">
        <v>1</v>
      </c>
      <c r="AA106" s="91" t="s">
        <v>39</v>
      </c>
      <c r="AB106" s="41">
        <v>1</v>
      </c>
      <c r="AC106" s="91" t="s">
        <v>105</v>
      </c>
      <c r="AD106" s="41">
        <v>4</v>
      </c>
      <c r="AE106" s="41">
        <v>2.0089999999999999</v>
      </c>
      <c r="AF106" s="41">
        <v>2</v>
      </c>
      <c r="AG106" s="41">
        <v>1.0089999999999999</v>
      </c>
      <c r="AH106" s="41">
        <v>5</v>
      </c>
      <c r="AI106" s="41">
        <v>1.01475</v>
      </c>
      <c r="AJ106" s="41">
        <v>1</v>
      </c>
      <c r="AK106" s="41">
        <v>0.5</v>
      </c>
      <c r="AL106" t="b">
        <f t="shared" si="48"/>
        <v>0</v>
      </c>
      <c r="AM106" s="51" t="s">
        <v>363</v>
      </c>
      <c r="AN106" s="51" t="s">
        <v>39</v>
      </c>
      <c r="AO106" s="52">
        <v>1</v>
      </c>
      <c r="AP106" s="51" t="s">
        <v>276</v>
      </c>
      <c r="AQ106" s="52">
        <v>0</v>
      </c>
      <c r="AR106" s="52">
        <v>0</v>
      </c>
      <c r="AS106" s="52">
        <v>0</v>
      </c>
      <c r="AT106" s="52">
        <v>0</v>
      </c>
      <c r="AU106" s="52">
        <v>0</v>
      </c>
      <c r="AV106" s="52">
        <v>0</v>
      </c>
      <c r="AW106">
        <v>0</v>
      </c>
      <c r="AX106">
        <v>0</v>
      </c>
      <c r="AY106">
        <v>0</v>
      </c>
      <c r="AZ106">
        <v>0</v>
      </c>
      <c r="BB106" t="b">
        <f t="shared" si="42"/>
        <v>1</v>
      </c>
      <c r="BC106" s="54" t="s">
        <v>363</v>
      </c>
      <c r="BD106" s="54" t="s">
        <v>39</v>
      </c>
      <c r="BE106" s="55">
        <v>1</v>
      </c>
      <c r="BF106" s="54" t="s">
        <v>276</v>
      </c>
      <c r="BG106" s="55">
        <v>0</v>
      </c>
      <c r="BH106" s="55">
        <v>0</v>
      </c>
      <c r="BI106" s="55">
        <v>0</v>
      </c>
      <c r="BJ106" s="55">
        <v>0</v>
      </c>
      <c r="BK106" s="55">
        <v>0</v>
      </c>
      <c r="BL106" s="55">
        <v>0</v>
      </c>
      <c r="BM106">
        <v>0</v>
      </c>
      <c r="BN106">
        <v>0</v>
      </c>
    </row>
    <row r="107" spans="1:66" ht="17.25" customHeight="1" x14ac:dyDescent="0.25">
      <c r="A107" s="6" t="s">
        <v>39</v>
      </c>
      <c r="B107" s="17">
        <v>95</v>
      </c>
      <c r="C107" s="31" t="s">
        <v>224</v>
      </c>
      <c r="D107" s="10">
        <f t="shared" si="43"/>
        <v>3</v>
      </c>
      <c r="E107" s="10">
        <f t="shared" si="44"/>
        <v>-0.23299999999999998</v>
      </c>
      <c r="F107" s="10">
        <f t="shared" si="45"/>
        <v>1</v>
      </c>
      <c r="G107" s="10">
        <f t="shared" si="37"/>
        <v>-0.23899999999999999</v>
      </c>
      <c r="H107" s="10">
        <f t="shared" si="46"/>
        <v>1</v>
      </c>
      <c r="I107" s="10">
        <f t="shared" si="38"/>
        <v>5.000000000000001E-3</v>
      </c>
      <c r="J107" s="10">
        <f t="shared" si="47"/>
        <v>2</v>
      </c>
      <c r="K107" s="10">
        <f t="shared" si="39"/>
        <v>6.0000000000000001E-3</v>
      </c>
      <c r="L107" s="40" t="b">
        <f t="shared" si="40"/>
        <v>1</v>
      </c>
      <c r="M107" s="91" t="s">
        <v>365</v>
      </c>
      <c r="N107" s="91" t="s">
        <v>39</v>
      </c>
      <c r="O107" s="41">
        <v>1</v>
      </c>
      <c r="P107" s="91" t="s">
        <v>224</v>
      </c>
      <c r="Q107" s="41">
        <v>3</v>
      </c>
      <c r="R107" s="41">
        <v>0.50600000000000001</v>
      </c>
      <c r="S107" s="41">
        <v>3</v>
      </c>
      <c r="T107" s="41">
        <v>0.50600000000000001</v>
      </c>
      <c r="U107" s="41">
        <v>1</v>
      </c>
      <c r="V107" s="41">
        <v>1.4999999999999999E-2</v>
      </c>
      <c r="W107" s="41">
        <v>0</v>
      </c>
      <c r="X107" s="41">
        <v>0</v>
      </c>
      <c r="Y107" s="40" t="b">
        <f t="shared" si="41"/>
        <v>0</v>
      </c>
      <c r="Z107" s="41">
        <v>1</v>
      </c>
      <c r="AA107" s="91" t="s">
        <v>39</v>
      </c>
      <c r="AB107" s="41">
        <v>1</v>
      </c>
      <c r="AC107" s="91" t="s">
        <v>78</v>
      </c>
      <c r="AD107" s="41">
        <v>6</v>
      </c>
      <c r="AE107" s="41">
        <v>0.27300000000000002</v>
      </c>
      <c r="AF107" s="41">
        <v>4</v>
      </c>
      <c r="AG107" s="41">
        <v>0.26700000000000002</v>
      </c>
      <c r="AH107" s="41">
        <v>2</v>
      </c>
      <c r="AI107" s="41">
        <v>0.02</v>
      </c>
      <c r="AJ107" s="41">
        <v>2</v>
      </c>
      <c r="AK107" s="41">
        <v>6.0000000000000001E-3</v>
      </c>
      <c r="AL107" t="b">
        <f t="shared" si="48"/>
        <v>0</v>
      </c>
      <c r="AM107" s="51" t="s">
        <v>365</v>
      </c>
      <c r="AN107" s="51" t="s">
        <v>39</v>
      </c>
      <c r="AO107" s="52">
        <v>1</v>
      </c>
      <c r="AP107" s="51" t="s">
        <v>224</v>
      </c>
      <c r="AQ107" s="52">
        <v>1</v>
      </c>
      <c r="AR107" s="52">
        <v>0.5</v>
      </c>
      <c r="AS107" s="52">
        <v>1</v>
      </c>
      <c r="AT107" s="52">
        <v>5.0000000000000001E-3</v>
      </c>
      <c r="AU107" s="52">
        <v>0</v>
      </c>
      <c r="AV107" s="52">
        <v>0</v>
      </c>
      <c r="AW107">
        <v>0</v>
      </c>
      <c r="AX107">
        <v>0</v>
      </c>
      <c r="AY107">
        <v>0</v>
      </c>
      <c r="AZ107">
        <v>0</v>
      </c>
      <c r="BB107" t="b">
        <f t="shared" si="42"/>
        <v>1</v>
      </c>
      <c r="BC107" s="54" t="s">
        <v>365</v>
      </c>
      <c r="BD107" s="54" t="s">
        <v>39</v>
      </c>
      <c r="BE107" s="55">
        <v>1</v>
      </c>
      <c r="BF107" s="54" t="s">
        <v>224</v>
      </c>
      <c r="BG107" s="55">
        <v>1</v>
      </c>
      <c r="BH107" s="55">
        <v>0.5</v>
      </c>
      <c r="BI107" s="55">
        <v>1</v>
      </c>
      <c r="BJ107" s="55">
        <v>5.0000000000000001E-3</v>
      </c>
      <c r="BK107" s="55">
        <v>0</v>
      </c>
      <c r="BL107" s="55">
        <v>0</v>
      </c>
      <c r="BM107">
        <v>0</v>
      </c>
      <c r="BN107">
        <v>0</v>
      </c>
    </row>
    <row r="108" spans="1:66" ht="17.25" customHeight="1" x14ac:dyDescent="0.25">
      <c r="A108" s="6" t="s">
        <v>39</v>
      </c>
      <c r="B108" s="17">
        <v>96</v>
      </c>
      <c r="C108" s="31" t="s">
        <v>277</v>
      </c>
      <c r="D108" s="10">
        <f t="shared" si="43"/>
        <v>4</v>
      </c>
      <c r="E108" s="10">
        <f t="shared" si="44"/>
        <v>6.4000000000000001E-2</v>
      </c>
      <c r="F108" s="10">
        <f t="shared" si="45"/>
        <v>3</v>
      </c>
      <c r="G108" s="10">
        <f t="shared" si="37"/>
        <v>3.9E-2</v>
      </c>
      <c r="H108" s="10">
        <f t="shared" si="46"/>
        <v>2</v>
      </c>
      <c r="I108" s="10">
        <f t="shared" si="38"/>
        <v>2.4E-2</v>
      </c>
      <c r="J108" s="10">
        <f t="shared" si="47"/>
        <v>1</v>
      </c>
      <c r="K108" s="10">
        <f t="shared" si="39"/>
        <v>2.5000000000000001E-2</v>
      </c>
      <c r="L108" s="40" t="b">
        <f t="shared" si="40"/>
        <v>1</v>
      </c>
      <c r="M108" s="91" t="s">
        <v>364</v>
      </c>
      <c r="N108" s="91" t="s">
        <v>39</v>
      </c>
      <c r="O108" s="41">
        <v>1</v>
      </c>
      <c r="P108" s="91" t="s">
        <v>277</v>
      </c>
      <c r="Q108" s="41">
        <v>0</v>
      </c>
      <c r="R108" s="41">
        <v>0</v>
      </c>
      <c r="S108" s="41">
        <v>0</v>
      </c>
      <c r="T108" s="41">
        <v>0</v>
      </c>
      <c r="U108" s="41">
        <v>0</v>
      </c>
      <c r="V108" s="41">
        <v>0</v>
      </c>
      <c r="W108" s="41">
        <v>0</v>
      </c>
      <c r="X108" s="41">
        <v>0</v>
      </c>
      <c r="Y108" s="40" t="b">
        <f t="shared" si="41"/>
        <v>0</v>
      </c>
      <c r="Z108" s="41">
        <v>1</v>
      </c>
      <c r="AA108" s="91" t="s">
        <v>39</v>
      </c>
      <c r="AB108" s="41">
        <v>1</v>
      </c>
      <c r="AC108" s="91" t="s">
        <v>98</v>
      </c>
      <c r="AD108" s="41">
        <v>4</v>
      </c>
      <c r="AE108" s="41">
        <v>6.4000000000000001E-2</v>
      </c>
      <c r="AF108" s="41">
        <v>3</v>
      </c>
      <c r="AG108" s="41">
        <v>3.9E-2</v>
      </c>
      <c r="AH108" s="41">
        <v>2</v>
      </c>
      <c r="AI108" s="41">
        <v>2.4E-2</v>
      </c>
      <c r="AJ108" s="41">
        <v>1</v>
      </c>
      <c r="AK108" s="41">
        <v>2.5000000000000001E-2</v>
      </c>
      <c r="AL108" t="b">
        <f t="shared" si="48"/>
        <v>0</v>
      </c>
      <c r="AM108" s="51" t="s">
        <v>364</v>
      </c>
      <c r="AN108" s="51" t="s">
        <v>39</v>
      </c>
      <c r="AO108" s="52">
        <v>1</v>
      </c>
      <c r="AP108" s="51" t="s">
        <v>277</v>
      </c>
      <c r="AQ108" s="52">
        <v>0</v>
      </c>
      <c r="AR108" s="52">
        <v>0</v>
      </c>
      <c r="AS108" s="52">
        <v>0</v>
      </c>
      <c r="AT108" s="52">
        <v>0</v>
      </c>
      <c r="AU108" s="52">
        <v>0</v>
      </c>
      <c r="AV108" s="52">
        <v>0</v>
      </c>
      <c r="AW108">
        <v>0</v>
      </c>
      <c r="AX108">
        <v>0</v>
      </c>
      <c r="AY108">
        <v>0</v>
      </c>
      <c r="AZ108">
        <v>0</v>
      </c>
      <c r="BB108" t="b">
        <f t="shared" si="42"/>
        <v>1</v>
      </c>
      <c r="BC108" s="54" t="s">
        <v>364</v>
      </c>
      <c r="BD108" s="54" t="s">
        <v>39</v>
      </c>
      <c r="BE108" s="55">
        <v>1</v>
      </c>
      <c r="BF108" s="54" t="s">
        <v>277</v>
      </c>
      <c r="BG108" s="55">
        <v>0</v>
      </c>
      <c r="BH108" s="55">
        <v>0</v>
      </c>
      <c r="BI108" s="55">
        <v>0</v>
      </c>
      <c r="BJ108" s="55">
        <v>0</v>
      </c>
      <c r="BK108" s="55">
        <v>0</v>
      </c>
      <c r="BL108" s="55">
        <v>0</v>
      </c>
      <c r="BM108">
        <v>0</v>
      </c>
      <c r="BN108">
        <v>0</v>
      </c>
    </row>
    <row r="109" spans="1:66" ht="17.25" customHeight="1" x14ac:dyDescent="0.25">
      <c r="A109" s="6" t="s">
        <v>39</v>
      </c>
      <c r="B109" s="17">
        <v>97</v>
      </c>
      <c r="C109" s="31" t="s">
        <v>97</v>
      </c>
      <c r="D109" s="10">
        <f t="shared" si="43"/>
        <v>13</v>
      </c>
      <c r="E109" s="10">
        <f t="shared" si="44"/>
        <v>0.12180000000000002</v>
      </c>
      <c r="F109" s="10">
        <f t="shared" si="45"/>
        <v>6</v>
      </c>
      <c r="G109" s="10">
        <f t="shared" si="37"/>
        <v>6.25E-2</v>
      </c>
      <c r="H109" s="10">
        <f t="shared" si="46"/>
        <v>-3</v>
      </c>
      <c r="I109" s="10">
        <f t="shared" si="38"/>
        <v>-2.2249999999999999E-2</v>
      </c>
      <c r="J109" s="10">
        <f t="shared" si="47"/>
        <v>3</v>
      </c>
      <c r="K109" s="10">
        <f t="shared" si="39"/>
        <v>4.2000000000000003E-2</v>
      </c>
      <c r="L109" s="40" t="b">
        <f t="shared" si="40"/>
        <v>1</v>
      </c>
      <c r="M109" s="91" t="s">
        <v>361</v>
      </c>
      <c r="N109" s="91" t="s">
        <v>39</v>
      </c>
      <c r="O109" s="41">
        <v>1</v>
      </c>
      <c r="P109" s="91" t="s">
        <v>97</v>
      </c>
      <c r="Q109" s="41">
        <v>10</v>
      </c>
      <c r="R109" s="41">
        <v>7.7000000000000013E-2</v>
      </c>
      <c r="S109" s="41">
        <v>10</v>
      </c>
      <c r="T109" s="41">
        <v>7.7000000000000013E-2</v>
      </c>
      <c r="U109" s="41">
        <v>7</v>
      </c>
      <c r="V109" s="41">
        <v>5.5E-2</v>
      </c>
      <c r="W109" s="41">
        <v>0</v>
      </c>
      <c r="X109" s="41">
        <v>0</v>
      </c>
      <c r="Y109" s="40" t="b">
        <f t="shared" si="41"/>
        <v>0</v>
      </c>
      <c r="Z109" s="41">
        <v>1</v>
      </c>
      <c r="AA109" s="91" t="s">
        <v>39</v>
      </c>
      <c r="AB109" s="41">
        <v>1</v>
      </c>
      <c r="AC109" s="91" t="s">
        <v>405</v>
      </c>
      <c r="AD109" s="41">
        <v>23</v>
      </c>
      <c r="AE109" s="41">
        <v>0.19880000000000003</v>
      </c>
      <c r="AF109" s="41">
        <v>16</v>
      </c>
      <c r="AG109" s="41">
        <v>0.13950000000000001</v>
      </c>
      <c r="AH109" s="41">
        <v>4</v>
      </c>
      <c r="AI109" s="41">
        <v>3.2750000000000001E-2</v>
      </c>
      <c r="AJ109" s="41">
        <v>3</v>
      </c>
      <c r="AK109" s="41">
        <v>4.2000000000000003E-2</v>
      </c>
      <c r="AL109" t="b">
        <f t="shared" si="48"/>
        <v>0</v>
      </c>
      <c r="AM109" s="51" t="s">
        <v>361</v>
      </c>
      <c r="AN109" s="51" t="s">
        <v>39</v>
      </c>
      <c r="AO109" s="52">
        <v>1</v>
      </c>
      <c r="AP109" s="51" t="s">
        <v>97</v>
      </c>
      <c r="AQ109" s="52">
        <v>1</v>
      </c>
      <c r="AR109" s="52">
        <v>7.0000000000000001E-3</v>
      </c>
      <c r="AS109" s="52">
        <v>1</v>
      </c>
      <c r="AT109" s="52">
        <v>7.0000000000000001E-3</v>
      </c>
      <c r="AU109" s="52">
        <v>4</v>
      </c>
      <c r="AV109" s="52">
        <v>0.03</v>
      </c>
      <c r="AW109">
        <v>0</v>
      </c>
      <c r="AX109">
        <v>0</v>
      </c>
      <c r="AY109">
        <v>0</v>
      </c>
      <c r="AZ109">
        <v>0</v>
      </c>
      <c r="BB109" t="b">
        <f t="shared" si="42"/>
        <v>1</v>
      </c>
      <c r="BC109" s="54" t="s">
        <v>361</v>
      </c>
      <c r="BD109" s="54" t="s">
        <v>39</v>
      </c>
      <c r="BE109" s="55">
        <v>1</v>
      </c>
      <c r="BF109" s="54" t="s">
        <v>97</v>
      </c>
      <c r="BG109" s="55">
        <v>1</v>
      </c>
      <c r="BH109" s="55">
        <v>7.0000000000000001E-3</v>
      </c>
      <c r="BI109" s="55">
        <v>1</v>
      </c>
      <c r="BJ109" s="55">
        <v>7.0000000000000001E-3</v>
      </c>
      <c r="BK109" s="55">
        <v>4</v>
      </c>
      <c r="BL109" s="55">
        <v>0.03</v>
      </c>
      <c r="BM109">
        <v>0</v>
      </c>
      <c r="BN109">
        <v>0</v>
      </c>
    </row>
    <row r="110" spans="1:66" ht="17.25" customHeight="1" x14ac:dyDescent="0.25">
      <c r="A110" s="6" t="s">
        <v>39</v>
      </c>
      <c r="B110" s="17">
        <v>98</v>
      </c>
      <c r="C110" s="31" t="s">
        <v>105</v>
      </c>
      <c r="D110" s="10">
        <f t="shared" si="43"/>
        <v>-4</v>
      </c>
      <c r="E110" s="10">
        <f t="shared" si="44"/>
        <v>-2.0089999999999999</v>
      </c>
      <c r="F110" s="10">
        <f t="shared" si="45"/>
        <v>-2</v>
      </c>
      <c r="G110" s="10">
        <f t="shared" si="37"/>
        <v>-1.0089999999999999</v>
      </c>
      <c r="H110" s="10">
        <f t="shared" si="46"/>
        <v>-4</v>
      </c>
      <c r="I110" s="10">
        <f t="shared" si="38"/>
        <v>-0.99975000000000003</v>
      </c>
      <c r="J110" s="10">
        <f t="shared" si="47"/>
        <v>-1</v>
      </c>
      <c r="K110" s="10">
        <f t="shared" si="39"/>
        <v>-0.5</v>
      </c>
      <c r="L110" s="40" t="b">
        <f t="shared" si="40"/>
        <v>1</v>
      </c>
      <c r="M110" s="91" t="s">
        <v>365</v>
      </c>
      <c r="N110" s="91" t="s">
        <v>39</v>
      </c>
      <c r="O110" s="41">
        <v>1</v>
      </c>
      <c r="P110" s="91" t="s">
        <v>105</v>
      </c>
      <c r="Q110" s="41">
        <v>4</v>
      </c>
      <c r="R110" s="41">
        <v>2.0089999999999999</v>
      </c>
      <c r="S110" s="41">
        <v>2</v>
      </c>
      <c r="T110" s="41">
        <v>1.0089999999999999</v>
      </c>
      <c r="U110" s="41">
        <v>5</v>
      </c>
      <c r="V110" s="41">
        <v>1.01475</v>
      </c>
      <c r="W110" s="41">
        <v>1</v>
      </c>
      <c r="X110" s="41">
        <v>0.5</v>
      </c>
      <c r="Y110" s="40" t="b">
        <f t="shared" si="41"/>
        <v>0</v>
      </c>
      <c r="Z110" s="41">
        <v>1</v>
      </c>
      <c r="AA110" s="91" t="s">
        <v>39</v>
      </c>
      <c r="AB110" s="41">
        <v>1</v>
      </c>
      <c r="AC110" s="91" t="s">
        <v>99</v>
      </c>
      <c r="AD110" s="41">
        <v>0</v>
      </c>
      <c r="AE110" s="41">
        <v>0</v>
      </c>
      <c r="AF110" s="41">
        <v>0</v>
      </c>
      <c r="AG110" s="41">
        <v>0</v>
      </c>
      <c r="AH110" s="41">
        <v>1</v>
      </c>
      <c r="AI110" s="41">
        <v>1.4999999999999999E-2</v>
      </c>
      <c r="AJ110" s="41">
        <v>0</v>
      </c>
      <c r="AK110" s="41">
        <v>0</v>
      </c>
      <c r="AL110" t="b">
        <f t="shared" si="48"/>
        <v>0</v>
      </c>
      <c r="AM110" s="51" t="s">
        <v>365</v>
      </c>
      <c r="AN110" s="51" t="s">
        <v>39</v>
      </c>
      <c r="AO110" s="52">
        <v>1</v>
      </c>
      <c r="AP110" s="51" t="s">
        <v>105</v>
      </c>
      <c r="AQ110" s="52">
        <v>1</v>
      </c>
      <c r="AR110" s="52">
        <v>0.5</v>
      </c>
      <c r="AS110" s="52">
        <v>0</v>
      </c>
      <c r="AT110" s="52">
        <v>0</v>
      </c>
      <c r="AU110" s="52">
        <v>0</v>
      </c>
      <c r="AV110" s="52">
        <v>0</v>
      </c>
      <c r="AW110">
        <v>0</v>
      </c>
      <c r="AX110">
        <v>0</v>
      </c>
      <c r="AY110">
        <v>0</v>
      </c>
      <c r="AZ110">
        <v>0</v>
      </c>
      <c r="BB110" t="b">
        <f t="shared" si="42"/>
        <v>1</v>
      </c>
      <c r="BC110" s="54" t="s">
        <v>365</v>
      </c>
      <c r="BD110" s="54" t="s">
        <v>39</v>
      </c>
      <c r="BE110" s="55">
        <v>1</v>
      </c>
      <c r="BF110" s="54" t="s">
        <v>105</v>
      </c>
      <c r="BG110" s="55">
        <v>1</v>
      </c>
      <c r="BH110" s="55">
        <v>0.5</v>
      </c>
      <c r="BI110" s="55">
        <v>0</v>
      </c>
      <c r="BJ110" s="55">
        <v>0</v>
      </c>
      <c r="BK110" s="55">
        <v>0</v>
      </c>
      <c r="BL110" s="55">
        <v>0</v>
      </c>
      <c r="BM110">
        <v>0</v>
      </c>
      <c r="BN110">
        <v>0</v>
      </c>
    </row>
    <row r="111" spans="1:66" ht="17.25" customHeight="1" x14ac:dyDescent="0.25">
      <c r="A111" s="6" t="s">
        <v>39</v>
      </c>
      <c r="B111" s="17">
        <v>99</v>
      </c>
      <c r="C111" s="31" t="s">
        <v>78</v>
      </c>
      <c r="D111" s="10">
        <f t="shared" si="43"/>
        <v>-3</v>
      </c>
      <c r="E111" s="10">
        <f t="shared" si="44"/>
        <v>-0.24580000000000002</v>
      </c>
      <c r="F111" s="10">
        <f t="shared" si="45"/>
        <v>-1</v>
      </c>
      <c r="G111" s="10">
        <f t="shared" si="37"/>
        <v>-0.23980000000000001</v>
      </c>
      <c r="H111" s="10">
        <f t="shared" si="46"/>
        <v>-1</v>
      </c>
      <c r="I111" s="10">
        <f t="shared" si="38"/>
        <v>-5.000000000000001E-3</v>
      </c>
      <c r="J111" s="10">
        <f t="shared" si="47"/>
        <v>-2</v>
      </c>
      <c r="K111" s="10">
        <f t="shared" si="39"/>
        <v>-6.0000000000000001E-3</v>
      </c>
      <c r="L111" s="40" t="b">
        <f t="shared" si="40"/>
        <v>1</v>
      </c>
      <c r="M111" s="91" t="s">
        <v>361</v>
      </c>
      <c r="N111" s="91" t="s">
        <v>39</v>
      </c>
      <c r="O111" s="41">
        <v>1</v>
      </c>
      <c r="P111" s="91" t="s">
        <v>78</v>
      </c>
      <c r="Q111" s="41">
        <v>5</v>
      </c>
      <c r="R111" s="41">
        <v>0.26300000000000001</v>
      </c>
      <c r="S111" s="41">
        <v>3</v>
      </c>
      <c r="T111" s="41">
        <v>0.25700000000000001</v>
      </c>
      <c r="U111" s="41">
        <v>2</v>
      </c>
      <c r="V111" s="41">
        <v>0.02</v>
      </c>
      <c r="W111" s="41">
        <v>2</v>
      </c>
      <c r="X111" s="41">
        <v>6.0000000000000001E-3</v>
      </c>
      <c r="Y111" s="40" t="b">
        <f t="shared" si="41"/>
        <v>0</v>
      </c>
      <c r="Z111" s="41">
        <v>1</v>
      </c>
      <c r="AA111" s="91" t="s">
        <v>39</v>
      </c>
      <c r="AB111" s="41">
        <v>1</v>
      </c>
      <c r="AC111" s="91" t="s">
        <v>197</v>
      </c>
      <c r="AD111" s="41">
        <v>2</v>
      </c>
      <c r="AE111" s="41">
        <v>1.72E-2</v>
      </c>
      <c r="AF111" s="41">
        <v>2</v>
      </c>
      <c r="AG111" s="41">
        <v>1.72E-2</v>
      </c>
      <c r="AH111" s="41">
        <v>1</v>
      </c>
      <c r="AI111" s="41">
        <v>1.4999999999999999E-2</v>
      </c>
      <c r="AJ111" s="41">
        <v>0</v>
      </c>
      <c r="AK111" s="41">
        <v>0</v>
      </c>
      <c r="AL111" t="b">
        <f t="shared" si="48"/>
        <v>0</v>
      </c>
      <c r="AM111" s="51" t="s">
        <v>361</v>
      </c>
      <c r="AN111" s="51" t="s">
        <v>39</v>
      </c>
      <c r="AO111" s="52">
        <v>1</v>
      </c>
      <c r="AP111" s="51" t="s">
        <v>78</v>
      </c>
      <c r="AQ111" s="52">
        <v>0</v>
      </c>
      <c r="AR111" s="52">
        <v>0</v>
      </c>
      <c r="AS111" s="52">
        <v>1</v>
      </c>
      <c r="AT111" s="52">
        <v>0.25</v>
      </c>
      <c r="AU111" s="52">
        <v>0</v>
      </c>
      <c r="AV111" s="52">
        <v>0</v>
      </c>
      <c r="AW111">
        <v>0</v>
      </c>
      <c r="AX111">
        <v>0</v>
      </c>
      <c r="AY111">
        <v>0</v>
      </c>
      <c r="AZ111">
        <v>0</v>
      </c>
      <c r="BB111" t="b">
        <f t="shared" si="42"/>
        <v>1</v>
      </c>
      <c r="BC111" s="54" t="s">
        <v>361</v>
      </c>
      <c r="BD111" s="54" t="s">
        <v>39</v>
      </c>
      <c r="BE111" s="55">
        <v>1</v>
      </c>
      <c r="BF111" s="54" t="s">
        <v>78</v>
      </c>
      <c r="BG111" s="55">
        <v>0</v>
      </c>
      <c r="BH111" s="55">
        <v>0</v>
      </c>
      <c r="BI111" s="55">
        <v>1</v>
      </c>
      <c r="BJ111" s="55">
        <v>0.25</v>
      </c>
      <c r="BK111" s="55">
        <v>0</v>
      </c>
      <c r="BL111" s="55">
        <v>0</v>
      </c>
      <c r="BM111">
        <v>0</v>
      </c>
      <c r="BN111">
        <v>0</v>
      </c>
    </row>
    <row r="112" spans="1:66" ht="17.25" customHeight="1" x14ac:dyDescent="0.25">
      <c r="A112" s="6" t="s">
        <v>39</v>
      </c>
      <c r="B112" s="17">
        <v>100</v>
      </c>
      <c r="C112" s="31" t="s">
        <v>98</v>
      </c>
      <c r="D112" s="10">
        <f t="shared" si="43"/>
        <v>-4</v>
      </c>
      <c r="E112" s="10">
        <f t="shared" si="44"/>
        <v>-6.4000000000000001E-2</v>
      </c>
      <c r="F112" s="10">
        <f t="shared" si="45"/>
        <v>-3</v>
      </c>
      <c r="G112" s="10">
        <f t="shared" si="37"/>
        <v>-3.9E-2</v>
      </c>
      <c r="H112" s="10">
        <f t="shared" si="46"/>
        <v>-2</v>
      </c>
      <c r="I112" s="10">
        <f t="shared" si="38"/>
        <v>-2.4E-2</v>
      </c>
      <c r="J112" s="10">
        <f t="shared" si="47"/>
        <v>-1</v>
      </c>
      <c r="K112" s="10">
        <f t="shared" si="39"/>
        <v>-2.5000000000000001E-2</v>
      </c>
      <c r="L112" s="40" t="b">
        <f t="shared" si="40"/>
        <v>1</v>
      </c>
      <c r="M112" s="91" t="s">
        <v>363</v>
      </c>
      <c r="N112" s="91" t="s">
        <v>39</v>
      </c>
      <c r="O112" s="41">
        <v>1</v>
      </c>
      <c r="P112" s="91" t="s">
        <v>98</v>
      </c>
      <c r="Q112" s="41">
        <v>4</v>
      </c>
      <c r="R112" s="41">
        <v>6.4000000000000001E-2</v>
      </c>
      <c r="S112" s="41">
        <v>3</v>
      </c>
      <c r="T112" s="41">
        <v>3.9E-2</v>
      </c>
      <c r="U112" s="41">
        <v>2</v>
      </c>
      <c r="V112" s="41">
        <v>2.4E-2</v>
      </c>
      <c r="W112" s="41">
        <v>1</v>
      </c>
      <c r="X112" s="41">
        <v>2.5000000000000001E-2</v>
      </c>
      <c r="Y112" s="40" t="b">
        <f t="shared" si="41"/>
        <v>0</v>
      </c>
      <c r="Z112" s="41">
        <v>1</v>
      </c>
      <c r="AA112" s="91" t="s">
        <v>39</v>
      </c>
      <c r="AB112" s="41">
        <v>1</v>
      </c>
      <c r="AC112" s="91" t="s">
        <v>279</v>
      </c>
      <c r="AD112" s="41">
        <v>0</v>
      </c>
      <c r="AE112" s="41">
        <v>0</v>
      </c>
      <c r="AF112" s="41">
        <v>0</v>
      </c>
      <c r="AG112" s="41">
        <v>0</v>
      </c>
      <c r="AH112" s="41">
        <v>0</v>
      </c>
      <c r="AI112" s="41">
        <v>0</v>
      </c>
      <c r="AJ112" s="41">
        <v>0</v>
      </c>
      <c r="AK112" s="41">
        <v>0</v>
      </c>
      <c r="AL112" t="b">
        <f t="shared" si="48"/>
        <v>0</v>
      </c>
      <c r="AM112" s="51" t="s">
        <v>363</v>
      </c>
      <c r="AN112" s="51" t="s">
        <v>39</v>
      </c>
      <c r="AO112" s="52">
        <v>1</v>
      </c>
      <c r="AP112" s="51" t="s">
        <v>98</v>
      </c>
      <c r="AQ112" s="52">
        <v>0</v>
      </c>
      <c r="AR112" s="52">
        <v>0</v>
      </c>
      <c r="AS112" s="52">
        <v>0</v>
      </c>
      <c r="AT112" s="52">
        <v>0</v>
      </c>
      <c r="AU112" s="52">
        <v>0</v>
      </c>
      <c r="AV112" s="52">
        <v>0</v>
      </c>
      <c r="AW112">
        <v>0</v>
      </c>
      <c r="AX112">
        <v>0</v>
      </c>
      <c r="AY112">
        <v>0</v>
      </c>
      <c r="AZ112">
        <v>0</v>
      </c>
      <c r="BB112" t="b">
        <f t="shared" si="42"/>
        <v>1</v>
      </c>
      <c r="BC112" s="54" t="s">
        <v>363</v>
      </c>
      <c r="BD112" s="54" t="s">
        <v>39</v>
      </c>
      <c r="BE112" s="55">
        <v>1</v>
      </c>
      <c r="BF112" s="54" t="s">
        <v>98</v>
      </c>
      <c r="BG112" s="55">
        <v>0</v>
      </c>
      <c r="BH112" s="55">
        <v>0</v>
      </c>
      <c r="BI112" s="55">
        <v>0</v>
      </c>
      <c r="BJ112" s="55">
        <v>0</v>
      </c>
      <c r="BK112" s="55">
        <v>0</v>
      </c>
      <c r="BL112" s="55">
        <v>0</v>
      </c>
      <c r="BM112">
        <v>0</v>
      </c>
      <c r="BN112">
        <v>0</v>
      </c>
    </row>
    <row r="113" spans="1:66" ht="17.25" customHeight="1" x14ac:dyDescent="0.25">
      <c r="A113" s="6" t="s">
        <v>39</v>
      </c>
      <c r="B113" s="17">
        <v>101</v>
      </c>
      <c r="C113" s="31" t="s">
        <v>84</v>
      </c>
      <c r="D113" s="10">
        <f t="shared" si="43"/>
        <v>-15</v>
      </c>
      <c r="E113" s="10">
        <f t="shared" si="44"/>
        <v>-0.14360000000000003</v>
      </c>
      <c r="F113" s="10">
        <f t="shared" si="45"/>
        <v>-14</v>
      </c>
      <c r="G113" s="10">
        <f t="shared" si="37"/>
        <v>-0.11550000000000001</v>
      </c>
      <c r="H113" s="10">
        <f t="shared" si="46"/>
        <v>-3</v>
      </c>
      <c r="I113" s="10">
        <f t="shared" si="38"/>
        <v>-3.2750000000000001E-2</v>
      </c>
      <c r="J113" s="10">
        <f t="shared" si="47"/>
        <v>-2</v>
      </c>
      <c r="K113" s="10">
        <f t="shared" si="39"/>
        <v>-3.8100000000000002E-2</v>
      </c>
      <c r="L113" s="40" t="b">
        <f t="shared" si="40"/>
        <v>1</v>
      </c>
      <c r="M113" s="91" t="s">
        <v>364</v>
      </c>
      <c r="N113" s="91" t="s">
        <v>39</v>
      </c>
      <c r="O113" s="41">
        <v>1</v>
      </c>
      <c r="P113" s="91" t="s">
        <v>84</v>
      </c>
      <c r="Q113" s="41">
        <v>16</v>
      </c>
      <c r="R113" s="41">
        <v>0.14750000000000002</v>
      </c>
      <c r="S113" s="41">
        <v>14</v>
      </c>
      <c r="T113" s="41">
        <v>0.11550000000000001</v>
      </c>
      <c r="U113" s="41">
        <v>4</v>
      </c>
      <c r="V113" s="41">
        <v>3.2750000000000001E-2</v>
      </c>
      <c r="W113" s="41">
        <v>3</v>
      </c>
      <c r="X113" s="41">
        <v>4.2000000000000003E-2</v>
      </c>
      <c r="Y113" s="40" t="b">
        <f t="shared" si="41"/>
        <v>0</v>
      </c>
      <c r="Z113" s="41">
        <v>1</v>
      </c>
      <c r="AA113" s="91" t="s">
        <v>39</v>
      </c>
      <c r="AB113" s="41">
        <v>1</v>
      </c>
      <c r="AC113" s="91" t="s">
        <v>119</v>
      </c>
      <c r="AD113" s="41">
        <v>1</v>
      </c>
      <c r="AE113" s="41">
        <v>3.8999999999999998E-3</v>
      </c>
      <c r="AF113" s="41">
        <v>0</v>
      </c>
      <c r="AG113" s="41">
        <v>0</v>
      </c>
      <c r="AH113" s="41">
        <v>1</v>
      </c>
      <c r="AI113" s="41">
        <v>0</v>
      </c>
      <c r="AJ113" s="41">
        <v>1</v>
      </c>
      <c r="AK113" s="41">
        <v>3.8999999999999998E-3</v>
      </c>
      <c r="AL113" t="b">
        <f t="shared" si="48"/>
        <v>0</v>
      </c>
      <c r="AM113" s="51" t="s">
        <v>364</v>
      </c>
      <c r="AN113" s="51" t="s">
        <v>39</v>
      </c>
      <c r="AO113" s="52">
        <v>1</v>
      </c>
      <c r="AP113" s="51" t="s">
        <v>84</v>
      </c>
      <c r="AQ113" s="52">
        <v>0</v>
      </c>
      <c r="AR113" s="52">
        <v>0</v>
      </c>
      <c r="AS113" s="52">
        <v>3</v>
      </c>
      <c r="AT113" s="52">
        <v>0.02</v>
      </c>
      <c r="AU113" s="52">
        <v>0</v>
      </c>
      <c r="AV113" s="52">
        <v>0</v>
      </c>
      <c r="AW113">
        <v>0</v>
      </c>
      <c r="AX113">
        <v>0</v>
      </c>
      <c r="AY113">
        <v>0</v>
      </c>
      <c r="AZ113">
        <v>0</v>
      </c>
      <c r="BB113" t="b">
        <f t="shared" si="42"/>
        <v>1</v>
      </c>
      <c r="BC113" s="54" t="s">
        <v>364</v>
      </c>
      <c r="BD113" s="54" t="s">
        <v>39</v>
      </c>
      <c r="BE113" s="55">
        <v>1</v>
      </c>
      <c r="BF113" s="54" t="s">
        <v>84</v>
      </c>
      <c r="BG113" s="55">
        <v>0</v>
      </c>
      <c r="BH113" s="55">
        <v>0</v>
      </c>
      <c r="BI113" s="55">
        <v>3</v>
      </c>
      <c r="BJ113" s="55">
        <v>0.02</v>
      </c>
      <c r="BK113" s="55">
        <v>0</v>
      </c>
      <c r="BL113" s="55">
        <v>0</v>
      </c>
      <c r="BM113">
        <v>0</v>
      </c>
      <c r="BN113">
        <v>0</v>
      </c>
    </row>
    <row r="114" spans="1:66" ht="17.25" customHeight="1" x14ac:dyDescent="0.25">
      <c r="A114" s="6" t="s">
        <v>39</v>
      </c>
      <c r="B114" s="17">
        <v>102</v>
      </c>
      <c r="C114" s="31" t="s">
        <v>278</v>
      </c>
      <c r="D114" s="10">
        <f t="shared" si="43"/>
        <v>1</v>
      </c>
      <c r="E114" s="10">
        <f t="shared" si="44"/>
        <v>1.4999999999999999E-2</v>
      </c>
      <c r="F114" s="10">
        <f t="shared" si="45"/>
        <v>1</v>
      </c>
      <c r="G114" s="10">
        <f t="shared" si="37"/>
        <v>1.4999999999999999E-2</v>
      </c>
      <c r="H114" s="10">
        <f t="shared" si="46"/>
        <v>1</v>
      </c>
      <c r="I114" s="10">
        <f t="shared" si="38"/>
        <v>1.4999999999999999E-2</v>
      </c>
      <c r="J114" s="10">
        <f t="shared" si="47"/>
        <v>0</v>
      </c>
      <c r="K114" s="10">
        <f t="shared" si="39"/>
        <v>0</v>
      </c>
      <c r="L114" s="40" t="b">
        <f t="shared" si="40"/>
        <v>1</v>
      </c>
      <c r="M114" s="91" t="s">
        <v>364</v>
      </c>
      <c r="N114" s="91" t="s">
        <v>39</v>
      </c>
      <c r="O114" s="41">
        <v>1</v>
      </c>
      <c r="P114" s="91" t="s">
        <v>278</v>
      </c>
      <c r="Q114" s="41">
        <v>0</v>
      </c>
      <c r="R114" s="41">
        <v>0</v>
      </c>
      <c r="S114" s="41">
        <v>0</v>
      </c>
      <c r="T114" s="41">
        <v>0</v>
      </c>
      <c r="U114" s="41">
        <v>0</v>
      </c>
      <c r="V114" s="41">
        <v>0</v>
      </c>
      <c r="W114" s="41">
        <v>0</v>
      </c>
      <c r="X114" s="41">
        <v>0</v>
      </c>
      <c r="Y114" s="40" t="b">
        <f t="shared" si="41"/>
        <v>0</v>
      </c>
      <c r="Z114" s="41">
        <v>1</v>
      </c>
      <c r="AA114" s="91" t="s">
        <v>39</v>
      </c>
      <c r="AB114" s="41">
        <v>1</v>
      </c>
      <c r="AC114" s="91" t="s">
        <v>145</v>
      </c>
      <c r="AD114" s="41">
        <v>1</v>
      </c>
      <c r="AE114" s="41">
        <v>1.4999999999999999E-2</v>
      </c>
      <c r="AF114" s="41">
        <v>1</v>
      </c>
      <c r="AG114" s="41">
        <v>1.4999999999999999E-2</v>
      </c>
      <c r="AH114" s="41">
        <v>1</v>
      </c>
      <c r="AI114" s="41">
        <v>1.4999999999999999E-2</v>
      </c>
      <c r="AJ114" s="41">
        <v>0</v>
      </c>
      <c r="AK114" s="41">
        <v>0</v>
      </c>
      <c r="AL114" t="b">
        <f t="shared" si="48"/>
        <v>0</v>
      </c>
      <c r="AM114" s="51" t="s">
        <v>364</v>
      </c>
      <c r="AN114" s="51" t="s">
        <v>39</v>
      </c>
      <c r="AO114" s="52">
        <v>1</v>
      </c>
      <c r="AP114" s="51" t="s">
        <v>278</v>
      </c>
      <c r="AQ114" s="52">
        <v>0</v>
      </c>
      <c r="AR114" s="52">
        <v>0</v>
      </c>
      <c r="AS114" s="52">
        <v>0</v>
      </c>
      <c r="AT114" s="52">
        <v>0</v>
      </c>
      <c r="AU114" s="52">
        <v>0</v>
      </c>
      <c r="AV114" s="52">
        <v>0</v>
      </c>
      <c r="AW114">
        <v>0</v>
      </c>
      <c r="AX114">
        <v>0</v>
      </c>
      <c r="AY114">
        <v>0</v>
      </c>
      <c r="AZ114">
        <v>0</v>
      </c>
      <c r="BB114" t="b">
        <f t="shared" si="42"/>
        <v>1</v>
      </c>
      <c r="BC114" s="54" t="s">
        <v>364</v>
      </c>
      <c r="BD114" s="54" t="s">
        <v>39</v>
      </c>
      <c r="BE114" s="55">
        <v>1</v>
      </c>
      <c r="BF114" s="54" t="s">
        <v>278</v>
      </c>
      <c r="BG114" s="55">
        <v>0</v>
      </c>
      <c r="BH114" s="55">
        <v>0</v>
      </c>
      <c r="BI114" s="55">
        <v>0</v>
      </c>
      <c r="BJ114" s="55">
        <v>0</v>
      </c>
      <c r="BK114" s="55">
        <v>0</v>
      </c>
      <c r="BL114" s="55">
        <v>0</v>
      </c>
      <c r="BM114">
        <v>0</v>
      </c>
      <c r="BN114">
        <v>0</v>
      </c>
    </row>
    <row r="115" spans="1:66" ht="17.25" customHeight="1" x14ac:dyDescent="0.25">
      <c r="A115" s="6" t="s">
        <v>39</v>
      </c>
      <c r="B115" s="17">
        <v>103</v>
      </c>
      <c r="C115" s="31" t="s">
        <v>99</v>
      </c>
      <c r="D115" s="10">
        <f t="shared" si="43"/>
        <v>0</v>
      </c>
      <c r="E115" s="10">
        <f t="shared" si="44"/>
        <v>0</v>
      </c>
      <c r="F115" s="10">
        <f t="shared" si="45"/>
        <v>0</v>
      </c>
      <c r="G115" s="10">
        <f t="shared" si="37"/>
        <v>0</v>
      </c>
      <c r="H115" s="10">
        <f t="shared" si="46"/>
        <v>-1</v>
      </c>
      <c r="I115" s="10">
        <f t="shared" si="38"/>
        <v>-1.4999999999999999E-2</v>
      </c>
      <c r="J115" s="10">
        <f t="shared" si="47"/>
        <v>0</v>
      </c>
      <c r="K115" s="10">
        <f t="shared" si="39"/>
        <v>0</v>
      </c>
      <c r="L115" s="40" t="b">
        <f t="shared" si="40"/>
        <v>1</v>
      </c>
      <c r="M115" s="91" t="s">
        <v>363</v>
      </c>
      <c r="N115" s="91" t="s">
        <v>39</v>
      </c>
      <c r="O115" s="41">
        <v>1</v>
      </c>
      <c r="P115" s="91" t="s">
        <v>99</v>
      </c>
      <c r="Q115" s="41">
        <v>0</v>
      </c>
      <c r="R115" s="41">
        <v>0</v>
      </c>
      <c r="S115" s="41">
        <v>0</v>
      </c>
      <c r="T115" s="41">
        <v>0</v>
      </c>
      <c r="U115" s="41">
        <v>1</v>
      </c>
      <c r="V115" s="41">
        <v>1.4999999999999999E-2</v>
      </c>
      <c r="W115" s="41">
        <v>0</v>
      </c>
      <c r="X115" s="41">
        <v>0</v>
      </c>
      <c r="Y115" s="40" t="b">
        <f t="shared" si="41"/>
        <v>0</v>
      </c>
      <c r="Z115" s="41">
        <v>1</v>
      </c>
      <c r="AA115" s="91" t="s">
        <v>39</v>
      </c>
      <c r="AB115" s="41">
        <v>1</v>
      </c>
      <c r="AC115" s="91" t="s">
        <v>280</v>
      </c>
      <c r="AD115" s="41">
        <v>0</v>
      </c>
      <c r="AE115" s="41">
        <v>0</v>
      </c>
      <c r="AF115" s="41">
        <v>0</v>
      </c>
      <c r="AG115" s="41">
        <v>0</v>
      </c>
      <c r="AH115" s="41">
        <v>0</v>
      </c>
      <c r="AI115" s="41">
        <v>0</v>
      </c>
      <c r="AJ115" s="41">
        <v>0</v>
      </c>
      <c r="AK115" s="41">
        <v>0</v>
      </c>
      <c r="AL115" t="b">
        <f t="shared" si="48"/>
        <v>0</v>
      </c>
      <c r="AM115" s="51" t="s">
        <v>363</v>
      </c>
      <c r="AN115" s="51" t="s">
        <v>39</v>
      </c>
      <c r="AO115" s="52">
        <v>1</v>
      </c>
      <c r="AP115" s="51" t="s">
        <v>99</v>
      </c>
      <c r="AQ115" s="52">
        <v>0</v>
      </c>
      <c r="AR115" s="52">
        <v>0</v>
      </c>
      <c r="AS115" s="52">
        <v>0</v>
      </c>
      <c r="AT115" s="52">
        <v>0</v>
      </c>
      <c r="AU115" s="52">
        <v>0</v>
      </c>
      <c r="AV115" s="52">
        <v>0</v>
      </c>
      <c r="AW115">
        <v>0</v>
      </c>
      <c r="AX115">
        <v>0</v>
      </c>
      <c r="AY115">
        <v>0</v>
      </c>
      <c r="AZ115">
        <v>0</v>
      </c>
      <c r="BB115" t="b">
        <f t="shared" si="42"/>
        <v>1</v>
      </c>
      <c r="BC115" s="54" t="s">
        <v>363</v>
      </c>
      <c r="BD115" s="54" t="s">
        <v>39</v>
      </c>
      <c r="BE115" s="55">
        <v>1</v>
      </c>
      <c r="BF115" s="54" t="s">
        <v>99</v>
      </c>
      <c r="BG115" s="55">
        <v>0</v>
      </c>
      <c r="BH115" s="55">
        <v>0</v>
      </c>
      <c r="BI115" s="55">
        <v>0</v>
      </c>
      <c r="BJ115" s="55">
        <v>0</v>
      </c>
      <c r="BK115" s="55">
        <v>0</v>
      </c>
      <c r="BL115" s="55">
        <v>0</v>
      </c>
      <c r="BM115">
        <v>0</v>
      </c>
      <c r="BN115">
        <v>0</v>
      </c>
    </row>
    <row r="116" spans="1:66" ht="17.25" customHeight="1" x14ac:dyDescent="0.25">
      <c r="A116" s="6" t="s">
        <v>39</v>
      </c>
      <c r="B116" s="17">
        <v>104</v>
      </c>
      <c r="C116" s="31" t="s">
        <v>197</v>
      </c>
      <c r="D116" s="10">
        <f t="shared" si="43"/>
        <v>-1</v>
      </c>
      <c r="E116" s="10">
        <f t="shared" si="44"/>
        <v>-1.2199999999999999E-2</v>
      </c>
      <c r="F116" s="10">
        <f t="shared" si="45"/>
        <v>-1</v>
      </c>
      <c r="G116" s="10">
        <f t="shared" si="37"/>
        <v>-1.2199999999999999E-2</v>
      </c>
      <c r="H116" s="10">
        <f t="shared" si="46"/>
        <v>0</v>
      </c>
      <c r="I116" s="10">
        <f t="shared" si="38"/>
        <v>-9.9999999999999985E-3</v>
      </c>
      <c r="J116" s="10">
        <f t="shared" si="47"/>
        <v>0</v>
      </c>
      <c r="K116" s="10">
        <f t="shared" si="39"/>
        <v>0</v>
      </c>
      <c r="L116" s="40" t="b">
        <f t="shared" si="40"/>
        <v>1</v>
      </c>
      <c r="M116" s="91" t="s">
        <v>362</v>
      </c>
      <c r="N116" s="91" t="s">
        <v>39</v>
      </c>
      <c r="O116" s="41">
        <v>1</v>
      </c>
      <c r="P116" s="91" t="s">
        <v>197</v>
      </c>
      <c r="Q116" s="41">
        <v>2</v>
      </c>
      <c r="R116" s="41">
        <v>1.72E-2</v>
      </c>
      <c r="S116" s="41">
        <v>2</v>
      </c>
      <c r="T116" s="41">
        <v>1.72E-2</v>
      </c>
      <c r="U116" s="41">
        <v>1</v>
      </c>
      <c r="V116" s="41">
        <v>1.4999999999999999E-2</v>
      </c>
      <c r="W116" s="41">
        <v>0</v>
      </c>
      <c r="X116" s="41">
        <v>0</v>
      </c>
      <c r="Y116" s="40" t="b">
        <f t="shared" si="41"/>
        <v>0</v>
      </c>
      <c r="Z116" s="41">
        <v>1</v>
      </c>
      <c r="AA116" s="91" t="s">
        <v>39</v>
      </c>
      <c r="AB116" s="41">
        <v>1</v>
      </c>
      <c r="AC116" s="91" t="s">
        <v>281</v>
      </c>
      <c r="AD116" s="41">
        <v>1</v>
      </c>
      <c r="AE116" s="41">
        <v>5.0000000000000001E-3</v>
      </c>
      <c r="AF116" s="41">
        <v>1</v>
      </c>
      <c r="AG116" s="41">
        <v>5.0000000000000001E-3</v>
      </c>
      <c r="AH116" s="41">
        <v>1</v>
      </c>
      <c r="AI116" s="41">
        <v>5.0000000000000001E-3</v>
      </c>
      <c r="AJ116" s="41">
        <v>0</v>
      </c>
      <c r="AK116" s="41">
        <v>0</v>
      </c>
      <c r="AL116" t="b">
        <f t="shared" si="48"/>
        <v>0</v>
      </c>
      <c r="AM116" s="51" t="s">
        <v>362</v>
      </c>
      <c r="AN116" s="51" t="s">
        <v>39</v>
      </c>
      <c r="AO116" s="52">
        <v>1</v>
      </c>
      <c r="AP116" s="51" t="s">
        <v>197</v>
      </c>
      <c r="AQ116" s="52">
        <v>0</v>
      </c>
      <c r="AR116" s="52">
        <v>0</v>
      </c>
      <c r="AS116" s="52">
        <v>0</v>
      </c>
      <c r="AT116" s="52">
        <v>0</v>
      </c>
      <c r="AU116" s="52">
        <v>0</v>
      </c>
      <c r="AV116" s="52">
        <v>0</v>
      </c>
      <c r="AW116">
        <v>0</v>
      </c>
      <c r="AX116">
        <v>0</v>
      </c>
      <c r="AY116">
        <v>0</v>
      </c>
      <c r="AZ116">
        <v>0</v>
      </c>
      <c r="BB116" t="b">
        <f t="shared" si="42"/>
        <v>1</v>
      </c>
      <c r="BC116" s="54" t="s">
        <v>362</v>
      </c>
      <c r="BD116" s="54" t="s">
        <v>39</v>
      </c>
      <c r="BE116" s="55">
        <v>1</v>
      </c>
      <c r="BF116" s="54" t="s">
        <v>197</v>
      </c>
      <c r="BG116" s="55">
        <v>0</v>
      </c>
      <c r="BH116" s="55">
        <v>0</v>
      </c>
      <c r="BI116" s="55">
        <v>0</v>
      </c>
      <c r="BJ116" s="55">
        <v>0</v>
      </c>
      <c r="BK116" s="55">
        <v>0</v>
      </c>
      <c r="BL116" s="55">
        <v>0</v>
      </c>
      <c r="BM116">
        <v>0</v>
      </c>
      <c r="BN116">
        <v>0</v>
      </c>
    </row>
    <row r="117" spans="1:66" ht="17.25" customHeight="1" x14ac:dyDescent="0.25">
      <c r="A117" s="6" t="s">
        <v>39</v>
      </c>
      <c r="B117" s="17">
        <v>105</v>
      </c>
      <c r="C117" s="31" t="s">
        <v>279</v>
      </c>
      <c r="D117" s="10">
        <f t="shared" si="43"/>
        <v>0</v>
      </c>
      <c r="E117" s="10">
        <f t="shared" si="44"/>
        <v>0</v>
      </c>
      <c r="F117" s="10">
        <f t="shared" si="45"/>
        <v>0</v>
      </c>
      <c r="G117" s="10">
        <f t="shared" si="37"/>
        <v>0</v>
      </c>
      <c r="H117" s="10">
        <f t="shared" si="46"/>
        <v>0</v>
      </c>
      <c r="I117" s="10">
        <f t="shared" si="38"/>
        <v>0</v>
      </c>
      <c r="J117" s="10">
        <f t="shared" si="47"/>
        <v>0</v>
      </c>
      <c r="K117" s="10">
        <f t="shared" si="39"/>
        <v>0</v>
      </c>
      <c r="L117" s="40" t="b">
        <f t="shared" si="40"/>
        <v>1</v>
      </c>
      <c r="M117" s="91" t="s">
        <v>362</v>
      </c>
      <c r="N117" s="91" t="s">
        <v>39</v>
      </c>
      <c r="O117" s="41">
        <v>1</v>
      </c>
      <c r="P117" s="91" t="s">
        <v>279</v>
      </c>
      <c r="Q117" s="41">
        <v>0</v>
      </c>
      <c r="R117" s="41">
        <v>0</v>
      </c>
      <c r="S117" s="41">
        <v>0</v>
      </c>
      <c r="T117" s="41">
        <v>0</v>
      </c>
      <c r="U117" s="41">
        <v>0</v>
      </c>
      <c r="V117" s="41">
        <v>0</v>
      </c>
      <c r="W117" s="41">
        <v>0</v>
      </c>
      <c r="X117" s="41">
        <v>0</v>
      </c>
      <c r="Y117" s="40" t="b">
        <f t="shared" si="41"/>
        <v>0</v>
      </c>
      <c r="Z117" s="41">
        <v>1</v>
      </c>
      <c r="AA117" s="91" t="s">
        <v>39</v>
      </c>
      <c r="AB117" s="41">
        <v>1</v>
      </c>
      <c r="AC117" s="91" t="s">
        <v>85</v>
      </c>
      <c r="AD117" s="41">
        <v>0</v>
      </c>
      <c r="AE117" s="41">
        <v>0</v>
      </c>
      <c r="AF117" s="41">
        <v>0</v>
      </c>
      <c r="AG117" s="41">
        <v>0</v>
      </c>
      <c r="AH117" s="41">
        <v>0</v>
      </c>
      <c r="AI117" s="41">
        <v>0</v>
      </c>
      <c r="AJ117" s="41">
        <v>0</v>
      </c>
      <c r="AK117" s="41">
        <v>0</v>
      </c>
      <c r="AL117" t="b">
        <f t="shared" si="48"/>
        <v>0</v>
      </c>
      <c r="AM117" s="51" t="s">
        <v>362</v>
      </c>
      <c r="AN117" s="51" t="s">
        <v>39</v>
      </c>
      <c r="AO117" s="52">
        <v>1</v>
      </c>
      <c r="AP117" s="51" t="s">
        <v>279</v>
      </c>
      <c r="AQ117" s="52">
        <v>0</v>
      </c>
      <c r="AR117" s="52">
        <v>0</v>
      </c>
      <c r="AS117" s="52">
        <v>0</v>
      </c>
      <c r="AT117" s="52">
        <v>0</v>
      </c>
      <c r="AU117" s="52">
        <v>0</v>
      </c>
      <c r="AV117" s="52">
        <v>0</v>
      </c>
      <c r="AW117">
        <v>0</v>
      </c>
      <c r="AX117">
        <v>0</v>
      </c>
      <c r="AY117">
        <v>0</v>
      </c>
      <c r="AZ117">
        <v>0</v>
      </c>
      <c r="BB117" t="b">
        <f t="shared" si="42"/>
        <v>1</v>
      </c>
      <c r="BC117" s="54" t="s">
        <v>362</v>
      </c>
      <c r="BD117" s="54" t="s">
        <v>39</v>
      </c>
      <c r="BE117" s="55">
        <v>1</v>
      </c>
      <c r="BF117" s="54" t="s">
        <v>279</v>
      </c>
      <c r="BG117" s="55">
        <v>0</v>
      </c>
      <c r="BH117" s="55">
        <v>0</v>
      </c>
      <c r="BI117" s="55">
        <v>0</v>
      </c>
      <c r="BJ117" s="55">
        <v>0</v>
      </c>
      <c r="BK117" s="55">
        <v>0</v>
      </c>
      <c r="BL117" s="55">
        <v>0</v>
      </c>
      <c r="BM117">
        <v>0</v>
      </c>
      <c r="BN117">
        <v>0</v>
      </c>
    </row>
    <row r="118" spans="1:66" ht="17.25" customHeight="1" x14ac:dyDescent="0.25">
      <c r="A118" s="6" t="s">
        <v>39</v>
      </c>
      <c r="B118" s="17">
        <v>106</v>
      </c>
      <c r="C118" s="31" t="s">
        <v>119</v>
      </c>
      <c r="D118" s="10">
        <f t="shared" si="43"/>
        <v>1</v>
      </c>
      <c r="E118" s="10">
        <f t="shared" si="44"/>
        <v>6.1000000000000004E-3</v>
      </c>
      <c r="F118" s="10">
        <f t="shared" si="45"/>
        <v>2</v>
      </c>
      <c r="G118" s="10">
        <f t="shared" si="37"/>
        <v>0.01</v>
      </c>
      <c r="H118" s="10">
        <f t="shared" si="46"/>
        <v>-1</v>
      </c>
      <c r="I118" s="10">
        <f t="shared" si="38"/>
        <v>0</v>
      </c>
      <c r="J118" s="10">
        <f t="shared" si="47"/>
        <v>-1</v>
      </c>
      <c r="K118" s="10">
        <f t="shared" si="39"/>
        <v>-3.8999999999999998E-3</v>
      </c>
      <c r="L118" s="40" t="b">
        <f t="shared" si="40"/>
        <v>1</v>
      </c>
      <c r="M118" s="91" t="s">
        <v>363</v>
      </c>
      <c r="N118" s="91" t="s">
        <v>39</v>
      </c>
      <c r="O118" s="41">
        <v>1</v>
      </c>
      <c r="P118" s="91" t="s">
        <v>119</v>
      </c>
      <c r="Q118" s="41">
        <v>1</v>
      </c>
      <c r="R118" s="41">
        <v>3.8999999999999998E-3</v>
      </c>
      <c r="S118" s="41">
        <v>0</v>
      </c>
      <c r="T118" s="41">
        <v>0</v>
      </c>
      <c r="U118" s="41">
        <v>1</v>
      </c>
      <c r="V118" s="41">
        <v>0</v>
      </c>
      <c r="W118" s="41">
        <v>1</v>
      </c>
      <c r="X118" s="41">
        <v>3.8999999999999998E-3</v>
      </c>
      <c r="Y118" s="40" t="b">
        <f t="shared" si="41"/>
        <v>0</v>
      </c>
      <c r="Z118" s="41">
        <v>1</v>
      </c>
      <c r="AA118" s="91" t="s">
        <v>39</v>
      </c>
      <c r="AB118" s="41">
        <v>1</v>
      </c>
      <c r="AC118" s="91" t="s">
        <v>282</v>
      </c>
      <c r="AD118" s="41">
        <v>2</v>
      </c>
      <c r="AE118" s="41">
        <v>0.01</v>
      </c>
      <c r="AF118" s="41">
        <v>2</v>
      </c>
      <c r="AG118" s="41">
        <v>0.01</v>
      </c>
      <c r="AH118" s="41">
        <v>0</v>
      </c>
      <c r="AI118" s="41">
        <v>0</v>
      </c>
      <c r="AJ118" s="41">
        <v>0</v>
      </c>
      <c r="AK118" s="41">
        <v>0</v>
      </c>
      <c r="AL118" t="b">
        <f t="shared" si="48"/>
        <v>0</v>
      </c>
      <c r="AM118" s="51" t="s">
        <v>363</v>
      </c>
      <c r="AN118" s="51" t="s">
        <v>39</v>
      </c>
      <c r="AO118" s="52">
        <v>1</v>
      </c>
      <c r="AP118" s="51" t="s">
        <v>119</v>
      </c>
      <c r="AQ118" s="52">
        <v>0</v>
      </c>
      <c r="AR118" s="52">
        <v>0</v>
      </c>
      <c r="AS118" s="52">
        <v>0</v>
      </c>
      <c r="AT118" s="52">
        <v>0</v>
      </c>
      <c r="AU118" s="52">
        <v>0</v>
      </c>
      <c r="AV118" s="52">
        <v>0</v>
      </c>
      <c r="AW118">
        <v>0</v>
      </c>
      <c r="AX118">
        <v>0</v>
      </c>
      <c r="AY118">
        <v>0</v>
      </c>
      <c r="AZ118">
        <v>0</v>
      </c>
      <c r="BB118" t="b">
        <f t="shared" si="42"/>
        <v>1</v>
      </c>
      <c r="BC118" s="54" t="s">
        <v>363</v>
      </c>
      <c r="BD118" s="54" t="s">
        <v>39</v>
      </c>
      <c r="BE118" s="55">
        <v>1</v>
      </c>
      <c r="BF118" s="54" t="s">
        <v>119</v>
      </c>
      <c r="BG118" s="55">
        <v>0</v>
      </c>
      <c r="BH118" s="55">
        <v>0</v>
      </c>
      <c r="BI118" s="55">
        <v>0</v>
      </c>
      <c r="BJ118" s="55">
        <v>0</v>
      </c>
      <c r="BK118" s="55">
        <v>0</v>
      </c>
      <c r="BL118" s="55">
        <v>0</v>
      </c>
      <c r="BM118">
        <v>0</v>
      </c>
      <c r="BN118">
        <v>0</v>
      </c>
    </row>
    <row r="119" spans="1:66" ht="17.25" customHeight="1" x14ac:dyDescent="0.25">
      <c r="A119" s="6" t="s">
        <v>39</v>
      </c>
      <c r="B119" s="17">
        <v>107</v>
      </c>
      <c r="C119" s="31" t="s">
        <v>145</v>
      </c>
      <c r="D119" s="10">
        <f t="shared" si="43"/>
        <v>2</v>
      </c>
      <c r="E119" s="10">
        <f t="shared" si="44"/>
        <v>1.2E-2</v>
      </c>
      <c r="F119" s="10">
        <f t="shared" si="45"/>
        <v>2</v>
      </c>
      <c r="G119" s="10">
        <f t="shared" si="37"/>
        <v>1.2E-2</v>
      </c>
      <c r="H119" s="10">
        <f t="shared" si="46"/>
        <v>4</v>
      </c>
      <c r="I119" s="10">
        <f t="shared" si="38"/>
        <v>2.8000000000000004E-2</v>
      </c>
      <c r="J119" s="10">
        <f t="shared" si="47"/>
        <v>0</v>
      </c>
      <c r="K119" s="10">
        <f t="shared" si="39"/>
        <v>0</v>
      </c>
      <c r="L119" s="40" t="b">
        <f t="shared" si="40"/>
        <v>1</v>
      </c>
      <c r="M119" s="91" t="s">
        <v>362</v>
      </c>
      <c r="N119" s="91" t="s">
        <v>39</v>
      </c>
      <c r="O119" s="41">
        <v>1</v>
      </c>
      <c r="P119" s="91" t="s">
        <v>145</v>
      </c>
      <c r="Q119" s="41">
        <v>1</v>
      </c>
      <c r="R119" s="41">
        <v>1.4999999999999999E-2</v>
      </c>
      <c r="S119" s="41">
        <v>1</v>
      </c>
      <c r="T119" s="41">
        <v>1.4999999999999999E-2</v>
      </c>
      <c r="U119" s="41">
        <v>1</v>
      </c>
      <c r="V119" s="41">
        <v>1.4999999999999999E-2</v>
      </c>
      <c r="W119" s="41">
        <v>0</v>
      </c>
      <c r="X119" s="41">
        <v>0</v>
      </c>
      <c r="Y119" s="40" t="b">
        <f t="shared" si="41"/>
        <v>0</v>
      </c>
      <c r="Z119" s="41">
        <v>1</v>
      </c>
      <c r="AA119" s="91" t="s">
        <v>39</v>
      </c>
      <c r="AB119" s="41">
        <v>1</v>
      </c>
      <c r="AC119" s="91" t="s">
        <v>198</v>
      </c>
      <c r="AD119" s="41">
        <v>3</v>
      </c>
      <c r="AE119" s="41">
        <v>2.7E-2</v>
      </c>
      <c r="AF119" s="41">
        <v>3</v>
      </c>
      <c r="AG119" s="41">
        <v>2.7E-2</v>
      </c>
      <c r="AH119" s="41">
        <v>5</v>
      </c>
      <c r="AI119" s="41">
        <v>4.3000000000000003E-2</v>
      </c>
      <c r="AJ119" s="41">
        <v>0</v>
      </c>
      <c r="AK119" s="41">
        <v>0</v>
      </c>
      <c r="AL119" t="b">
        <f t="shared" si="48"/>
        <v>0</v>
      </c>
      <c r="AM119" s="51" t="s">
        <v>362</v>
      </c>
      <c r="AN119" s="51" t="s">
        <v>39</v>
      </c>
      <c r="AO119" s="52">
        <v>1</v>
      </c>
      <c r="AP119" s="51" t="s">
        <v>145</v>
      </c>
      <c r="AQ119" s="52">
        <v>0</v>
      </c>
      <c r="AR119" s="52">
        <v>0</v>
      </c>
      <c r="AS119" s="52">
        <v>0</v>
      </c>
      <c r="AT119" s="52">
        <v>0</v>
      </c>
      <c r="AU119" s="52">
        <v>0</v>
      </c>
      <c r="AV119" s="52">
        <v>0</v>
      </c>
      <c r="AW119">
        <v>0</v>
      </c>
      <c r="AX119">
        <v>0</v>
      </c>
      <c r="AY119">
        <v>0</v>
      </c>
      <c r="AZ119">
        <v>0</v>
      </c>
      <c r="BB119" t="b">
        <f t="shared" si="42"/>
        <v>1</v>
      </c>
      <c r="BC119" s="54" t="s">
        <v>362</v>
      </c>
      <c r="BD119" s="54" t="s">
        <v>39</v>
      </c>
      <c r="BE119" s="55">
        <v>1</v>
      </c>
      <c r="BF119" s="54" t="s">
        <v>145</v>
      </c>
      <c r="BG119" s="55">
        <v>0</v>
      </c>
      <c r="BH119" s="55">
        <v>0</v>
      </c>
      <c r="BI119" s="55">
        <v>0</v>
      </c>
      <c r="BJ119" s="55">
        <v>0</v>
      </c>
      <c r="BK119" s="55">
        <v>0</v>
      </c>
      <c r="BL119" s="55">
        <v>0</v>
      </c>
      <c r="BM119">
        <v>0</v>
      </c>
      <c r="BN119">
        <v>0</v>
      </c>
    </row>
    <row r="120" spans="1:66" ht="17.25" customHeight="1" x14ac:dyDescent="0.25">
      <c r="A120" s="6" t="s">
        <v>39</v>
      </c>
      <c r="B120" s="17">
        <v>108</v>
      </c>
      <c r="C120" s="31" t="s">
        <v>280</v>
      </c>
      <c r="D120" s="10">
        <f t="shared" si="43"/>
        <v>1</v>
      </c>
      <c r="E120" s="10">
        <f t="shared" si="44"/>
        <v>1.4999999999999999E-2</v>
      </c>
      <c r="F120" s="10">
        <f t="shared" si="45"/>
        <v>1</v>
      </c>
      <c r="G120" s="10">
        <f t="shared" si="37"/>
        <v>1.4999999999999999E-2</v>
      </c>
      <c r="H120" s="10">
        <f t="shared" si="46"/>
        <v>3</v>
      </c>
      <c r="I120" s="10">
        <f t="shared" si="38"/>
        <v>3.9E-2</v>
      </c>
      <c r="J120" s="10">
        <f t="shared" si="47"/>
        <v>0</v>
      </c>
      <c r="K120" s="10">
        <f t="shared" si="39"/>
        <v>0</v>
      </c>
      <c r="L120" s="40" t="b">
        <f t="shared" si="40"/>
        <v>1</v>
      </c>
      <c r="M120" s="91" t="s">
        <v>362</v>
      </c>
      <c r="N120" s="91" t="s">
        <v>39</v>
      </c>
      <c r="O120" s="41">
        <v>1</v>
      </c>
      <c r="P120" s="91" t="s">
        <v>280</v>
      </c>
      <c r="Q120" s="41">
        <v>0</v>
      </c>
      <c r="R120" s="41">
        <v>0</v>
      </c>
      <c r="S120" s="41">
        <v>0</v>
      </c>
      <c r="T120" s="41">
        <v>0</v>
      </c>
      <c r="U120" s="41">
        <v>0</v>
      </c>
      <c r="V120" s="41">
        <v>0</v>
      </c>
      <c r="W120" s="41">
        <v>0</v>
      </c>
      <c r="X120" s="41">
        <v>0</v>
      </c>
      <c r="Y120" s="40" t="b">
        <f t="shared" si="41"/>
        <v>0</v>
      </c>
      <c r="Z120" s="41">
        <v>1</v>
      </c>
      <c r="AA120" s="91" t="s">
        <v>39</v>
      </c>
      <c r="AB120" s="41">
        <v>1</v>
      </c>
      <c r="AC120" s="91" t="s">
        <v>199</v>
      </c>
      <c r="AD120" s="41">
        <v>1</v>
      </c>
      <c r="AE120" s="41">
        <v>1.4999999999999999E-2</v>
      </c>
      <c r="AF120" s="41">
        <v>1</v>
      </c>
      <c r="AG120" s="41">
        <v>1.4999999999999999E-2</v>
      </c>
      <c r="AH120" s="41">
        <v>3</v>
      </c>
      <c r="AI120" s="41">
        <v>3.9E-2</v>
      </c>
      <c r="AJ120" s="41">
        <v>0</v>
      </c>
      <c r="AK120" s="41">
        <v>0</v>
      </c>
      <c r="AL120" t="b">
        <f t="shared" si="48"/>
        <v>0</v>
      </c>
      <c r="AM120" s="51" t="s">
        <v>362</v>
      </c>
      <c r="AN120" s="51" t="s">
        <v>39</v>
      </c>
      <c r="AO120" s="52">
        <v>1</v>
      </c>
      <c r="AP120" s="51" t="s">
        <v>280</v>
      </c>
      <c r="AQ120" s="52">
        <v>0</v>
      </c>
      <c r="AR120" s="52">
        <v>0</v>
      </c>
      <c r="AS120" s="52">
        <v>0</v>
      </c>
      <c r="AT120" s="52">
        <v>0</v>
      </c>
      <c r="AU120" s="52">
        <v>0</v>
      </c>
      <c r="AV120" s="52">
        <v>0</v>
      </c>
      <c r="AW120">
        <v>0</v>
      </c>
      <c r="AX120">
        <v>0</v>
      </c>
      <c r="AY120">
        <v>0</v>
      </c>
      <c r="AZ120">
        <v>0</v>
      </c>
      <c r="BB120" t="b">
        <f t="shared" si="42"/>
        <v>1</v>
      </c>
      <c r="BC120" s="54" t="s">
        <v>362</v>
      </c>
      <c r="BD120" s="54" t="s">
        <v>39</v>
      </c>
      <c r="BE120" s="55">
        <v>1</v>
      </c>
      <c r="BF120" s="54" t="s">
        <v>280</v>
      </c>
      <c r="BG120" s="55">
        <v>0</v>
      </c>
      <c r="BH120" s="55">
        <v>0</v>
      </c>
      <c r="BI120" s="55">
        <v>0</v>
      </c>
      <c r="BJ120" s="55">
        <v>0</v>
      </c>
      <c r="BK120" s="55">
        <v>0</v>
      </c>
      <c r="BL120" s="55">
        <v>0</v>
      </c>
      <c r="BM120">
        <v>0</v>
      </c>
      <c r="BN120">
        <v>0</v>
      </c>
    </row>
    <row r="121" spans="1:66" ht="17.25" customHeight="1" x14ac:dyDescent="0.25">
      <c r="A121" s="6" t="s">
        <v>39</v>
      </c>
      <c r="B121" s="17">
        <v>109</v>
      </c>
      <c r="C121" s="31" t="s">
        <v>281</v>
      </c>
      <c r="D121" s="10">
        <f t="shared" si="43"/>
        <v>20</v>
      </c>
      <c r="E121" s="10">
        <f t="shared" si="44"/>
        <v>0.25000000000000006</v>
      </c>
      <c r="F121" s="10">
        <f t="shared" si="45"/>
        <v>20</v>
      </c>
      <c r="G121" s="10">
        <f t="shared" si="37"/>
        <v>0.21000000000000005</v>
      </c>
      <c r="H121" s="10">
        <f t="shared" si="46"/>
        <v>17</v>
      </c>
      <c r="I121" s="10">
        <f t="shared" si="38"/>
        <v>0.15906300000000001</v>
      </c>
      <c r="J121" s="10">
        <f t="shared" si="47"/>
        <v>1</v>
      </c>
      <c r="K121" s="10">
        <f t="shared" si="39"/>
        <v>4.4999999999999998E-2</v>
      </c>
      <c r="L121" s="40" t="b">
        <f t="shared" si="40"/>
        <v>1</v>
      </c>
      <c r="M121" s="91" t="s">
        <v>363</v>
      </c>
      <c r="N121" s="91" t="s">
        <v>39</v>
      </c>
      <c r="O121" s="41">
        <v>1</v>
      </c>
      <c r="P121" s="91" t="s">
        <v>281</v>
      </c>
      <c r="Q121" s="41">
        <v>1</v>
      </c>
      <c r="R121" s="41">
        <v>5.0000000000000001E-3</v>
      </c>
      <c r="S121" s="41">
        <v>1</v>
      </c>
      <c r="T121" s="41">
        <v>5.0000000000000001E-3</v>
      </c>
      <c r="U121" s="41">
        <v>0</v>
      </c>
      <c r="V121" s="41">
        <v>0</v>
      </c>
      <c r="W121" s="41">
        <v>0</v>
      </c>
      <c r="X121" s="41">
        <v>0</v>
      </c>
      <c r="Y121" s="40" t="b">
        <f t="shared" si="41"/>
        <v>0</v>
      </c>
      <c r="Z121" s="41">
        <v>1</v>
      </c>
      <c r="AA121" s="91" t="s">
        <v>39</v>
      </c>
      <c r="AB121" s="41">
        <v>1</v>
      </c>
      <c r="AC121" s="91" t="s">
        <v>23</v>
      </c>
      <c r="AD121" s="41">
        <v>21</v>
      </c>
      <c r="AE121" s="41">
        <v>0.25500000000000006</v>
      </c>
      <c r="AF121" s="41">
        <v>21</v>
      </c>
      <c r="AG121" s="41">
        <v>0.21500000000000005</v>
      </c>
      <c r="AH121" s="41">
        <v>17</v>
      </c>
      <c r="AI121" s="41">
        <v>0.15906300000000001</v>
      </c>
      <c r="AJ121" s="41">
        <v>1</v>
      </c>
      <c r="AK121" s="41">
        <v>4.4999999999999998E-2</v>
      </c>
      <c r="AL121" t="b">
        <f t="shared" si="48"/>
        <v>0</v>
      </c>
      <c r="AM121" s="51" t="s">
        <v>363</v>
      </c>
      <c r="AN121" s="51" t="s">
        <v>39</v>
      </c>
      <c r="AO121" s="52">
        <v>1</v>
      </c>
      <c r="AP121" s="51" t="s">
        <v>281</v>
      </c>
      <c r="AQ121" s="52">
        <v>0</v>
      </c>
      <c r="AR121" s="52">
        <v>0</v>
      </c>
      <c r="AS121" s="52">
        <v>0</v>
      </c>
      <c r="AT121" s="52">
        <v>0</v>
      </c>
      <c r="AU121" s="52">
        <v>0</v>
      </c>
      <c r="AV121" s="52">
        <v>0</v>
      </c>
      <c r="AW121">
        <v>0</v>
      </c>
      <c r="AX121">
        <v>0</v>
      </c>
      <c r="AY121">
        <v>0</v>
      </c>
      <c r="AZ121">
        <v>0</v>
      </c>
      <c r="BB121" t="b">
        <f t="shared" si="42"/>
        <v>1</v>
      </c>
      <c r="BC121" s="54" t="s">
        <v>363</v>
      </c>
      <c r="BD121" s="54" t="s">
        <v>39</v>
      </c>
      <c r="BE121" s="55">
        <v>1</v>
      </c>
      <c r="BF121" s="54" t="s">
        <v>281</v>
      </c>
      <c r="BG121" s="55">
        <v>0</v>
      </c>
      <c r="BH121" s="55">
        <v>0</v>
      </c>
      <c r="BI121" s="55">
        <v>0</v>
      </c>
      <c r="BJ121" s="55">
        <v>0</v>
      </c>
      <c r="BK121" s="55">
        <v>0</v>
      </c>
      <c r="BL121" s="55">
        <v>0</v>
      </c>
      <c r="BM121">
        <v>0</v>
      </c>
      <c r="BN121">
        <v>0</v>
      </c>
    </row>
    <row r="122" spans="1:66" ht="17.25" customHeight="1" x14ac:dyDescent="0.25">
      <c r="A122" s="6" t="s">
        <v>39</v>
      </c>
      <c r="B122" s="17">
        <v>110</v>
      </c>
      <c r="C122" s="31" t="s">
        <v>85</v>
      </c>
      <c r="D122" s="10">
        <f t="shared" si="43"/>
        <v>41</v>
      </c>
      <c r="E122" s="10">
        <f t="shared" si="44"/>
        <v>1.5789999999999988</v>
      </c>
      <c r="F122" s="10">
        <f t="shared" si="45"/>
        <v>29</v>
      </c>
      <c r="G122" s="10">
        <f t="shared" si="37"/>
        <v>0.34250000000000019</v>
      </c>
      <c r="H122" s="10">
        <f t="shared" si="46"/>
        <v>39</v>
      </c>
      <c r="I122" s="10">
        <f t="shared" si="38"/>
        <v>0.76850000000000018</v>
      </c>
      <c r="J122" s="10">
        <f t="shared" si="47"/>
        <v>7</v>
      </c>
      <c r="K122" s="10">
        <f t="shared" si="39"/>
        <v>0.8869999999999999</v>
      </c>
      <c r="L122" s="40" t="b">
        <f t="shared" si="40"/>
        <v>1</v>
      </c>
      <c r="M122" s="91" t="s">
        <v>363</v>
      </c>
      <c r="N122" s="91" t="s">
        <v>39</v>
      </c>
      <c r="O122" s="41">
        <v>1</v>
      </c>
      <c r="P122" s="91" t="s">
        <v>85</v>
      </c>
      <c r="Q122" s="41">
        <v>0</v>
      </c>
      <c r="R122" s="41">
        <v>0</v>
      </c>
      <c r="S122" s="41">
        <v>0</v>
      </c>
      <c r="T122" s="41">
        <v>0</v>
      </c>
      <c r="U122" s="41">
        <v>0</v>
      </c>
      <c r="V122" s="41">
        <v>0</v>
      </c>
      <c r="W122" s="41">
        <v>0</v>
      </c>
      <c r="X122" s="41">
        <v>0</v>
      </c>
      <c r="Y122" s="40" t="b">
        <f t="shared" si="41"/>
        <v>0</v>
      </c>
      <c r="Z122" s="41">
        <v>1</v>
      </c>
      <c r="AA122" s="91" t="s">
        <v>39</v>
      </c>
      <c r="AB122" s="41">
        <v>1</v>
      </c>
      <c r="AC122" s="91" t="s">
        <v>24</v>
      </c>
      <c r="AD122" s="41">
        <v>41</v>
      </c>
      <c r="AE122" s="41">
        <v>1.5789999999999988</v>
      </c>
      <c r="AF122" s="41">
        <v>29</v>
      </c>
      <c r="AG122" s="41">
        <v>0.34250000000000019</v>
      </c>
      <c r="AH122" s="41">
        <v>39</v>
      </c>
      <c r="AI122" s="41">
        <v>0.76850000000000018</v>
      </c>
      <c r="AJ122" s="41">
        <v>7</v>
      </c>
      <c r="AK122" s="41">
        <v>0.8869999999999999</v>
      </c>
      <c r="AL122" t="b">
        <f t="shared" si="48"/>
        <v>0</v>
      </c>
      <c r="AM122" s="51" t="s">
        <v>363</v>
      </c>
      <c r="AN122" s="51" t="s">
        <v>39</v>
      </c>
      <c r="AO122" s="52">
        <v>1</v>
      </c>
      <c r="AP122" s="51" t="s">
        <v>85</v>
      </c>
      <c r="AQ122" s="52">
        <v>0</v>
      </c>
      <c r="AR122" s="52">
        <v>0</v>
      </c>
      <c r="AS122" s="52">
        <v>0</v>
      </c>
      <c r="AT122" s="52">
        <v>0</v>
      </c>
      <c r="AU122" s="52">
        <v>0</v>
      </c>
      <c r="AV122" s="52">
        <v>0</v>
      </c>
      <c r="AW122">
        <v>0</v>
      </c>
      <c r="AX122">
        <v>0</v>
      </c>
      <c r="AY122">
        <v>0</v>
      </c>
      <c r="AZ122">
        <v>0</v>
      </c>
      <c r="BB122" t="b">
        <f t="shared" si="42"/>
        <v>1</v>
      </c>
      <c r="BC122" s="54" t="s">
        <v>363</v>
      </c>
      <c r="BD122" s="54" t="s">
        <v>39</v>
      </c>
      <c r="BE122" s="55">
        <v>1</v>
      </c>
      <c r="BF122" s="54" t="s">
        <v>85</v>
      </c>
      <c r="BG122" s="55">
        <v>0</v>
      </c>
      <c r="BH122" s="55">
        <v>0</v>
      </c>
      <c r="BI122" s="55">
        <v>0</v>
      </c>
      <c r="BJ122" s="55">
        <v>0</v>
      </c>
      <c r="BK122" s="55">
        <v>0</v>
      </c>
      <c r="BL122" s="55">
        <v>0</v>
      </c>
      <c r="BM122">
        <v>0</v>
      </c>
      <c r="BN122">
        <v>0</v>
      </c>
    </row>
    <row r="123" spans="1:66" ht="17.25" customHeight="1" x14ac:dyDescent="0.25">
      <c r="A123" s="6" t="s">
        <v>39</v>
      </c>
      <c r="B123" s="17">
        <v>111</v>
      </c>
      <c r="C123" s="31" t="s">
        <v>282</v>
      </c>
      <c r="D123" s="10">
        <f t="shared" si="43"/>
        <v>-2</v>
      </c>
      <c r="E123" s="10">
        <f t="shared" si="44"/>
        <v>-0.01</v>
      </c>
      <c r="F123" s="10">
        <f t="shared" si="45"/>
        <v>-2</v>
      </c>
      <c r="G123" s="10">
        <f t="shared" si="37"/>
        <v>-0.01</v>
      </c>
      <c r="H123" s="10">
        <f t="shared" si="46"/>
        <v>0</v>
      </c>
      <c r="I123" s="10">
        <f t="shared" si="38"/>
        <v>0</v>
      </c>
      <c r="J123" s="10">
        <f t="shared" si="47"/>
        <v>0</v>
      </c>
      <c r="K123" s="10">
        <f t="shared" si="39"/>
        <v>0</v>
      </c>
      <c r="L123" s="40" t="b">
        <f t="shared" si="40"/>
        <v>1</v>
      </c>
      <c r="M123" s="91" t="s">
        <v>363</v>
      </c>
      <c r="N123" s="91" t="s">
        <v>39</v>
      </c>
      <c r="O123" s="41">
        <v>1</v>
      </c>
      <c r="P123" s="91" t="s">
        <v>282</v>
      </c>
      <c r="Q123" s="41">
        <v>2</v>
      </c>
      <c r="R123" s="41">
        <v>0.01</v>
      </c>
      <c r="S123" s="41">
        <v>2</v>
      </c>
      <c r="T123" s="41">
        <v>0.01</v>
      </c>
      <c r="U123" s="41">
        <v>0</v>
      </c>
      <c r="V123" s="41">
        <v>0</v>
      </c>
      <c r="W123" s="41">
        <v>0</v>
      </c>
      <c r="X123" s="41">
        <v>0</v>
      </c>
      <c r="Y123" s="40" t="b">
        <f t="shared" si="41"/>
        <v>0</v>
      </c>
      <c r="Z123" s="41">
        <v>1</v>
      </c>
      <c r="AA123" s="91" t="s">
        <v>39</v>
      </c>
      <c r="AB123" s="41">
        <v>1</v>
      </c>
      <c r="AC123" s="91" t="s">
        <v>283</v>
      </c>
      <c r="AD123" s="41">
        <v>0</v>
      </c>
      <c r="AE123" s="41">
        <v>0</v>
      </c>
      <c r="AF123" s="41">
        <v>0</v>
      </c>
      <c r="AG123" s="41">
        <v>0</v>
      </c>
      <c r="AH123" s="41">
        <v>0</v>
      </c>
      <c r="AI123" s="41">
        <v>0</v>
      </c>
      <c r="AJ123" s="41">
        <v>0</v>
      </c>
      <c r="AK123" s="41">
        <v>0</v>
      </c>
      <c r="AL123" t="b">
        <f t="shared" si="48"/>
        <v>0</v>
      </c>
      <c r="AM123" s="51" t="s">
        <v>363</v>
      </c>
      <c r="AN123" s="51" t="s">
        <v>39</v>
      </c>
      <c r="AO123" s="52">
        <v>1</v>
      </c>
      <c r="AP123" s="51" t="s">
        <v>282</v>
      </c>
      <c r="AQ123" s="52">
        <v>1</v>
      </c>
      <c r="AR123" s="52">
        <v>5.0000000000000001E-3</v>
      </c>
      <c r="AS123" s="52">
        <v>1</v>
      </c>
      <c r="AT123" s="52">
        <v>5.0000000000000001E-3</v>
      </c>
      <c r="AU123" s="52">
        <v>0</v>
      </c>
      <c r="AV123" s="52">
        <v>0</v>
      </c>
      <c r="AW123">
        <v>0</v>
      </c>
      <c r="AX123">
        <v>0</v>
      </c>
      <c r="AY123">
        <v>0</v>
      </c>
      <c r="AZ123">
        <v>0</v>
      </c>
      <c r="BB123" t="b">
        <f t="shared" si="42"/>
        <v>1</v>
      </c>
      <c r="BC123" s="54" t="s">
        <v>363</v>
      </c>
      <c r="BD123" s="54" t="s">
        <v>39</v>
      </c>
      <c r="BE123" s="55">
        <v>1</v>
      </c>
      <c r="BF123" s="54" t="s">
        <v>282</v>
      </c>
      <c r="BG123" s="55">
        <v>1</v>
      </c>
      <c r="BH123" s="55">
        <v>5.0000000000000001E-3</v>
      </c>
      <c r="BI123" s="55">
        <v>1</v>
      </c>
      <c r="BJ123" s="55">
        <v>5.0000000000000001E-3</v>
      </c>
      <c r="BK123" s="55">
        <v>0</v>
      </c>
      <c r="BL123" s="55">
        <v>0</v>
      </c>
      <c r="BM123">
        <v>0</v>
      </c>
      <c r="BN123">
        <v>0</v>
      </c>
    </row>
    <row r="124" spans="1:66" ht="17.25" customHeight="1" x14ac:dyDescent="0.25">
      <c r="A124" s="6" t="s">
        <v>39</v>
      </c>
      <c r="B124" s="17">
        <v>112</v>
      </c>
      <c r="C124" s="31" t="s">
        <v>198</v>
      </c>
      <c r="D124" s="10">
        <f t="shared" si="43"/>
        <v>-2</v>
      </c>
      <c r="E124" s="10">
        <f t="shared" si="44"/>
        <v>-1.2E-2</v>
      </c>
      <c r="F124" s="10">
        <f t="shared" si="45"/>
        <v>-3</v>
      </c>
      <c r="G124" s="10">
        <f t="shared" si="37"/>
        <v>-2.7E-2</v>
      </c>
      <c r="H124" s="10">
        <f t="shared" si="46"/>
        <v>-5</v>
      </c>
      <c r="I124" s="10">
        <f t="shared" si="38"/>
        <v>-4.3000000000000003E-2</v>
      </c>
      <c r="J124" s="10">
        <f t="shared" si="47"/>
        <v>1</v>
      </c>
      <c r="K124" s="10">
        <f t="shared" si="39"/>
        <v>1.4999999999999999E-2</v>
      </c>
      <c r="L124" s="40" t="b">
        <f t="shared" si="40"/>
        <v>1</v>
      </c>
      <c r="M124" s="91" t="s">
        <v>361</v>
      </c>
      <c r="N124" s="91" t="s">
        <v>39</v>
      </c>
      <c r="O124" s="41">
        <v>1</v>
      </c>
      <c r="P124" s="91" t="s">
        <v>198</v>
      </c>
      <c r="Q124" s="41">
        <v>3</v>
      </c>
      <c r="R124" s="41">
        <v>2.7E-2</v>
      </c>
      <c r="S124" s="41">
        <v>3</v>
      </c>
      <c r="T124" s="41">
        <v>2.7E-2</v>
      </c>
      <c r="U124" s="41">
        <v>5</v>
      </c>
      <c r="V124" s="41">
        <v>4.3000000000000003E-2</v>
      </c>
      <c r="W124" s="41">
        <v>0</v>
      </c>
      <c r="X124" s="41">
        <v>0</v>
      </c>
      <c r="Y124" s="40" t="b">
        <f t="shared" si="41"/>
        <v>0</v>
      </c>
      <c r="Z124" s="41">
        <v>1</v>
      </c>
      <c r="AA124" s="91" t="s">
        <v>39</v>
      </c>
      <c r="AB124" s="41">
        <v>1</v>
      </c>
      <c r="AC124" s="91" t="s">
        <v>243</v>
      </c>
      <c r="AD124" s="41">
        <v>1</v>
      </c>
      <c r="AE124" s="41">
        <v>1.4999999999999999E-2</v>
      </c>
      <c r="AF124" s="41">
        <v>0</v>
      </c>
      <c r="AG124" s="41">
        <v>0</v>
      </c>
      <c r="AH124" s="41">
        <v>0</v>
      </c>
      <c r="AI124" s="41">
        <v>0</v>
      </c>
      <c r="AJ124" s="41">
        <v>1</v>
      </c>
      <c r="AK124" s="41">
        <v>1.4999999999999999E-2</v>
      </c>
      <c r="AL124" t="b">
        <f t="shared" si="48"/>
        <v>0</v>
      </c>
      <c r="AM124" s="51" t="s">
        <v>361</v>
      </c>
      <c r="AN124" s="51" t="s">
        <v>39</v>
      </c>
      <c r="AO124" s="52">
        <v>1</v>
      </c>
      <c r="AP124" s="51" t="s">
        <v>198</v>
      </c>
      <c r="AQ124" s="52">
        <v>1</v>
      </c>
      <c r="AR124" s="52">
        <v>7.0000000000000001E-3</v>
      </c>
      <c r="AS124" s="52">
        <v>0</v>
      </c>
      <c r="AT124" s="52">
        <v>0</v>
      </c>
      <c r="AU124" s="52">
        <v>0</v>
      </c>
      <c r="AV124" s="52">
        <v>0</v>
      </c>
      <c r="AW124">
        <v>0</v>
      </c>
      <c r="AX124">
        <v>0</v>
      </c>
      <c r="AY124">
        <v>0</v>
      </c>
      <c r="AZ124">
        <v>0</v>
      </c>
      <c r="BB124" t="b">
        <f t="shared" si="42"/>
        <v>1</v>
      </c>
      <c r="BC124" s="54" t="s">
        <v>361</v>
      </c>
      <c r="BD124" s="54" t="s">
        <v>39</v>
      </c>
      <c r="BE124" s="55">
        <v>1</v>
      </c>
      <c r="BF124" s="54" t="s">
        <v>198</v>
      </c>
      <c r="BG124" s="55">
        <v>1</v>
      </c>
      <c r="BH124" s="55">
        <v>7.0000000000000001E-3</v>
      </c>
      <c r="BI124" s="55">
        <v>0</v>
      </c>
      <c r="BJ124" s="55">
        <v>0</v>
      </c>
      <c r="BK124" s="55">
        <v>0</v>
      </c>
      <c r="BL124" s="55">
        <v>0</v>
      </c>
      <c r="BM124">
        <v>0</v>
      </c>
      <c r="BN124">
        <v>0</v>
      </c>
    </row>
    <row r="125" spans="1:66" ht="17.25" customHeight="1" x14ac:dyDescent="0.25">
      <c r="A125" s="6" t="s">
        <v>39</v>
      </c>
      <c r="B125" s="17">
        <v>113</v>
      </c>
      <c r="C125" s="31" t="s">
        <v>199</v>
      </c>
      <c r="D125" s="10">
        <f t="shared" si="43"/>
        <v>-1</v>
      </c>
      <c r="E125" s="10">
        <f t="shared" si="44"/>
        <v>-1.4999999999999999E-2</v>
      </c>
      <c r="F125" s="10">
        <f t="shared" si="45"/>
        <v>-1</v>
      </c>
      <c r="G125" s="10">
        <f t="shared" si="37"/>
        <v>-1.4999999999999999E-2</v>
      </c>
      <c r="H125" s="10">
        <f t="shared" si="46"/>
        <v>-3</v>
      </c>
      <c r="I125" s="10">
        <f t="shared" si="38"/>
        <v>-3.9E-2</v>
      </c>
      <c r="J125" s="10">
        <f t="shared" si="47"/>
        <v>0</v>
      </c>
      <c r="K125" s="10">
        <f t="shared" si="39"/>
        <v>0</v>
      </c>
      <c r="L125" s="40" t="b">
        <f t="shared" si="40"/>
        <v>1</v>
      </c>
      <c r="M125" s="91" t="s">
        <v>364</v>
      </c>
      <c r="N125" s="91" t="s">
        <v>39</v>
      </c>
      <c r="O125" s="41">
        <v>1</v>
      </c>
      <c r="P125" s="91" t="s">
        <v>199</v>
      </c>
      <c r="Q125" s="41">
        <v>1</v>
      </c>
      <c r="R125" s="41">
        <v>1.4999999999999999E-2</v>
      </c>
      <c r="S125" s="41">
        <v>1</v>
      </c>
      <c r="T125" s="41">
        <v>1.4999999999999999E-2</v>
      </c>
      <c r="U125" s="41">
        <v>3</v>
      </c>
      <c r="V125" s="41">
        <v>3.9E-2</v>
      </c>
      <c r="W125" s="41">
        <v>0</v>
      </c>
      <c r="X125" s="41">
        <v>0</v>
      </c>
      <c r="Y125" s="40" t="b">
        <f t="shared" si="41"/>
        <v>0</v>
      </c>
      <c r="Z125" s="41">
        <v>1</v>
      </c>
      <c r="AA125" s="91" t="s">
        <v>39</v>
      </c>
      <c r="AB125" s="41">
        <v>1</v>
      </c>
      <c r="AC125" s="91" t="s">
        <v>284</v>
      </c>
      <c r="AD125" s="41">
        <v>0</v>
      </c>
      <c r="AE125" s="41">
        <v>0</v>
      </c>
      <c r="AF125" s="41">
        <v>0</v>
      </c>
      <c r="AG125" s="41">
        <v>0</v>
      </c>
      <c r="AH125" s="41">
        <v>0</v>
      </c>
      <c r="AI125" s="41">
        <v>0</v>
      </c>
      <c r="AJ125" s="41">
        <v>0</v>
      </c>
      <c r="AK125" s="41">
        <v>0</v>
      </c>
      <c r="AL125" t="b">
        <f t="shared" si="48"/>
        <v>0</v>
      </c>
      <c r="AM125" s="51" t="s">
        <v>364</v>
      </c>
      <c r="AN125" s="51" t="s">
        <v>39</v>
      </c>
      <c r="AO125" s="52">
        <v>1</v>
      </c>
      <c r="AP125" s="51" t="s">
        <v>199</v>
      </c>
      <c r="AQ125" s="52">
        <v>0</v>
      </c>
      <c r="AR125" s="52">
        <v>0</v>
      </c>
      <c r="AS125" s="52">
        <v>0</v>
      </c>
      <c r="AT125" s="52">
        <v>0</v>
      </c>
      <c r="AU125" s="52">
        <v>1</v>
      </c>
      <c r="AV125" s="52">
        <v>1.4999999999999999E-2</v>
      </c>
      <c r="AW125">
        <v>0</v>
      </c>
      <c r="AX125">
        <v>0</v>
      </c>
      <c r="AY125">
        <v>0</v>
      </c>
      <c r="AZ125">
        <v>0</v>
      </c>
      <c r="BB125" t="b">
        <f t="shared" si="42"/>
        <v>1</v>
      </c>
      <c r="BC125" s="54" t="s">
        <v>364</v>
      </c>
      <c r="BD125" s="54" t="s">
        <v>39</v>
      </c>
      <c r="BE125" s="55">
        <v>1</v>
      </c>
      <c r="BF125" s="54" t="s">
        <v>199</v>
      </c>
      <c r="BG125" s="55">
        <v>0</v>
      </c>
      <c r="BH125" s="55">
        <v>0</v>
      </c>
      <c r="BI125" s="55">
        <v>0</v>
      </c>
      <c r="BJ125" s="55">
        <v>0</v>
      </c>
      <c r="BK125" s="55">
        <v>1</v>
      </c>
      <c r="BL125" s="55">
        <v>1.4999999999999999E-2</v>
      </c>
      <c r="BM125">
        <v>0</v>
      </c>
      <c r="BN125">
        <v>0</v>
      </c>
    </row>
    <row r="126" spans="1:66" ht="17.25" customHeight="1" x14ac:dyDescent="0.25">
      <c r="A126" s="6" t="s">
        <v>39</v>
      </c>
      <c r="B126" s="17">
        <v>114</v>
      </c>
      <c r="C126" s="31" t="s">
        <v>23</v>
      </c>
      <c r="D126" s="10">
        <f t="shared" si="43"/>
        <v>13</v>
      </c>
      <c r="E126" s="10">
        <f t="shared" si="44"/>
        <v>0.22964999999999997</v>
      </c>
      <c r="F126" s="10">
        <f t="shared" si="45"/>
        <v>12</v>
      </c>
      <c r="G126" s="10">
        <f t="shared" si="37"/>
        <v>0.23865</v>
      </c>
      <c r="H126" s="10">
        <f t="shared" si="46"/>
        <v>4</v>
      </c>
      <c r="I126" s="10">
        <f t="shared" si="38"/>
        <v>9.6937000000000106E-2</v>
      </c>
      <c r="J126" s="10">
        <f t="shared" si="47"/>
        <v>0</v>
      </c>
      <c r="K126" s="10">
        <f t="shared" si="39"/>
        <v>-0.03</v>
      </c>
      <c r="L126" s="40" t="b">
        <f t="shared" si="40"/>
        <v>1</v>
      </c>
      <c r="M126" s="91" t="s">
        <v>365</v>
      </c>
      <c r="N126" s="91" t="s">
        <v>39</v>
      </c>
      <c r="O126" s="41">
        <v>1</v>
      </c>
      <c r="P126" s="91" t="s">
        <v>23</v>
      </c>
      <c r="Q126" s="41">
        <v>19</v>
      </c>
      <c r="R126" s="41">
        <v>0.23200000000000004</v>
      </c>
      <c r="S126" s="41">
        <v>18</v>
      </c>
      <c r="T126" s="41">
        <v>0.17800000000000002</v>
      </c>
      <c r="U126" s="41">
        <v>16</v>
      </c>
      <c r="V126" s="41">
        <v>0.146063</v>
      </c>
      <c r="W126" s="41">
        <v>1</v>
      </c>
      <c r="X126" s="41">
        <v>4.4999999999999998E-2</v>
      </c>
      <c r="Y126" s="40" t="b">
        <f t="shared" si="41"/>
        <v>0</v>
      </c>
      <c r="Z126" s="41">
        <v>1</v>
      </c>
      <c r="AA126" s="91" t="s">
        <v>39</v>
      </c>
      <c r="AB126" s="41">
        <v>1</v>
      </c>
      <c r="AC126" s="91" t="s">
        <v>160</v>
      </c>
      <c r="AD126" s="41">
        <v>32</v>
      </c>
      <c r="AE126" s="41">
        <v>0.46165</v>
      </c>
      <c r="AF126" s="41">
        <v>30</v>
      </c>
      <c r="AG126" s="41">
        <v>0.41665000000000002</v>
      </c>
      <c r="AH126" s="41">
        <v>20</v>
      </c>
      <c r="AI126" s="41">
        <v>0.2430000000000001</v>
      </c>
      <c r="AJ126" s="41">
        <v>1</v>
      </c>
      <c r="AK126" s="41">
        <v>1.4999999999999999E-2</v>
      </c>
      <c r="AL126" t="b">
        <f t="shared" si="48"/>
        <v>0</v>
      </c>
      <c r="AM126" s="51" t="s">
        <v>365</v>
      </c>
      <c r="AN126" s="51" t="s">
        <v>39</v>
      </c>
      <c r="AO126" s="52">
        <v>1</v>
      </c>
      <c r="AP126" s="51" t="s">
        <v>23</v>
      </c>
      <c r="AQ126" s="52">
        <v>0</v>
      </c>
      <c r="AR126" s="52">
        <v>0</v>
      </c>
      <c r="AS126" s="52">
        <v>2</v>
      </c>
      <c r="AT126" s="52">
        <v>1.6E-2</v>
      </c>
      <c r="AU126" s="52">
        <v>1</v>
      </c>
      <c r="AV126" s="52">
        <v>5.0000000000000001E-3</v>
      </c>
      <c r="AW126">
        <v>0</v>
      </c>
      <c r="AX126">
        <v>0</v>
      </c>
      <c r="AY126">
        <v>0</v>
      </c>
      <c r="AZ126">
        <v>0</v>
      </c>
      <c r="BB126" t="b">
        <f t="shared" si="42"/>
        <v>1</v>
      </c>
      <c r="BC126" s="54" t="s">
        <v>365</v>
      </c>
      <c r="BD126" s="54" t="s">
        <v>39</v>
      </c>
      <c r="BE126" s="55">
        <v>1</v>
      </c>
      <c r="BF126" s="54" t="s">
        <v>23</v>
      </c>
      <c r="BG126" s="55">
        <v>0</v>
      </c>
      <c r="BH126" s="55">
        <v>0</v>
      </c>
      <c r="BI126" s="55">
        <v>2</v>
      </c>
      <c r="BJ126" s="55">
        <v>1.6E-2</v>
      </c>
      <c r="BK126" s="55">
        <v>1</v>
      </c>
      <c r="BL126" s="55">
        <v>5.0000000000000001E-3</v>
      </c>
      <c r="BM126">
        <v>0</v>
      </c>
      <c r="BN126">
        <v>0</v>
      </c>
    </row>
    <row r="127" spans="1:66" ht="17.25" customHeight="1" x14ac:dyDescent="0.25">
      <c r="A127" s="6" t="s">
        <v>39</v>
      </c>
      <c r="B127" s="17">
        <v>115</v>
      </c>
      <c r="C127" s="31" t="s">
        <v>24</v>
      </c>
      <c r="D127" s="10">
        <f t="shared" si="43"/>
        <v>-30</v>
      </c>
      <c r="E127" s="10">
        <f t="shared" si="44"/>
        <v>-1.4444999999999992</v>
      </c>
      <c r="F127" s="10">
        <f t="shared" si="45"/>
        <v>-23</v>
      </c>
      <c r="G127" s="10">
        <f t="shared" si="37"/>
        <v>-0.27150000000000019</v>
      </c>
      <c r="H127" s="10">
        <f t="shared" si="46"/>
        <v>-30</v>
      </c>
      <c r="I127" s="10">
        <f t="shared" si="38"/>
        <v>-0.67790000000000017</v>
      </c>
      <c r="J127" s="10">
        <f t="shared" si="47"/>
        <v>-5</v>
      </c>
      <c r="K127" s="10">
        <f t="shared" si="39"/>
        <v>-7.2499999999999995E-2</v>
      </c>
      <c r="L127" s="40" t="b">
        <f t="shared" si="40"/>
        <v>1</v>
      </c>
      <c r="M127" s="91" t="s">
        <v>361</v>
      </c>
      <c r="N127" s="91" t="s">
        <v>39</v>
      </c>
      <c r="O127" s="41">
        <v>1</v>
      </c>
      <c r="P127" s="91" t="s">
        <v>24</v>
      </c>
      <c r="Q127" s="41">
        <v>35</v>
      </c>
      <c r="R127" s="41">
        <v>1.5004999999999993</v>
      </c>
      <c r="S127" s="41">
        <v>28</v>
      </c>
      <c r="T127" s="41">
        <v>0.32750000000000018</v>
      </c>
      <c r="U127" s="41">
        <v>33</v>
      </c>
      <c r="V127" s="41">
        <v>0.70100000000000018</v>
      </c>
      <c r="W127" s="41">
        <v>5</v>
      </c>
      <c r="X127" s="41">
        <v>7.2499999999999995E-2</v>
      </c>
      <c r="Y127" s="40" t="b">
        <f t="shared" si="41"/>
        <v>0</v>
      </c>
      <c r="Z127" s="41">
        <v>1</v>
      </c>
      <c r="AA127" s="91" t="s">
        <v>39</v>
      </c>
      <c r="AB127" s="41">
        <v>1</v>
      </c>
      <c r="AC127" s="91" t="s">
        <v>406</v>
      </c>
      <c r="AD127" s="41">
        <v>5</v>
      </c>
      <c r="AE127" s="41">
        <v>5.6000000000000001E-2</v>
      </c>
      <c r="AF127" s="41">
        <v>5</v>
      </c>
      <c r="AG127" s="41">
        <v>5.6000000000000001E-2</v>
      </c>
      <c r="AH127" s="41">
        <v>3</v>
      </c>
      <c r="AI127" s="41">
        <v>2.3099999999999999E-2</v>
      </c>
      <c r="AJ127" s="41">
        <v>0</v>
      </c>
      <c r="AK127" s="41">
        <v>0</v>
      </c>
      <c r="AL127" t="b">
        <f t="shared" si="48"/>
        <v>0</v>
      </c>
      <c r="AM127" s="51" t="s">
        <v>361</v>
      </c>
      <c r="AN127" s="51" t="s">
        <v>39</v>
      </c>
      <c r="AO127" s="52">
        <v>1</v>
      </c>
      <c r="AP127" s="51" t="s">
        <v>24</v>
      </c>
      <c r="AQ127" s="52">
        <v>3</v>
      </c>
      <c r="AR127" s="52">
        <v>4.3500000000000004E-2</v>
      </c>
      <c r="AS127" s="52">
        <v>2</v>
      </c>
      <c r="AT127" s="52">
        <v>1.2E-2</v>
      </c>
      <c r="AU127" s="52">
        <v>0</v>
      </c>
      <c r="AV127" s="52">
        <v>0</v>
      </c>
      <c r="AW127">
        <v>0</v>
      </c>
      <c r="AX127">
        <v>0</v>
      </c>
      <c r="AY127">
        <v>0</v>
      </c>
      <c r="AZ127">
        <v>0</v>
      </c>
      <c r="BB127" t="b">
        <f t="shared" si="42"/>
        <v>1</v>
      </c>
      <c r="BC127" s="54" t="s">
        <v>361</v>
      </c>
      <c r="BD127" s="54" t="s">
        <v>39</v>
      </c>
      <c r="BE127" s="55">
        <v>1</v>
      </c>
      <c r="BF127" s="54" t="s">
        <v>24</v>
      </c>
      <c r="BG127" s="55">
        <v>3</v>
      </c>
      <c r="BH127" s="55">
        <v>4.3500000000000004E-2</v>
      </c>
      <c r="BI127" s="55">
        <v>2</v>
      </c>
      <c r="BJ127" s="55">
        <v>1.2E-2</v>
      </c>
      <c r="BK127" s="55">
        <v>0</v>
      </c>
      <c r="BL127" s="55">
        <v>0</v>
      </c>
      <c r="BM127">
        <v>0</v>
      </c>
      <c r="BN127">
        <v>0</v>
      </c>
    </row>
    <row r="128" spans="1:66" ht="17.25" customHeight="1" x14ac:dyDescent="0.25">
      <c r="A128" s="6" t="s">
        <v>39</v>
      </c>
      <c r="B128" s="17">
        <v>116</v>
      </c>
      <c r="C128" s="31" t="s">
        <v>283</v>
      </c>
      <c r="D128" s="10">
        <f t="shared" si="43"/>
        <v>0</v>
      </c>
      <c r="E128" s="10">
        <f t="shared" si="44"/>
        <v>0</v>
      </c>
      <c r="F128" s="10">
        <f t="shared" si="45"/>
        <v>0</v>
      </c>
      <c r="G128" s="10">
        <f t="shared" si="37"/>
        <v>0</v>
      </c>
      <c r="H128" s="10">
        <f t="shared" si="46"/>
        <v>0</v>
      </c>
      <c r="I128" s="10">
        <f t="shared" si="38"/>
        <v>0</v>
      </c>
      <c r="J128" s="10">
        <f t="shared" si="47"/>
        <v>0</v>
      </c>
      <c r="K128" s="10">
        <f t="shared" si="39"/>
        <v>0</v>
      </c>
      <c r="L128" s="40" t="b">
        <f t="shared" si="40"/>
        <v>1</v>
      </c>
      <c r="M128" s="91" t="s">
        <v>362</v>
      </c>
      <c r="N128" s="91" t="s">
        <v>39</v>
      </c>
      <c r="O128" s="41">
        <v>1</v>
      </c>
      <c r="P128" s="91" t="s">
        <v>283</v>
      </c>
      <c r="Q128" s="41">
        <v>0</v>
      </c>
      <c r="R128" s="41">
        <v>0</v>
      </c>
      <c r="S128" s="41">
        <v>0</v>
      </c>
      <c r="T128" s="41">
        <v>0</v>
      </c>
      <c r="U128" s="41">
        <v>0</v>
      </c>
      <c r="V128" s="41">
        <v>0</v>
      </c>
      <c r="W128" s="41">
        <v>0</v>
      </c>
      <c r="X128" s="41">
        <v>0</v>
      </c>
      <c r="Y128" s="40" t="b">
        <f t="shared" si="41"/>
        <v>0</v>
      </c>
      <c r="Z128" s="41">
        <v>1</v>
      </c>
      <c r="AA128" s="91" t="s">
        <v>39</v>
      </c>
      <c r="AB128" s="41">
        <v>1</v>
      </c>
      <c r="AC128" s="91" t="s">
        <v>286</v>
      </c>
      <c r="AD128" s="41">
        <v>0</v>
      </c>
      <c r="AE128" s="41">
        <v>0</v>
      </c>
      <c r="AF128" s="41">
        <v>0</v>
      </c>
      <c r="AG128" s="41">
        <v>0</v>
      </c>
      <c r="AH128" s="41">
        <v>0</v>
      </c>
      <c r="AI128" s="41">
        <v>0</v>
      </c>
      <c r="AJ128" s="41">
        <v>0</v>
      </c>
      <c r="AK128" s="41">
        <v>0</v>
      </c>
      <c r="AL128" t="b">
        <f t="shared" si="48"/>
        <v>0</v>
      </c>
      <c r="AM128" s="51" t="s">
        <v>362</v>
      </c>
      <c r="AN128" s="51" t="s">
        <v>39</v>
      </c>
      <c r="AO128" s="52">
        <v>1</v>
      </c>
      <c r="AP128" s="51" t="s">
        <v>283</v>
      </c>
      <c r="AQ128" s="52">
        <v>0</v>
      </c>
      <c r="AR128" s="52">
        <v>0</v>
      </c>
      <c r="AS128" s="52">
        <v>0</v>
      </c>
      <c r="AT128" s="52">
        <v>0</v>
      </c>
      <c r="AU128" s="52">
        <v>0</v>
      </c>
      <c r="AV128" s="52">
        <v>0</v>
      </c>
      <c r="AW128">
        <v>0</v>
      </c>
      <c r="AX128">
        <v>0</v>
      </c>
      <c r="AY128">
        <v>0</v>
      </c>
      <c r="AZ128">
        <v>0</v>
      </c>
      <c r="BB128" t="b">
        <f t="shared" si="42"/>
        <v>1</v>
      </c>
      <c r="BC128" s="54" t="s">
        <v>362</v>
      </c>
      <c r="BD128" s="54" t="s">
        <v>39</v>
      </c>
      <c r="BE128" s="55">
        <v>1</v>
      </c>
      <c r="BF128" s="54" t="s">
        <v>283</v>
      </c>
      <c r="BG128" s="55">
        <v>0</v>
      </c>
      <c r="BH128" s="55">
        <v>0</v>
      </c>
      <c r="BI128" s="55">
        <v>0</v>
      </c>
      <c r="BJ128" s="55">
        <v>0</v>
      </c>
      <c r="BK128" s="55">
        <v>0</v>
      </c>
      <c r="BL128" s="55">
        <v>0</v>
      </c>
      <c r="BM128">
        <v>0</v>
      </c>
      <c r="BN128">
        <v>0</v>
      </c>
    </row>
    <row r="129" spans="1:66" ht="17.25" customHeight="1" x14ac:dyDescent="0.25">
      <c r="A129" s="6" t="s">
        <v>39</v>
      </c>
      <c r="B129" s="17">
        <v>117</v>
      </c>
      <c r="C129" s="31" t="s">
        <v>243</v>
      </c>
      <c r="D129" s="10">
        <f t="shared" si="43"/>
        <v>-1</v>
      </c>
      <c r="E129" s="10">
        <f t="shared" si="44"/>
        <v>-1.4999999999999999E-2</v>
      </c>
      <c r="F129" s="10">
        <f t="shared" si="45"/>
        <v>1</v>
      </c>
      <c r="G129" s="10">
        <f t="shared" si="37"/>
        <v>1.4E-2</v>
      </c>
      <c r="H129" s="10">
        <f t="shared" si="46"/>
        <v>0</v>
      </c>
      <c r="I129" s="10">
        <f t="shared" si="38"/>
        <v>0</v>
      </c>
      <c r="J129" s="10">
        <f t="shared" si="47"/>
        <v>-1</v>
      </c>
      <c r="K129" s="10">
        <f t="shared" si="39"/>
        <v>-1.4999999999999999E-2</v>
      </c>
      <c r="L129" s="40" t="b">
        <f t="shared" si="40"/>
        <v>1</v>
      </c>
      <c r="M129" s="91" t="s">
        <v>365</v>
      </c>
      <c r="N129" s="91" t="s">
        <v>39</v>
      </c>
      <c r="O129" s="41">
        <v>1</v>
      </c>
      <c r="P129" s="91" t="s">
        <v>243</v>
      </c>
      <c r="Q129" s="41">
        <v>1</v>
      </c>
      <c r="R129" s="41">
        <v>1.4999999999999999E-2</v>
      </c>
      <c r="S129" s="41">
        <v>0</v>
      </c>
      <c r="T129" s="41">
        <v>0</v>
      </c>
      <c r="U129" s="41">
        <v>0</v>
      </c>
      <c r="V129" s="41">
        <v>0</v>
      </c>
      <c r="W129" s="41">
        <v>1</v>
      </c>
      <c r="X129" s="41">
        <v>1.4999999999999999E-2</v>
      </c>
      <c r="Y129" s="40" t="b">
        <f t="shared" si="41"/>
        <v>0</v>
      </c>
      <c r="Z129" s="41">
        <v>1</v>
      </c>
      <c r="AA129" s="91" t="s">
        <v>39</v>
      </c>
      <c r="AB129" s="41">
        <v>1</v>
      </c>
      <c r="AC129" s="91" t="s">
        <v>287</v>
      </c>
      <c r="AD129" s="41">
        <v>0</v>
      </c>
      <c r="AE129" s="41">
        <v>0</v>
      </c>
      <c r="AF129" s="41">
        <v>1</v>
      </c>
      <c r="AG129" s="41">
        <v>1.4E-2</v>
      </c>
      <c r="AH129" s="41">
        <v>0</v>
      </c>
      <c r="AI129" s="41">
        <v>0</v>
      </c>
      <c r="AJ129" s="41">
        <v>0</v>
      </c>
      <c r="AK129" s="41">
        <v>0</v>
      </c>
      <c r="AL129" t="b">
        <f t="shared" si="48"/>
        <v>0</v>
      </c>
      <c r="AM129" s="51" t="s">
        <v>365</v>
      </c>
      <c r="AN129" s="51" t="s">
        <v>39</v>
      </c>
      <c r="AO129" s="52">
        <v>1</v>
      </c>
      <c r="AP129" s="51" t="s">
        <v>243</v>
      </c>
      <c r="AQ129" s="52">
        <v>0</v>
      </c>
      <c r="AR129" s="52">
        <v>0</v>
      </c>
      <c r="AS129" s="52">
        <v>0</v>
      </c>
      <c r="AT129" s="52">
        <v>0</v>
      </c>
      <c r="AU129" s="52">
        <v>0</v>
      </c>
      <c r="AV129" s="52">
        <v>0</v>
      </c>
      <c r="AW129">
        <v>0</v>
      </c>
      <c r="AX129">
        <v>0</v>
      </c>
      <c r="AY129">
        <v>0</v>
      </c>
      <c r="AZ129">
        <v>0</v>
      </c>
      <c r="BB129" t="b">
        <f t="shared" si="42"/>
        <v>1</v>
      </c>
      <c r="BC129" s="54" t="s">
        <v>365</v>
      </c>
      <c r="BD129" s="54" t="s">
        <v>39</v>
      </c>
      <c r="BE129" s="55">
        <v>1</v>
      </c>
      <c r="BF129" s="54" t="s">
        <v>243</v>
      </c>
      <c r="BG129" s="55">
        <v>0</v>
      </c>
      <c r="BH129" s="55">
        <v>0</v>
      </c>
      <c r="BI129" s="55">
        <v>0</v>
      </c>
      <c r="BJ129" s="55">
        <v>0</v>
      </c>
      <c r="BK129" s="55">
        <v>0</v>
      </c>
      <c r="BL129" s="55">
        <v>0</v>
      </c>
      <c r="BM129">
        <v>0</v>
      </c>
      <c r="BN129">
        <v>0</v>
      </c>
    </row>
    <row r="130" spans="1:66" ht="17.25" customHeight="1" x14ac:dyDescent="0.25">
      <c r="A130" s="6" t="s">
        <v>39</v>
      </c>
      <c r="B130" s="17">
        <v>118</v>
      </c>
      <c r="C130" s="31" t="s">
        <v>284</v>
      </c>
      <c r="D130" s="10">
        <f t="shared" si="43"/>
        <v>0</v>
      </c>
      <c r="E130" s="10">
        <f t="shared" si="44"/>
        <v>0</v>
      </c>
      <c r="F130" s="10">
        <f t="shared" si="45"/>
        <v>0</v>
      </c>
      <c r="G130" s="10">
        <f t="shared" si="37"/>
        <v>0</v>
      </c>
      <c r="H130" s="10">
        <f t="shared" si="46"/>
        <v>0</v>
      </c>
      <c r="I130" s="10">
        <f t="shared" si="38"/>
        <v>0</v>
      </c>
      <c r="J130" s="10">
        <f t="shared" si="47"/>
        <v>0</v>
      </c>
      <c r="K130" s="10">
        <f t="shared" si="39"/>
        <v>0</v>
      </c>
      <c r="L130" s="40" t="b">
        <f t="shared" si="40"/>
        <v>1</v>
      </c>
      <c r="M130" s="91" t="s">
        <v>364</v>
      </c>
      <c r="N130" s="91" t="s">
        <v>39</v>
      </c>
      <c r="O130" s="41">
        <v>1</v>
      </c>
      <c r="P130" s="91" t="s">
        <v>284</v>
      </c>
      <c r="Q130" s="41">
        <v>0</v>
      </c>
      <c r="R130" s="41">
        <v>0</v>
      </c>
      <c r="S130" s="41">
        <v>0</v>
      </c>
      <c r="T130" s="41">
        <v>0</v>
      </c>
      <c r="U130" s="41">
        <v>0</v>
      </c>
      <c r="V130" s="41">
        <v>0</v>
      </c>
      <c r="W130" s="41">
        <v>0</v>
      </c>
      <c r="X130" s="41">
        <v>0</v>
      </c>
      <c r="Y130" s="40" t="b">
        <f t="shared" si="41"/>
        <v>0</v>
      </c>
      <c r="Z130" s="41">
        <v>1</v>
      </c>
      <c r="AA130" s="91" t="s">
        <v>39</v>
      </c>
      <c r="AB130" s="41">
        <v>1</v>
      </c>
      <c r="AC130" s="91" t="s">
        <v>288</v>
      </c>
      <c r="AD130" s="41">
        <v>0</v>
      </c>
      <c r="AE130" s="41">
        <v>0</v>
      </c>
      <c r="AF130" s="41">
        <v>0</v>
      </c>
      <c r="AG130" s="41">
        <v>0</v>
      </c>
      <c r="AH130" s="41">
        <v>0</v>
      </c>
      <c r="AI130" s="41">
        <v>0</v>
      </c>
      <c r="AJ130" s="41">
        <v>0</v>
      </c>
      <c r="AK130" s="41">
        <v>0</v>
      </c>
      <c r="AL130" t="b">
        <f t="shared" si="48"/>
        <v>0</v>
      </c>
      <c r="AM130" s="51" t="s">
        <v>364</v>
      </c>
      <c r="AN130" s="51" t="s">
        <v>39</v>
      </c>
      <c r="AO130" s="52">
        <v>1</v>
      </c>
      <c r="AP130" s="51" t="s">
        <v>284</v>
      </c>
      <c r="AQ130" s="52">
        <v>0</v>
      </c>
      <c r="AR130" s="52">
        <v>0</v>
      </c>
      <c r="AS130" s="52">
        <v>0</v>
      </c>
      <c r="AT130" s="52">
        <v>0</v>
      </c>
      <c r="AU130" s="52">
        <v>0</v>
      </c>
      <c r="AV130" s="52">
        <v>0</v>
      </c>
      <c r="AW130">
        <v>0</v>
      </c>
      <c r="AX130">
        <v>0</v>
      </c>
      <c r="AY130">
        <v>0</v>
      </c>
      <c r="AZ130">
        <v>0</v>
      </c>
      <c r="BB130" t="b">
        <f t="shared" si="42"/>
        <v>1</v>
      </c>
      <c r="BC130" s="54" t="s">
        <v>364</v>
      </c>
      <c r="BD130" s="54" t="s">
        <v>39</v>
      </c>
      <c r="BE130" s="55">
        <v>1</v>
      </c>
      <c r="BF130" s="54" t="s">
        <v>284</v>
      </c>
      <c r="BG130" s="55">
        <v>0</v>
      </c>
      <c r="BH130" s="55">
        <v>0</v>
      </c>
      <c r="BI130" s="55">
        <v>0</v>
      </c>
      <c r="BJ130" s="55">
        <v>0</v>
      </c>
      <c r="BK130" s="55">
        <v>0</v>
      </c>
      <c r="BL130" s="55">
        <v>0</v>
      </c>
      <c r="BM130">
        <v>0</v>
      </c>
      <c r="BN130">
        <v>0</v>
      </c>
    </row>
    <row r="131" spans="1:66" ht="17.25" customHeight="1" x14ac:dyDescent="0.25">
      <c r="A131" s="6" t="s">
        <v>39</v>
      </c>
      <c r="B131" s="17">
        <v>119</v>
      </c>
      <c r="C131" s="31" t="s">
        <v>160</v>
      </c>
      <c r="D131" s="10">
        <f t="shared" si="43"/>
        <v>-22</v>
      </c>
      <c r="E131" s="10">
        <f t="shared" si="44"/>
        <v>0.97465000000000002</v>
      </c>
      <c r="F131" s="10">
        <f t="shared" si="45"/>
        <v>-22</v>
      </c>
      <c r="G131" s="10">
        <f t="shared" si="37"/>
        <v>0.25714999999999999</v>
      </c>
      <c r="H131" s="10">
        <f t="shared" si="46"/>
        <v>-17</v>
      </c>
      <c r="I131" s="10">
        <f t="shared" si="38"/>
        <v>0.17154199999999992</v>
      </c>
      <c r="J131" s="10">
        <f t="shared" si="47"/>
        <v>1</v>
      </c>
      <c r="K131" s="10">
        <f t="shared" si="39"/>
        <v>0.72699999999999998</v>
      </c>
      <c r="L131" s="40" t="b">
        <f t="shared" si="40"/>
        <v>1</v>
      </c>
      <c r="M131" s="91" t="s">
        <v>361</v>
      </c>
      <c r="N131" s="91" t="s">
        <v>39</v>
      </c>
      <c r="O131" s="41">
        <v>1</v>
      </c>
      <c r="P131" s="91" t="s">
        <v>160</v>
      </c>
      <c r="Q131" s="41">
        <v>31</v>
      </c>
      <c r="R131" s="41">
        <v>0.42665000000000003</v>
      </c>
      <c r="S131" s="41">
        <v>29</v>
      </c>
      <c r="T131" s="41">
        <v>0.40215000000000001</v>
      </c>
      <c r="U131" s="41">
        <v>19</v>
      </c>
      <c r="V131" s="41">
        <v>0.22850000000000009</v>
      </c>
      <c r="W131" s="41">
        <v>1</v>
      </c>
      <c r="X131" s="41">
        <v>1.4999999999999999E-2</v>
      </c>
      <c r="Y131" s="40" t="b">
        <f t="shared" si="41"/>
        <v>0</v>
      </c>
      <c r="Z131" s="41">
        <v>1</v>
      </c>
      <c r="AA131" s="91" t="s">
        <v>39</v>
      </c>
      <c r="AB131" s="41">
        <v>1</v>
      </c>
      <c r="AC131" s="91" t="s">
        <v>407</v>
      </c>
      <c r="AD131" s="41">
        <v>9</v>
      </c>
      <c r="AE131" s="41">
        <v>1.4013</v>
      </c>
      <c r="AF131" s="41">
        <v>7</v>
      </c>
      <c r="AG131" s="41">
        <v>0.6593</v>
      </c>
      <c r="AH131" s="41">
        <v>2</v>
      </c>
      <c r="AI131" s="41">
        <v>0.40004200000000001</v>
      </c>
      <c r="AJ131" s="41">
        <v>2</v>
      </c>
      <c r="AK131" s="41">
        <v>0.74199999999999999</v>
      </c>
      <c r="AL131" t="b">
        <f t="shared" si="48"/>
        <v>0</v>
      </c>
      <c r="AM131" s="51" t="s">
        <v>361</v>
      </c>
      <c r="AN131" s="51" t="s">
        <v>39</v>
      </c>
      <c r="AO131" s="52">
        <v>1</v>
      </c>
      <c r="AP131" s="51" t="s">
        <v>160</v>
      </c>
      <c r="AQ131" s="52">
        <v>0</v>
      </c>
      <c r="AR131" s="52">
        <v>0</v>
      </c>
      <c r="AS131" s="52">
        <v>10</v>
      </c>
      <c r="AT131" s="52">
        <v>5.1499999999999983E-3</v>
      </c>
      <c r="AU131" s="52">
        <v>2</v>
      </c>
      <c r="AV131" s="52">
        <v>2.6500000000000003E-2</v>
      </c>
      <c r="AW131">
        <v>0</v>
      </c>
      <c r="AX131">
        <v>0</v>
      </c>
      <c r="AY131">
        <v>0</v>
      </c>
      <c r="AZ131">
        <v>0</v>
      </c>
      <c r="BB131" t="b">
        <f t="shared" si="42"/>
        <v>1</v>
      </c>
      <c r="BC131" s="54" t="s">
        <v>361</v>
      </c>
      <c r="BD131" s="54" t="s">
        <v>39</v>
      </c>
      <c r="BE131" s="55">
        <v>1</v>
      </c>
      <c r="BF131" s="54" t="s">
        <v>160</v>
      </c>
      <c r="BG131" s="55">
        <v>0</v>
      </c>
      <c r="BH131" s="55">
        <v>0</v>
      </c>
      <c r="BI131" s="55">
        <v>10</v>
      </c>
      <c r="BJ131" s="55">
        <v>5.1499999999999992E-3</v>
      </c>
      <c r="BK131" s="55">
        <v>2</v>
      </c>
      <c r="BL131" s="55">
        <v>2.6500000000000003E-2</v>
      </c>
      <c r="BM131">
        <v>0</v>
      </c>
      <c r="BN131">
        <v>0</v>
      </c>
    </row>
    <row r="132" spans="1:66" ht="17.25" customHeight="1" x14ac:dyDescent="0.25">
      <c r="A132" s="6" t="s">
        <v>39</v>
      </c>
      <c r="B132" s="17">
        <v>120</v>
      </c>
      <c r="C132" s="31" t="s">
        <v>225</v>
      </c>
      <c r="D132" s="10">
        <f t="shared" si="43"/>
        <v>-3</v>
      </c>
      <c r="E132" s="10">
        <f t="shared" si="44"/>
        <v>-3.4000000000000002E-2</v>
      </c>
      <c r="F132" s="10">
        <f t="shared" si="45"/>
        <v>-3</v>
      </c>
      <c r="G132" s="10">
        <f t="shared" si="37"/>
        <v>-3.4000000000000002E-2</v>
      </c>
      <c r="H132" s="10">
        <f t="shared" si="46"/>
        <v>-1</v>
      </c>
      <c r="I132" s="10">
        <f t="shared" si="38"/>
        <v>-1.4999999999999999E-2</v>
      </c>
      <c r="J132" s="10">
        <f t="shared" si="47"/>
        <v>0</v>
      </c>
      <c r="K132" s="10">
        <f t="shared" si="39"/>
        <v>0</v>
      </c>
      <c r="L132" s="40" t="b">
        <f t="shared" si="40"/>
        <v>1</v>
      </c>
      <c r="M132" s="91" t="s">
        <v>364</v>
      </c>
      <c r="N132" s="91" t="s">
        <v>39</v>
      </c>
      <c r="O132" s="41">
        <v>1</v>
      </c>
      <c r="P132" s="91" t="s">
        <v>225</v>
      </c>
      <c r="Q132" s="41">
        <v>3</v>
      </c>
      <c r="R132" s="41">
        <v>3.4000000000000002E-2</v>
      </c>
      <c r="S132" s="41">
        <v>3</v>
      </c>
      <c r="T132" s="41">
        <v>3.4000000000000002E-2</v>
      </c>
      <c r="U132" s="41">
        <v>1</v>
      </c>
      <c r="V132" s="41">
        <v>1.4999999999999999E-2</v>
      </c>
      <c r="W132" s="41">
        <v>0</v>
      </c>
      <c r="X132" s="41">
        <v>0</v>
      </c>
      <c r="Y132" s="40" t="b">
        <f t="shared" si="41"/>
        <v>0</v>
      </c>
      <c r="Z132" s="41">
        <v>1</v>
      </c>
      <c r="AA132" s="91" t="s">
        <v>39</v>
      </c>
      <c r="AB132" s="41">
        <v>1</v>
      </c>
      <c r="AC132" s="91" t="s">
        <v>289</v>
      </c>
      <c r="AD132" s="41">
        <v>0</v>
      </c>
      <c r="AE132" s="41">
        <v>0</v>
      </c>
      <c r="AF132" s="41">
        <v>0</v>
      </c>
      <c r="AG132" s="41">
        <v>0</v>
      </c>
      <c r="AH132" s="41">
        <v>0</v>
      </c>
      <c r="AI132" s="41">
        <v>0</v>
      </c>
      <c r="AJ132" s="41">
        <v>0</v>
      </c>
      <c r="AK132" s="41">
        <v>0</v>
      </c>
      <c r="AL132" t="b">
        <f t="shared" si="48"/>
        <v>0</v>
      </c>
      <c r="AM132" s="51" t="s">
        <v>364</v>
      </c>
      <c r="AN132" s="51" t="s">
        <v>39</v>
      </c>
      <c r="AO132" s="52">
        <v>1</v>
      </c>
      <c r="AP132" s="51" t="s">
        <v>225</v>
      </c>
      <c r="AQ132" s="52">
        <v>0</v>
      </c>
      <c r="AR132" s="52">
        <v>0</v>
      </c>
      <c r="AS132" s="52">
        <v>0</v>
      </c>
      <c r="AT132" s="52">
        <v>0</v>
      </c>
      <c r="AU132" s="52">
        <v>0</v>
      </c>
      <c r="AV132" s="52">
        <v>0</v>
      </c>
      <c r="AW132">
        <v>0</v>
      </c>
      <c r="AX132">
        <v>0</v>
      </c>
      <c r="AY132">
        <v>0</v>
      </c>
      <c r="AZ132">
        <v>0</v>
      </c>
      <c r="BB132" t="b">
        <f t="shared" si="42"/>
        <v>1</v>
      </c>
      <c r="BC132" s="54" t="s">
        <v>364</v>
      </c>
      <c r="BD132" s="54" t="s">
        <v>39</v>
      </c>
      <c r="BE132" s="55">
        <v>1</v>
      </c>
      <c r="BF132" s="54" t="s">
        <v>225</v>
      </c>
      <c r="BG132" s="55">
        <v>0</v>
      </c>
      <c r="BH132" s="55">
        <v>0</v>
      </c>
      <c r="BI132" s="55">
        <v>0</v>
      </c>
      <c r="BJ132" s="55">
        <v>0</v>
      </c>
      <c r="BK132" s="55">
        <v>0</v>
      </c>
      <c r="BL132" s="55">
        <v>0</v>
      </c>
      <c r="BM132">
        <v>0</v>
      </c>
      <c r="BN132">
        <v>0</v>
      </c>
    </row>
    <row r="133" spans="1:66" ht="17.25" customHeight="1" x14ac:dyDescent="0.25">
      <c r="A133" s="6" t="s">
        <v>39</v>
      </c>
      <c r="B133" s="17">
        <v>121</v>
      </c>
      <c r="C133" s="31" t="s">
        <v>285</v>
      </c>
      <c r="D133" s="10">
        <f t="shared" si="43"/>
        <v>104</v>
      </c>
      <c r="E133" s="10">
        <f t="shared" si="44"/>
        <v>1.7064999999999961</v>
      </c>
      <c r="F133" s="10">
        <f t="shared" si="45"/>
        <v>79</v>
      </c>
      <c r="G133" s="10">
        <f t="shared" si="37"/>
        <v>1.3619999999999972</v>
      </c>
      <c r="H133" s="10">
        <f t="shared" si="46"/>
        <v>54</v>
      </c>
      <c r="I133" s="10">
        <f t="shared" si="38"/>
        <v>0.64190000000000036</v>
      </c>
      <c r="J133" s="10">
        <f t="shared" si="47"/>
        <v>20</v>
      </c>
      <c r="K133" s="10">
        <f t="shared" si="39"/>
        <v>0.19450000000000006</v>
      </c>
      <c r="L133" s="40" t="b">
        <f t="shared" si="40"/>
        <v>1</v>
      </c>
      <c r="M133" s="91" t="s">
        <v>364</v>
      </c>
      <c r="N133" s="91" t="s">
        <v>39</v>
      </c>
      <c r="O133" s="41">
        <v>1</v>
      </c>
      <c r="P133" s="91" t="s">
        <v>285</v>
      </c>
      <c r="Q133" s="41">
        <v>2</v>
      </c>
      <c r="R133" s="41">
        <v>2.1999999999999999E-2</v>
      </c>
      <c r="S133" s="41">
        <v>2</v>
      </c>
      <c r="T133" s="41">
        <v>2.1999999999999999E-2</v>
      </c>
      <c r="U133" s="41">
        <v>1</v>
      </c>
      <c r="V133" s="41">
        <v>1.1000000000000001E-3</v>
      </c>
      <c r="W133" s="41">
        <v>0</v>
      </c>
      <c r="X133" s="41">
        <v>0</v>
      </c>
      <c r="Y133" s="40" t="b">
        <f t="shared" si="41"/>
        <v>0</v>
      </c>
      <c r="Z133" s="41">
        <v>1</v>
      </c>
      <c r="AA133" s="91" t="s">
        <v>39</v>
      </c>
      <c r="AB133" s="41">
        <v>1</v>
      </c>
      <c r="AC133" s="91" t="s">
        <v>25</v>
      </c>
      <c r="AD133" s="41">
        <v>106</v>
      </c>
      <c r="AE133" s="41">
        <v>1.7284999999999962</v>
      </c>
      <c r="AF133" s="41">
        <v>81</v>
      </c>
      <c r="AG133" s="41">
        <v>1.3839999999999972</v>
      </c>
      <c r="AH133" s="41">
        <v>55</v>
      </c>
      <c r="AI133" s="41">
        <v>0.64300000000000035</v>
      </c>
      <c r="AJ133" s="41">
        <v>20</v>
      </c>
      <c r="AK133" s="41">
        <v>0.19450000000000006</v>
      </c>
      <c r="AL133" t="b">
        <f t="shared" si="48"/>
        <v>0</v>
      </c>
      <c r="AM133" s="51" t="s">
        <v>364</v>
      </c>
      <c r="AN133" s="51" t="s">
        <v>39</v>
      </c>
      <c r="AO133" s="52">
        <v>1</v>
      </c>
      <c r="AP133" s="51" t="s">
        <v>285</v>
      </c>
      <c r="AQ133" s="52">
        <v>2</v>
      </c>
      <c r="AR133" s="52">
        <v>2.1999999999999999E-2</v>
      </c>
      <c r="AS133" s="52">
        <v>1</v>
      </c>
      <c r="AT133" s="52">
        <v>1.4999999999999999E-2</v>
      </c>
      <c r="AU133" s="52">
        <v>0</v>
      </c>
      <c r="AV133" s="52">
        <v>0</v>
      </c>
      <c r="AW133">
        <v>0</v>
      </c>
      <c r="AX133">
        <v>0</v>
      </c>
      <c r="AY133">
        <v>0</v>
      </c>
      <c r="AZ133">
        <v>0</v>
      </c>
      <c r="BB133" t="b">
        <f t="shared" si="42"/>
        <v>1</v>
      </c>
      <c r="BC133" s="54" t="s">
        <v>364</v>
      </c>
      <c r="BD133" s="54" t="s">
        <v>39</v>
      </c>
      <c r="BE133" s="55">
        <v>1</v>
      </c>
      <c r="BF133" s="54" t="s">
        <v>285</v>
      </c>
      <c r="BG133" s="55">
        <v>2</v>
      </c>
      <c r="BH133" s="55">
        <v>2.1999999999999999E-2</v>
      </c>
      <c r="BI133" s="55">
        <v>1</v>
      </c>
      <c r="BJ133" s="55">
        <v>1.4999999999999999E-2</v>
      </c>
      <c r="BK133" s="55">
        <v>0</v>
      </c>
      <c r="BL133" s="55">
        <v>0</v>
      </c>
      <c r="BM133">
        <v>0</v>
      </c>
      <c r="BN133">
        <v>0</v>
      </c>
    </row>
    <row r="134" spans="1:66" ht="17.25" customHeight="1" x14ac:dyDescent="0.25">
      <c r="A134" s="6" t="s">
        <v>39</v>
      </c>
      <c r="B134" s="17">
        <v>122</v>
      </c>
      <c r="C134" s="31" t="s">
        <v>286</v>
      </c>
      <c r="D134" s="10">
        <f t="shared" si="43"/>
        <v>0</v>
      </c>
      <c r="E134" s="10">
        <f t="shared" si="44"/>
        <v>0</v>
      </c>
      <c r="F134" s="10">
        <f t="shared" si="45"/>
        <v>0</v>
      </c>
      <c r="G134" s="10">
        <f t="shared" si="37"/>
        <v>0</v>
      </c>
      <c r="H134" s="10">
        <f t="shared" si="46"/>
        <v>0</v>
      </c>
      <c r="I134" s="10">
        <f t="shared" si="38"/>
        <v>0</v>
      </c>
      <c r="J134" s="10">
        <f t="shared" si="47"/>
        <v>0</v>
      </c>
      <c r="K134" s="10">
        <f t="shared" si="39"/>
        <v>0</v>
      </c>
      <c r="L134" s="40" t="b">
        <f t="shared" si="40"/>
        <v>1</v>
      </c>
      <c r="M134" s="91" t="s">
        <v>364</v>
      </c>
      <c r="N134" s="91" t="s">
        <v>39</v>
      </c>
      <c r="O134" s="41">
        <v>1</v>
      </c>
      <c r="P134" s="91" t="s">
        <v>286</v>
      </c>
      <c r="Q134" s="41">
        <v>0</v>
      </c>
      <c r="R134" s="41">
        <v>0</v>
      </c>
      <c r="S134" s="41">
        <v>0</v>
      </c>
      <c r="T134" s="41">
        <v>0</v>
      </c>
      <c r="U134" s="41">
        <v>0</v>
      </c>
      <c r="V134" s="41">
        <v>0</v>
      </c>
      <c r="W134" s="41">
        <v>0</v>
      </c>
      <c r="X134" s="41">
        <v>0</v>
      </c>
      <c r="Y134" s="40" t="b">
        <f t="shared" si="41"/>
        <v>0</v>
      </c>
      <c r="Z134" s="41">
        <v>1</v>
      </c>
      <c r="AA134" s="91" t="s">
        <v>39</v>
      </c>
      <c r="AB134" s="41">
        <v>1</v>
      </c>
      <c r="AC134" s="91" t="s">
        <v>290</v>
      </c>
      <c r="AD134" s="41">
        <v>0</v>
      </c>
      <c r="AE134" s="41">
        <v>0</v>
      </c>
      <c r="AF134" s="41">
        <v>0</v>
      </c>
      <c r="AG134" s="41">
        <v>0</v>
      </c>
      <c r="AH134" s="41">
        <v>0</v>
      </c>
      <c r="AI134" s="41">
        <v>0</v>
      </c>
      <c r="AJ134" s="41">
        <v>0</v>
      </c>
      <c r="AK134" s="41">
        <v>0</v>
      </c>
      <c r="AL134" t="b">
        <f t="shared" si="48"/>
        <v>0</v>
      </c>
      <c r="AM134" s="51" t="s">
        <v>364</v>
      </c>
      <c r="AN134" s="51" t="s">
        <v>39</v>
      </c>
      <c r="AO134" s="52">
        <v>1</v>
      </c>
      <c r="AP134" s="51" t="s">
        <v>286</v>
      </c>
      <c r="AQ134" s="52">
        <v>0</v>
      </c>
      <c r="AR134" s="52">
        <v>0</v>
      </c>
      <c r="AS134" s="52">
        <v>0</v>
      </c>
      <c r="AT134" s="52">
        <v>0</v>
      </c>
      <c r="AU134" s="52">
        <v>0</v>
      </c>
      <c r="AV134" s="52">
        <v>0</v>
      </c>
      <c r="AW134">
        <v>0</v>
      </c>
      <c r="AX134">
        <v>0</v>
      </c>
      <c r="AY134">
        <v>0</v>
      </c>
      <c r="AZ134">
        <v>0</v>
      </c>
      <c r="BB134" t="b">
        <f t="shared" si="42"/>
        <v>1</v>
      </c>
      <c r="BC134" s="54" t="s">
        <v>364</v>
      </c>
      <c r="BD134" s="54" t="s">
        <v>39</v>
      </c>
      <c r="BE134" s="55">
        <v>1</v>
      </c>
      <c r="BF134" s="54" t="s">
        <v>286</v>
      </c>
      <c r="BG134" s="55">
        <v>0</v>
      </c>
      <c r="BH134" s="55">
        <v>0</v>
      </c>
      <c r="BI134" s="55">
        <v>0</v>
      </c>
      <c r="BJ134" s="55">
        <v>0</v>
      </c>
      <c r="BK134" s="55">
        <v>0</v>
      </c>
      <c r="BL134" s="55">
        <v>0</v>
      </c>
      <c r="BM134">
        <v>0</v>
      </c>
      <c r="BN134">
        <v>0</v>
      </c>
    </row>
    <row r="135" spans="1:66" ht="17.25" customHeight="1" x14ac:dyDescent="0.25">
      <c r="A135" s="6" t="s">
        <v>39</v>
      </c>
      <c r="B135" s="17">
        <v>123</v>
      </c>
      <c r="C135" s="31" t="s">
        <v>287</v>
      </c>
      <c r="D135" s="10">
        <f t="shared" si="43"/>
        <v>5</v>
      </c>
      <c r="E135" s="10">
        <f t="shared" si="44"/>
        <v>0.10879999999999999</v>
      </c>
      <c r="F135" s="10">
        <f t="shared" si="45"/>
        <v>4</v>
      </c>
      <c r="G135" s="10">
        <f t="shared" si="37"/>
        <v>9.4799999999999995E-2</v>
      </c>
      <c r="H135" s="10">
        <f t="shared" si="46"/>
        <v>3</v>
      </c>
      <c r="I135" s="10">
        <f t="shared" si="38"/>
        <v>2.7999999999999997E-2</v>
      </c>
      <c r="J135" s="10">
        <f t="shared" si="47"/>
        <v>0</v>
      </c>
      <c r="K135" s="10">
        <f t="shared" si="39"/>
        <v>0</v>
      </c>
      <c r="L135" s="40" t="b">
        <f t="shared" si="40"/>
        <v>1</v>
      </c>
      <c r="M135" s="91" t="s">
        <v>364</v>
      </c>
      <c r="N135" s="91" t="s">
        <v>39</v>
      </c>
      <c r="O135" s="41">
        <v>1</v>
      </c>
      <c r="P135" s="91" t="s">
        <v>287</v>
      </c>
      <c r="Q135" s="41">
        <v>0</v>
      </c>
      <c r="R135" s="41">
        <v>0</v>
      </c>
      <c r="S135" s="41">
        <v>1</v>
      </c>
      <c r="T135" s="41">
        <v>1.4E-2</v>
      </c>
      <c r="U135" s="41">
        <v>0</v>
      </c>
      <c r="V135" s="41">
        <v>0</v>
      </c>
      <c r="W135" s="41">
        <v>0</v>
      </c>
      <c r="X135" s="41">
        <v>0</v>
      </c>
      <c r="Y135" s="40" t="b">
        <f t="shared" si="41"/>
        <v>0</v>
      </c>
      <c r="Z135" s="41">
        <v>1</v>
      </c>
      <c r="AA135" s="91" t="s">
        <v>39</v>
      </c>
      <c r="AB135" s="41">
        <v>1</v>
      </c>
      <c r="AC135" s="91" t="s">
        <v>227</v>
      </c>
      <c r="AD135" s="41">
        <v>5</v>
      </c>
      <c r="AE135" s="41">
        <v>0.10879999999999999</v>
      </c>
      <c r="AF135" s="41">
        <v>5</v>
      </c>
      <c r="AG135" s="41">
        <v>0.10879999999999999</v>
      </c>
      <c r="AH135" s="41">
        <v>3</v>
      </c>
      <c r="AI135" s="41">
        <v>2.7999999999999997E-2</v>
      </c>
      <c r="AJ135" s="41">
        <v>0</v>
      </c>
      <c r="AK135" s="41">
        <v>0</v>
      </c>
      <c r="AL135" t="b">
        <f t="shared" si="48"/>
        <v>0</v>
      </c>
      <c r="AM135" s="51" t="s">
        <v>364</v>
      </c>
      <c r="AN135" s="51" t="s">
        <v>39</v>
      </c>
      <c r="AO135" s="52">
        <v>1</v>
      </c>
      <c r="AP135" s="51" t="s">
        <v>287</v>
      </c>
      <c r="AQ135" s="52">
        <v>0</v>
      </c>
      <c r="AR135" s="52">
        <v>0</v>
      </c>
      <c r="AS135" s="52">
        <v>0</v>
      </c>
      <c r="AT135" s="52">
        <v>0</v>
      </c>
      <c r="AU135" s="52">
        <v>0</v>
      </c>
      <c r="AV135" s="52">
        <v>0</v>
      </c>
      <c r="AW135">
        <v>0</v>
      </c>
      <c r="AX135">
        <v>0</v>
      </c>
      <c r="AY135">
        <v>0</v>
      </c>
      <c r="AZ135">
        <v>0</v>
      </c>
      <c r="BB135" t="b">
        <f t="shared" si="42"/>
        <v>1</v>
      </c>
      <c r="BC135" s="54" t="s">
        <v>364</v>
      </c>
      <c r="BD135" s="54" t="s">
        <v>39</v>
      </c>
      <c r="BE135" s="55">
        <v>1</v>
      </c>
      <c r="BF135" s="54" t="s">
        <v>287</v>
      </c>
      <c r="BG135" s="55">
        <v>0</v>
      </c>
      <c r="BH135" s="55">
        <v>0</v>
      </c>
      <c r="BI135" s="55">
        <v>0</v>
      </c>
      <c r="BJ135" s="55">
        <v>0</v>
      </c>
      <c r="BK135" s="55">
        <v>0</v>
      </c>
      <c r="BL135" s="55">
        <v>0</v>
      </c>
      <c r="BM135">
        <v>0</v>
      </c>
      <c r="BN135">
        <v>0</v>
      </c>
    </row>
    <row r="136" spans="1:66" ht="17.25" customHeight="1" x14ac:dyDescent="0.25">
      <c r="A136" s="6" t="s">
        <v>39</v>
      </c>
      <c r="B136" s="17">
        <v>124</v>
      </c>
      <c r="C136" s="31" t="s">
        <v>288</v>
      </c>
      <c r="D136" s="10">
        <f t="shared" si="43"/>
        <v>0</v>
      </c>
      <c r="E136" s="10">
        <f t="shared" si="44"/>
        <v>0</v>
      </c>
      <c r="F136" s="10">
        <f t="shared" si="45"/>
        <v>0</v>
      </c>
      <c r="G136" s="10">
        <f t="shared" si="37"/>
        <v>0</v>
      </c>
      <c r="H136" s="10">
        <f t="shared" si="46"/>
        <v>0</v>
      </c>
      <c r="I136" s="10">
        <f t="shared" si="38"/>
        <v>0</v>
      </c>
      <c r="J136" s="10">
        <f t="shared" si="47"/>
        <v>0</v>
      </c>
      <c r="K136" s="10">
        <f t="shared" si="39"/>
        <v>0</v>
      </c>
      <c r="L136" s="40" t="b">
        <f t="shared" si="40"/>
        <v>1</v>
      </c>
      <c r="M136" s="91" t="s">
        <v>365</v>
      </c>
      <c r="N136" s="91" t="s">
        <v>39</v>
      </c>
      <c r="O136" s="41">
        <v>1</v>
      </c>
      <c r="P136" s="91" t="s">
        <v>288</v>
      </c>
      <c r="Q136" s="41">
        <v>0</v>
      </c>
      <c r="R136" s="41">
        <v>0</v>
      </c>
      <c r="S136" s="41">
        <v>0</v>
      </c>
      <c r="T136" s="41">
        <v>0</v>
      </c>
      <c r="U136" s="41">
        <v>0</v>
      </c>
      <c r="V136" s="41">
        <v>0</v>
      </c>
      <c r="W136" s="41">
        <v>0</v>
      </c>
      <c r="X136" s="41">
        <v>0</v>
      </c>
      <c r="Y136" s="40" t="b">
        <f t="shared" si="41"/>
        <v>0</v>
      </c>
      <c r="Z136" s="41">
        <v>1</v>
      </c>
      <c r="AA136" s="91" t="s">
        <v>39</v>
      </c>
      <c r="AB136" s="41">
        <v>1</v>
      </c>
      <c r="AC136" s="91" t="s">
        <v>291</v>
      </c>
      <c r="AD136" s="41">
        <v>0</v>
      </c>
      <c r="AE136" s="41">
        <v>0</v>
      </c>
      <c r="AF136" s="41">
        <v>0</v>
      </c>
      <c r="AG136" s="41">
        <v>0</v>
      </c>
      <c r="AH136" s="41">
        <v>0</v>
      </c>
      <c r="AI136" s="41">
        <v>0</v>
      </c>
      <c r="AJ136" s="41">
        <v>0</v>
      </c>
      <c r="AK136" s="41">
        <v>0</v>
      </c>
      <c r="AL136" t="b">
        <f t="shared" si="48"/>
        <v>0</v>
      </c>
      <c r="AM136" s="51" t="s">
        <v>365</v>
      </c>
      <c r="AN136" s="51" t="s">
        <v>39</v>
      </c>
      <c r="AO136" s="52">
        <v>1</v>
      </c>
      <c r="AP136" s="51" t="s">
        <v>288</v>
      </c>
      <c r="AQ136" s="52">
        <v>0</v>
      </c>
      <c r="AR136" s="52">
        <v>0</v>
      </c>
      <c r="AS136" s="52">
        <v>0</v>
      </c>
      <c r="AT136" s="52">
        <v>0</v>
      </c>
      <c r="AU136" s="52">
        <v>0</v>
      </c>
      <c r="AV136" s="52">
        <v>0</v>
      </c>
      <c r="AW136">
        <v>0</v>
      </c>
      <c r="AX136">
        <v>0</v>
      </c>
      <c r="AY136">
        <v>0</v>
      </c>
      <c r="AZ136">
        <v>0</v>
      </c>
      <c r="BB136" t="b">
        <f t="shared" si="42"/>
        <v>1</v>
      </c>
      <c r="BC136" s="54" t="s">
        <v>365</v>
      </c>
      <c r="BD136" s="54" t="s">
        <v>39</v>
      </c>
      <c r="BE136" s="55">
        <v>1</v>
      </c>
      <c r="BF136" s="54" t="s">
        <v>288</v>
      </c>
      <c r="BG136" s="55">
        <v>0</v>
      </c>
      <c r="BH136" s="55">
        <v>0</v>
      </c>
      <c r="BI136" s="55">
        <v>0</v>
      </c>
      <c r="BJ136" s="55">
        <v>0</v>
      </c>
      <c r="BK136" s="55">
        <v>0</v>
      </c>
      <c r="BL136" s="55">
        <v>0</v>
      </c>
      <c r="BM136">
        <v>0</v>
      </c>
      <c r="BN136">
        <v>0</v>
      </c>
    </row>
    <row r="137" spans="1:66" ht="17.25" customHeight="1" x14ac:dyDescent="0.25">
      <c r="A137" s="6" t="s">
        <v>39</v>
      </c>
      <c r="B137" s="17">
        <v>125</v>
      </c>
      <c r="C137" s="31" t="s">
        <v>171</v>
      </c>
      <c r="D137" s="10">
        <f t="shared" si="43"/>
        <v>-7</v>
      </c>
      <c r="E137" s="10">
        <f t="shared" si="44"/>
        <v>-0.98630000000000007</v>
      </c>
      <c r="F137" s="10">
        <f t="shared" si="45"/>
        <v>-5</v>
      </c>
      <c r="G137" s="10">
        <f t="shared" si="37"/>
        <v>-0.24430000000000002</v>
      </c>
      <c r="H137" s="10">
        <f t="shared" si="46"/>
        <v>2</v>
      </c>
      <c r="I137" s="10">
        <f t="shared" si="38"/>
        <v>2.7E-2</v>
      </c>
      <c r="J137" s="10">
        <f t="shared" si="47"/>
        <v>-2</v>
      </c>
      <c r="K137" s="10">
        <f t="shared" si="39"/>
        <v>-0.74199999999999999</v>
      </c>
      <c r="L137" s="40" t="b">
        <f t="shared" si="40"/>
        <v>1</v>
      </c>
      <c r="M137" s="91" t="s">
        <v>362</v>
      </c>
      <c r="N137" s="91" t="s">
        <v>39</v>
      </c>
      <c r="O137" s="41">
        <v>1</v>
      </c>
      <c r="P137" s="91" t="s">
        <v>171</v>
      </c>
      <c r="Q137" s="41">
        <v>8</v>
      </c>
      <c r="R137" s="41">
        <v>1.0013000000000001</v>
      </c>
      <c r="S137" s="41">
        <v>6</v>
      </c>
      <c r="T137" s="41">
        <v>0.25930000000000003</v>
      </c>
      <c r="U137" s="41">
        <v>0</v>
      </c>
      <c r="V137" s="41">
        <v>0</v>
      </c>
      <c r="W137" s="41">
        <v>2</v>
      </c>
      <c r="X137" s="41">
        <v>0.74199999999999999</v>
      </c>
      <c r="Y137" s="40" t="b">
        <f t="shared" si="41"/>
        <v>0</v>
      </c>
      <c r="Z137" s="41">
        <v>1</v>
      </c>
      <c r="AA137" s="91" t="s">
        <v>39</v>
      </c>
      <c r="AB137" s="41">
        <v>1</v>
      </c>
      <c r="AC137" s="91" t="s">
        <v>146</v>
      </c>
      <c r="AD137" s="41">
        <v>1</v>
      </c>
      <c r="AE137" s="41">
        <v>1.4999999999999999E-2</v>
      </c>
      <c r="AF137" s="41">
        <v>1</v>
      </c>
      <c r="AG137" s="41">
        <v>1.4999999999999999E-2</v>
      </c>
      <c r="AH137" s="41">
        <v>2</v>
      </c>
      <c r="AI137" s="41">
        <v>2.7E-2</v>
      </c>
      <c r="AJ137" s="41">
        <v>0</v>
      </c>
      <c r="AK137" s="41">
        <v>0</v>
      </c>
      <c r="AL137" t="b">
        <f t="shared" si="48"/>
        <v>0</v>
      </c>
      <c r="AM137" s="51" t="s">
        <v>362</v>
      </c>
      <c r="AN137" s="51" t="s">
        <v>39</v>
      </c>
      <c r="AO137" s="52">
        <v>1</v>
      </c>
      <c r="AP137" s="51" t="s">
        <v>171</v>
      </c>
      <c r="AQ137" s="52">
        <v>0</v>
      </c>
      <c r="AR137" s="52">
        <v>0</v>
      </c>
      <c r="AS137" s="52">
        <v>0</v>
      </c>
      <c r="AT137" s="52">
        <v>0</v>
      </c>
      <c r="AU137" s="52">
        <v>0</v>
      </c>
      <c r="AV137" s="52">
        <v>0</v>
      </c>
      <c r="AW137">
        <v>0</v>
      </c>
      <c r="AX137">
        <v>0</v>
      </c>
      <c r="AY137">
        <v>0</v>
      </c>
      <c r="AZ137">
        <v>0</v>
      </c>
      <c r="BB137" t="b">
        <f t="shared" si="42"/>
        <v>1</v>
      </c>
      <c r="BC137" s="54" t="s">
        <v>362</v>
      </c>
      <c r="BD137" s="54" t="s">
        <v>39</v>
      </c>
      <c r="BE137" s="55">
        <v>1</v>
      </c>
      <c r="BF137" s="54" t="s">
        <v>171</v>
      </c>
      <c r="BG137" s="55">
        <v>0</v>
      </c>
      <c r="BH137" s="55">
        <v>0</v>
      </c>
      <c r="BI137" s="55">
        <v>0</v>
      </c>
      <c r="BJ137" s="55">
        <v>0</v>
      </c>
      <c r="BK137" s="55">
        <v>0</v>
      </c>
      <c r="BL137" s="55">
        <v>0</v>
      </c>
      <c r="BM137">
        <v>0</v>
      </c>
      <c r="BN137">
        <v>0</v>
      </c>
    </row>
    <row r="138" spans="1:66" ht="17.25" customHeight="1" x14ac:dyDescent="0.25">
      <c r="A138" s="6" t="s">
        <v>39</v>
      </c>
      <c r="B138" s="17">
        <v>126</v>
      </c>
      <c r="C138" s="31" t="s">
        <v>226</v>
      </c>
      <c r="D138" s="10">
        <f t="shared" si="43"/>
        <v>320</v>
      </c>
      <c r="E138" s="10">
        <f t="shared" si="44"/>
        <v>4.4157499999999832</v>
      </c>
      <c r="F138" s="10">
        <f t="shared" si="45"/>
        <v>268</v>
      </c>
      <c r="G138" s="10">
        <f t="shared" si="37"/>
        <v>3.7157499999999986</v>
      </c>
      <c r="H138" s="10">
        <f t="shared" si="46"/>
        <v>210</v>
      </c>
      <c r="I138" s="10">
        <f t="shared" si="38"/>
        <v>2.3054999999999963</v>
      </c>
      <c r="J138" s="10">
        <f t="shared" si="47"/>
        <v>28</v>
      </c>
      <c r="K138" s="10">
        <f t="shared" si="39"/>
        <v>0.43750000000000017</v>
      </c>
      <c r="L138" s="40" t="b">
        <f t="shared" si="40"/>
        <v>1</v>
      </c>
      <c r="M138" s="91" t="s">
        <v>362</v>
      </c>
      <c r="N138" s="91" t="s">
        <v>39</v>
      </c>
      <c r="O138" s="41">
        <v>1</v>
      </c>
      <c r="P138" s="91" t="s">
        <v>226</v>
      </c>
      <c r="Q138" s="41">
        <v>1</v>
      </c>
      <c r="R138" s="41">
        <v>0.4</v>
      </c>
      <c r="S138" s="41">
        <v>1</v>
      </c>
      <c r="T138" s="41">
        <v>0.4</v>
      </c>
      <c r="U138" s="41">
        <v>1</v>
      </c>
      <c r="V138" s="41">
        <v>0.4</v>
      </c>
      <c r="W138" s="41">
        <v>0</v>
      </c>
      <c r="X138" s="41">
        <v>0</v>
      </c>
      <c r="Y138" s="40" t="b">
        <f t="shared" si="41"/>
        <v>0</v>
      </c>
      <c r="Z138" s="41">
        <v>1</v>
      </c>
      <c r="AA138" s="91" t="s">
        <v>39</v>
      </c>
      <c r="AB138" s="41">
        <v>1</v>
      </c>
      <c r="AC138" s="91" t="s">
        <v>26</v>
      </c>
      <c r="AD138" s="41">
        <v>321</v>
      </c>
      <c r="AE138" s="41">
        <v>4.8157499999999835</v>
      </c>
      <c r="AF138" s="41">
        <v>269</v>
      </c>
      <c r="AG138" s="41">
        <v>4.1157499999999985</v>
      </c>
      <c r="AH138" s="41">
        <v>211</v>
      </c>
      <c r="AI138" s="41">
        <v>2.7054999999999962</v>
      </c>
      <c r="AJ138" s="41">
        <v>28</v>
      </c>
      <c r="AK138" s="41">
        <v>0.43750000000000017</v>
      </c>
      <c r="AL138" t="b">
        <f t="shared" si="48"/>
        <v>0</v>
      </c>
      <c r="AM138" s="51" t="s">
        <v>362</v>
      </c>
      <c r="AN138" s="51" t="s">
        <v>39</v>
      </c>
      <c r="AO138" s="52">
        <v>1</v>
      </c>
      <c r="AP138" s="51" t="s">
        <v>226</v>
      </c>
      <c r="AQ138" s="52">
        <v>0</v>
      </c>
      <c r="AR138" s="52">
        <v>0</v>
      </c>
      <c r="AS138" s="52">
        <v>0</v>
      </c>
      <c r="AT138" s="52">
        <v>0</v>
      </c>
      <c r="AU138" s="52">
        <v>0</v>
      </c>
      <c r="AV138" s="52">
        <v>0</v>
      </c>
      <c r="AW138">
        <v>0</v>
      </c>
      <c r="AX138">
        <v>0</v>
      </c>
      <c r="AY138">
        <v>0</v>
      </c>
      <c r="AZ138">
        <v>0</v>
      </c>
      <c r="BB138" t="b">
        <f t="shared" si="42"/>
        <v>1</v>
      </c>
      <c r="BC138" s="54" t="s">
        <v>362</v>
      </c>
      <c r="BD138" s="54" t="s">
        <v>39</v>
      </c>
      <c r="BE138" s="55">
        <v>1</v>
      </c>
      <c r="BF138" s="54" t="s">
        <v>226</v>
      </c>
      <c r="BG138" s="55">
        <v>0</v>
      </c>
      <c r="BH138" s="55">
        <v>0</v>
      </c>
      <c r="BI138" s="55">
        <v>0</v>
      </c>
      <c r="BJ138" s="55">
        <v>0</v>
      </c>
      <c r="BK138" s="55">
        <v>0</v>
      </c>
      <c r="BL138" s="55">
        <v>0</v>
      </c>
      <c r="BM138">
        <v>0</v>
      </c>
      <c r="BN138">
        <v>0</v>
      </c>
    </row>
    <row r="139" spans="1:66" ht="17.25" customHeight="1" x14ac:dyDescent="0.25">
      <c r="A139" s="6" t="s">
        <v>39</v>
      </c>
      <c r="B139" s="17">
        <v>127</v>
      </c>
      <c r="C139" s="31" t="s">
        <v>289</v>
      </c>
      <c r="D139" s="10">
        <f t="shared" si="43"/>
        <v>1</v>
      </c>
      <c r="E139" s="10">
        <f t="shared" si="44"/>
        <v>1.1000000000000001E-3</v>
      </c>
      <c r="F139" s="10">
        <f t="shared" si="45"/>
        <v>0</v>
      </c>
      <c r="G139" s="10">
        <f t="shared" si="37"/>
        <v>0</v>
      </c>
      <c r="H139" s="10">
        <f t="shared" si="46"/>
        <v>1</v>
      </c>
      <c r="I139" s="10">
        <f t="shared" si="38"/>
        <v>0.23</v>
      </c>
      <c r="J139" s="10">
        <f t="shared" si="47"/>
        <v>0</v>
      </c>
      <c r="K139" s="10">
        <f t="shared" si="39"/>
        <v>0</v>
      </c>
      <c r="L139" s="40" t="b">
        <f t="shared" si="40"/>
        <v>1</v>
      </c>
      <c r="M139" s="91" t="s">
        <v>361</v>
      </c>
      <c r="N139" s="91" t="s">
        <v>39</v>
      </c>
      <c r="O139" s="41">
        <v>1</v>
      </c>
      <c r="P139" s="91" t="s">
        <v>289</v>
      </c>
      <c r="Q139" s="41">
        <v>0</v>
      </c>
      <c r="R139" s="41">
        <v>0</v>
      </c>
      <c r="S139" s="41">
        <v>0</v>
      </c>
      <c r="T139" s="41">
        <v>0</v>
      </c>
      <c r="U139" s="41">
        <v>0</v>
      </c>
      <c r="V139" s="41">
        <v>0</v>
      </c>
      <c r="W139" s="41">
        <v>0</v>
      </c>
      <c r="X139" s="41">
        <v>0</v>
      </c>
      <c r="Y139" s="40" t="b">
        <f t="shared" si="41"/>
        <v>0</v>
      </c>
      <c r="Z139" s="41">
        <v>1</v>
      </c>
      <c r="AA139" s="91" t="s">
        <v>39</v>
      </c>
      <c r="AB139" s="41">
        <v>1</v>
      </c>
      <c r="AC139" s="91" t="s">
        <v>408</v>
      </c>
      <c r="AD139" s="41">
        <v>1</v>
      </c>
      <c r="AE139" s="41">
        <v>1.1000000000000001E-3</v>
      </c>
      <c r="AF139" s="41">
        <v>0</v>
      </c>
      <c r="AG139" s="41">
        <v>0</v>
      </c>
      <c r="AH139" s="41">
        <v>1</v>
      </c>
      <c r="AI139" s="41">
        <v>0.23</v>
      </c>
      <c r="AJ139" s="41">
        <v>0</v>
      </c>
      <c r="AK139" s="41">
        <v>0</v>
      </c>
      <c r="AL139" t="b">
        <f t="shared" si="48"/>
        <v>0</v>
      </c>
      <c r="AM139" s="51" t="s">
        <v>361</v>
      </c>
      <c r="AN139" s="51" t="s">
        <v>39</v>
      </c>
      <c r="AO139" s="52">
        <v>1</v>
      </c>
      <c r="AP139" s="51" t="s">
        <v>289</v>
      </c>
      <c r="AQ139" s="52">
        <v>0</v>
      </c>
      <c r="AR139" s="52">
        <v>0</v>
      </c>
      <c r="AS139" s="52">
        <v>0</v>
      </c>
      <c r="AT139" s="52">
        <v>0</v>
      </c>
      <c r="AU139" s="52">
        <v>0</v>
      </c>
      <c r="AV139" s="52">
        <v>0</v>
      </c>
      <c r="AW139">
        <v>0</v>
      </c>
      <c r="AX139">
        <v>0</v>
      </c>
      <c r="AY139">
        <v>0</v>
      </c>
      <c r="AZ139">
        <v>0</v>
      </c>
      <c r="BB139" t="b">
        <f t="shared" si="42"/>
        <v>1</v>
      </c>
      <c r="BC139" s="54" t="s">
        <v>361</v>
      </c>
      <c r="BD139" s="54" t="s">
        <v>39</v>
      </c>
      <c r="BE139" s="55">
        <v>1</v>
      </c>
      <c r="BF139" s="54" t="s">
        <v>289</v>
      </c>
      <c r="BG139" s="55">
        <v>0</v>
      </c>
      <c r="BH139" s="55">
        <v>0</v>
      </c>
      <c r="BI139" s="55">
        <v>0</v>
      </c>
      <c r="BJ139" s="55">
        <v>0</v>
      </c>
      <c r="BK139" s="55">
        <v>0</v>
      </c>
      <c r="BL139" s="55">
        <v>0</v>
      </c>
      <c r="BM139">
        <v>0</v>
      </c>
      <c r="BN139">
        <v>0</v>
      </c>
    </row>
    <row r="140" spans="1:66" ht="17.25" customHeight="1" x14ac:dyDescent="0.25">
      <c r="A140" s="6" t="s">
        <v>39</v>
      </c>
      <c r="B140" s="17">
        <v>128</v>
      </c>
      <c r="C140" s="31" t="s">
        <v>25</v>
      </c>
      <c r="D140" s="10">
        <f t="shared" si="43"/>
        <v>-88</v>
      </c>
      <c r="E140" s="10">
        <f t="shared" si="44"/>
        <v>-1.3184999999999973</v>
      </c>
      <c r="F140" s="10">
        <f t="shared" si="45"/>
        <v>-65</v>
      </c>
      <c r="G140" s="10">
        <f t="shared" si="37"/>
        <v>-1.2369999999999983</v>
      </c>
      <c r="H140" s="10">
        <f t="shared" si="46"/>
        <v>-39</v>
      </c>
      <c r="I140" s="10">
        <f t="shared" si="38"/>
        <v>-0.48700000000000021</v>
      </c>
      <c r="J140" s="10">
        <f t="shared" si="47"/>
        <v>-17</v>
      </c>
      <c r="K140" s="10">
        <f t="shared" si="39"/>
        <v>-0.17550000000000004</v>
      </c>
      <c r="L140" s="40" t="b">
        <f t="shared" si="40"/>
        <v>1</v>
      </c>
      <c r="M140" s="91" t="s">
        <v>361</v>
      </c>
      <c r="N140" s="91" t="s">
        <v>39</v>
      </c>
      <c r="O140" s="41">
        <v>1</v>
      </c>
      <c r="P140" s="91" t="s">
        <v>25</v>
      </c>
      <c r="Q140" s="41">
        <v>90</v>
      </c>
      <c r="R140" s="41">
        <v>1.3384999999999974</v>
      </c>
      <c r="S140" s="41">
        <v>67</v>
      </c>
      <c r="T140" s="41">
        <v>1.2569999999999983</v>
      </c>
      <c r="U140" s="41">
        <v>41</v>
      </c>
      <c r="V140" s="41">
        <v>0.50200000000000022</v>
      </c>
      <c r="W140" s="41">
        <v>17</v>
      </c>
      <c r="X140" s="41">
        <v>0.17550000000000004</v>
      </c>
      <c r="Y140" s="40" t="b">
        <f t="shared" si="41"/>
        <v>0</v>
      </c>
      <c r="Z140" s="41">
        <v>1</v>
      </c>
      <c r="AA140" s="91" t="s">
        <v>39</v>
      </c>
      <c r="AB140" s="41">
        <v>1</v>
      </c>
      <c r="AC140" s="91" t="s">
        <v>172</v>
      </c>
      <c r="AD140" s="41">
        <v>2</v>
      </c>
      <c r="AE140" s="41">
        <v>0.02</v>
      </c>
      <c r="AF140" s="41">
        <v>2</v>
      </c>
      <c r="AG140" s="41">
        <v>0.02</v>
      </c>
      <c r="AH140" s="41">
        <v>2</v>
      </c>
      <c r="AI140" s="41">
        <v>1.4999999999999999E-2</v>
      </c>
      <c r="AJ140" s="41">
        <v>0</v>
      </c>
      <c r="AK140" s="41">
        <v>0</v>
      </c>
      <c r="AL140" t="b">
        <f t="shared" si="48"/>
        <v>0</v>
      </c>
      <c r="AM140" s="51" t="s">
        <v>361</v>
      </c>
      <c r="AN140" s="51" t="s">
        <v>39</v>
      </c>
      <c r="AO140" s="52">
        <v>1</v>
      </c>
      <c r="AP140" s="51" t="s">
        <v>25</v>
      </c>
      <c r="AQ140" s="52">
        <v>14</v>
      </c>
      <c r="AR140" s="52">
        <v>0.11250000000000004</v>
      </c>
      <c r="AS140" s="52">
        <v>10</v>
      </c>
      <c r="AT140" s="52">
        <v>8.2000000000000003E-2</v>
      </c>
      <c r="AU140" s="52">
        <v>3</v>
      </c>
      <c r="AV140" s="52">
        <v>3.5000000000000003E-2</v>
      </c>
      <c r="AW140">
        <v>1</v>
      </c>
      <c r="AX140">
        <v>7.0000000000000062E-3</v>
      </c>
      <c r="AY140">
        <v>1</v>
      </c>
      <c r="AZ140">
        <v>7.0000000000000062E-3</v>
      </c>
      <c r="BB140" t="b">
        <f t="shared" si="42"/>
        <v>1</v>
      </c>
      <c r="BC140" s="54" t="s">
        <v>361</v>
      </c>
      <c r="BD140" s="54" t="s">
        <v>39</v>
      </c>
      <c r="BE140" s="55">
        <v>1</v>
      </c>
      <c r="BF140" s="54" t="s">
        <v>25</v>
      </c>
      <c r="BG140" s="55">
        <v>14</v>
      </c>
      <c r="BH140" s="55">
        <v>0.11250000000000002</v>
      </c>
      <c r="BI140" s="55">
        <v>10</v>
      </c>
      <c r="BJ140" s="55">
        <v>8.2000000000000003E-2</v>
      </c>
      <c r="BK140" s="55">
        <v>3</v>
      </c>
      <c r="BL140" s="55">
        <v>3.5000000000000003E-2</v>
      </c>
      <c r="BM140">
        <v>1</v>
      </c>
      <c r="BN140">
        <v>7.0000000000000062E-3</v>
      </c>
    </row>
    <row r="141" spans="1:66" ht="17.25" customHeight="1" x14ac:dyDescent="0.25">
      <c r="A141" s="6" t="s">
        <v>39</v>
      </c>
      <c r="B141" s="17">
        <v>129</v>
      </c>
      <c r="C141" s="31" t="s">
        <v>290</v>
      </c>
      <c r="D141" s="10">
        <f t="shared" si="43"/>
        <v>5</v>
      </c>
      <c r="E141" s="10">
        <f t="shared" si="44"/>
        <v>4.5500000000000006E-2</v>
      </c>
      <c r="F141" s="10">
        <f t="shared" si="45"/>
        <v>4</v>
      </c>
      <c r="G141" s="10">
        <f t="shared" ref="G141:G161" si="49">AG141-T141</f>
        <v>3.5500000000000004E-2</v>
      </c>
      <c r="H141" s="10">
        <f t="shared" si="46"/>
        <v>4</v>
      </c>
      <c r="I141" s="10">
        <f t="shared" ref="I141:I161" si="50">AI141-V141</f>
        <v>3.5000000000000003E-2</v>
      </c>
      <c r="J141" s="10">
        <f t="shared" si="47"/>
        <v>0</v>
      </c>
      <c r="K141" s="10">
        <f t="shared" ref="K141:K161" si="51">AK141-X141</f>
        <v>0</v>
      </c>
      <c r="L141" s="40" t="b">
        <f t="shared" ref="L141:L204" si="52">C141=P141</f>
        <v>1</v>
      </c>
      <c r="M141" s="91" t="s">
        <v>363</v>
      </c>
      <c r="N141" s="91" t="s">
        <v>39</v>
      </c>
      <c r="O141" s="41">
        <v>1</v>
      </c>
      <c r="P141" s="91" t="s">
        <v>290</v>
      </c>
      <c r="Q141" s="41">
        <v>0</v>
      </c>
      <c r="R141" s="41">
        <v>0</v>
      </c>
      <c r="S141" s="41">
        <v>0</v>
      </c>
      <c r="T141" s="41">
        <v>0</v>
      </c>
      <c r="U141" s="41">
        <v>0</v>
      </c>
      <c r="V141" s="41">
        <v>0</v>
      </c>
      <c r="W141" s="41">
        <v>0</v>
      </c>
      <c r="X141" s="41">
        <v>0</v>
      </c>
      <c r="Y141" s="40" t="b">
        <f t="shared" ref="Y141:Y182" si="53">P141=AC141</f>
        <v>0</v>
      </c>
      <c r="Z141" s="41">
        <v>1</v>
      </c>
      <c r="AA141" s="91" t="s">
        <v>39</v>
      </c>
      <c r="AB141" s="41">
        <v>1</v>
      </c>
      <c r="AC141" s="91" t="s">
        <v>86</v>
      </c>
      <c r="AD141" s="41">
        <v>5</v>
      </c>
      <c r="AE141" s="41">
        <v>4.5500000000000006E-2</v>
      </c>
      <c r="AF141" s="41">
        <v>4</v>
      </c>
      <c r="AG141" s="41">
        <v>3.5500000000000004E-2</v>
      </c>
      <c r="AH141" s="41">
        <v>4</v>
      </c>
      <c r="AI141" s="41">
        <v>3.5000000000000003E-2</v>
      </c>
      <c r="AJ141" s="41">
        <v>0</v>
      </c>
      <c r="AK141" s="41">
        <v>0</v>
      </c>
      <c r="AL141" t="b">
        <f t="shared" si="48"/>
        <v>0</v>
      </c>
      <c r="AM141" s="51" t="s">
        <v>363</v>
      </c>
      <c r="AN141" s="51" t="s">
        <v>39</v>
      </c>
      <c r="AO141" s="52">
        <v>1</v>
      </c>
      <c r="AP141" s="51" t="s">
        <v>290</v>
      </c>
      <c r="AQ141" s="52">
        <v>0</v>
      </c>
      <c r="AR141" s="52">
        <v>0</v>
      </c>
      <c r="AS141" s="52">
        <v>0</v>
      </c>
      <c r="AT141" s="52">
        <v>0</v>
      </c>
      <c r="AU141" s="52">
        <v>0</v>
      </c>
      <c r="AV141" s="52">
        <v>0</v>
      </c>
      <c r="AW141">
        <v>0</v>
      </c>
      <c r="AX141">
        <v>0</v>
      </c>
      <c r="AY141">
        <v>0</v>
      </c>
      <c r="AZ141">
        <v>0</v>
      </c>
      <c r="BB141" t="b">
        <f t="shared" ref="BB141:BB204" si="54">AP141=BF141</f>
        <v>1</v>
      </c>
      <c r="BC141" s="54" t="s">
        <v>363</v>
      </c>
      <c r="BD141" s="54" t="s">
        <v>39</v>
      </c>
      <c r="BE141" s="55">
        <v>1</v>
      </c>
      <c r="BF141" s="54" t="s">
        <v>290</v>
      </c>
      <c r="BG141" s="55">
        <v>0</v>
      </c>
      <c r="BH141" s="55">
        <v>0</v>
      </c>
      <c r="BI141" s="55">
        <v>0</v>
      </c>
      <c r="BJ141" s="55">
        <v>0</v>
      </c>
      <c r="BK141" s="55">
        <v>0</v>
      </c>
      <c r="BL141" s="55">
        <v>0</v>
      </c>
      <c r="BM141">
        <v>0</v>
      </c>
      <c r="BN141">
        <v>0</v>
      </c>
    </row>
    <row r="142" spans="1:66" ht="17.25" customHeight="1" x14ac:dyDescent="0.25">
      <c r="A142" s="6" t="s">
        <v>39</v>
      </c>
      <c r="B142" s="17">
        <v>130</v>
      </c>
      <c r="C142" s="31" t="s">
        <v>227</v>
      </c>
      <c r="D142" s="10">
        <f t="shared" ref="D142:D161" si="55">AD142-Q142</f>
        <v>-1</v>
      </c>
      <c r="E142" s="10">
        <f t="shared" ref="E142:E161" si="56">AE142-R142</f>
        <v>-1.3799999999999993E-2</v>
      </c>
      <c r="F142" s="10">
        <f t="shared" ref="F142:F161" si="57">AF142-S142</f>
        <v>-2</v>
      </c>
      <c r="G142" s="10">
        <f t="shared" si="49"/>
        <v>-2.3799999999999995E-2</v>
      </c>
      <c r="H142" s="10">
        <f t="shared" ref="H142:H161" si="58">AH142-U142</f>
        <v>-2</v>
      </c>
      <c r="I142" s="10">
        <f t="shared" si="50"/>
        <v>-2.0999999999999998E-2</v>
      </c>
      <c r="J142" s="10">
        <f t="shared" ref="J142:J161" si="59">AJ142-W142</f>
        <v>1</v>
      </c>
      <c r="K142" s="10">
        <f t="shared" si="51"/>
        <v>7.0000000000000001E-3</v>
      </c>
      <c r="L142" s="40" t="b">
        <f t="shared" si="52"/>
        <v>1</v>
      </c>
      <c r="M142" s="91" t="s">
        <v>361</v>
      </c>
      <c r="N142" s="91" t="s">
        <v>39</v>
      </c>
      <c r="O142" s="41">
        <v>1</v>
      </c>
      <c r="P142" s="91" t="s">
        <v>227</v>
      </c>
      <c r="Q142" s="41">
        <v>3</v>
      </c>
      <c r="R142" s="41">
        <v>3.8799999999999994E-2</v>
      </c>
      <c r="S142" s="41">
        <v>3</v>
      </c>
      <c r="T142" s="41">
        <v>3.8799999999999994E-2</v>
      </c>
      <c r="U142" s="41">
        <v>2</v>
      </c>
      <c r="V142" s="41">
        <v>2.0999999999999998E-2</v>
      </c>
      <c r="W142" s="41">
        <v>0</v>
      </c>
      <c r="X142" s="41">
        <v>0</v>
      </c>
      <c r="Y142" s="40" t="b">
        <f t="shared" si="53"/>
        <v>0</v>
      </c>
      <c r="Z142" s="41">
        <v>1</v>
      </c>
      <c r="AA142" s="91" t="s">
        <v>39</v>
      </c>
      <c r="AB142" s="41">
        <v>1</v>
      </c>
      <c r="AC142" s="91" t="s">
        <v>200</v>
      </c>
      <c r="AD142" s="41">
        <v>2</v>
      </c>
      <c r="AE142" s="41">
        <v>2.5000000000000001E-2</v>
      </c>
      <c r="AF142" s="41">
        <v>1</v>
      </c>
      <c r="AG142" s="41">
        <v>1.4999999999999999E-2</v>
      </c>
      <c r="AH142" s="41">
        <v>0</v>
      </c>
      <c r="AI142" s="41">
        <v>0</v>
      </c>
      <c r="AJ142" s="41">
        <v>1</v>
      </c>
      <c r="AK142" s="41">
        <v>7.0000000000000001E-3</v>
      </c>
      <c r="AL142" t="b">
        <f t="shared" ref="AL142:AL182" si="60">AP142=AC142</f>
        <v>0</v>
      </c>
      <c r="AM142" s="51" t="s">
        <v>361</v>
      </c>
      <c r="AN142" s="51" t="s">
        <v>39</v>
      </c>
      <c r="AO142" s="52">
        <v>1</v>
      </c>
      <c r="AP142" s="51" t="s">
        <v>227</v>
      </c>
      <c r="AQ142" s="52">
        <v>0</v>
      </c>
      <c r="AR142" s="52">
        <v>0</v>
      </c>
      <c r="AS142" s="52">
        <v>0</v>
      </c>
      <c r="AT142" s="52">
        <v>0</v>
      </c>
      <c r="AU142" s="52">
        <v>1</v>
      </c>
      <c r="AV142" s="52">
        <v>6.0000000000000001E-3</v>
      </c>
      <c r="AW142">
        <v>0</v>
      </c>
      <c r="AX142">
        <v>0</v>
      </c>
      <c r="AY142">
        <v>0</v>
      </c>
      <c r="AZ142">
        <v>0</v>
      </c>
      <c r="BB142" t="b">
        <f t="shared" si="54"/>
        <v>1</v>
      </c>
      <c r="BC142" s="54" t="s">
        <v>361</v>
      </c>
      <c r="BD142" s="54" t="s">
        <v>39</v>
      </c>
      <c r="BE142" s="55">
        <v>1</v>
      </c>
      <c r="BF142" s="54" t="s">
        <v>227</v>
      </c>
      <c r="BG142" s="55">
        <v>0</v>
      </c>
      <c r="BH142" s="55">
        <v>0</v>
      </c>
      <c r="BI142" s="55">
        <v>0</v>
      </c>
      <c r="BJ142" s="55">
        <v>0</v>
      </c>
      <c r="BK142" s="55">
        <v>1</v>
      </c>
      <c r="BL142" s="55">
        <v>6.0000000000000001E-3</v>
      </c>
      <c r="BM142">
        <v>0</v>
      </c>
      <c r="BN142">
        <v>0</v>
      </c>
    </row>
    <row r="143" spans="1:66" ht="17.25" customHeight="1" x14ac:dyDescent="0.25">
      <c r="A143" s="6" t="s">
        <v>39</v>
      </c>
      <c r="B143" s="17">
        <v>131</v>
      </c>
      <c r="C143" s="31" t="s">
        <v>291</v>
      </c>
      <c r="D143" s="10">
        <f t="shared" si="55"/>
        <v>3</v>
      </c>
      <c r="E143" s="10">
        <f t="shared" si="56"/>
        <v>3.3000000000000002E-2</v>
      </c>
      <c r="F143" s="10">
        <f t="shared" si="57"/>
        <v>3</v>
      </c>
      <c r="G143" s="10">
        <f t="shared" si="49"/>
        <v>3.3000000000000002E-2</v>
      </c>
      <c r="H143" s="10">
        <f t="shared" si="58"/>
        <v>2</v>
      </c>
      <c r="I143" s="10">
        <f t="shared" si="50"/>
        <v>0.02</v>
      </c>
      <c r="J143" s="10">
        <f t="shared" si="59"/>
        <v>0</v>
      </c>
      <c r="K143" s="10">
        <f t="shared" si="51"/>
        <v>0</v>
      </c>
      <c r="L143" s="40" t="b">
        <f t="shared" si="52"/>
        <v>1</v>
      </c>
      <c r="M143" s="91" t="s">
        <v>364</v>
      </c>
      <c r="N143" s="91" t="s">
        <v>39</v>
      </c>
      <c r="O143" s="41">
        <v>1</v>
      </c>
      <c r="P143" s="91" t="s">
        <v>291</v>
      </c>
      <c r="Q143" s="41">
        <v>0</v>
      </c>
      <c r="R143" s="41">
        <v>0</v>
      </c>
      <c r="S143" s="41">
        <v>0</v>
      </c>
      <c r="T143" s="41">
        <v>0</v>
      </c>
      <c r="U143" s="41">
        <v>0</v>
      </c>
      <c r="V143" s="41">
        <v>0</v>
      </c>
      <c r="W143" s="41">
        <v>0</v>
      </c>
      <c r="X143" s="41">
        <v>0</v>
      </c>
      <c r="Y143" s="40" t="b">
        <f t="shared" si="53"/>
        <v>0</v>
      </c>
      <c r="Z143" s="41">
        <v>1</v>
      </c>
      <c r="AA143" s="91" t="s">
        <v>39</v>
      </c>
      <c r="AB143" s="41">
        <v>1</v>
      </c>
      <c r="AC143" s="91" t="s">
        <v>148</v>
      </c>
      <c r="AD143" s="41">
        <v>3</v>
      </c>
      <c r="AE143" s="41">
        <v>3.3000000000000002E-2</v>
      </c>
      <c r="AF143" s="41">
        <v>3</v>
      </c>
      <c r="AG143" s="41">
        <v>3.3000000000000002E-2</v>
      </c>
      <c r="AH143" s="41">
        <v>2</v>
      </c>
      <c r="AI143" s="41">
        <v>0.02</v>
      </c>
      <c r="AJ143" s="41">
        <v>0</v>
      </c>
      <c r="AK143" s="41">
        <v>0</v>
      </c>
      <c r="AL143" t="b">
        <f t="shared" si="60"/>
        <v>0</v>
      </c>
      <c r="AM143" s="51" t="s">
        <v>364</v>
      </c>
      <c r="AN143" s="51" t="s">
        <v>39</v>
      </c>
      <c r="AO143" s="52">
        <v>1</v>
      </c>
      <c r="AP143" s="51" t="s">
        <v>291</v>
      </c>
      <c r="AQ143" s="52">
        <v>0</v>
      </c>
      <c r="AR143" s="52">
        <v>0</v>
      </c>
      <c r="AS143" s="52">
        <v>0</v>
      </c>
      <c r="AT143" s="52">
        <v>0</v>
      </c>
      <c r="AU143" s="52">
        <v>0</v>
      </c>
      <c r="AV143" s="52">
        <v>0</v>
      </c>
      <c r="AW143">
        <v>0</v>
      </c>
      <c r="AX143">
        <v>0</v>
      </c>
      <c r="AY143">
        <v>0</v>
      </c>
      <c r="AZ143">
        <v>0</v>
      </c>
      <c r="BB143" t="b">
        <f t="shared" si="54"/>
        <v>1</v>
      </c>
      <c r="BC143" s="54" t="s">
        <v>364</v>
      </c>
      <c r="BD143" s="54" t="s">
        <v>39</v>
      </c>
      <c r="BE143" s="55">
        <v>1</v>
      </c>
      <c r="BF143" s="54" t="s">
        <v>291</v>
      </c>
      <c r="BG143" s="55">
        <v>0</v>
      </c>
      <c r="BH143" s="55">
        <v>0</v>
      </c>
      <c r="BI143" s="55">
        <v>0</v>
      </c>
      <c r="BJ143" s="55">
        <v>0</v>
      </c>
      <c r="BK143" s="55">
        <v>0</v>
      </c>
      <c r="BL143" s="55">
        <v>0</v>
      </c>
      <c r="BM143">
        <v>0</v>
      </c>
      <c r="BN143">
        <v>0</v>
      </c>
    </row>
    <row r="144" spans="1:66" ht="17.25" customHeight="1" x14ac:dyDescent="0.25">
      <c r="A144" s="6" t="s">
        <v>39</v>
      </c>
      <c r="B144" s="17">
        <v>132</v>
      </c>
      <c r="C144" s="31" t="s">
        <v>146</v>
      </c>
      <c r="D144" s="10">
        <f t="shared" si="55"/>
        <v>-1</v>
      </c>
      <c r="E144" s="10">
        <f t="shared" si="56"/>
        <v>-1.4999999999999999E-2</v>
      </c>
      <c r="F144" s="10">
        <f t="shared" si="57"/>
        <v>-1</v>
      </c>
      <c r="G144" s="10">
        <f t="shared" si="49"/>
        <v>-1.4999999999999999E-2</v>
      </c>
      <c r="H144" s="10">
        <f t="shared" si="58"/>
        <v>-2</v>
      </c>
      <c r="I144" s="10">
        <f t="shared" si="50"/>
        <v>-2.7E-2</v>
      </c>
      <c r="J144" s="10">
        <f t="shared" si="59"/>
        <v>0</v>
      </c>
      <c r="K144" s="10">
        <f t="shared" si="51"/>
        <v>0</v>
      </c>
      <c r="L144" s="40" t="b">
        <f t="shared" si="52"/>
        <v>1</v>
      </c>
      <c r="M144" s="91" t="s">
        <v>364</v>
      </c>
      <c r="N144" s="91" t="s">
        <v>39</v>
      </c>
      <c r="O144" s="41">
        <v>1</v>
      </c>
      <c r="P144" s="91" t="s">
        <v>146</v>
      </c>
      <c r="Q144" s="41">
        <v>1</v>
      </c>
      <c r="R144" s="41">
        <v>1.4999999999999999E-2</v>
      </c>
      <c r="S144" s="41">
        <v>1</v>
      </c>
      <c r="T144" s="41">
        <v>1.4999999999999999E-2</v>
      </c>
      <c r="U144" s="41">
        <v>2</v>
      </c>
      <c r="V144" s="41">
        <v>2.7E-2</v>
      </c>
      <c r="W144" s="41">
        <v>0</v>
      </c>
      <c r="X144" s="41">
        <v>0</v>
      </c>
      <c r="Y144" s="40" t="b">
        <f t="shared" si="53"/>
        <v>0</v>
      </c>
      <c r="Z144" s="41">
        <v>1</v>
      </c>
      <c r="AA144" s="91" t="s">
        <v>39</v>
      </c>
      <c r="AB144" s="41">
        <v>1</v>
      </c>
      <c r="AC144" s="91" t="s">
        <v>293</v>
      </c>
      <c r="AD144" s="41">
        <v>0</v>
      </c>
      <c r="AE144" s="41">
        <v>0</v>
      </c>
      <c r="AF144" s="41">
        <v>0</v>
      </c>
      <c r="AG144" s="41">
        <v>0</v>
      </c>
      <c r="AH144" s="41">
        <v>0</v>
      </c>
      <c r="AI144" s="41">
        <v>0</v>
      </c>
      <c r="AJ144" s="41">
        <v>0</v>
      </c>
      <c r="AK144" s="41">
        <v>0</v>
      </c>
      <c r="AL144" t="b">
        <f t="shared" si="60"/>
        <v>0</v>
      </c>
      <c r="AM144" s="51" t="s">
        <v>364</v>
      </c>
      <c r="AN144" s="51" t="s">
        <v>39</v>
      </c>
      <c r="AO144" s="52">
        <v>1</v>
      </c>
      <c r="AP144" s="51" t="s">
        <v>146</v>
      </c>
      <c r="AQ144" s="52">
        <v>0</v>
      </c>
      <c r="AR144" s="52">
        <v>0</v>
      </c>
      <c r="AS144" s="52">
        <v>0</v>
      </c>
      <c r="AT144" s="52">
        <v>0</v>
      </c>
      <c r="AU144" s="52">
        <v>0</v>
      </c>
      <c r="AV144" s="52">
        <v>0</v>
      </c>
      <c r="AW144">
        <v>0</v>
      </c>
      <c r="AX144">
        <v>0</v>
      </c>
      <c r="AY144">
        <v>0</v>
      </c>
      <c r="AZ144">
        <v>0</v>
      </c>
      <c r="BB144" t="b">
        <f t="shared" si="54"/>
        <v>1</v>
      </c>
      <c r="BC144" s="54" t="s">
        <v>364</v>
      </c>
      <c r="BD144" s="54" t="s">
        <v>39</v>
      </c>
      <c r="BE144" s="55">
        <v>1</v>
      </c>
      <c r="BF144" s="54" t="s">
        <v>146</v>
      </c>
      <c r="BG144" s="55">
        <v>0</v>
      </c>
      <c r="BH144" s="55">
        <v>0</v>
      </c>
      <c r="BI144" s="55">
        <v>0</v>
      </c>
      <c r="BJ144" s="55">
        <v>0</v>
      </c>
      <c r="BK144" s="55">
        <v>0</v>
      </c>
      <c r="BL144" s="55">
        <v>0</v>
      </c>
      <c r="BM144">
        <v>0</v>
      </c>
      <c r="BN144">
        <v>0</v>
      </c>
    </row>
    <row r="145" spans="1:66" ht="17.25" customHeight="1" x14ac:dyDescent="0.25">
      <c r="A145" s="6" t="s">
        <v>39</v>
      </c>
      <c r="B145" s="17">
        <v>133</v>
      </c>
      <c r="C145" s="31" t="s">
        <v>26</v>
      </c>
      <c r="D145" s="10">
        <f t="shared" si="55"/>
        <v>-285</v>
      </c>
      <c r="E145" s="10">
        <f t="shared" si="56"/>
        <v>-4.3127499999999923</v>
      </c>
      <c r="F145" s="10">
        <f t="shared" si="57"/>
        <v>-232</v>
      </c>
      <c r="G145" s="10">
        <f t="shared" si="49"/>
        <v>-3.5562499999999977</v>
      </c>
      <c r="H145" s="10">
        <f t="shared" si="58"/>
        <v>-184</v>
      </c>
      <c r="I145" s="10">
        <f t="shared" si="50"/>
        <v>-2.3504999999999963</v>
      </c>
      <c r="J145" s="10">
        <f t="shared" si="59"/>
        <v>-20</v>
      </c>
      <c r="K145" s="10">
        <f t="shared" si="51"/>
        <v>-0.32600000000000007</v>
      </c>
      <c r="L145" s="40" t="b">
        <f t="shared" si="52"/>
        <v>1</v>
      </c>
      <c r="M145" s="91" t="s">
        <v>361</v>
      </c>
      <c r="N145" s="91" t="s">
        <v>39</v>
      </c>
      <c r="O145" s="41">
        <v>1</v>
      </c>
      <c r="P145" s="91" t="s">
        <v>26</v>
      </c>
      <c r="Q145" s="41">
        <v>285</v>
      </c>
      <c r="R145" s="41">
        <v>4.3127499999999923</v>
      </c>
      <c r="S145" s="41">
        <v>232</v>
      </c>
      <c r="T145" s="41">
        <v>3.5562499999999977</v>
      </c>
      <c r="U145" s="41">
        <v>184</v>
      </c>
      <c r="V145" s="41">
        <v>2.3504999999999963</v>
      </c>
      <c r="W145" s="41">
        <v>20</v>
      </c>
      <c r="X145" s="41">
        <v>0.32600000000000007</v>
      </c>
      <c r="Y145" s="40" t="b">
        <f t="shared" si="53"/>
        <v>0</v>
      </c>
      <c r="Z145" s="41">
        <v>1</v>
      </c>
      <c r="AA145" s="91" t="s">
        <v>39</v>
      </c>
      <c r="AB145" s="41">
        <v>1</v>
      </c>
      <c r="AC145" s="91" t="s">
        <v>409</v>
      </c>
      <c r="AD145" s="41">
        <v>0</v>
      </c>
      <c r="AE145" s="41">
        <v>0</v>
      </c>
      <c r="AF145" s="41">
        <v>0</v>
      </c>
      <c r="AG145" s="41">
        <v>0</v>
      </c>
      <c r="AH145" s="41">
        <v>0</v>
      </c>
      <c r="AI145" s="41">
        <v>0</v>
      </c>
      <c r="AJ145" s="41">
        <v>0</v>
      </c>
      <c r="AK145" s="41">
        <v>0</v>
      </c>
      <c r="AL145" t="b">
        <f t="shared" si="60"/>
        <v>0</v>
      </c>
      <c r="AM145" s="51" t="s">
        <v>361</v>
      </c>
      <c r="AN145" s="51" t="s">
        <v>39</v>
      </c>
      <c r="AO145" s="52">
        <v>1</v>
      </c>
      <c r="AP145" s="51" t="s">
        <v>26</v>
      </c>
      <c r="AQ145" s="52">
        <v>36</v>
      </c>
      <c r="AR145" s="52">
        <v>1.0234999999999996</v>
      </c>
      <c r="AS145" s="52">
        <v>39</v>
      </c>
      <c r="AT145" s="52">
        <v>0.57675000000000021</v>
      </c>
      <c r="AU145" s="52">
        <v>13</v>
      </c>
      <c r="AV145" s="52">
        <v>0.22300000000000009</v>
      </c>
      <c r="AW145">
        <v>2</v>
      </c>
      <c r="AX145">
        <v>5.0000000000000044E-2</v>
      </c>
      <c r="AY145">
        <v>2</v>
      </c>
      <c r="AZ145">
        <v>5.0000000000000044E-2</v>
      </c>
      <c r="BB145" t="b">
        <f t="shared" si="54"/>
        <v>1</v>
      </c>
      <c r="BC145" s="54" t="s">
        <v>361</v>
      </c>
      <c r="BD145" s="54" t="s">
        <v>39</v>
      </c>
      <c r="BE145" s="55">
        <v>1</v>
      </c>
      <c r="BF145" s="54" t="s">
        <v>26</v>
      </c>
      <c r="BG145" s="55">
        <v>36</v>
      </c>
      <c r="BH145" s="55">
        <v>1.0234999999999996</v>
      </c>
      <c r="BI145" s="55">
        <v>39</v>
      </c>
      <c r="BJ145" s="55">
        <v>0.57675000000000021</v>
      </c>
      <c r="BK145" s="55">
        <v>13</v>
      </c>
      <c r="BL145" s="55">
        <v>0.22300000000000009</v>
      </c>
      <c r="BM145">
        <v>2</v>
      </c>
      <c r="BN145">
        <v>5.0000000000000044E-2</v>
      </c>
    </row>
    <row r="146" spans="1:66" ht="17.25" customHeight="1" x14ac:dyDescent="0.25">
      <c r="A146" s="6" t="s">
        <v>39</v>
      </c>
      <c r="B146" s="17">
        <v>134</v>
      </c>
      <c r="C146" s="31" t="s">
        <v>147</v>
      </c>
      <c r="D146" s="10">
        <f t="shared" si="55"/>
        <v>28</v>
      </c>
      <c r="E146" s="10">
        <f t="shared" si="56"/>
        <v>0.80050000000000021</v>
      </c>
      <c r="F146" s="10">
        <f t="shared" si="57"/>
        <v>26</v>
      </c>
      <c r="G146" s="10">
        <f t="shared" si="49"/>
        <v>0.7855000000000002</v>
      </c>
      <c r="H146" s="10">
        <f t="shared" si="58"/>
        <v>10</v>
      </c>
      <c r="I146" s="10">
        <f t="shared" si="50"/>
        <v>0.3551470000000001</v>
      </c>
      <c r="J146" s="10">
        <f t="shared" si="59"/>
        <v>1</v>
      </c>
      <c r="K146" s="10">
        <f t="shared" si="51"/>
        <v>5.0000000000000001E-3</v>
      </c>
      <c r="L146" s="40" t="b">
        <f t="shared" si="52"/>
        <v>1</v>
      </c>
      <c r="M146" s="91" t="s">
        <v>365</v>
      </c>
      <c r="N146" s="91" t="s">
        <v>39</v>
      </c>
      <c r="O146" s="41">
        <v>1</v>
      </c>
      <c r="P146" s="91" t="s">
        <v>147</v>
      </c>
      <c r="Q146" s="41">
        <v>0</v>
      </c>
      <c r="R146" s="41">
        <v>0</v>
      </c>
      <c r="S146" s="41">
        <v>0</v>
      </c>
      <c r="T146" s="41">
        <v>0</v>
      </c>
      <c r="U146" s="41">
        <v>1</v>
      </c>
      <c r="V146" s="41">
        <v>0.23</v>
      </c>
      <c r="W146" s="41">
        <v>0</v>
      </c>
      <c r="X146" s="41">
        <v>0</v>
      </c>
      <c r="Y146" s="40" t="b">
        <f t="shared" si="53"/>
        <v>0</v>
      </c>
      <c r="Z146" s="41">
        <v>1</v>
      </c>
      <c r="AA146" s="91" t="s">
        <v>39</v>
      </c>
      <c r="AB146" s="41">
        <v>1</v>
      </c>
      <c r="AC146" s="91" t="s">
        <v>149</v>
      </c>
      <c r="AD146" s="41">
        <v>28</v>
      </c>
      <c r="AE146" s="41">
        <v>0.80050000000000021</v>
      </c>
      <c r="AF146" s="41">
        <v>26</v>
      </c>
      <c r="AG146" s="41">
        <v>0.7855000000000002</v>
      </c>
      <c r="AH146" s="41">
        <v>11</v>
      </c>
      <c r="AI146" s="41">
        <v>0.58514700000000008</v>
      </c>
      <c r="AJ146" s="41">
        <v>1</v>
      </c>
      <c r="AK146" s="41">
        <v>5.0000000000000001E-3</v>
      </c>
      <c r="AL146" t="b">
        <f t="shared" si="60"/>
        <v>0</v>
      </c>
      <c r="AM146" s="51" t="s">
        <v>365</v>
      </c>
      <c r="AN146" s="51" t="s">
        <v>39</v>
      </c>
      <c r="AO146" s="52">
        <v>1</v>
      </c>
      <c r="AP146" s="51" t="s">
        <v>147</v>
      </c>
      <c r="AQ146" s="52">
        <v>0</v>
      </c>
      <c r="AR146" s="52">
        <v>0</v>
      </c>
      <c r="AS146" s="52">
        <v>0</v>
      </c>
      <c r="AT146" s="52">
        <v>0</v>
      </c>
      <c r="AU146" s="52">
        <v>0</v>
      </c>
      <c r="AV146" s="52">
        <v>0</v>
      </c>
      <c r="AW146">
        <v>0</v>
      </c>
      <c r="AX146">
        <v>0</v>
      </c>
      <c r="AY146">
        <v>0</v>
      </c>
      <c r="AZ146">
        <v>0</v>
      </c>
      <c r="BB146" t="b">
        <f t="shared" si="54"/>
        <v>1</v>
      </c>
      <c r="BC146" s="54" t="s">
        <v>365</v>
      </c>
      <c r="BD146" s="54" t="s">
        <v>39</v>
      </c>
      <c r="BE146" s="55">
        <v>1</v>
      </c>
      <c r="BF146" s="54" t="s">
        <v>147</v>
      </c>
      <c r="BG146" s="55">
        <v>0</v>
      </c>
      <c r="BH146" s="55">
        <v>0</v>
      </c>
      <c r="BI146" s="55">
        <v>0</v>
      </c>
      <c r="BJ146" s="55">
        <v>0</v>
      </c>
      <c r="BK146" s="55">
        <v>0</v>
      </c>
      <c r="BL146" s="55">
        <v>0</v>
      </c>
      <c r="BM146">
        <v>0</v>
      </c>
      <c r="BN146">
        <v>0</v>
      </c>
    </row>
    <row r="147" spans="1:66" ht="17.25" customHeight="1" x14ac:dyDescent="0.25">
      <c r="A147" s="6" t="s">
        <v>39</v>
      </c>
      <c r="B147" s="17">
        <v>135</v>
      </c>
      <c r="C147" s="31" t="s">
        <v>292</v>
      </c>
      <c r="D147" s="10">
        <f t="shared" si="55"/>
        <v>5</v>
      </c>
      <c r="E147" s="10">
        <f t="shared" si="56"/>
        <v>3.7000000000000005E-2</v>
      </c>
      <c r="F147" s="10">
        <f t="shared" si="57"/>
        <v>10</v>
      </c>
      <c r="G147" s="10">
        <f t="shared" si="49"/>
        <v>4.6750000000000007E-2</v>
      </c>
      <c r="H147" s="10">
        <f t="shared" si="58"/>
        <v>7</v>
      </c>
      <c r="I147" s="10">
        <f t="shared" si="50"/>
        <v>8.8999999999999996E-2</v>
      </c>
      <c r="J147" s="10">
        <f t="shared" si="59"/>
        <v>0</v>
      </c>
      <c r="K147" s="10">
        <f t="shared" si="51"/>
        <v>0</v>
      </c>
      <c r="L147" s="40" t="b">
        <f t="shared" si="52"/>
        <v>1</v>
      </c>
      <c r="M147" s="91" t="s">
        <v>365</v>
      </c>
      <c r="N147" s="91" t="s">
        <v>39</v>
      </c>
      <c r="O147" s="41">
        <v>1</v>
      </c>
      <c r="P147" s="91" t="s">
        <v>292</v>
      </c>
      <c r="Q147" s="41">
        <v>0</v>
      </c>
      <c r="R147" s="41">
        <v>0</v>
      </c>
      <c r="S147" s="41">
        <v>0</v>
      </c>
      <c r="T147" s="41">
        <v>0</v>
      </c>
      <c r="U147" s="41">
        <v>0</v>
      </c>
      <c r="V147" s="41">
        <v>0</v>
      </c>
      <c r="W147" s="41">
        <v>0</v>
      </c>
      <c r="X147" s="41">
        <v>0</v>
      </c>
      <c r="Y147" s="40" t="b">
        <f t="shared" si="53"/>
        <v>0</v>
      </c>
      <c r="Z147" s="41">
        <v>1</v>
      </c>
      <c r="AA147" s="91" t="s">
        <v>39</v>
      </c>
      <c r="AB147" s="41">
        <v>1</v>
      </c>
      <c r="AC147" s="91" t="s">
        <v>62</v>
      </c>
      <c r="AD147" s="41">
        <v>5</v>
      </c>
      <c r="AE147" s="41">
        <v>3.7000000000000005E-2</v>
      </c>
      <c r="AF147" s="41">
        <v>10</v>
      </c>
      <c r="AG147" s="41">
        <v>4.6750000000000007E-2</v>
      </c>
      <c r="AH147" s="41">
        <v>7</v>
      </c>
      <c r="AI147" s="41">
        <v>8.8999999999999996E-2</v>
      </c>
      <c r="AJ147" s="41">
        <v>0</v>
      </c>
      <c r="AK147" s="41">
        <v>0</v>
      </c>
      <c r="AL147" t="b">
        <f t="shared" si="60"/>
        <v>0</v>
      </c>
      <c r="AM147" s="51" t="s">
        <v>365</v>
      </c>
      <c r="AN147" s="51" t="s">
        <v>39</v>
      </c>
      <c r="AO147" s="52">
        <v>1</v>
      </c>
      <c r="AP147" s="51" t="s">
        <v>292</v>
      </c>
      <c r="AQ147" s="52">
        <v>0</v>
      </c>
      <c r="AR147" s="52">
        <v>0</v>
      </c>
      <c r="AS147" s="52">
        <v>0</v>
      </c>
      <c r="AT147" s="52">
        <v>0</v>
      </c>
      <c r="AU147" s="52">
        <v>0</v>
      </c>
      <c r="AV147" s="52">
        <v>0</v>
      </c>
      <c r="AW147">
        <v>0</v>
      </c>
      <c r="AX147">
        <v>0</v>
      </c>
      <c r="AY147">
        <v>0</v>
      </c>
      <c r="AZ147">
        <v>0</v>
      </c>
      <c r="BB147" t="b">
        <f t="shared" si="54"/>
        <v>1</v>
      </c>
      <c r="BC147" s="54" t="s">
        <v>365</v>
      </c>
      <c r="BD147" s="54" t="s">
        <v>39</v>
      </c>
      <c r="BE147" s="55">
        <v>1</v>
      </c>
      <c r="BF147" s="54" t="s">
        <v>292</v>
      </c>
      <c r="BG147" s="55">
        <v>0</v>
      </c>
      <c r="BH147" s="55">
        <v>0</v>
      </c>
      <c r="BI147" s="55">
        <v>0</v>
      </c>
      <c r="BJ147" s="55">
        <v>0</v>
      </c>
      <c r="BK147" s="55">
        <v>0</v>
      </c>
      <c r="BL147" s="55">
        <v>0</v>
      </c>
      <c r="BM147">
        <v>0</v>
      </c>
      <c r="BN147">
        <v>0</v>
      </c>
    </row>
    <row r="148" spans="1:66" ht="17.25" customHeight="1" x14ac:dyDescent="0.25">
      <c r="A148" s="6" t="s">
        <v>39</v>
      </c>
      <c r="B148" s="17">
        <v>136</v>
      </c>
      <c r="C148" s="31" t="s">
        <v>172</v>
      </c>
      <c r="D148" s="10">
        <f t="shared" si="55"/>
        <v>-2</v>
      </c>
      <c r="E148" s="10">
        <f t="shared" si="56"/>
        <v>-0.02</v>
      </c>
      <c r="F148" s="10">
        <f t="shared" si="57"/>
        <v>-2</v>
      </c>
      <c r="G148" s="10">
        <f t="shared" si="49"/>
        <v>-0.02</v>
      </c>
      <c r="H148" s="10">
        <f t="shared" si="58"/>
        <v>-1</v>
      </c>
      <c r="I148" s="10">
        <f t="shared" si="50"/>
        <v>-5.0000000000000001E-3</v>
      </c>
      <c r="J148" s="10">
        <f t="shared" si="59"/>
        <v>0</v>
      </c>
      <c r="K148" s="10">
        <f t="shared" si="51"/>
        <v>0</v>
      </c>
      <c r="L148" s="40" t="b">
        <f t="shared" si="52"/>
        <v>1</v>
      </c>
      <c r="M148" s="91" t="s">
        <v>364</v>
      </c>
      <c r="N148" s="91" t="s">
        <v>39</v>
      </c>
      <c r="O148" s="41">
        <v>1</v>
      </c>
      <c r="P148" s="91" t="s">
        <v>172</v>
      </c>
      <c r="Q148" s="41">
        <v>2</v>
      </c>
      <c r="R148" s="41">
        <v>0.02</v>
      </c>
      <c r="S148" s="41">
        <v>2</v>
      </c>
      <c r="T148" s="41">
        <v>0.02</v>
      </c>
      <c r="U148" s="41">
        <v>1</v>
      </c>
      <c r="V148" s="41">
        <v>5.0000000000000001E-3</v>
      </c>
      <c r="W148" s="41">
        <v>0</v>
      </c>
      <c r="X148" s="41">
        <v>0</v>
      </c>
      <c r="Y148" s="40" t="b">
        <f t="shared" si="53"/>
        <v>0</v>
      </c>
      <c r="Z148" s="41">
        <v>1</v>
      </c>
      <c r="AA148" s="91" t="s">
        <v>39</v>
      </c>
      <c r="AB148" s="41">
        <v>1</v>
      </c>
      <c r="AC148" s="91" t="s">
        <v>295</v>
      </c>
      <c r="AD148" s="41">
        <v>0</v>
      </c>
      <c r="AE148" s="41">
        <v>0</v>
      </c>
      <c r="AF148" s="41">
        <v>0</v>
      </c>
      <c r="AG148" s="41">
        <v>0</v>
      </c>
      <c r="AH148" s="41">
        <v>0</v>
      </c>
      <c r="AI148" s="41">
        <v>0</v>
      </c>
      <c r="AJ148" s="41">
        <v>0</v>
      </c>
      <c r="AK148" s="41">
        <v>0</v>
      </c>
      <c r="AL148" t="b">
        <f t="shared" si="60"/>
        <v>0</v>
      </c>
      <c r="AM148" s="51" t="s">
        <v>364</v>
      </c>
      <c r="AN148" s="51" t="s">
        <v>39</v>
      </c>
      <c r="AO148" s="52">
        <v>1</v>
      </c>
      <c r="AP148" s="51" t="s">
        <v>172</v>
      </c>
      <c r="AQ148" s="52">
        <v>0</v>
      </c>
      <c r="AR148" s="52">
        <v>0</v>
      </c>
      <c r="AS148" s="52">
        <v>0</v>
      </c>
      <c r="AT148" s="52">
        <v>0</v>
      </c>
      <c r="AU148" s="52">
        <v>0</v>
      </c>
      <c r="AV148" s="52">
        <v>0</v>
      </c>
      <c r="AW148">
        <v>0</v>
      </c>
      <c r="AX148">
        <v>0</v>
      </c>
      <c r="AY148">
        <v>0</v>
      </c>
      <c r="AZ148">
        <v>0</v>
      </c>
      <c r="BB148" t="b">
        <f t="shared" si="54"/>
        <v>1</v>
      </c>
      <c r="BC148" s="54" t="s">
        <v>364</v>
      </c>
      <c r="BD148" s="54" t="s">
        <v>39</v>
      </c>
      <c r="BE148" s="55">
        <v>1</v>
      </c>
      <c r="BF148" s="54" t="s">
        <v>172</v>
      </c>
      <c r="BG148" s="55">
        <v>0</v>
      </c>
      <c r="BH148" s="55">
        <v>0</v>
      </c>
      <c r="BI148" s="55">
        <v>0</v>
      </c>
      <c r="BJ148" s="55">
        <v>0</v>
      </c>
      <c r="BK148" s="55">
        <v>0</v>
      </c>
      <c r="BL148" s="55">
        <v>0</v>
      </c>
      <c r="BM148">
        <v>0</v>
      </c>
      <c r="BN148">
        <v>0</v>
      </c>
    </row>
    <row r="149" spans="1:66" ht="17.25" customHeight="1" x14ac:dyDescent="0.25">
      <c r="A149" s="6" t="s">
        <v>39</v>
      </c>
      <c r="B149" s="17">
        <v>137</v>
      </c>
      <c r="C149" s="31" t="s">
        <v>86</v>
      </c>
      <c r="D149" s="10">
        <f t="shared" si="55"/>
        <v>0</v>
      </c>
      <c r="E149" s="10">
        <f t="shared" si="56"/>
        <v>1.4744999999999999</v>
      </c>
      <c r="F149" s="10">
        <f t="shared" si="57"/>
        <v>-3</v>
      </c>
      <c r="G149" s="10">
        <f t="shared" si="49"/>
        <v>-2.5500000000000002E-2</v>
      </c>
      <c r="H149" s="10">
        <f t="shared" si="58"/>
        <v>-3</v>
      </c>
      <c r="I149" s="10">
        <f t="shared" si="50"/>
        <v>-3.3900000000000007E-2</v>
      </c>
      <c r="J149" s="10">
        <f t="shared" si="59"/>
        <v>1</v>
      </c>
      <c r="K149" s="10">
        <f t="shared" si="51"/>
        <v>0.5</v>
      </c>
      <c r="L149" s="40" t="b">
        <f t="shared" si="52"/>
        <v>1</v>
      </c>
      <c r="M149" s="91" t="s">
        <v>361</v>
      </c>
      <c r="N149" s="91" t="s">
        <v>39</v>
      </c>
      <c r="O149" s="41">
        <v>1</v>
      </c>
      <c r="P149" s="91" t="s">
        <v>86</v>
      </c>
      <c r="Q149" s="41">
        <v>4</v>
      </c>
      <c r="R149" s="41">
        <v>3.5500000000000004E-2</v>
      </c>
      <c r="S149" s="41">
        <v>4</v>
      </c>
      <c r="T149" s="41">
        <v>3.5500000000000004E-2</v>
      </c>
      <c r="U149" s="41">
        <v>4</v>
      </c>
      <c r="V149" s="41">
        <v>3.5000000000000003E-2</v>
      </c>
      <c r="W149" s="41">
        <v>0</v>
      </c>
      <c r="X149" s="41">
        <v>0</v>
      </c>
      <c r="Y149" s="40" t="b">
        <f t="shared" si="53"/>
        <v>0</v>
      </c>
      <c r="Z149" s="41">
        <v>1</v>
      </c>
      <c r="AA149" s="91" t="s">
        <v>39</v>
      </c>
      <c r="AB149" s="41">
        <v>1</v>
      </c>
      <c r="AC149" s="91" t="s">
        <v>296</v>
      </c>
      <c r="AD149" s="41">
        <v>4</v>
      </c>
      <c r="AE149" s="41">
        <v>1.51</v>
      </c>
      <c r="AF149" s="41">
        <v>1</v>
      </c>
      <c r="AG149" s="41">
        <v>0.01</v>
      </c>
      <c r="AH149" s="41">
        <v>1</v>
      </c>
      <c r="AI149" s="41">
        <v>1.1000000000000001E-3</v>
      </c>
      <c r="AJ149" s="41">
        <v>1</v>
      </c>
      <c r="AK149" s="41">
        <v>0.5</v>
      </c>
      <c r="AL149" t="b">
        <f t="shared" si="60"/>
        <v>0</v>
      </c>
      <c r="AM149" s="51" t="s">
        <v>361</v>
      </c>
      <c r="AN149" s="51" t="s">
        <v>39</v>
      </c>
      <c r="AO149" s="52">
        <v>1</v>
      </c>
      <c r="AP149" s="51" t="s">
        <v>86</v>
      </c>
      <c r="AQ149" s="52">
        <v>0</v>
      </c>
      <c r="AR149" s="52">
        <v>0</v>
      </c>
      <c r="AS149" s="52">
        <v>2</v>
      </c>
      <c r="AT149" s="52">
        <v>1.55E-2</v>
      </c>
      <c r="AU149" s="52">
        <v>0</v>
      </c>
      <c r="AV149" s="52">
        <v>0</v>
      </c>
      <c r="AW149">
        <v>0</v>
      </c>
      <c r="AX149">
        <v>0</v>
      </c>
      <c r="AY149">
        <v>0</v>
      </c>
      <c r="AZ149">
        <v>0</v>
      </c>
      <c r="BB149" t="b">
        <f t="shared" si="54"/>
        <v>1</v>
      </c>
      <c r="BC149" s="54" t="s">
        <v>361</v>
      </c>
      <c r="BD149" s="54" t="s">
        <v>39</v>
      </c>
      <c r="BE149" s="55">
        <v>1</v>
      </c>
      <c r="BF149" s="54" t="s">
        <v>86</v>
      </c>
      <c r="BG149" s="55">
        <v>0</v>
      </c>
      <c r="BH149" s="55">
        <v>0</v>
      </c>
      <c r="BI149" s="55">
        <v>2</v>
      </c>
      <c r="BJ149" s="55">
        <v>1.55E-2</v>
      </c>
      <c r="BK149" s="55">
        <v>0</v>
      </c>
      <c r="BL149" s="55">
        <v>0</v>
      </c>
      <c r="BM149">
        <v>0</v>
      </c>
      <c r="BN149">
        <v>0</v>
      </c>
    </row>
    <row r="150" spans="1:66" ht="17.25" customHeight="1" x14ac:dyDescent="0.25">
      <c r="A150" s="6" t="s">
        <v>39</v>
      </c>
      <c r="B150" s="17">
        <v>138</v>
      </c>
      <c r="C150" s="31" t="s">
        <v>200</v>
      </c>
      <c r="D150" s="10">
        <f t="shared" si="55"/>
        <v>-1</v>
      </c>
      <c r="E150" s="10">
        <f t="shared" si="56"/>
        <v>-1.4999999999999999E-2</v>
      </c>
      <c r="F150" s="10">
        <f t="shared" si="57"/>
        <v>-1</v>
      </c>
      <c r="G150" s="10">
        <f t="shared" si="49"/>
        <v>-1.4999999999999999E-2</v>
      </c>
      <c r="H150" s="10">
        <f t="shared" si="58"/>
        <v>0</v>
      </c>
      <c r="I150" s="10">
        <f t="shared" si="50"/>
        <v>0</v>
      </c>
      <c r="J150" s="10">
        <f t="shared" si="59"/>
        <v>-1</v>
      </c>
      <c r="K150" s="10">
        <f t="shared" si="51"/>
        <v>-7.0000000000000001E-3</v>
      </c>
      <c r="L150" s="40" t="b">
        <f t="shared" si="52"/>
        <v>1</v>
      </c>
      <c r="M150" s="91" t="s">
        <v>362</v>
      </c>
      <c r="N150" s="91" t="s">
        <v>39</v>
      </c>
      <c r="O150" s="41">
        <v>1</v>
      </c>
      <c r="P150" s="91" t="s">
        <v>200</v>
      </c>
      <c r="Q150" s="41">
        <v>1</v>
      </c>
      <c r="R150" s="41">
        <v>1.4999999999999999E-2</v>
      </c>
      <c r="S150" s="41">
        <v>1</v>
      </c>
      <c r="T150" s="41">
        <v>1.4999999999999999E-2</v>
      </c>
      <c r="U150" s="41">
        <v>0</v>
      </c>
      <c r="V150" s="41">
        <v>0</v>
      </c>
      <c r="W150" s="41">
        <v>1</v>
      </c>
      <c r="X150" s="41">
        <v>7.0000000000000001E-3</v>
      </c>
      <c r="Y150" s="40" t="b">
        <f t="shared" si="53"/>
        <v>0</v>
      </c>
      <c r="Z150" s="41">
        <v>1</v>
      </c>
      <c r="AA150" s="91" t="s">
        <v>39</v>
      </c>
      <c r="AB150" s="41">
        <v>1</v>
      </c>
      <c r="AC150" s="91" t="s">
        <v>297</v>
      </c>
      <c r="AD150" s="41">
        <v>0</v>
      </c>
      <c r="AE150" s="41">
        <v>0</v>
      </c>
      <c r="AF150" s="41">
        <v>0</v>
      </c>
      <c r="AG150" s="41">
        <v>0</v>
      </c>
      <c r="AH150" s="41">
        <v>0</v>
      </c>
      <c r="AI150" s="41">
        <v>0</v>
      </c>
      <c r="AJ150" s="41">
        <v>0</v>
      </c>
      <c r="AK150" s="41">
        <v>0</v>
      </c>
      <c r="AL150" t="b">
        <f t="shared" si="60"/>
        <v>0</v>
      </c>
      <c r="AM150" s="51" t="s">
        <v>362</v>
      </c>
      <c r="AN150" s="51" t="s">
        <v>39</v>
      </c>
      <c r="AO150" s="52">
        <v>1</v>
      </c>
      <c r="AP150" s="51" t="s">
        <v>200</v>
      </c>
      <c r="AQ150" s="52">
        <v>0</v>
      </c>
      <c r="AR150" s="52">
        <v>0</v>
      </c>
      <c r="AS150" s="52">
        <v>0</v>
      </c>
      <c r="AT150" s="52">
        <v>0</v>
      </c>
      <c r="AU150" s="52">
        <v>0</v>
      </c>
      <c r="AV150" s="52">
        <v>0</v>
      </c>
      <c r="AW150">
        <v>1</v>
      </c>
      <c r="AX150">
        <v>7.0000000000000001E-3</v>
      </c>
      <c r="AY150">
        <v>1</v>
      </c>
      <c r="AZ150">
        <v>7.0000000000000001E-3</v>
      </c>
      <c r="BB150" t="b">
        <f t="shared" si="54"/>
        <v>1</v>
      </c>
      <c r="BC150" s="54" t="s">
        <v>362</v>
      </c>
      <c r="BD150" s="54" t="s">
        <v>39</v>
      </c>
      <c r="BE150" s="55">
        <v>1</v>
      </c>
      <c r="BF150" s="54" t="s">
        <v>200</v>
      </c>
      <c r="BG150" s="55">
        <v>0</v>
      </c>
      <c r="BH150" s="55">
        <v>0</v>
      </c>
      <c r="BI150" s="55">
        <v>0</v>
      </c>
      <c r="BJ150" s="55">
        <v>0</v>
      </c>
      <c r="BK150" s="55">
        <v>0</v>
      </c>
      <c r="BL150" s="55">
        <v>0</v>
      </c>
      <c r="BM150">
        <v>1</v>
      </c>
      <c r="BN150">
        <v>7.0000000000000001E-3</v>
      </c>
    </row>
    <row r="151" spans="1:66" ht="17.25" customHeight="1" x14ac:dyDescent="0.25">
      <c r="A151" s="6" t="s">
        <v>39</v>
      </c>
      <c r="B151" s="17">
        <v>139</v>
      </c>
      <c r="C151" s="31" t="s">
        <v>148</v>
      </c>
      <c r="D151" s="10">
        <f t="shared" si="55"/>
        <v>-2</v>
      </c>
      <c r="E151" s="10">
        <f t="shared" si="56"/>
        <v>-3.2750000000000001E-2</v>
      </c>
      <c r="F151" s="10">
        <f t="shared" si="57"/>
        <v>-2</v>
      </c>
      <c r="G151" s="10">
        <f t="shared" si="49"/>
        <v>-3.2750000000000001E-2</v>
      </c>
      <c r="H151" s="10">
        <f t="shared" si="58"/>
        <v>3</v>
      </c>
      <c r="I151" s="10">
        <f t="shared" si="50"/>
        <v>9.0000000000000011E-3</v>
      </c>
      <c r="J151" s="10">
        <f t="shared" si="59"/>
        <v>0</v>
      </c>
      <c r="K151" s="10">
        <f t="shared" si="51"/>
        <v>0</v>
      </c>
      <c r="L151" s="40" t="b">
        <f t="shared" si="52"/>
        <v>1</v>
      </c>
      <c r="M151" s="91" t="s">
        <v>365</v>
      </c>
      <c r="N151" s="91" t="s">
        <v>39</v>
      </c>
      <c r="O151" s="41">
        <v>1</v>
      </c>
      <c r="P151" s="91" t="s">
        <v>148</v>
      </c>
      <c r="Q151" s="41">
        <v>3</v>
      </c>
      <c r="R151" s="41">
        <v>3.3000000000000002E-2</v>
      </c>
      <c r="S151" s="41">
        <v>3</v>
      </c>
      <c r="T151" s="41">
        <v>3.3000000000000002E-2</v>
      </c>
      <c r="U151" s="41">
        <v>2</v>
      </c>
      <c r="V151" s="41">
        <v>0.02</v>
      </c>
      <c r="W151" s="41">
        <v>0</v>
      </c>
      <c r="X151" s="41">
        <v>0</v>
      </c>
      <c r="Y151" s="40" t="b">
        <f t="shared" si="53"/>
        <v>0</v>
      </c>
      <c r="Z151" s="41">
        <v>1</v>
      </c>
      <c r="AA151" s="91" t="s">
        <v>39</v>
      </c>
      <c r="AB151" s="41">
        <v>1</v>
      </c>
      <c r="AC151" s="91" t="s">
        <v>150</v>
      </c>
      <c r="AD151" s="41">
        <v>1</v>
      </c>
      <c r="AE151" s="41">
        <v>2.5000000000000001E-4</v>
      </c>
      <c r="AF151" s="41">
        <v>1</v>
      </c>
      <c r="AG151" s="41">
        <v>2.5000000000000001E-4</v>
      </c>
      <c r="AH151" s="41">
        <v>5</v>
      </c>
      <c r="AI151" s="41">
        <v>2.9000000000000001E-2</v>
      </c>
      <c r="AJ151" s="41">
        <v>0</v>
      </c>
      <c r="AK151" s="41">
        <v>0</v>
      </c>
      <c r="AL151" t="b">
        <f t="shared" si="60"/>
        <v>0</v>
      </c>
      <c r="AM151" s="51" t="s">
        <v>365</v>
      </c>
      <c r="AN151" s="51" t="s">
        <v>39</v>
      </c>
      <c r="AO151" s="52">
        <v>1</v>
      </c>
      <c r="AP151" s="51" t="s">
        <v>148</v>
      </c>
      <c r="AQ151" s="52">
        <v>0</v>
      </c>
      <c r="AR151" s="52">
        <v>0</v>
      </c>
      <c r="AS151" s="52">
        <v>1</v>
      </c>
      <c r="AT151" s="52">
        <v>5.0000000000000001E-3</v>
      </c>
      <c r="AU151" s="52">
        <v>0</v>
      </c>
      <c r="AV151" s="52">
        <v>0</v>
      </c>
      <c r="AW151">
        <v>0</v>
      </c>
      <c r="AX151">
        <v>0</v>
      </c>
      <c r="AY151">
        <v>0</v>
      </c>
      <c r="AZ151">
        <v>0</v>
      </c>
      <c r="BB151" t="b">
        <f t="shared" si="54"/>
        <v>1</v>
      </c>
      <c r="BC151" s="54" t="s">
        <v>365</v>
      </c>
      <c r="BD151" s="54" t="s">
        <v>39</v>
      </c>
      <c r="BE151" s="55">
        <v>1</v>
      </c>
      <c r="BF151" s="54" t="s">
        <v>148</v>
      </c>
      <c r="BG151" s="55">
        <v>0</v>
      </c>
      <c r="BH151" s="55">
        <v>0</v>
      </c>
      <c r="BI151" s="55">
        <v>1</v>
      </c>
      <c r="BJ151" s="55">
        <v>5.0000000000000001E-3</v>
      </c>
      <c r="BK151" s="55">
        <v>0</v>
      </c>
      <c r="BL151" s="55">
        <v>0</v>
      </c>
      <c r="BM151">
        <v>0</v>
      </c>
      <c r="BN151">
        <v>0</v>
      </c>
    </row>
    <row r="152" spans="1:66" ht="17.25" customHeight="1" x14ac:dyDescent="0.25">
      <c r="A152" s="6" t="s">
        <v>39</v>
      </c>
      <c r="B152" s="17">
        <v>140</v>
      </c>
      <c r="C152" s="31" t="s">
        <v>293</v>
      </c>
      <c r="D152" s="10">
        <f t="shared" si="55"/>
        <v>3</v>
      </c>
      <c r="E152" s="10">
        <f t="shared" si="56"/>
        <v>3.5000000000000003E-2</v>
      </c>
      <c r="F152" s="10">
        <f t="shared" si="57"/>
        <v>3</v>
      </c>
      <c r="G152" s="10">
        <f t="shared" si="49"/>
        <v>3.5000000000000003E-2</v>
      </c>
      <c r="H152" s="10">
        <f t="shared" si="58"/>
        <v>3</v>
      </c>
      <c r="I152" s="10">
        <f t="shared" si="50"/>
        <v>7.5000000000000011E-2</v>
      </c>
      <c r="J152" s="10">
        <f t="shared" si="59"/>
        <v>0</v>
      </c>
      <c r="K152" s="10">
        <f t="shared" si="51"/>
        <v>0</v>
      </c>
      <c r="L152" s="40" t="b">
        <f t="shared" si="52"/>
        <v>1</v>
      </c>
      <c r="M152" s="91" t="s">
        <v>365</v>
      </c>
      <c r="N152" s="91" t="s">
        <v>39</v>
      </c>
      <c r="O152" s="41">
        <v>1</v>
      </c>
      <c r="P152" s="91" t="s">
        <v>293</v>
      </c>
      <c r="Q152" s="41">
        <v>0</v>
      </c>
      <c r="R152" s="41">
        <v>0</v>
      </c>
      <c r="S152" s="41">
        <v>0</v>
      </c>
      <c r="T152" s="41">
        <v>0</v>
      </c>
      <c r="U152" s="41">
        <v>0</v>
      </c>
      <c r="V152" s="41">
        <v>0</v>
      </c>
      <c r="W152" s="41">
        <v>0</v>
      </c>
      <c r="X152" s="41">
        <v>0</v>
      </c>
      <c r="Y152" s="40" t="b">
        <f t="shared" si="53"/>
        <v>0</v>
      </c>
      <c r="Z152" s="41">
        <v>1</v>
      </c>
      <c r="AA152" s="91" t="s">
        <v>39</v>
      </c>
      <c r="AB152" s="41">
        <v>1</v>
      </c>
      <c r="AC152" s="91" t="s">
        <v>102</v>
      </c>
      <c r="AD152" s="41">
        <v>3</v>
      </c>
      <c r="AE152" s="41">
        <v>3.5000000000000003E-2</v>
      </c>
      <c r="AF152" s="41">
        <v>3</v>
      </c>
      <c r="AG152" s="41">
        <v>3.5000000000000003E-2</v>
      </c>
      <c r="AH152" s="41">
        <v>3</v>
      </c>
      <c r="AI152" s="41">
        <v>7.5000000000000011E-2</v>
      </c>
      <c r="AJ152" s="41">
        <v>0</v>
      </c>
      <c r="AK152" s="41">
        <v>0</v>
      </c>
      <c r="AL152" t="b">
        <f t="shared" si="60"/>
        <v>0</v>
      </c>
      <c r="AM152" s="51" t="s">
        <v>365</v>
      </c>
      <c r="AN152" s="51" t="s">
        <v>39</v>
      </c>
      <c r="AO152" s="52">
        <v>1</v>
      </c>
      <c r="AP152" s="51" t="s">
        <v>293</v>
      </c>
      <c r="AQ152" s="52">
        <v>0</v>
      </c>
      <c r="AR152" s="52">
        <v>0</v>
      </c>
      <c r="AS152" s="52">
        <v>0</v>
      </c>
      <c r="AT152" s="52">
        <v>0</v>
      </c>
      <c r="AU152" s="52">
        <v>0</v>
      </c>
      <c r="AV152" s="52">
        <v>0</v>
      </c>
      <c r="AW152">
        <v>0</v>
      </c>
      <c r="AX152">
        <v>0</v>
      </c>
      <c r="AY152">
        <v>0</v>
      </c>
      <c r="AZ152">
        <v>0</v>
      </c>
      <c r="BB152" t="b">
        <f t="shared" si="54"/>
        <v>1</v>
      </c>
      <c r="BC152" s="54" t="s">
        <v>365</v>
      </c>
      <c r="BD152" s="54" t="s">
        <v>39</v>
      </c>
      <c r="BE152" s="55">
        <v>1</v>
      </c>
      <c r="BF152" s="54" t="s">
        <v>293</v>
      </c>
      <c r="BG152" s="55">
        <v>0</v>
      </c>
      <c r="BH152" s="55">
        <v>0</v>
      </c>
      <c r="BI152" s="55">
        <v>0</v>
      </c>
      <c r="BJ152" s="55">
        <v>0</v>
      </c>
      <c r="BK152" s="55">
        <v>0</v>
      </c>
      <c r="BL152" s="55">
        <v>0</v>
      </c>
      <c r="BM152">
        <v>0</v>
      </c>
      <c r="BN152">
        <v>0</v>
      </c>
    </row>
    <row r="153" spans="1:66" ht="17.25" customHeight="1" x14ac:dyDescent="0.25">
      <c r="A153" s="6" t="s">
        <v>39</v>
      </c>
      <c r="B153" s="17">
        <v>141</v>
      </c>
      <c r="C153" s="31" t="s">
        <v>294</v>
      </c>
      <c r="D153" s="10">
        <f t="shared" si="55"/>
        <v>1</v>
      </c>
      <c r="E153" s="10">
        <f t="shared" si="56"/>
        <v>1.2E-2</v>
      </c>
      <c r="F153" s="10">
        <f t="shared" si="57"/>
        <v>1</v>
      </c>
      <c r="G153" s="10">
        <f t="shared" si="49"/>
        <v>1.2E-2</v>
      </c>
      <c r="H153" s="10">
        <f t="shared" si="58"/>
        <v>0</v>
      </c>
      <c r="I153" s="10">
        <f t="shared" si="50"/>
        <v>0</v>
      </c>
      <c r="J153" s="10">
        <f t="shared" si="59"/>
        <v>0</v>
      </c>
      <c r="K153" s="10">
        <f t="shared" si="51"/>
        <v>0</v>
      </c>
      <c r="L153" s="40" t="b">
        <f t="shared" si="52"/>
        <v>1</v>
      </c>
      <c r="M153" s="91" t="s">
        <v>365</v>
      </c>
      <c r="N153" s="91" t="s">
        <v>39</v>
      </c>
      <c r="O153" s="41">
        <v>1</v>
      </c>
      <c r="P153" s="91" t="s">
        <v>294</v>
      </c>
      <c r="Q153" s="41">
        <v>0</v>
      </c>
      <c r="R153" s="41">
        <v>0</v>
      </c>
      <c r="S153" s="41">
        <v>0</v>
      </c>
      <c r="T153" s="41">
        <v>0</v>
      </c>
      <c r="U153" s="41">
        <v>0</v>
      </c>
      <c r="V153" s="41">
        <v>0</v>
      </c>
      <c r="W153" s="41">
        <v>0</v>
      </c>
      <c r="X153" s="41">
        <v>0</v>
      </c>
      <c r="Y153" s="40" t="b">
        <f t="shared" si="53"/>
        <v>0</v>
      </c>
      <c r="Z153" s="41">
        <v>1</v>
      </c>
      <c r="AA153" s="91" t="s">
        <v>39</v>
      </c>
      <c r="AB153" s="41">
        <v>1</v>
      </c>
      <c r="AC153" s="91" t="s">
        <v>298</v>
      </c>
      <c r="AD153" s="41">
        <v>1</v>
      </c>
      <c r="AE153" s="41">
        <v>1.2E-2</v>
      </c>
      <c r="AF153" s="41">
        <v>1</v>
      </c>
      <c r="AG153" s="41">
        <v>1.2E-2</v>
      </c>
      <c r="AH153" s="41">
        <v>0</v>
      </c>
      <c r="AI153" s="41">
        <v>0</v>
      </c>
      <c r="AJ153" s="41">
        <v>0</v>
      </c>
      <c r="AK153" s="41">
        <v>0</v>
      </c>
      <c r="AL153" t="b">
        <f t="shared" si="60"/>
        <v>0</v>
      </c>
      <c r="AM153" s="51" t="s">
        <v>365</v>
      </c>
      <c r="AN153" s="51" t="s">
        <v>39</v>
      </c>
      <c r="AO153" s="52">
        <v>1</v>
      </c>
      <c r="AP153" s="51" t="s">
        <v>294</v>
      </c>
      <c r="AQ153" s="52">
        <v>0</v>
      </c>
      <c r="AR153" s="52">
        <v>0</v>
      </c>
      <c r="AS153" s="52">
        <v>0</v>
      </c>
      <c r="AT153" s="52">
        <v>0</v>
      </c>
      <c r="AU153" s="52">
        <v>0</v>
      </c>
      <c r="AV153" s="52">
        <v>0</v>
      </c>
      <c r="AW153">
        <v>0</v>
      </c>
      <c r="AX153">
        <v>0</v>
      </c>
      <c r="AY153">
        <v>0</v>
      </c>
      <c r="AZ153">
        <v>0</v>
      </c>
      <c r="BB153" t="b">
        <f t="shared" si="54"/>
        <v>1</v>
      </c>
      <c r="BC153" s="54" t="s">
        <v>365</v>
      </c>
      <c r="BD153" s="54" t="s">
        <v>39</v>
      </c>
      <c r="BE153" s="55">
        <v>1</v>
      </c>
      <c r="BF153" s="54" t="s">
        <v>294</v>
      </c>
      <c r="BG153" s="55">
        <v>0</v>
      </c>
      <c r="BH153" s="55">
        <v>0</v>
      </c>
      <c r="BI153" s="55">
        <v>0</v>
      </c>
      <c r="BJ153" s="55">
        <v>0</v>
      </c>
      <c r="BK153" s="55">
        <v>0</v>
      </c>
      <c r="BL153" s="55">
        <v>0</v>
      </c>
      <c r="BM153">
        <v>0</v>
      </c>
      <c r="BN153">
        <v>0</v>
      </c>
    </row>
    <row r="154" spans="1:66" ht="17.25" customHeight="1" x14ac:dyDescent="0.25">
      <c r="A154" s="6" t="s">
        <v>39</v>
      </c>
      <c r="B154" s="17">
        <v>142</v>
      </c>
      <c r="C154" s="30" t="s">
        <v>149</v>
      </c>
      <c r="D154" s="10">
        <f t="shared" si="55"/>
        <v>29</v>
      </c>
      <c r="E154" s="10">
        <f t="shared" si="56"/>
        <v>0.82799999999999829</v>
      </c>
      <c r="F154" s="10">
        <f t="shared" si="57"/>
        <v>16</v>
      </c>
      <c r="G154" s="10">
        <f t="shared" si="49"/>
        <v>-0.36699999999999999</v>
      </c>
      <c r="H154" s="10">
        <f t="shared" si="58"/>
        <v>14</v>
      </c>
      <c r="I154" s="10">
        <f t="shared" si="50"/>
        <v>-0.34714700000000004</v>
      </c>
      <c r="J154" s="10">
        <f t="shared" si="59"/>
        <v>9</v>
      </c>
      <c r="K154" s="10">
        <f t="shared" si="51"/>
        <v>1.1840000000000002</v>
      </c>
      <c r="L154" s="40" t="b">
        <f t="shared" si="52"/>
        <v>1</v>
      </c>
      <c r="M154" s="91" t="s">
        <v>361</v>
      </c>
      <c r="N154" s="91" t="s">
        <v>39</v>
      </c>
      <c r="O154" s="41">
        <v>1</v>
      </c>
      <c r="P154" s="91" t="s">
        <v>149</v>
      </c>
      <c r="Q154" s="41">
        <v>27</v>
      </c>
      <c r="R154" s="41">
        <v>0.7905000000000002</v>
      </c>
      <c r="S154" s="41">
        <v>25</v>
      </c>
      <c r="T154" s="41">
        <v>0.77100000000000024</v>
      </c>
      <c r="U154" s="41">
        <v>10</v>
      </c>
      <c r="V154" s="41">
        <v>0.57814700000000008</v>
      </c>
      <c r="W154" s="41">
        <v>1</v>
      </c>
      <c r="X154" s="41">
        <v>5.0000000000000001E-3</v>
      </c>
      <c r="Y154" s="40" t="b">
        <f t="shared" si="53"/>
        <v>0</v>
      </c>
      <c r="Z154" s="41">
        <v>1</v>
      </c>
      <c r="AA154" s="91" t="s">
        <v>39</v>
      </c>
      <c r="AB154" s="41">
        <v>1</v>
      </c>
      <c r="AC154" s="91" t="s">
        <v>63</v>
      </c>
      <c r="AD154" s="41">
        <v>56</v>
      </c>
      <c r="AE154" s="41">
        <v>1.6184999999999985</v>
      </c>
      <c r="AF154" s="41">
        <v>41</v>
      </c>
      <c r="AG154" s="41">
        <v>0.40400000000000025</v>
      </c>
      <c r="AH154" s="41">
        <v>24</v>
      </c>
      <c r="AI154" s="41">
        <v>0.23100000000000004</v>
      </c>
      <c r="AJ154" s="41">
        <v>10</v>
      </c>
      <c r="AK154" s="41">
        <v>1.1890000000000001</v>
      </c>
      <c r="AL154" t="b">
        <f t="shared" si="60"/>
        <v>0</v>
      </c>
      <c r="AM154" s="51" t="s">
        <v>361</v>
      </c>
      <c r="AN154" s="51" t="s">
        <v>39</v>
      </c>
      <c r="AO154" s="52">
        <v>1</v>
      </c>
      <c r="AP154" s="51" t="s">
        <v>149</v>
      </c>
      <c r="AQ154" s="52">
        <v>7</v>
      </c>
      <c r="AR154" s="52">
        <v>0.11499999999999999</v>
      </c>
      <c r="AS154" s="52">
        <v>7</v>
      </c>
      <c r="AT154" s="52">
        <v>0.108</v>
      </c>
      <c r="AU154" s="52">
        <v>1</v>
      </c>
      <c r="AV154" s="52">
        <v>0.4</v>
      </c>
      <c r="AW154">
        <v>0</v>
      </c>
      <c r="AX154">
        <v>0</v>
      </c>
      <c r="AY154">
        <v>0</v>
      </c>
      <c r="AZ154">
        <v>0</v>
      </c>
      <c r="BB154" t="b">
        <f t="shared" si="54"/>
        <v>1</v>
      </c>
      <c r="BC154" s="54" t="s">
        <v>361</v>
      </c>
      <c r="BD154" s="54" t="s">
        <v>39</v>
      </c>
      <c r="BE154" s="55">
        <v>1</v>
      </c>
      <c r="BF154" s="54" t="s">
        <v>149</v>
      </c>
      <c r="BG154" s="55">
        <v>7</v>
      </c>
      <c r="BH154" s="55">
        <v>0.11499999999999999</v>
      </c>
      <c r="BI154" s="55">
        <v>7</v>
      </c>
      <c r="BJ154" s="55">
        <v>0.108</v>
      </c>
      <c r="BK154" s="55">
        <v>1</v>
      </c>
      <c r="BL154" s="55">
        <v>0.4</v>
      </c>
      <c r="BM154">
        <v>0</v>
      </c>
      <c r="BN154">
        <v>0</v>
      </c>
    </row>
    <row r="155" spans="1:66" ht="17.25" customHeight="1" x14ac:dyDescent="0.25">
      <c r="A155" s="6" t="s">
        <v>39</v>
      </c>
      <c r="B155" s="17">
        <v>143</v>
      </c>
      <c r="C155" s="30" t="s">
        <v>62</v>
      </c>
      <c r="D155" s="10">
        <f t="shared" si="55"/>
        <v>-3</v>
      </c>
      <c r="E155" s="10">
        <f t="shared" si="56"/>
        <v>-3.4800000000000005E-2</v>
      </c>
      <c r="F155" s="10">
        <f t="shared" si="57"/>
        <v>-10</v>
      </c>
      <c r="G155" s="10">
        <f t="shared" si="49"/>
        <v>-4.6750000000000007E-2</v>
      </c>
      <c r="H155" s="10">
        <f t="shared" si="58"/>
        <v>-6</v>
      </c>
      <c r="I155" s="10">
        <f t="shared" si="50"/>
        <v>-8.1000000000000003E-2</v>
      </c>
      <c r="J155" s="10">
        <f t="shared" si="59"/>
        <v>0</v>
      </c>
      <c r="K155" s="10">
        <f t="shared" si="51"/>
        <v>0</v>
      </c>
      <c r="L155" s="40" t="b">
        <f t="shared" si="52"/>
        <v>1</v>
      </c>
      <c r="M155" s="91" t="s">
        <v>364</v>
      </c>
      <c r="N155" s="91" t="s">
        <v>39</v>
      </c>
      <c r="O155" s="41">
        <v>1</v>
      </c>
      <c r="P155" s="91" t="s">
        <v>62</v>
      </c>
      <c r="Q155" s="41">
        <v>5</v>
      </c>
      <c r="R155" s="41">
        <v>3.7000000000000005E-2</v>
      </c>
      <c r="S155" s="41">
        <v>10</v>
      </c>
      <c r="T155" s="41">
        <v>4.6750000000000007E-2</v>
      </c>
      <c r="U155" s="41">
        <v>6</v>
      </c>
      <c r="V155" s="41">
        <v>8.1000000000000003E-2</v>
      </c>
      <c r="W155" s="41">
        <v>0</v>
      </c>
      <c r="X155" s="41">
        <v>0</v>
      </c>
      <c r="Y155" s="40" t="b">
        <f t="shared" si="53"/>
        <v>0</v>
      </c>
      <c r="Z155" s="41">
        <v>1</v>
      </c>
      <c r="AA155" s="91" t="s">
        <v>39</v>
      </c>
      <c r="AB155" s="41">
        <v>1</v>
      </c>
      <c r="AC155" s="91" t="s">
        <v>299</v>
      </c>
      <c r="AD155" s="41">
        <v>2</v>
      </c>
      <c r="AE155" s="41">
        <v>2.2000000000000001E-3</v>
      </c>
      <c r="AF155" s="41">
        <v>0</v>
      </c>
      <c r="AG155" s="41">
        <v>0</v>
      </c>
      <c r="AH155" s="41">
        <v>0</v>
      </c>
      <c r="AI155" s="41">
        <v>0</v>
      </c>
      <c r="AJ155" s="41">
        <v>0</v>
      </c>
      <c r="AK155" s="41">
        <v>0</v>
      </c>
      <c r="AL155" t="b">
        <f t="shared" si="60"/>
        <v>0</v>
      </c>
      <c r="AM155" s="51" t="s">
        <v>364</v>
      </c>
      <c r="AN155" s="51" t="s">
        <v>39</v>
      </c>
      <c r="AO155" s="52">
        <v>1</v>
      </c>
      <c r="AP155" s="51" t="s">
        <v>62</v>
      </c>
      <c r="AQ155" s="52">
        <v>0</v>
      </c>
      <c r="AR155" s="52">
        <v>0</v>
      </c>
      <c r="AS155" s="52">
        <v>1</v>
      </c>
      <c r="AT155" s="52">
        <v>8.0000000000000002E-3</v>
      </c>
      <c r="AU155" s="52">
        <v>0</v>
      </c>
      <c r="AV155" s="52">
        <v>0</v>
      </c>
      <c r="AW155">
        <v>0</v>
      </c>
      <c r="AX155">
        <v>0</v>
      </c>
      <c r="AY155">
        <v>0</v>
      </c>
      <c r="AZ155">
        <v>0</v>
      </c>
      <c r="BB155" t="b">
        <f t="shared" si="54"/>
        <v>1</v>
      </c>
      <c r="BC155" s="54" t="s">
        <v>364</v>
      </c>
      <c r="BD155" s="54" t="s">
        <v>39</v>
      </c>
      <c r="BE155" s="55">
        <v>1</v>
      </c>
      <c r="BF155" s="54" t="s">
        <v>62</v>
      </c>
      <c r="BG155" s="55">
        <v>0</v>
      </c>
      <c r="BH155" s="55">
        <v>0</v>
      </c>
      <c r="BI155" s="55">
        <v>1</v>
      </c>
      <c r="BJ155" s="55">
        <v>8.0000000000000002E-3</v>
      </c>
      <c r="BK155" s="55">
        <v>0</v>
      </c>
      <c r="BL155" s="55">
        <v>0</v>
      </c>
      <c r="BM155">
        <v>0</v>
      </c>
      <c r="BN155">
        <v>0</v>
      </c>
    </row>
    <row r="156" spans="1:66" ht="17.25" customHeight="1" x14ac:dyDescent="0.25">
      <c r="A156" s="6" t="s">
        <v>39</v>
      </c>
      <c r="B156" s="17">
        <v>144</v>
      </c>
      <c r="C156" s="30" t="s">
        <v>295</v>
      </c>
      <c r="D156" s="10">
        <f t="shared" si="55"/>
        <v>10</v>
      </c>
      <c r="E156" s="10">
        <f t="shared" si="56"/>
        <v>1.0999999999999999</v>
      </c>
      <c r="F156" s="10">
        <f t="shared" si="57"/>
        <v>10</v>
      </c>
      <c r="G156" s="10">
        <f t="shared" si="49"/>
        <v>1.0999999999999999</v>
      </c>
      <c r="H156" s="10">
        <f t="shared" si="58"/>
        <v>12</v>
      </c>
      <c r="I156" s="10">
        <f t="shared" si="50"/>
        <v>0.39399999999999996</v>
      </c>
      <c r="J156" s="10">
        <f t="shared" si="59"/>
        <v>0</v>
      </c>
      <c r="K156" s="10">
        <f t="shared" si="51"/>
        <v>0</v>
      </c>
      <c r="L156" s="40" t="b">
        <f t="shared" si="52"/>
        <v>1</v>
      </c>
      <c r="M156" s="91" t="s">
        <v>365</v>
      </c>
      <c r="N156" s="91" t="s">
        <v>39</v>
      </c>
      <c r="O156" s="41">
        <v>1</v>
      </c>
      <c r="P156" s="91" t="s">
        <v>295</v>
      </c>
      <c r="Q156" s="41">
        <v>0</v>
      </c>
      <c r="R156" s="41">
        <v>0</v>
      </c>
      <c r="S156" s="41">
        <v>0</v>
      </c>
      <c r="T156" s="41">
        <v>0</v>
      </c>
      <c r="U156" s="41">
        <v>0</v>
      </c>
      <c r="V156" s="41">
        <v>0</v>
      </c>
      <c r="W156" s="41">
        <v>0</v>
      </c>
      <c r="X156" s="41">
        <v>0</v>
      </c>
      <c r="Y156" s="40" t="b">
        <f t="shared" si="53"/>
        <v>0</v>
      </c>
      <c r="Z156" s="41">
        <v>1</v>
      </c>
      <c r="AA156" s="91" t="s">
        <v>39</v>
      </c>
      <c r="AB156" s="41">
        <v>1</v>
      </c>
      <c r="AC156" s="91" t="s">
        <v>151</v>
      </c>
      <c r="AD156" s="41">
        <v>10</v>
      </c>
      <c r="AE156" s="41">
        <v>1.0999999999999999</v>
      </c>
      <c r="AF156" s="41">
        <v>10</v>
      </c>
      <c r="AG156" s="41">
        <v>1.0999999999999999</v>
      </c>
      <c r="AH156" s="41">
        <v>12</v>
      </c>
      <c r="AI156" s="41">
        <v>0.39399999999999996</v>
      </c>
      <c r="AJ156" s="41">
        <v>0</v>
      </c>
      <c r="AK156" s="41">
        <v>0</v>
      </c>
      <c r="AL156" t="b">
        <f t="shared" si="60"/>
        <v>0</v>
      </c>
      <c r="AM156" s="51" t="s">
        <v>365</v>
      </c>
      <c r="AN156" s="51" t="s">
        <v>39</v>
      </c>
      <c r="AO156" s="52">
        <v>1</v>
      </c>
      <c r="AP156" s="51" t="s">
        <v>295</v>
      </c>
      <c r="AQ156" s="52">
        <v>0</v>
      </c>
      <c r="AR156" s="52">
        <v>0</v>
      </c>
      <c r="AS156" s="52">
        <v>0</v>
      </c>
      <c r="AT156" s="52">
        <v>0</v>
      </c>
      <c r="AU156" s="52">
        <v>0</v>
      </c>
      <c r="AV156" s="52">
        <v>0</v>
      </c>
      <c r="AW156">
        <v>0</v>
      </c>
      <c r="AX156">
        <v>0</v>
      </c>
      <c r="AY156">
        <v>0</v>
      </c>
      <c r="AZ156">
        <v>0</v>
      </c>
      <c r="BB156" t="b">
        <f t="shared" si="54"/>
        <v>1</v>
      </c>
      <c r="BC156" s="54" t="s">
        <v>365</v>
      </c>
      <c r="BD156" s="54" t="s">
        <v>39</v>
      </c>
      <c r="BE156" s="55">
        <v>1</v>
      </c>
      <c r="BF156" s="54" t="s">
        <v>295</v>
      </c>
      <c r="BG156" s="55">
        <v>0</v>
      </c>
      <c r="BH156" s="55">
        <v>0</v>
      </c>
      <c r="BI156" s="55">
        <v>0</v>
      </c>
      <c r="BJ156" s="55">
        <v>0</v>
      </c>
      <c r="BK156" s="55">
        <v>0</v>
      </c>
      <c r="BL156" s="55">
        <v>0</v>
      </c>
      <c r="BM156">
        <v>0</v>
      </c>
      <c r="BN156">
        <v>0</v>
      </c>
    </row>
    <row r="157" spans="1:66" ht="17.25" customHeight="1" x14ac:dyDescent="0.25">
      <c r="A157" s="6" t="s">
        <v>39</v>
      </c>
      <c r="B157" s="17">
        <v>145</v>
      </c>
      <c r="C157" s="30" t="s">
        <v>296</v>
      </c>
      <c r="D157" s="10">
        <f t="shared" si="55"/>
        <v>-4</v>
      </c>
      <c r="E157" s="10">
        <f t="shared" si="56"/>
        <v>-1.51</v>
      </c>
      <c r="F157" s="10">
        <f t="shared" si="57"/>
        <v>-1</v>
      </c>
      <c r="G157" s="10">
        <f t="shared" si="49"/>
        <v>-0.01</v>
      </c>
      <c r="H157" s="10">
        <f t="shared" si="58"/>
        <v>-1</v>
      </c>
      <c r="I157" s="10">
        <f t="shared" si="50"/>
        <v>-1.1000000000000001E-3</v>
      </c>
      <c r="J157" s="10">
        <f t="shared" si="59"/>
        <v>-1</v>
      </c>
      <c r="K157" s="10">
        <f t="shared" si="51"/>
        <v>-0.5</v>
      </c>
      <c r="L157" s="40" t="b">
        <f t="shared" si="52"/>
        <v>1</v>
      </c>
      <c r="M157" s="91" t="s">
        <v>363</v>
      </c>
      <c r="N157" s="91" t="s">
        <v>39</v>
      </c>
      <c r="O157" s="41">
        <v>1</v>
      </c>
      <c r="P157" s="91" t="s">
        <v>296</v>
      </c>
      <c r="Q157" s="41">
        <v>4</v>
      </c>
      <c r="R157" s="41">
        <v>1.51</v>
      </c>
      <c r="S157" s="41">
        <v>1</v>
      </c>
      <c r="T157" s="41">
        <v>0.01</v>
      </c>
      <c r="U157" s="41">
        <v>1</v>
      </c>
      <c r="V157" s="41">
        <v>1.1000000000000001E-3</v>
      </c>
      <c r="W157" s="41">
        <v>1</v>
      </c>
      <c r="X157" s="41">
        <v>0.5</v>
      </c>
      <c r="Y157" s="40" t="b">
        <f t="shared" si="53"/>
        <v>0</v>
      </c>
      <c r="Z157" s="41">
        <v>1</v>
      </c>
      <c r="AA157" s="91" t="s">
        <v>39</v>
      </c>
      <c r="AB157" s="41">
        <v>1</v>
      </c>
      <c r="AC157" s="91" t="s">
        <v>300</v>
      </c>
      <c r="AD157" s="41">
        <v>0</v>
      </c>
      <c r="AE157" s="41">
        <v>0</v>
      </c>
      <c r="AF157" s="41">
        <v>0</v>
      </c>
      <c r="AG157" s="41">
        <v>0</v>
      </c>
      <c r="AH157" s="41">
        <v>0</v>
      </c>
      <c r="AI157" s="41">
        <v>0</v>
      </c>
      <c r="AJ157" s="41">
        <v>0</v>
      </c>
      <c r="AK157" s="41">
        <v>0</v>
      </c>
      <c r="AL157" t="b">
        <f t="shared" si="60"/>
        <v>0</v>
      </c>
      <c r="AM157" s="51" t="s">
        <v>363</v>
      </c>
      <c r="AN157" s="51" t="s">
        <v>39</v>
      </c>
      <c r="AO157" s="52">
        <v>1</v>
      </c>
      <c r="AP157" s="51" t="s">
        <v>296</v>
      </c>
      <c r="AQ157" s="52">
        <v>1</v>
      </c>
      <c r="AR157" s="52">
        <v>0.5</v>
      </c>
      <c r="AS157" s="52">
        <v>1</v>
      </c>
      <c r="AT157" s="52">
        <v>0.01</v>
      </c>
      <c r="AU157" s="52">
        <v>0</v>
      </c>
      <c r="AV157" s="52">
        <v>0</v>
      </c>
      <c r="AW157">
        <v>0</v>
      </c>
      <c r="AX157">
        <v>0</v>
      </c>
      <c r="AY157">
        <v>0</v>
      </c>
      <c r="AZ157">
        <v>0</v>
      </c>
      <c r="BB157" t="b">
        <f t="shared" si="54"/>
        <v>1</v>
      </c>
      <c r="BC157" s="54" t="s">
        <v>363</v>
      </c>
      <c r="BD157" s="54" t="s">
        <v>39</v>
      </c>
      <c r="BE157" s="55">
        <v>1</v>
      </c>
      <c r="BF157" s="54" t="s">
        <v>296</v>
      </c>
      <c r="BG157" s="55">
        <v>1</v>
      </c>
      <c r="BH157" s="55">
        <v>0.5</v>
      </c>
      <c r="BI157" s="55">
        <v>1</v>
      </c>
      <c r="BJ157" s="55">
        <v>0.01</v>
      </c>
      <c r="BK157" s="55">
        <v>0</v>
      </c>
      <c r="BL157" s="55">
        <v>0</v>
      </c>
      <c r="BM157">
        <v>0</v>
      </c>
      <c r="BN157">
        <v>0</v>
      </c>
    </row>
    <row r="158" spans="1:66" ht="17.25" customHeight="1" x14ac:dyDescent="0.25">
      <c r="A158" s="6" t="s">
        <v>39</v>
      </c>
      <c r="B158" s="17">
        <v>146</v>
      </c>
      <c r="C158" s="30" t="s">
        <v>297</v>
      </c>
      <c r="D158" s="10">
        <f t="shared" si="55"/>
        <v>4</v>
      </c>
      <c r="E158" s="10">
        <f t="shared" si="56"/>
        <v>1.3100000000000001E-2</v>
      </c>
      <c r="F158" s="10">
        <f t="shared" si="57"/>
        <v>4</v>
      </c>
      <c r="G158" s="10">
        <f t="shared" si="49"/>
        <v>3.6000000000000004E-2</v>
      </c>
      <c r="H158" s="10">
        <f t="shared" si="58"/>
        <v>1</v>
      </c>
      <c r="I158" s="10">
        <f t="shared" si="50"/>
        <v>0.01</v>
      </c>
      <c r="J158" s="10">
        <f t="shared" si="59"/>
        <v>1</v>
      </c>
      <c r="K158" s="10">
        <f t="shared" si="51"/>
        <v>1E-3</v>
      </c>
      <c r="L158" s="40" t="b">
        <f t="shared" si="52"/>
        <v>1</v>
      </c>
      <c r="M158" s="91" t="s">
        <v>364</v>
      </c>
      <c r="N158" s="91" t="s">
        <v>39</v>
      </c>
      <c r="O158" s="41">
        <v>1</v>
      </c>
      <c r="P158" s="91" t="s">
        <v>297</v>
      </c>
      <c r="Q158" s="41">
        <v>0</v>
      </c>
      <c r="R158" s="41">
        <v>0</v>
      </c>
      <c r="S158" s="41">
        <v>0</v>
      </c>
      <c r="T158" s="41">
        <v>0</v>
      </c>
      <c r="U158" s="41">
        <v>0</v>
      </c>
      <c r="V158" s="41">
        <v>0</v>
      </c>
      <c r="W158" s="41">
        <v>0</v>
      </c>
      <c r="X158" s="41">
        <v>0</v>
      </c>
      <c r="Y158" s="40" t="b">
        <f t="shared" si="53"/>
        <v>0</v>
      </c>
      <c r="Z158" s="41">
        <v>1</v>
      </c>
      <c r="AA158" s="91" t="s">
        <v>39</v>
      </c>
      <c r="AB158" s="41">
        <v>1</v>
      </c>
      <c r="AC158" s="91" t="s">
        <v>228</v>
      </c>
      <c r="AD158" s="41">
        <v>4</v>
      </c>
      <c r="AE158" s="41">
        <v>1.3100000000000001E-2</v>
      </c>
      <c r="AF158" s="41">
        <v>4</v>
      </c>
      <c r="AG158" s="41">
        <v>3.6000000000000004E-2</v>
      </c>
      <c r="AH158" s="41">
        <v>1</v>
      </c>
      <c r="AI158" s="41">
        <v>0.01</v>
      </c>
      <c r="AJ158" s="41">
        <v>1</v>
      </c>
      <c r="AK158" s="41">
        <v>1E-3</v>
      </c>
      <c r="AL158" t="b">
        <f t="shared" si="60"/>
        <v>0</v>
      </c>
      <c r="AM158" s="51" t="s">
        <v>364</v>
      </c>
      <c r="AN158" s="51" t="s">
        <v>39</v>
      </c>
      <c r="AO158" s="52">
        <v>1</v>
      </c>
      <c r="AP158" s="51" t="s">
        <v>297</v>
      </c>
      <c r="AQ158" s="52">
        <v>0</v>
      </c>
      <c r="AR158" s="52">
        <v>0</v>
      </c>
      <c r="AS158" s="52">
        <v>0</v>
      </c>
      <c r="AT158" s="52">
        <v>0</v>
      </c>
      <c r="AU158" s="52">
        <v>0</v>
      </c>
      <c r="AV158" s="52">
        <v>0</v>
      </c>
      <c r="AW158">
        <v>0</v>
      </c>
      <c r="AX158">
        <v>0</v>
      </c>
      <c r="AY158">
        <v>0</v>
      </c>
      <c r="AZ158">
        <v>0</v>
      </c>
      <c r="BB158" t="b">
        <f t="shared" si="54"/>
        <v>1</v>
      </c>
      <c r="BC158" s="54" t="s">
        <v>364</v>
      </c>
      <c r="BD158" s="54" t="s">
        <v>39</v>
      </c>
      <c r="BE158" s="55">
        <v>1</v>
      </c>
      <c r="BF158" s="54" t="s">
        <v>297</v>
      </c>
      <c r="BG158" s="55">
        <v>0</v>
      </c>
      <c r="BH158" s="55">
        <v>0</v>
      </c>
      <c r="BI158" s="55">
        <v>0</v>
      </c>
      <c r="BJ158" s="55">
        <v>0</v>
      </c>
      <c r="BK158" s="55">
        <v>0</v>
      </c>
      <c r="BL158" s="55">
        <v>0</v>
      </c>
      <c r="BM158">
        <v>0</v>
      </c>
      <c r="BN158">
        <v>0</v>
      </c>
    </row>
    <row r="159" spans="1:66" ht="17.25" customHeight="1" x14ac:dyDescent="0.25">
      <c r="A159" s="6" t="s">
        <v>39</v>
      </c>
      <c r="B159" s="17">
        <v>147</v>
      </c>
      <c r="C159" s="30" t="s">
        <v>150</v>
      </c>
      <c r="D159" s="10">
        <f t="shared" si="55"/>
        <v>9</v>
      </c>
      <c r="E159" s="10">
        <f t="shared" si="56"/>
        <v>0.13605</v>
      </c>
      <c r="F159" s="10">
        <f t="shared" si="57"/>
        <v>7</v>
      </c>
      <c r="G159" s="10">
        <f t="shared" si="49"/>
        <v>0.11105</v>
      </c>
      <c r="H159" s="10">
        <f t="shared" si="58"/>
        <v>-1</v>
      </c>
      <c r="I159" s="10">
        <f t="shared" si="50"/>
        <v>7.5499999999999977E-3</v>
      </c>
      <c r="J159" s="10">
        <f t="shared" si="59"/>
        <v>1</v>
      </c>
      <c r="K159" s="10">
        <f t="shared" si="51"/>
        <v>1.4999999999999999E-2</v>
      </c>
      <c r="L159" s="40" t="b">
        <f t="shared" si="52"/>
        <v>1</v>
      </c>
      <c r="M159" s="91" t="s">
        <v>364</v>
      </c>
      <c r="N159" s="91" t="s">
        <v>39</v>
      </c>
      <c r="O159" s="41">
        <v>1</v>
      </c>
      <c r="P159" s="91" t="s">
        <v>150</v>
      </c>
      <c r="Q159" s="41">
        <v>1</v>
      </c>
      <c r="R159" s="41">
        <v>2.5000000000000001E-4</v>
      </c>
      <c r="S159" s="41">
        <v>1</v>
      </c>
      <c r="T159" s="41">
        <v>2.5000000000000001E-4</v>
      </c>
      <c r="U159" s="41">
        <v>4</v>
      </c>
      <c r="V159" s="41">
        <v>2.8750000000000001E-2</v>
      </c>
      <c r="W159" s="41">
        <v>0</v>
      </c>
      <c r="X159" s="41">
        <v>0</v>
      </c>
      <c r="Y159" s="40" t="b">
        <f t="shared" si="53"/>
        <v>0</v>
      </c>
      <c r="Z159" s="41">
        <v>1</v>
      </c>
      <c r="AA159" s="91" t="s">
        <v>39</v>
      </c>
      <c r="AB159" s="41">
        <v>1</v>
      </c>
      <c r="AC159" s="91" t="s">
        <v>161</v>
      </c>
      <c r="AD159" s="41">
        <v>10</v>
      </c>
      <c r="AE159" s="41">
        <v>0.1363</v>
      </c>
      <c r="AF159" s="41">
        <v>8</v>
      </c>
      <c r="AG159" s="41">
        <v>0.1113</v>
      </c>
      <c r="AH159" s="41">
        <v>3</v>
      </c>
      <c r="AI159" s="41">
        <v>3.6299999999999999E-2</v>
      </c>
      <c r="AJ159" s="41">
        <v>1</v>
      </c>
      <c r="AK159" s="41">
        <v>1.4999999999999999E-2</v>
      </c>
      <c r="AL159" t="b">
        <f t="shared" si="60"/>
        <v>0</v>
      </c>
      <c r="AM159" s="51" t="s">
        <v>364</v>
      </c>
      <c r="AN159" s="51" t="s">
        <v>39</v>
      </c>
      <c r="AO159" s="52">
        <v>1</v>
      </c>
      <c r="AP159" s="51" t="s">
        <v>150</v>
      </c>
      <c r="AQ159" s="52">
        <v>0</v>
      </c>
      <c r="AR159" s="52">
        <v>0</v>
      </c>
      <c r="AS159" s="52">
        <v>0</v>
      </c>
      <c r="AT159" s="52">
        <v>0</v>
      </c>
      <c r="AU159" s="52">
        <v>0</v>
      </c>
      <c r="AV159" s="52">
        <v>0</v>
      </c>
      <c r="AW159">
        <v>0</v>
      </c>
      <c r="AX159">
        <v>0</v>
      </c>
      <c r="AY159">
        <v>0</v>
      </c>
      <c r="AZ159">
        <v>0</v>
      </c>
      <c r="BB159" t="b">
        <f t="shared" si="54"/>
        <v>1</v>
      </c>
      <c r="BC159" s="54" t="s">
        <v>364</v>
      </c>
      <c r="BD159" s="54" t="s">
        <v>39</v>
      </c>
      <c r="BE159" s="55">
        <v>1</v>
      </c>
      <c r="BF159" s="54" t="s">
        <v>150</v>
      </c>
      <c r="BG159" s="55">
        <v>0</v>
      </c>
      <c r="BH159" s="55">
        <v>0</v>
      </c>
      <c r="BI159" s="55">
        <v>0</v>
      </c>
      <c r="BJ159" s="55">
        <v>0</v>
      </c>
      <c r="BK159" s="55">
        <v>0</v>
      </c>
      <c r="BL159" s="55">
        <v>0</v>
      </c>
      <c r="BM159">
        <v>0</v>
      </c>
      <c r="BN159">
        <v>0</v>
      </c>
    </row>
    <row r="160" spans="1:66" ht="17.25" customHeight="1" x14ac:dyDescent="0.25">
      <c r="A160" s="6" t="s">
        <v>39</v>
      </c>
      <c r="B160" s="17">
        <v>148</v>
      </c>
      <c r="C160" s="30" t="s">
        <v>102</v>
      </c>
      <c r="D160" s="10">
        <f t="shared" si="55"/>
        <v>2</v>
      </c>
      <c r="E160" s="10">
        <f t="shared" si="56"/>
        <v>-3.0585000000000001E-2</v>
      </c>
      <c r="F160" s="10">
        <f t="shared" si="57"/>
        <v>1</v>
      </c>
      <c r="G160" s="10">
        <f t="shared" si="49"/>
        <v>-3.0600000000000002E-2</v>
      </c>
      <c r="H160" s="10">
        <f t="shared" si="58"/>
        <v>-3</v>
      </c>
      <c r="I160" s="10">
        <f t="shared" si="50"/>
        <v>-7.5000000000000011E-2</v>
      </c>
      <c r="J160" s="10">
        <f t="shared" si="59"/>
        <v>1</v>
      </c>
      <c r="K160" s="10">
        <f t="shared" si="51"/>
        <v>1.4999999999999999E-5</v>
      </c>
      <c r="L160" s="40" t="b">
        <f t="shared" si="52"/>
        <v>1</v>
      </c>
      <c r="M160" s="91" t="s">
        <v>362</v>
      </c>
      <c r="N160" s="91" t="s">
        <v>39</v>
      </c>
      <c r="O160" s="41">
        <v>1</v>
      </c>
      <c r="P160" s="91" t="s">
        <v>102</v>
      </c>
      <c r="Q160" s="41">
        <v>3</v>
      </c>
      <c r="R160" s="41">
        <v>3.5000000000000003E-2</v>
      </c>
      <c r="S160" s="41">
        <v>3</v>
      </c>
      <c r="T160" s="41">
        <v>3.5000000000000003E-2</v>
      </c>
      <c r="U160" s="41">
        <v>3</v>
      </c>
      <c r="V160" s="41">
        <v>7.5000000000000011E-2</v>
      </c>
      <c r="W160" s="41">
        <v>0</v>
      </c>
      <c r="X160" s="41">
        <v>0</v>
      </c>
      <c r="Y160" s="40" t="b">
        <f t="shared" si="53"/>
        <v>0</v>
      </c>
      <c r="Z160" s="41">
        <v>1</v>
      </c>
      <c r="AA160" s="91" t="s">
        <v>39</v>
      </c>
      <c r="AB160" s="41">
        <v>1</v>
      </c>
      <c r="AC160" s="91" t="s">
        <v>201</v>
      </c>
      <c r="AD160" s="41">
        <v>5</v>
      </c>
      <c r="AE160" s="41">
        <v>4.4150000000000005E-3</v>
      </c>
      <c r="AF160" s="41">
        <v>4</v>
      </c>
      <c r="AG160" s="41">
        <v>4.4000000000000003E-3</v>
      </c>
      <c r="AH160" s="41">
        <v>0</v>
      </c>
      <c r="AI160" s="41">
        <v>0</v>
      </c>
      <c r="AJ160" s="41">
        <v>1</v>
      </c>
      <c r="AK160" s="41">
        <v>1.4999999999999999E-5</v>
      </c>
      <c r="AL160" t="b">
        <f t="shared" si="60"/>
        <v>0</v>
      </c>
      <c r="AM160" s="51" t="s">
        <v>362</v>
      </c>
      <c r="AN160" s="51" t="s">
        <v>39</v>
      </c>
      <c r="AO160" s="52">
        <v>1</v>
      </c>
      <c r="AP160" s="51" t="s">
        <v>102</v>
      </c>
      <c r="AQ160" s="52">
        <v>1</v>
      </c>
      <c r="AR160" s="52">
        <v>0.01</v>
      </c>
      <c r="AS160" s="52">
        <v>0</v>
      </c>
      <c r="AT160" s="52">
        <v>0</v>
      </c>
      <c r="AU160" s="52">
        <v>1</v>
      </c>
      <c r="AV160" s="52">
        <v>0.01</v>
      </c>
      <c r="AW160">
        <v>0</v>
      </c>
      <c r="AX160">
        <v>0</v>
      </c>
      <c r="AY160">
        <v>0</v>
      </c>
      <c r="AZ160">
        <v>0</v>
      </c>
      <c r="BB160" t="b">
        <f t="shared" si="54"/>
        <v>1</v>
      </c>
      <c r="BC160" s="54" t="s">
        <v>362</v>
      </c>
      <c r="BD160" s="54" t="s">
        <v>39</v>
      </c>
      <c r="BE160" s="55">
        <v>1</v>
      </c>
      <c r="BF160" s="54" t="s">
        <v>102</v>
      </c>
      <c r="BG160" s="55">
        <v>1</v>
      </c>
      <c r="BH160" s="55">
        <v>0.01</v>
      </c>
      <c r="BI160" s="55">
        <v>0</v>
      </c>
      <c r="BJ160" s="55">
        <v>0</v>
      </c>
      <c r="BK160" s="55">
        <v>1</v>
      </c>
      <c r="BL160" s="55">
        <v>0.01</v>
      </c>
      <c r="BM160">
        <v>0</v>
      </c>
      <c r="BN160">
        <v>0</v>
      </c>
    </row>
    <row r="161" spans="1:66" ht="17.25" customHeight="1" x14ac:dyDescent="0.25">
      <c r="A161" s="6" t="s">
        <v>39</v>
      </c>
      <c r="B161" s="17">
        <v>149</v>
      </c>
      <c r="C161" s="30" t="s">
        <v>298</v>
      </c>
      <c r="D161" s="10">
        <f t="shared" si="55"/>
        <v>0</v>
      </c>
      <c r="E161" s="10">
        <f t="shared" si="56"/>
        <v>1.3000000000000001E-2</v>
      </c>
      <c r="F161" s="10">
        <f t="shared" si="57"/>
        <v>0</v>
      </c>
      <c r="G161" s="10">
        <f t="shared" si="49"/>
        <v>1.3000000000000001E-2</v>
      </c>
      <c r="H161" s="10">
        <f t="shared" si="58"/>
        <v>1</v>
      </c>
      <c r="I161" s="10">
        <f t="shared" si="50"/>
        <v>2.5000000000000001E-2</v>
      </c>
      <c r="J161" s="10">
        <f t="shared" si="59"/>
        <v>0</v>
      </c>
      <c r="K161" s="10">
        <f t="shared" si="51"/>
        <v>0</v>
      </c>
      <c r="L161" s="40" t="b">
        <f t="shared" si="52"/>
        <v>1</v>
      </c>
      <c r="M161" s="91" t="s">
        <v>365</v>
      </c>
      <c r="N161" s="91" t="s">
        <v>39</v>
      </c>
      <c r="O161" s="41">
        <v>1</v>
      </c>
      <c r="P161" s="91" t="s">
        <v>298</v>
      </c>
      <c r="Q161" s="41">
        <v>1</v>
      </c>
      <c r="R161" s="41">
        <v>1.2E-2</v>
      </c>
      <c r="S161" s="41">
        <v>1</v>
      </c>
      <c r="T161" s="41">
        <v>1.2E-2</v>
      </c>
      <c r="U161" s="41">
        <v>0</v>
      </c>
      <c r="V161" s="41">
        <v>0</v>
      </c>
      <c r="W161" s="41">
        <v>0</v>
      </c>
      <c r="X161" s="41">
        <v>0</v>
      </c>
      <c r="Y161" s="40" t="b">
        <f t="shared" si="53"/>
        <v>0</v>
      </c>
      <c r="Z161" s="41">
        <v>1</v>
      </c>
      <c r="AA161" s="91" t="s">
        <v>39</v>
      </c>
      <c r="AB161" s="41">
        <v>1</v>
      </c>
      <c r="AC161" s="91" t="s">
        <v>301</v>
      </c>
      <c r="AD161" s="41">
        <v>1</v>
      </c>
      <c r="AE161" s="41">
        <v>2.5000000000000001E-2</v>
      </c>
      <c r="AF161" s="41">
        <v>1</v>
      </c>
      <c r="AG161" s="41">
        <v>2.5000000000000001E-2</v>
      </c>
      <c r="AH161" s="41">
        <v>1</v>
      </c>
      <c r="AI161" s="41">
        <v>2.5000000000000001E-2</v>
      </c>
      <c r="AJ161" s="41">
        <v>0</v>
      </c>
      <c r="AK161" s="41">
        <v>0</v>
      </c>
      <c r="AL161" t="b">
        <f t="shared" si="60"/>
        <v>0</v>
      </c>
      <c r="AM161" s="51" t="s">
        <v>365</v>
      </c>
      <c r="AN161" s="51" t="s">
        <v>39</v>
      </c>
      <c r="AO161" s="52">
        <v>1</v>
      </c>
      <c r="AP161" s="51" t="s">
        <v>298</v>
      </c>
      <c r="AQ161" s="52">
        <v>0</v>
      </c>
      <c r="AR161" s="52">
        <v>0</v>
      </c>
      <c r="AS161" s="52">
        <v>1</v>
      </c>
      <c r="AT161" s="52">
        <v>1.2E-2</v>
      </c>
      <c r="AU161" s="52">
        <v>0</v>
      </c>
      <c r="AV161" s="52">
        <v>0</v>
      </c>
      <c r="AW161">
        <v>0</v>
      </c>
      <c r="AX161">
        <v>0</v>
      </c>
      <c r="AY161">
        <v>0</v>
      </c>
      <c r="AZ161">
        <v>0</v>
      </c>
      <c r="BB161" t="b">
        <f t="shared" si="54"/>
        <v>1</v>
      </c>
      <c r="BC161" s="54" t="s">
        <v>365</v>
      </c>
      <c r="BD161" s="54" t="s">
        <v>39</v>
      </c>
      <c r="BE161" s="55">
        <v>1</v>
      </c>
      <c r="BF161" s="54" t="s">
        <v>298</v>
      </c>
      <c r="BG161" s="55">
        <v>0</v>
      </c>
      <c r="BH161" s="55">
        <v>0</v>
      </c>
      <c r="BI161" s="55">
        <v>1</v>
      </c>
      <c r="BJ161" s="55">
        <v>1.2E-2</v>
      </c>
      <c r="BK161" s="55">
        <v>0</v>
      </c>
      <c r="BL161" s="55">
        <v>0</v>
      </c>
      <c r="BM161">
        <v>0</v>
      </c>
      <c r="BN161">
        <v>0</v>
      </c>
    </row>
    <row r="162" spans="1:66" ht="17.25" customHeight="1" x14ac:dyDescent="0.25">
      <c r="A162" s="6" t="s">
        <v>39</v>
      </c>
      <c r="B162" s="17">
        <v>150</v>
      </c>
      <c r="C162" s="30" t="s">
        <v>63</v>
      </c>
      <c r="D162" s="10">
        <f t="shared" ref="D162:D167" si="61">AD162-Q162</f>
        <v>69</v>
      </c>
      <c r="E162" s="10">
        <f t="shared" ref="E162:E167" si="62">AE162-R162</f>
        <v>-7.2300000000000031E-2</v>
      </c>
      <c r="F162" s="10">
        <f t="shared" ref="F162:F167" si="63">AF162-S162</f>
        <v>77</v>
      </c>
      <c r="G162" s="10">
        <f t="shared" ref="G162:G167" si="64">AG162-T162</f>
        <v>1.0795999999999988</v>
      </c>
      <c r="H162" s="10">
        <f t="shared" ref="H162:H167" si="65">AH162-U162</f>
        <v>59</v>
      </c>
      <c r="I162" s="10">
        <f t="shared" ref="I162:I167" si="66">AI162-V162</f>
        <v>0.89900000000000013</v>
      </c>
      <c r="J162" s="10">
        <f t="shared" ref="J162:J167" si="67">AJ162-W162</f>
        <v>0</v>
      </c>
      <c r="K162" s="10">
        <f t="shared" ref="K162:K167" si="68">AK162-X162</f>
        <v>5.510000000000001E-2</v>
      </c>
      <c r="L162" s="40" t="b">
        <f t="shared" si="52"/>
        <v>1</v>
      </c>
      <c r="M162" s="91" t="s">
        <v>361</v>
      </c>
      <c r="N162" s="91" t="s">
        <v>39</v>
      </c>
      <c r="O162" s="41">
        <v>1</v>
      </c>
      <c r="P162" s="91" t="s">
        <v>63</v>
      </c>
      <c r="Q162" s="41">
        <v>50</v>
      </c>
      <c r="R162" s="41">
        <v>1.5844999999999991</v>
      </c>
      <c r="S162" s="41">
        <v>35</v>
      </c>
      <c r="T162" s="41">
        <v>0.36550000000000021</v>
      </c>
      <c r="U162" s="41">
        <v>17</v>
      </c>
      <c r="V162" s="41">
        <v>0.18800000000000006</v>
      </c>
      <c r="W162" s="41">
        <v>8</v>
      </c>
      <c r="X162" s="41">
        <v>6.4000000000000001E-2</v>
      </c>
      <c r="Y162" s="40" t="b">
        <f t="shared" si="53"/>
        <v>0</v>
      </c>
      <c r="Z162" s="41">
        <v>1</v>
      </c>
      <c r="AA162" s="91" t="s">
        <v>39</v>
      </c>
      <c r="AB162" s="41">
        <v>1</v>
      </c>
      <c r="AC162" s="91" t="s">
        <v>27</v>
      </c>
      <c r="AD162" s="41">
        <v>119</v>
      </c>
      <c r="AE162" s="41">
        <v>1.5121999999999991</v>
      </c>
      <c r="AF162" s="41">
        <v>112</v>
      </c>
      <c r="AG162" s="41">
        <v>1.4450999999999989</v>
      </c>
      <c r="AH162" s="41">
        <v>76</v>
      </c>
      <c r="AI162" s="41">
        <v>1.0870000000000002</v>
      </c>
      <c r="AJ162" s="41">
        <v>8</v>
      </c>
      <c r="AK162" s="41">
        <v>0.11910000000000001</v>
      </c>
      <c r="AL162" t="b">
        <f t="shared" si="60"/>
        <v>0</v>
      </c>
      <c r="AM162" s="51" t="s">
        <v>361</v>
      </c>
      <c r="AN162" s="51" t="s">
        <v>39</v>
      </c>
      <c r="AO162" s="52">
        <v>1</v>
      </c>
      <c r="AP162" s="51" t="s">
        <v>63</v>
      </c>
      <c r="AQ162" s="52">
        <v>7</v>
      </c>
      <c r="AR162" s="52">
        <v>7.8500000000000014E-2</v>
      </c>
      <c r="AS162" s="52">
        <v>6</v>
      </c>
      <c r="AT162" s="52">
        <v>6.1999999999999993E-2</v>
      </c>
      <c r="AU162" s="52">
        <v>3</v>
      </c>
      <c r="AV162" s="52">
        <v>3.4500000000000003E-2</v>
      </c>
      <c r="AW162">
        <v>0</v>
      </c>
      <c r="AX162">
        <v>0</v>
      </c>
      <c r="AY162">
        <v>0</v>
      </c>
      <c r="AZ162">
        <v>0</v>
      </c>
      <c r="BB162" t="b">
        <f t="shared" si="54"/>
        <v>1</v>
      </c>
      <c r="BC162" s="54" t="s">
        <v>361</v>
      </c>
      <c r="BD162" s="54" t="s">
        <v>39</v>
      </c>
      <c r="BE162" s="55">
        <v>1</v>
      </c>
      <c r="BF162" s="54" t="s">
        <v>63</v>
      </c>
      <c r="BG162" s="55">
        <v>7</v>
      </c>
      <c r="BH162" s="55">
        <v>7.8500000000000014E-2</v>
      </c>
      <c r="BI162" s="55">
        <v>6</v>
      </c>
      <c r="BJ162" s="55">
        <v>6.1999999999999993E-2</v>
      </c>
      <c r="BK162" s="55">
        <v>3</v>
      </c>
      <c r="BL162" s="55">
        <v>3.4500000000000003E-2</v>
      </c>
      <c r="BM162">
        <v>0</v>
      </c>
      <c r="BN162">
        <v>0</v>
      </c>
    </row>
    <row r="163" spans="1:66" ht="17.25" customHeight="1" x14ac:dyDescent="0.25">
      <c r="A163" s="6" t="s">
        <v>39</v>
      </c>
      <c r="B163" s="17">
        <v>151</v>
      </c>
      <c r="C163" s="49" t="s">
        <v>151</v>
      </c>
      <c r="D163" s="10">
        <f t="shared" si="61"/>
        <v>-2</v>
      </c>
      <c r="E163" s="10">
        <f t="shared" si="62"/>
        <v>-2.2000000000000001E-3</v>
      </c>
      <c r="F163" s="10">
        <f t="shared" si="63"/>
        <v>0</v>
      </c>
      <c r="G163" s="10">
        <f t="shared" si="64"/>
        <v>0</v>
      </c>
      <c r="H163" s="10">
        <f t="shared" si="65"/>
        <v>0</v>
      </c>
      <c r="I163" s="10">
        <f t="shared" si="66"/>
        <v>0</v>
      </c>
      <c r="J163" s="10">
        <f t="shared" si="67"/>
        <v>0</v>
      </c>
      <c r="K163" s="10">
        <f t="shared" si="68"/>
        <v>0</v>
      </c>
      <c r="L163" s="40" t="b">
        <f t="shared" si="52"/>
        <v>0</v>
      </c>
      <c r="M163" s="91" t="s">
        <v>364</v>
      </c>
      <c r="N163" s="91" t="s">
        <v>39</v>
      </c>
      <c r="O163" s="41">
        <v>1</v>
      </c>
      <c r="P163" s="91" t="s">
        <v>299</v>
      </c>
      <c r="Q163" s="41">
        <v>2</v>
      </c>
      <c r="R163" s="41">
        <v>2.2000000000000001E-3</v>
      </c>
      <c r="S163" s="41">
        <v>0</v>
      </c>
      <c r="T163" s="41">
        <v>0</v>
      </c>
      <c r="U163" s="41">
        <v>0</v>
      </c>
      <c r="V163" s="41">
        <v>0</v>
      </c>
      <c r="W163" s="41">
        <v>0</v>
      </c>
      <c r="X163" s="41">
        <v>0</v>
      </c>
      <c r="Y163" s="40" t="b">
        <f t="shared" si="53"/>
        <v>0</v>
      </c>
      <c r="Z163" s="41">
        <v>1</v>
      </c>
      <c r="AA163" s="91" t="s">
        <v>39</v>
      </c>
      <c r="AB163" s="41">
        <v>1</v>
      </c>
      <c r="AC163" s="91" t="s">
        <v>302</v>
      </c>
      <c r="AD163" s="41">
        <v>0</v>
      </c>
      <c r="AE163" s="41">
        <v>0</v>
      </c>
      <c r="AF163" s="41">
        <v>0</v>
      </c>
      <c r="AG163" s="41">
        <v>0</v>
      </c>
      <c r="AH163" s="41">
        <v>0</v>
      </c>
      <c r="AI163" s="41">
        <v>0</v>
      </c>
      <c r="AJ163" s="41">
        <v>0</v>
      </c>
      <c r="AK163" s="41">
        <v>0</v>
      </c>
      <c r="AL163" t="b">
        <f t="shared" si="60"/>
        <v>0</v>
      </c>
      <c r="AM163" s="51" t="s">
        <v>364</v>
      </c>
      <c r="AN163" s="51" t="s">
        <v>39</v>
      </c>
      <c r="AO163" s="52">
        <v>1</v>
      </c>
      <c r="AP163" s="51" t="s">
        <v>299</v>
      </c>
      <c r="AQ163" s="52">
        <v>0</v>
      </c>
      <c r="AR163" s="52">
        <v>0</v>
      </c>
      <c r="AS163" s="52">
        <v>0</v>
      </c>
      <c r="AT163" s="52">
        <v>0</v>
      </c>
      <c r="AU163" s="52">
        <v>0</v>
      </c>
      <c r="AV163" s="52">
        <v>0</v>
      </c>
      <c r="AW163">
        <v>0</v>
      </c>
      <c r="AX163">
        <v>0</v>
      </c>
      <c r="AY163">
        <v>0</v>
      </c>
      <c r="AZ163">
        <v>0</v>
      </c>
      <c r="BB163" t="b">
        <f t="shared" si="54"/>
        <v>1</v>
      </c>
      <c r="BC163" s="54" t="s">
        <v>364</v>
      </c>
      <c r="BD163" s="54" t="s">
        <v>39</v>
      </c>
      <c r="BE163" s="55">
        <v>1</v>
      </c>
      <c r="BF163" s="54" t="s">
        <v>299</v>
      </c>
      <c r="BG163" s="55">
        <v>0</v>
      </c>
      <c r="BH163" s="55">
        <v>0</v>
      </c>
      <c r="BI163" s="55">
        <v>0</v>
      </c>
      <c r="BJ163" s="55">
        <v>0</v>
      </c>
      <c r="BK163" s="55">
        <v>0</v>
      </c>
      <c r="BL163" s="55">
        <v>0</v>
      </c>
      <c r="BM163">
        <v>0</v>
      </c>
      <c r="BN163">
        <v>0</v>
      </c>
    </row>
    <row r="164" spans="1:66" ht="17.25" customHeight="1" x14ac:dyDescent="0.25">
      <c r="A164" s="6" t="s">
        <v>39</v>
      </c>
      <c r="B164" s="17">
        <v>152</v>
      </c>
      <c r="C164" s="30" t="s">
        <v>299</v>
      </c>
      <c r="D164" s="10">
        <f t="shared" si="61"/>
        <v>-8</v>
      </c>
      <c r="E164" s="10">
        <f t="shared" si="62"/>
        <v>-1.0779999999999998</v>
      </c>
      <c r="F164" s="10">
        <f t="shared" si="63"/>
        <v>-8</v>
      </c>
      <c r="G164" s="10">
        <f t="shared" si="64"/>
        <v>-1.0880000000000001</v>
      </c>
      <c r="H164" s="10">
        <f t="shared" si="65"/>
        <v>-10</v>
      </c>
      <c r="I164" s="10">
        <f t="shared" si="66"/>
        <v>-0.38599999999999995</v>
      </c>
      <c r="J164" s="10">
        <f t="shared" si="67"/>
        <v>0</v>
      </c>
      <c r="K164" s="10">
        <f t="shared" si="68"/>
        <v>0</v>
      </c>
      <c r="L164" s="40" t="b">
        <f t="shared" si="52"/>
        <v>0</v>
      </c>
      <c r="M164" s="91" t="s">
        <v>362</v>
      </c>
      <c r="N164" s="91" t="s">
        <v>39</v>
      </c>
      <c r="O164" s="41">
        <v>1</v>
      </c>
      <c r="P164" s="91" t="s">
        <v>151</v>
      </c>
      <c r="Q164" s="41">
        <v>10</v>
      </c>
      <c r="R164" s="41">
        <v>1.0999999999999999</v>
      </c>
      <c r="S164" s="41">
        <v>9</v>
      </c>
      <c r="T164" s="41">
        <v>1.095</v>
      </c>
      <c r="U164" s="41">
        <v>11</v>
      </c>
      <c r="V164" s="41">
        <v>0.39299999999999996</v>
      </c>
      <c r="W164" s="41">
        <v>0</v>
      </c>
      <c r="X164" s="41">
        <v>0</v>
      </c>
      <c r="Y164" s="40" t="b">
        <f t="shared" si="53"/>
        <v>0</v>
      </c>
      <c r="Z164" s="41">
        <v>1</v>
      </c>
      <c r="AA164" s="91" t="s">
        <v>39</v>
      </c>
      <c r="AB164" s="41">
        <v>1</v>
      </c>
      <c r="AC164" s="91" t="s">
        <v>244</v>
      </c>
      <c r="AD164" s="41">
        <v>2</v>
      </c>
      <c r="AE164" s="41">
        <v>2.1999999999999999E-2</v>
      </c>
      <c r="AF164" s="41">
        <v>1</v>
      </c>
      <c r="AG164" s="41">
        <v>7.0000000000000001E-3</v>
      </c>
      <c r="AH164" s="41">
        <v>1</v>
      </c>
      <c r="AI164" s="41">
        <v>7.0000000000000001E-3</v>
      </c>
      <c r="AJ164" s="41">
        <v>0</v>
      </c>
      <c r="AK164" s="41">
        <v>0</v>
      </c>
      <c r="AL164" t="b">
        <f t="shared" si="60"/>
        <v>0</v>
      </c>
      <c r="AM164" s="51" t="s">
        <v>362</v>
      </c>
      <c r="AN164" s="51" t="s">
        <v>39</v>
      </c>
      <c r="AO164" s="52">
        <v>1</v>
      </c>
      <c r="AP164" s="51" t="s">
        <v>151</v>
      </c>
      <c r="AQ164" s="52">
        <v>0</v>
      </c>
      <c r="AR164" s="52">
        <v>0</v>
      </c>
      <c r="AS164" s="52">
        <v>0</v>
      </c>
      <c r="AT164" s="52">
        <v>0</v>
      </c>
      <c r="AU164" s="52">
        <v>0</v>
      </c>
      <c r="AV164" s="52">
        <v>0</v>
      </c>
      <c r="AW164">
        <v>0</v>
      </c>
      <c r="AX164">
        <v>0</v>
      </c>
      <c r="AY164">
        <v>0</v>
      </c>
      <c r="AZ164">
        <v>0</v>
      </c>
      <c r="BB164" t="b">
        <f t="shared" si="54"/>
        <v>1</v>
      </c>
      <c r="BC164" s="54" t="s">
        <v>362</v>
      </c>
      <c r="BD164" s="54" t="s">
        <v>39</v>
      </c>
      <c r="BE164" s="55">
        <v>1</v>
      </c>
      <c r="BF164" s="54" t="s">
        <v>151</v>
      </c>
      <c r="BG164" s="55">
        <v>0</v>
      </c>
      <c r="BH164" s="55">
        <v>0</v>
      </c>
      <c r="BI164" s="55">
        <v>0</v>
      </c>
      <c r="BJ164" s="55">
        <v>0</v>
      </c>
      <c r="BK164" s="55">
        <v>0</v>
      </c>
      <c r="BL164" s="55">
        <v>0</v>
      </c>
      <c r="BM164">
        <v>0</v>
      </c>
      <c r="BN164">
        <v>0</v>
      </c>
    </row>
    <row r="165" spans="1:66" ht="17.25" customHeight="1" x14ac:dyDescent="0.25">
      <c r="A165" s="6" t="s">
        <v>39</v>
      </c>
      <c r="B165" s="17">
        <v>153</v>
      </c>
      <c r="C165" s="30" t="s">
        <v>300</v>
      </c>
      <c r="D165" s="10">
        <f t="shared" si="61"/>
        <v>18</v>
      </c>
      <c r="E165" s="10">
        <f t="shared" si="62"/>
        <v>6.8000000000000019E-2</v>
      </c>
      <c r="F165" s="10">
        <f t="shared" si="63"/>
        <v>7</v>
      </c>
      <c r="G165" s="10">
        <f t="shared" si="64"/>
        <v>3.4999999999999996E-2</v>
      </c>
      <c r="H165" s="10">
        <f t="shared" si="65"/>
        <v>3</v>
      </c>
      <c r="I165" s="10">
        <f t="shared" si="66"/>
        <v>1.4499999999999999E-2</v>
      </c>
      <c r="J165" s="10">
        <f t="shared" si="67"/>
        <v>4</v>
      </c>
      <c r="K165" s="10">
        <f t="shared" si="68"/>
        <v>1.2E-2</v>
      </c>
      <c r="L165" s="40" t="b">
        <f t="shared" si="52"/>
        <v>1</v>
      </c>
      <c r="M165" s="91" t="s">
        <v>362</v>
      </c>
      <c r="N165" s="91" t="s">
        <v>39</v>
      </c>
      <c r="O165" s="41">
        <v>1</v>
      </c>
      <c r="P165" s="91" t="s">
        <v>300</v>
      </c>
      <c r="Q165" s="41">
        <v>0</v>
      </c>
      <c r="R165" s="41">
        <v>0</v>
      </c>
      <c r="S165" s="41">
        <v>0</v>
      </c>
      <c r="T165" s="41">
        <v>0</v>
      </c>
      <c r="U165" s="41">
        <v>0</v>
      </c>
      <c r="V165" s="41">
        <v>0</v>
      </c>
      <c r="W165" s="41">
        <v>0</v>
      </c>
      <c r="X165" s="41">
        <v>0</v>
      </c>
      <c r="Y165" s="40" t="b">
        <f t="shared" si="53"/>
        <v>0</v>
      </c>
      <c r="Z165" s="41">
        <v>1</v>
      </c>
      <c r="AA165" s="91" t="s">
        <v>39</v>
      </c>
      <c r="AB165" s="41">
        <v>1</v>
      </c>
      <c r="AC165" s="91" t="s">
        <v>67</v>
      </c>
      <c r="AD165" s="41">
        <v>18</v>
      </c>
      <c r="AE165" s="41">
        <v>6.8000000000000019E-2</v>
      </c>
      <c r="AF165" s="41">
        <v>7</v>
      </c>
      <c r="AG165" s="41">
        <v>3.4999999999999996E-2</v>
      </c>
      <c r="AH165" s="41">
        <v>3</v>
      </c>
      <c r="AI165" s="41">
        <v>1.4499999999999999E-2</v>
      </c>
      <c r="AJ165" s="41">
        <v>4</v>
      </c>
      <c r="AK165" s="41">
        <v>1.2E-2</v>
      </c>
      <c r="AL165" t="b">
        <f t="shared" si="60"/>
        <v>0</v>
      </c>
      <c r="AM165" s="51" t="s">
        <v>362</v>
      </c>
      <c r="AN165" s="51" t="s">
        <v>39</v>
      </c>
      <c r="AO165" s="52">
        <v>1</v>
      </c>
      <c r="AP165" s="51" t="s">
        <v>300</v>
      </c>
      <c r="AQ165" s="52">
        <v>0</v>
      </c>
      <c r="AR165" s="52">
        <v>0</v>
      </c>
      <c r="AS165" s="52">
        <v>0</v>
      </c>
      <c r="AT165" s="52">
        <v>0</v>
      </c>
      <c r="AU165" s="52">
        <v>0</v>
      </c>
      <c r="AV165" s="52">
        <v>0</v>
      </c>
      <c r="AW165">
        <v>0</v>
      </c>
      <c r="AX165">
        <v>0</v>
      </c>
      <c r="AY165">
        <v>0</v>
      </c>
      <c r="AZ165">
        <v>0</v>
      </c>
      <c r="BB165" t="b">
        <f t="shared" si="54"/>
        <v>1</v>
      </c>
      <c r="BC165" s="54" t="s">
        <v>362</v>
      </c>
      <c r="BD165" s="54" t="s">
        <v>39</v>
      </c>
      <c r="BE165" s="55">
        <v>1</v>
      </c>
      <c r="BF165" s="54" t="s">
        <v>300</v>
      </c>
      <c r="BG165" s="55">
        <v>0</v>
      </c>
      <c r="BH165" s="55">
        <v>0</v>
      </c>
      <c r="BI165" s="55">
        <v>0</v>
      </c>
      <c r="BJ165" s="55">
        <v>0</v>
      </c>
      <c r="BK165" s="55">
        <v>0</v>
      </c>
      <c r="BL165" s="55">
        <v>0</v>
      </c>
      <c r="BM165">
        <v>0</v>
      </c>
      <c r="BN165">
        <v>0</v>
      </c>
    </row>
    <row r="166" spans="1:66" ht="17.25" customHeight="1" x14ac:dyDescent="0.25">
      <c r="A166" s="6" t="s">
        <v>39</v>
      </c>
      <c r="B166" s="17">
        <v>154</v>
      </c>
      <c r="C166" s="30" t="s">
        <v>228</v>
      </c>
      <c r="D166" s="10">
        <f t="shared" si="61"/>
        <v>-2</v>
      </c>
      <c r="E166" s="10">
        <f t="shared" si="62"/>
        <v>-1.09E-2</v>
      </c>
      <c r="F166" s="10">
        <f t="shared" si="63"/>
        <v>-3</v>
      </c>
      <c r="G166" s="10">
        <f t="shared" si="64"/>
        <v>-3.4900000000000007E-2</v>
      </c>
      <c r="H166" s="10">
        <f t="shared" si="65"/>
        <v>-1</v>
      </c>
      <c r="I166" s="10">
        <f t="shared" si="66"/>
        <v>-0.01</v>
      </c>
      <c r="J166" s="10">
        <f t="shared" si="67"/>
        <v>-1</v>
      </c>
      <c r="K166" s="10">
        <f t="shared" si="68"/>
        <v>-1E-3</v>
      </c>
      <c r="L166" s="40" t="b">
        <f t="shared" si="52"/>
        <v>1</v>
      </c>
      <c r="M166" s="91" t="s">
        <v>364</v>
      </c>
      <c r="N166" s="91" t="s">
        <v>39</v>
      </c>
      <c r="O166" s="41">
        <v>1</v>
      </c>
      <c r="P166" s="91" t="s">
        <v>228</v>
      </c>
      <c r="Q166" s="41">
        <v>3</v>
      </c>
      <c r="R166" s="41">
        <v>1.2E-2</v>
      </c>
      <c r="S166" s="41">
        <v>4</v>
      </c>
      <c r="T166" s="41">
        <v>3.6000000000000004E-2</v>
      </c>
      <c r="U166" s="41">
        <v>1</v>
      </c>
      <c r="V166" s="41">
        <v>0.01</v>
      </c>
      <c r="W166" s="41">
        <v>1</v>
      </c>
      <c r="X166" s="41">
        <v>1E-3</v>
      </c>
      <c r="Y166" s="40" t="b">
        <f t="shared" si="53"/>
        <v>0</v>
      </c>
      <c r="Z166" s="41">
        <v>1</v>
      </c>
      <c r="AA166" s="91" t="s">
        <v>39</v>
      </c>
      <c r="AB166" s="41">
        <v>1</v>
      </c>
      <c r="AC166" s="91" t="s">
        <v>303</v>
      </c>
      <c r="AD166" s="41">
        <v>1</v>
      </c>
      <c r="AE166" s="41">
        <v>1.1000000000000001E-3</v>
      </c>
      <c r="AF166" s="41">
        <v>1</v>
      </c>
      <c r="AG166" s="41">
        <v>1.1000000000000001E-3</v>
      </c>
      <c r="AH166" s="41">
        <v>0</v>
      </c>
      <c r="AI166" s="41">
        <v>0</v>
      </c>
      <c r="AJ166" s="41">
        <v>0</v>
      </c>
      <c r="AK166" s="41">
        <v>0</v>
      </c>
      <c r="AL166" t="b">
        <f t="shared" si="60"/>
        <v>0</v>
      </c>
      <c r="AM166" s="51" t="s">
        <v>364</v>
      </c>
      <c r="AN166" s="51" t="s">
        <v>39</v>
      </c>
      <c r="AO166" s="52">
        <v>1</v>
      </c>
      <c r="AP166" s="51" t="s">
        <v>228</v>
      </c>
      <c r="AQ166" s="52">
        <v>0</v>
      </c>
      <c r="AR166" s="52">
        <v>0</v>
      </c>
      <c r="AS166" s="52">
        <v>1</v>
      </c>
      <c r="AT166" s="52">
        <v>1E-3</v>
      </c>
      <c r="AU166" s="52">
        <v>0</v>
      </c>
      <c r="AV166" s="52">
        <v>0</v>
      </c>
      <c r="AW166">
        <v>0</v>
      </c>
      <c r="AX166">
        <v>0</v>
      </c>
      <c r="AY166">
        <v>0</v>
      </c>
      <c r="AZ166">
        <v>0</v>
      </c>
      <c r="BB166" t="b">
        <f t="shared" si="54"/>
        <v>1</v>
      </c>
      <c r="BC166" s="54" t="s">
        <v>364</v>
      </c>
      <c r="BD166" s="54" t="s">
        <v>39</v>
      </c>
      <c r="BE166" s="55">
        <v>1</v>
      </c>
      <c r="BF166" s="54" t="s">
        <v>228</v>
      </c>
      <c r="BG166" s="55">
        <v>0</v>
      </c>
      <c r="BH166" s="55">
        <v>0</v>
      </c>
      <c r="BI166" s="55">
        <v>1</v>
      </c>
      <c r="BJ166" s="55">
        <v>1E-3</v>
      </c>
      <c r="BK166" s="55">
        <v>0</v>
      </c>
      <c r="BL166" s="55">
        <v>0</v>
      </c>
      <c r="BM166">
        <v>0</v>
      </c>
      <c r="BN166">
        <v>0</v>
      </c>
    </row>
    <row r="167" spans="1:66" ht="17.25" customHeight="1" x14ac:dyDescent="0.25">
      <c r="A167" s="6" t="s">
        <v>39</v>
      </c>
      <c r="B167" s="17">
        <v>155</v>
      </c>
      <c r="C167" s="30" t="s">
        <v>161</v>
      </c>
      <c r="D167" s="10">
        <f t="shared" si="61"/>
        <v>-8</v>
      </c>
      <c r="E167" s="10">
        <f t="shared" si="62"/>
        <v>-0.11130000000000001</v>
      </c>
      <c r="F167" s="10">
        <f t="shared" si="63"/>
        <v>-6</v>
      </c>
      <c r="G167" s="10">
        <f t="shared" si="64"/>
        <v>-8.6299999999999988E-2</v>
      </c>
      <c r="H167" s="10">
        <f t="shared" si="65"/>
        <v>-1</v>
      </c>
      <c r="I167" s="10">
        <f t="shared" si="66"/>
        <v>-9.2999999999999992E-3</v>
      </c>
      <c r="J167" s="10">
        <f t="shared" si="67"/>
        <v>-1</v>
      </c>
      <c r="K167" s="10">
        <f t="shared" si="68"/>
        <v>-1.4999999999999999E-2</v>
      </c>
      <c r="L167" s="40" t="b">
        <f t="shared" si="52"/>
        <v>1</v>
      </c>
      <c r="M167" s="91" t="s">
        <v>363</v>
      </c>
      <c r="N167" s="91" t="s">
        <v>39</v>
      </c>
      <c r="O167" s="41">
        <v>1</v>
      </c>
      <c r="P167" s="91" t="s">
        <v>161</v>
      </c>
      <c r="Q167" s="41">
        <v>10</v>
      </c>
      <c r="R167" s="41">
        <v>0.1363</v>
      </c>
      <c r="S167" s="41">
        <v>8</v>
      </c>
      <c r="T167" s="41">
        <v>0.1113</v>
      </c>
      <c r="U167" s="41">
        <v>2</v>
      </c>
      <c r="V167" s="41">
        <v>2.1299999999999999E-2</v>
      </c>
      <c r="W167" s="41">
        <v>1</v>
      </c>
      <c r="X167" s="41">
        <v>1.4999999999999999E-2</v>
      </c>
      <c r="Y167" s="40" t="b">
        <f t="shared" si="53"/>
        <v>0</v>
      </c>
      <c r="Z167" s="41">
        <v>1</v>
      </c>
      <c r="AA167" s="91" t="s">
        <v>39</v>
      </c>
      <c r="AB167" s="41">
        <v>1</v>
      </c>
      <c r="AC167" s="91" t="s">
        <v>87</v>
      </c>
      <c r="AD167" s="41">
        <v>2</v>
      </c>
      <c r="AE167" s="41">
        <v>2.5000000000000001E-2</v>
      </c>
      <c r="AF167" s="41">
        <v>2</v>
      </c>
      <c r="AG167" s="41">
        <v>2.5000000000000001E-2</v>
      </c>
      <c r="AH167" s="41">
        <v>1</v>
      </c>
      <c r="AI167" s="41">
        <v>1.2E-2</v>
      </c>
      <c r="AJ167" s="41">
        <v>0</v>
      </c>
      <c r="AK167" s="41">
        <v>0</v>
      </c>
      <c r="AL167" t="b">
        <f t="shared" si="60"/>
        <v>0</v>
      </c>
      <c r="AM167" s="51" t="s">
        <v>363</v>
      </c>
      <c r="AN167" s="51" t="s">
        <v>39</v>
      </c>
      <c r="AO167" s="52">
        <v>1</v>
      </c>
      <c r="AP167" s="51" t="s">
        <v>161</v>
      </c>
      <c r="AQ167" s="52">
        <v>0</v>
      </c>
      <c r="AR167" s="52">
        <v>0</v>
      </c>
      <c r="AS167" s="52">
        <v>0</v>
      </c>
      <c r="AT167" s="52">
        <v>0</v>
      </c>
      <c r="AU167" s="52">
        <v>0</v>
      </c>
      <c r="AV167" s="52">
        <v>0</v>
      </c>
      <c r="AW167">
        <v>0</v>
      </c>
      <c r="AX167">
        <v>0</v>
      </c>
      <c r="AY167">
        <v>0</v>
      </c>
      <c r="AZ167">
        <v>0</v>
      </c>
      <c r="BB167" t="b">
        <f t="shared" si="54"/>
        <v>1</v>
      </c>
      <c r="BC167" s="54" t="s">
        <v>363</v>
      </c>
      <c r="BD167" s="54" t="s">
        <v>39</v>
      </c>
      <c r="BE167" s="55">
        <v>1</v>
      </c>
      <c r="BF167" s="54" t="s">
        <v>161</v>
      </c>
      <c r="BG167" s="55">
        <v>0</v>
      </c>
      <c r="BH167" s="55">
        <v>0</v>
      </c>
      <c r="BI167" s="55">
        <v>0</v>
      </c>
      <c r="BJ167" s="55">
        <v>0</v>
      </c>
      <c r="BK167" s="55">
        <v>0</v>
      </c>
      <c r="BL167" s="55">
        <v>0</v>
      </c>
      <c r="BM167">
        <v>0</v>
      </c>
      <c r="BN167">
        <v>0</v>
      </c>
    </row>
    <row r="168" spans="1:66" ht="17.25" customHeight="1" x14ac:dyDescent="0.25">
      <c r="A168" s="6" t="s">
        <v>39</v>
      </c>
      <c r="B168" s="17">
        <v>156</v>
      </c>
      <c r="C168" s="30" t="s">
        <v>201</v>
      </c>
      <c r="D168" s="10">
        <f t="shared" ref="D168:D182" si="69">AD168-Q168</f>
        <v>9</v>
      </c>
      <c r="E168" s="10">
        <f t="shared" ref="E168:E182" si="70">AE168-R168</f>
        <v>0.10478499999999999</v>
      </c>
      <c r="F168" s="10">
        <f t="shared" ref="F168:F182" si="71">AF168-S168</f>
        <v>10</v>
      </c>
      <c r="G168" s="10">
        <f t="shared" ref="G168:G182" si="72">AG168-T168</f>
        <v>9.9099999999999994E-2</v>
      </c>
      <c r="H168" s="10">
        <f t="shared" ref="H168:H182" si="73">AH168-U168</f>
        <v>8</v>
      </c>
      <c r="I168" s="10">
        <f t="shared" ref="I168:I182" si="74">AI168-V168</f>
        <v>6.7500000000000004E-2</v>
      </c>
      <c r="J168" s="10">
        <f t="shared" ref="J168:J182" si="75">AJ168-W168</f>
        <v>-1</v>
      </c>
      <c r="K168" s="10">
        <f t="shared" ref="K168:K182" si="76">AK168-X168</f>
        <v>-1.4999999999999999E-5</v>
      </c>
      <c r="L168" s="40" t="b">
        <f t="shared" si="52"/>
        <v>1</v>
      </c>
      <c r="M168" s="91" t="s">
        <v>362</v>
      </c>
      <c r="N168" s="91" t="s">
        <v>39</v>
      </c>
      <c r="O168" s="41">
        <v>1</v>
      </c>
      <c r="P168" s="91" t="s">
        <v>201</v>
      </c>
      <c r="Q168" s="41">
        <v>1</v>
      </c>
      <c r="R168" s="41">
        <v>1.4999999999999999E-5</v>
      </c>
      <c r="S168" s="41">
        <v>0</v>
      </c>
      <c r="T168" s="41">
        <v>0</v>
      </c>
      <c r="U168" s="41">
        <v>0</v>
      </c>
      <c r="V168" s="41">
        <v>0</v>
      </c>
      <c r="W168" s="41">
        <v>1</v>
      </c>
      <c r="X168" s="41">
        <v>1.4999999999999999E-5</v>
      </c>
      <c r="Y168" s="40" t="b">
        <f t="shared" si="53"/>
        <v>0</v>
      </c>
      <c r="Z168" s="41">
        <v>1</v>
      </c>
      <c r="AA168" s="91" t="s">
        <v>39</v>
      </c>
      <c r="AB168" s="41">
        <v>1</v>
      </c>
      <c r="AC168" s="91" t="s">
        <v>100</v>
      </c>
      <c r="AD168" s="41">
        <v>10</v>
      </c>
      <c r="AE168" s="41">
        <v>0.10479999999999999</v>
      </c>
      <c r="AF168" s="41">
        <v>10</v>
      </c>
      <c r="AG168" s="41">
        <v>9.9099999999999994E-2</v>
      </c>
      <c r="AH168" s="41">
        <v>8</v>
      </c>
      <c r="AI168" s="41">
        <v>6.7500000000000004E-2</v>
      </c>
      <c r="AJ168" s="41">
        <v>0</v>
      </c>
      <c r="AK168" s="41">
        <v>0</v>
      </c>
      <c r="AL168" t="b">
        <f t="shared" si="60"/>
        <v>0</v>
      </c>
      <c r="AM168" s="51" t="s">
        <v>362</v>
      </c>
      <c r="AN168" s="51" t="s">
        <v>39</v>
      </c>
      <c r="AO168" s="52">
        <v>1</v>
      </c>
      <c r="AP168" s="51" t="s">
        <v>201</v>
      </c>
      <c r="AQ168" s="52">
        <v>0</v>
      </c>
      <c r="AR168" s="52">
        <v>0</v>
      </c>
      <c r="AS168" s="52">
        <v>0</v>
      </c>
      <c r="AT168" s="52">
        <v>0</v>
      </c>
      <c r="AU168" s="52">
        <v>0</v>
      </c>
      <c r="AV168" s="52">
        <v>0</v>
      </c>
      <c r="AW168">
        <v>0</v>
      </c>
      <c r="AX168">
        <v>0</v>
      </c>
      <c r="AY168">
        <v>0</v>
      </c>
      <c r="AZ168">
        <v>0</v>
      </c>
      <c r="BB168" t="b">
        <f t="shared" si="54"/>
        <v>1</v>
      </c>
      <c r="BC168" s="54" t="s">
        <v>362</v>
      </c>
      <c r="BD168" s="54" t="s">
        <v>39</v>
      </c>
      <c r="BE168" s="55">
        <v>1</v>
      </c>
      <c r="BF168" s="54" t="s">
        <v>201</v>
      </c>
      <c r="BG168" s="55">
        <v>0</v>
      </c>
      <c r="BH168" s="55">
        <v>0</v>
      </c>
      <c r="BI168" s="55">
        <v>0</v>
      </c>
      <c r="BJ168" s="55">
        <v>0</v>
      </c>
      <c r="BK168" s="55">
        <v>0</v>
      </c>
      <c r="BL168" s="55">
        <v>0</v>
      </c>
      <c r="BM168">
        <v>0</v>
      </c>
      <c r="BN168">
        <v>0</v>
      </c>
    </row>
    <row r="169" spans="1:66" ht="17.25" customHeight="1" x14ac:dyDescent="0.25">
      <c r="A169" s="6" t="s">
        <v>39</v>
      </c>
      <c r="B169" s="17">
        <v>157</v>
      </c>
      <c r="C169" s="30" t="s">
        <v>301</v>
      </c>
      <c r="D169" s="10">
        <f t="shared" si="69"/>
        <v>-1</v>
      </c>
      <c r="E169" s="10">
        <f t="shared" si="70"/>
        <v>-2.5000000000000001E-2</v>
      </c>
      <c r="F169" s="10">
        <f t="shared" si="71"/>
        <v>-1</v>
      </c>
      <c r="G169" s="10">
        <f t="shared" si="72"/>
        <v>-2.5000000000000001E-2</v>
      </c>
      <c r="H169" s="10">
        <f t="shared" si="73"/>
        <v>1</v>
      </c>
      <c r="I169" s="10">
        <f t="shared" si="74"/>
        <v>1.4999999999999999E-2</v>
      </c>
      <c r="J169" s="10">
        <f t="shared" si="75"/>
        <v>0</v>
      </c>
      <c r="K169" s="10">
        <f t="shared" si="76"/>
        <v>0</v>
      </c>
      <c r="L169" s="40" t="b">
        <f t="shared" si="52"/>
        <v>1</v>
      </c>
      <c r="M169" s="91" t="s">
        <v>364</v>
      </c>
      <c r="N169" s="91" t="s">
        <v>39</v>
      </c>
      <c r="O169" s="41">
        <v>1</v>
      </c>
      <c r="P169" s="91" t="s">
        <v>301</v>
      </c>
      <c r="Q169" s="41">
        <v>1</v>
      </c>
      <c r="R169" s="41">
        <v>2.5000000000000001E-2</v>
      </c>
      <c r="S169" s="41">
        <v>1</v>
      </c>
      <c r="T169" s="41">
        <v>2.5000000000000001E-2</v>
      </c>
      <c r="U169" s="41">
        <v>0</v>
      </c>
      <c r="V169" s="41">
        <v>0</v>
      </c>
      <c r="W169" s="41">
        <v>0</v>
      </c>
      <c r="X169" s="41">
        <v>0</v>
      </c>
      <c r="Y169" s="40" t="b">
        <f t="shared" si="53"/>
        <v>0</v>
      </c>
      <c r="Z169" s="41">
        <v>1</v>
      </c>
      <c r="AA169" s="91" t="s">
        <v>39</v>
      </c>
      <c r="AB169" s="41">
        <v>1</v>
      </c>
      <c r="AC169" s="91" t="s">
        <v>229</v>
      </c>
      <c r="AD169" s="41">
        <v>0</v>
      </c>
      <c r="AE169" s="41">
        <v>0</v>
      </c>
      <c r="AF169" s="41">
        <v>0</v>
      </c>
      <c r="AG169" s="41">
        <v>0</v>
      </c>
      <c r="AH169" s="41">
        <v>1</v>
      </c>
      <c r="AI169" s="41">
        <v>1.4999999999999999E-2</v>
      </c>
      <c r="AJ169" s="41">
        <v>0</v>
      </c>
      <c r="AK169" s="41">
        <v>0</v>
      </c>
      <c r="AL169" t="b">
        <f t="shared" si="60"/>
        <v>0</v>
      </c>
      <c r="AM169" s="51" t="s">
        <v>364</v>
      </c>
      <c r="AN169" s="51" t="s">
        <v>39</v>
      </c>
      <c r="AO169" s="52">
        <v>1</v>
      </c>
      <c r="AP169" s="51" t="s">
        <v>301</v>
      </c>
      <c r="AQ169" s="52">
        <v>1</v>
      </c>
      <c r="AR169" s="52">
        <v>2.5000000000000001E-2</v>
      </c>
      <c r="AS169" s="52">
        <v>0</v>
      </c>
      <c r="AT169" s="52">
        <v>0</v>
      </c>
      <c r="AU169" s="52">
        <v>0</v>
      </c>
      <c r="AV169" s="52">
        <v>0</v>
      </c>
      <c r="AW169">
        <v>0</v>
      </c>
      <c r="AX169">
        <v>0</v>
      </c>
      <c r="AY169">
        <v>0</v>
      </c>
      <c r="AZ169">
        <v>0</v>
      </c>
      <c r="BB169" t="b">
        <f t="shared" si="54"/>
        <v>1</v>
      </c>
      <c r="BC169" s="54" t="s">
        <v>364</v>
      </c>
      <c r="BD169" s="54" t="s">
        <v>39</v>
      </c>
      <c r="BE169" s="55">
        <v>1</v>
      </c>
      <c r="BF169" s="54" t="s">
        <v>301</v>
      </c>
      <c r="BG169" s="55">
        <v>1</v>
      </c>
      <c r="BH169" s="55">
        <v>2.5000000000000001E-2</v>
      </c>
      <c r="BI169" s="55">
        <v>0</v>
      </c>
      <c r="BJ169" s="55">
        <v>0</v>
      </c>
      <c r="BK169" s="55">
        <v>0</v>
      </c>
      <c r="BL169" s="55">
        <v>0</v>
      </c>
      <c r="BM169">
        <v>0</v>
      </c>
      <c r="BN169">
        <v>0</v>
      </c>
    </row>
    <row r="170" spans="1:66" ht="17.25" customHeight="1" x14ac:dyDescent="0.25">
      <c r="A170" s="6" t="s">
        <v>39</v>
      </c>
      <c r="B170" s="17">
        <v>158</v>
      </c>
      <c r="C170" s="30" t="s">
        <v>27</v>
      </c>
      <c r="D170" s="10">
        <f t="shared" si="69"/>
        <v>-102</v>
      </c>
      <c r="E170" s="10">
        <f t="shared" si="70"/>
        <v>-1.3071999999999995</v>
      </c>
      <c r="F170" s="10">
        <f t="shared" si="71"/>
        <v>-99</v>
      </c>
      <c r="G170" s="10">
        <f t="shared" si="72"/>
        <v>-1.3079999999999992</v>
      </c>
      <c r="H170" s="10">
        <f t="shared" si="73"/>
        <v>-66</v>
      </c>
      <c r="I170" s="10">
        <f t="shared" si="74"/>
        <v>-0.95800000000000063</v>
      </c>
      <c r="J170" s="10">
        <f t="shared" si="75"/>
        <v>-8</v>
      </c>
      <c r="K170" s="10">
        <f t="shared" si="76"/>
        <v>-0.11910000000000001</v>
      </c>
      <c r="L170" s="40" t="b">
        <f t="shared" si="52"/>
        <v>1</v>
      </c>
      <c r="M170" s="91" t="s">
        <v>365</v>
      </c>
      <c r="N170" s="91" t="s">
        <v>39</v>
      </c>
      <c r="O170" s="41">
        <v>1</v>
      </c>
      <c r="P170" s="91" t="s">
        <v>27</v>
      </c>
      <c r="Q170" s="41">
        <v>105</v>
      </c>
      <c r="R170" s="41">
        <v>1.3281999999999994</v>
      </c>
      <c r="S170" s="41">
        <v>102</v>
      </c>
      <c r="T170" s="41">
        <v>1.3289999999999991</v>
      </c>
      <c r="U170" s="41">
        <v>67</v>
      </c>
      <c r="V170" s="41">
        <v>0.97300000000000064</v>
      </c>
      <c r="W170" s="41">
        <v>8</v>
      </c>
      <c r="X170" s="41">
        <v>0.11910000000000001</v>
      </c>
      <c r="Y170" s="40" t="b">
        <f t="shared" si="53"/>
        <v>0</v>
      </c>
      <c r="Z170" s="41">
        <v>1</v>
      </c>
      <c r="AA170" s="91" t="s">
        <v>39</v>
      </c>
      <c r="AB170" s="41">
        <v>1</v>
      </c>
      <c r="AC170" s="91" t="s">
        <v>116</v>
      </c>
      <c r="AD170" s="41">
        <v>3</v>
      </c>
      <c r="AE170" s="41">
        <v>2.0999999999999998E-2</v>
      </c>
      <c r="AF170" s="41">
        <v>3</v>
      </c>
      <c r="AG170" s="41">
        <v>2.0999999999999998E-2</v>
      </c>
      <c r="AH170" s="41">
        <v>1</v>
      </c>
      <c r="AI170" s="41">
        <v>1.4999999999999999E-2</v>
      </c>
      <c r="AJ170" s="41">
        <v>0</v>
      </c>
      <c r="AK170" s="41">
        <v>0</v>
      </c>
      <c r="AL170" t="b">
        <f t="shared" si="60"/>
        <v>0</v>
      </c>
      <c r="AM170" s="51" t="s">
        <v>365</v>
      </c>
      <c r="AN170" s="51" t="s">
        <v>39</v>
      </c>
      <c r="AO170" s="52">
        <v>1</v>
      </c>
      <c r="AP170" s="51" t="s">
        <v>27</v>
      </c>
      <c r="AQ170" s="52">
        <v>3</v>
      </c>
      <c r="AR170" s="52">
        <v>3.2000000000000001E-2</v>
      </c>
      <c r="AS170" s="52">
        <v>8</v>
      </c>
      <c r="AT170" s="52">
        <v>0.104</v>
      </c>
      <c r="AU170" s="52">
        <v>6</v>
      </c>
      <c r="AV170" s="52">
        <v>7.2999999999999995E-2</v>
      </c>
      <c r="AW170">
        <v>0</v>
      </c>
      <c r="AX170">
        <v>0</v>
      </c>
      <c r="AY170">
        <v>0</v>
      </c>
      <c r="AZ170">
        <v>0</v>
      </c>
      <c r="BB170" t="b">
        <f t="shared" si="54"/>
        <v>1</v>
      </c>
      <c r="BC170" s="54" t="s">
        <v>365</v>
      </c>
      <c r="BD170" s="54" t="s">
        <v>39</v>
      </c>
      <c r="BE170" s="55">
        <v>1</v>
      </c>
      <c r="BF170" s="54" t="s">
        <v>27</v>
      </c>
      <c r="BG170" s="55">
        <v>3</v>
      </c>
      <c r="BH170" s="55">
        <v>3.2000000000000001E-2</v>
      </c>
      <c r="BI170" s="55">
        <v>8</v>
      </c>
      <c r="BJ170" s="55">
        <v>0.104</v>
      </c>
      <c r="BK170" s="55">
        <v>6</v>
      </c>
      <c r="BL170" s="55">
        <v>7.2999999999999995E-2</v>
      </c>
      <c r="BM170">
        <v>0</v>
      </c>
      <c r="BN170">
        <v>0</v>
      </c>
    </row>
    <row r="171" spans="1:66" ht="17.25" customHeight="1" x14ac:dyDescent="0.25">
      <c r="A171" s="6" t="s">
        <v>39</v>
      </c>
      <c r="B171" s="17">
        <v>159</v>
      </c>
      <c r="C171" s="30" t="s">
        <v>302</v>
      </c>
      <c r="D171" s="10">
        <f t="shared" si="69"/>
        <v>11</v>
      </c>
      <c r="E171" s="10">
        <f t="shared" si="70"/>
        <v>0.115</v>
      </c>
      <c r="F171" s="10">
        <f t="shared" si="71"/>
        <v>11</v>
      </c>
      <c r="G171" s="10">
        <f t="shared" si="72"/>
        <v>0.115</v>
      </c>
      <c r="H171" s="10">
        <f t="shared" si="73"/>
        <v>12</v>
      </c>
      <c r="I171" s="10">
        <f t="shared" si="74"/>
        <v>0.13100000000000001</v>
      </c>
      <c r="J171" s="10">
        <f t="shared" si="75"/>
        <v>0</v>
      </c>
      <c r="K171" s="10">
        <f t="shared" si="76"/>
        <v>0</v>
      </c>
      <c r="L171" s="40" t="b">
        <f t="shared" si="52"/>
        <v>1</v>
      </c>
      <c r="M171" s="91" t="s">
        <v>365</v>
      </c>
      <c r="N171" s="91" t="s">
        <v>39</v>
      </c>
      <c r="O171" s="41">
        <v>1</v>
      </c>
      <c r="P171" s="91" t="s">
        <v>302</v>
      </c>
      <c r="Q171" s="41">
        <v>0</v>
      </c>
      <c r="R171" s="41">
        <v>0</v>
      </c>
      <c r="S171" s="41">
        <v>0</v>
      </c>
      <c r="T171" s="41">
        <v>0</v>
      </c>
      <c r="U171" s="41">
        <v>0</v>
      </c>
      <c r="V171" s="41">
        <v>0</v>
      </c>
      <c r="W171" s="41">
        <v>0</v>
      </c>
      <c r="X171" s="41">
        <v>0</v>
      </c>
      <c r="Y171" s="40" t="b">
        <f t="shared" si="53"/>
        <v>0</v>
      </c>
      <c r="Z171" s="41">
        <v>1</v>
      </c>
      <c r="AA171" s="91" t="s">
        <v>39</v>
      </c>
      <c r="AB171" s="41">
        <v>1</v>
      </c>
      <c r="AC171" s="91" t="s">
        <v>110</v>
      </c>
      <c r="AD171" s="41">
        <v>11</v>
      </c>
      <c r="AE171" s="41">
        <v>0.115</v>
      </c>
      <c r="AF171" s="41">
        <v>11</v>
      </c>
      <c r="AG171" s="41">
        <v>0.115</v>
      </c>
      <c r="AH171" s="41">
        <v>12</v>
      </c>
      <c r="AI171" s="41">
        <v>0.13100000000000001</v>
      </c>
      <c r="AJ171" s="41">
        <v>0</v>
      </c>
      <c r="AK171" s="41">
        <v>0</v>
      </c>
      <c r="AL171" t="b">
        <f t="shared" si="60"/>
        <v>0</v>
      </c>
      <c r="AM171" s="51" t="s">
        <v>365</v>
      </c>
      <c r="AN171" s="51" t="s">
        <v>39</v>
      </c>
      <c r="AO171" s="52">
        <v>1</v>
      </c>
      <c r="AP171" s="51" t="s">
        <v>302</v>
      </c>
      <c r="AQ171" s="52">
        <v>0</v>
      </c>
      <c r="AR171" s="52">
        <v>0</v>
      </c>
      <c r="AS171" s="52">
        <v>0</v>
      </c>
      <c r="AT171" s="52">
        <v>0</v>
      </c>
      <c r="AU171" s="52">
        <v>0</v>
      </c>
      <c r="AV171" s="52">
        <v>0</v>
      </c>
      <c r="AW171">
        <v>0</v>
      </c>
      <c r="AX171">
        <v>0</v>
      </c>
      <c r="AY171">
        <v>0</v>
      </c>
      <c r="AZ171">
        <v>0</v>
      </c>
      <c r="BB171" t="b">
        <f t="shared" si="54"/>
        <v>1</v>
      </c>
      <c r="BC171" s="54" t="s">
        <v>365</v>
      </c>
      <c r="BD171" s="54" t="s">
        <v>39</v>
      </c>
      <c r="BE171" s="55">
        <v>1</v>
      </c>
      <c r="BF171" s="54" t="s">
        <v>302</v>
      </c>
      <c r="BG171" s="55">
        <v>0</v>
      </c>
      <c r="BH171" s="55">
        <v>0</v>
      </c>
      <c r="BI171" s="55">
        <v>0</v>
      </c>
      <c r="BJ171" s="55">
        <v>0</v>
      </c>
      <c r="BK171" s="55">
        <v>0</v>
      </c>
      <c r="BL171" s="55">
        <v>0</v>
      </c>
      <c r="BM171">
        <v>0</v>
      </c>
      <c r="BN171">
        <v>0</v>
      </c>
    </row>
    <row r="172" spans="1:66" ht="17.25" customHeight="1" x14ac:dyDescent="0.25">
      <c r="A172" s="6" t="s">
        <v>39</v>
      </c>
      <c r="B172" s="17">
        <v>160</v>
      </c>
      <c r="C172" s="30" t="s">
        <v>244</v>
      </c>
      <c r="D172" s="10">
        <f t="shared" si="69"/>
        <v>0</v>
      </c>
      <c r="E172" s="10">
        <f t="shared" si="70"/>
        <v>-1E-3</v>
      </c>
      <c r="F172" s="10">
        <f t="shared" si="71"/>
        <v>0</v>
      </c>
      <c r="G172" s="10">
        <f t="shared" si="72"/>
        <v>-1E-3</v>
      </c>
      <c r="H172" s="10">
        <f t="shared" si="73"/>
        <v>2</v>
      </c>
      <c r="I172" s="10">
        <f t="shared" si="74"/>
        <v>1.2000000000000004E-2</v>
      </c>
      <c r="J172" s="10">
        <f t="shared" si="75"/>
        <v>0</v>
      </c>
      <c r="K172" s="10">
        <f t="shared" si="76"/>
        <v>0</v>
      </c>
      <c r="L172" s="40" t="b">
        <f t="shared" si="52"/>
        <v>1</v>
      </c>
      <c r="M172" s="91" t="s">
        <v>364</v>
      </c>
      <c r="N172" s="91" t="s">
        <v>39</v>
      </c>
      <c r="O172" s="41">
        <v>1</v>
      </c>
      <c r="P172" s="91" t="s">
        <v>244</v>
      </c>
      <c r="Q172" s="41">
        <v>1</v>
      </c>
      <c r="R172" s="41">
        <v>7.0000000000000001E-3</v>
      </c>
      <c r="S172" s="41">
        <v>1</v>
      </c>
      <c r="T172" s="41">
        <v>7.0000000000000001E-3</v>
      </c>
      <c r="U172" s="41">
        <v>1</v>
      </c>
      <c r="V172" s="41">
        <v>7.0000000000000001E-3</v>
      </c>
      <c r="W172" s="41">
        <v>0</v>
      </c>
      <c r="X172" s="41">
        <v>0</v>
      </c>
      <c r="Y172" s="40" t="b">
        <f t="shared" si="53"/>
        <v>0</v>
      </c>
      <c r="Z172" s="41">
        <v>1</v>
      </c>
      <c r="AA172" s="91" t="s">
        <v>39</v>
      </c>
      <c r="AB172" s="41">
        <v>1</v>
      </c>
      <c r="AC172" s="91" t="s">
        <v>152</v>
      </c>
      <c r="AD172" s="41">
        <v>1</v>
      </c>
      <c r="AE172" s="41">
        <v>6.0000000000000001E-3</v>
      </c>
      <c r="AF172" s="41">
        <v>1</v>
      </c>
      <c r="AG172" s="41">
        <v>6.0000000000000001E-3</v>
      </c>
      <c r="AH172" s="41">
        <v>3</v>
      </c>
      <c r="AI172" s="41">
        <v>1.9000000000000003E-2</v>
      </c>
      <c r="AJ172" s="41">
        <v>0</v>
      </c>
      <c r="AK172" s="41">
        <v>0</v>
      </c>
      <c r="AL172" t="b">
        <f t="shared" si="60"/>
        <v>0</v>
      </c>
      <c r="AM172" s="51" t="s">
        <v>364</v>
      </c>
      <c r="AN172" s="51" t="s">
        <v>39</v>
      </c>
      <c r="AO172" s="52">
        <v>1</v>
      </c>
      <c r="AP172" s="51" t="s">
        <v>244</v>
      </c>
      <c r="AQ172" s="52">
        <v>0</v>
      </c>
      <c r="AR172" s="52">
        <v>0</v>
      </c>
      <c r="AS172" s="52">
        <v>0</v>
      </c>
      <c r="AT172" s="52">
        <v>0</v>
      </c>
      <c r="AU172" s="52">
        <v>0</v>
      </c>
      <c r="AV172" s="52">
        <v>0</v>
      </c>
      <c r="AW172">
        <v>0</v>
      </c>
      <c r="AX172">
        <v>0</v>
      </c>
      <c r="AY172">
        <v>0</v>
      </c>
      <c r="AZ172">
        <v>0</v>
      </c>
      <c r="BB172" t="b">
        <f t="shared" si="54"/>
        <v>1</v>
      </c>
      <c r="BC172" s="54" t="s">
        <v>364</v>
      </c>
      <c r="BD172" s="54" t="s">
        <v>39</v>
      </c>
      <c r="BE172" s="55">
        <v>1</v>
      </c>
      <c r="BF172" s="54" t="s">
        <v>244</v>
      </c>
      <c r="BG172" s="55">
        <v>0</v>
      </c>
      <c r="BH172" s="55">
        <v>0</v>
      </c>
      <c r="BI172" s="55">
        <v>0</v>
      </c>
      <c r="BJ172" s="55">
        <v>0</v>
      </c>
      <c r="BK172" s="55">
        <v>0</v>
      </c>
      <c r="BL172" s="55">
        <v>0</v>
      </c>
      <c r="BM172">
        <v>0</v>
      </c>
      <c r="BN172">
        <v>0</v>
      </c>
    </row>
    <row r="173" spans="1:66" ht="17.25" customHeight="1" x14ac:dyDescent="0.25">
      <c r="A173" s="6" t="s">
        <v>39</v>
      </c>
      <c r="B173" s="17">
        <v>161</v>
      </c>
      <c r="C173" s="30" t="s">
        <v>67</v>
      </c>
      <c r="D173" s="10">
        <f t="shared" si="69"/>
        <v>-8</v>
      </c>
      <c r="E173" s="10">
        <f t="shared" si="70"/>
        <v>-1.77E-2</v>
      </c>
      <c r="F173" s="10">
        <f t="shared" si="71"/>
        <v>-4</v>
      </c>
      <c r="G173" s="10">
        <f t="shared" si="72"/>
        <v>-5.6999999999999967E-3</v>
      </c>
      <c r="H173" s="10">
        <f t="shared" si="73"/>
        <v>-2</v>
      </c>
      <c r="I173" s="10">
        <f t="shared" si="74"/>
        <v>-6.4999999999999997E-3</v>
      </c>
      <c r="J173" s="10">
        <f t="shared" si="75"/>
        <v>-4</v>
      </c>
      <c r="K173" s="10">
        <f t="shared" si="76"/>
        <v>-1.2E-2</v>
      </c>
      <c r="L173" s="40" t="b">
        <f t="shared" si="52"/>
        <v>1</v>
      </c>
      <c r="M173" s="91" t="s">
        <v>364</v>
      </c>
      <c r="N173" s="91" t="s">
        <v>39</v>
      </c>
      <c r="O173" s="41">
        <v>1</v>
      </c>
      <c r="P173" s="91" t="s">
        <v>67</v>
      </c>
      <c r="Q173" s="41">
        <v>10</v>
      </c>
      <c r="R173" s="41">
        <v>3.9E-2</v>
      </c>
      <c r="S173" s="41">
        <v>6</v>
      </c>
      <c r="T173" s="41">
        <v>2.6999999999999996E-2</v>
      </c>
      <c r="U173" s="41">
        <v>2</v>
      </c>
      <c r="V173" s="41">
        <v>6.4999999999999997E-3</v>
      </c>
      <c r="W173" s="41">
        <v>4</v>
      </c>
      <c r="X173" s="41">
        <v>1.2E-2</v>
      </c>
      <c r="Y173" s="40" t="b">
        <f t="shared" si="53"/>
        <v>0</v>
      </c>
      <c r="Z173" s="41">
        <v>1</v>
      </c>
      <c r="AA173" s="91" t="s">
        <v>39</v>
      </c>
      <c r="AB173" s="41">
        <v>1</v>
      </c>
      <c r="AC173" s="91" t="s">
        <v>202</v>
      </c>
      <c r="AD173" s="41">
        <v>2</v>
      </c>
      <c r="AE173" s="41">
        <v>2.1299999999999999E-2</v>
      </c>
      <c r="AF173" s="41">
        <v>2</v>
      </c>
      <c r="AG173" s="41">
        <v>2.1299999999999999E-2</v>
      </c>
      <c r="AH173" s="41">
        <v>0</v>
      </c>
      <c r="AI173" s="41">
        <v>0</v>
      </c>
      <c r="AJ173" s="41">
        <v>0</v>
      </c>
      <c r="AK173" s="41">
        <v>0</v>
      </c>
      <c r="AL173" t="b">
        <f t="shared" si="60"/>
        <v>0</v>
      </c>
      <c r="AM173" s="51" t="s">
        <v>364</v>
      </c>
      <c r="AN173" s="51" t="s">
        <v>39</v>
      </c>
      <c r="AO173" s="52">
        <v>1</v>
      </c>
      <c r="AP173" s="51" t="s">
        <v>67</v>
      </c>
      <c r="AQ173" s="52">
        <v>0</v>
      </c>
      <c r="AR173" s="52">
        <v>0</v>
      </c>
      <c r="AS173" s="52">
        <v>0</v>
      </c>
      <c r="AT173" s="52">
        <v>0</v>
      </c>
      <c r="AU173" s="52">
        <v>0</v>
      </c>
      <c r="AV173" s="52">
        <v>0</v>
      </c>
      <c r="AW173">
        <v>0</v>
      </c>
      <c r="AX173">
        <v>0</v>
      </c>
      <c r="AY173">
        <v>0</v>
      </c>
      <c r="AZ173">
        <v>0</v>
      </c>
      <c r="BB173" t="b">
        <f t="shared" si="54"/>
        <v>1</v>
      </c>
      <c r="BC173" s="54" t="s">
        <v>364</v>
      </c>
      <c r="BD173" s="54" t="s">
        <v>39</v>
      </c>
      <c r="BE173" s="55">
        <v>1</v>
      </c>
      <c r="BF173" s="54" t="s">
        <v>67</v>
      </c>
      <c r="BG173" s="55">
        <v>0</v>
      </c>
      <c r="BH173" s="55">
        <v>0</v>
      </c>
      <c r="BI173" s="55">
        <v>0</v>
      </c>
      <c r="BJ173" s="55">
        <v>0</v>
      </c>
      <c r="BK173" s="55">
        <v>0</v>
      </c>
      <c r="BL173" s="55">
        <v>0</v>
      </c>
      <c r="BM173">
        <v>0</v>
      </c>
      <c r="BN173">
        <v>0</v>
      </c>
    </row>
    <row r="174" spans="1:66" ht="17.25" customHeight="1" x14ac:dyDescent="0.25">
      <c r="A174" s="6" t="s">
        <v>39</v>
      </c>
      <c r="B174" s="17">
        <v>162</v>
      </c>
      <c r="C174" s="30" t="s">
        <v>67</v>
      </c>
      <c r="D174" s="10">
        <f t="shared" si="69"/>
        <v>157</v>
      </c>
      <c r="E174" s="10">
        <f t="shared" si="70"/>
        <v>1.8344999999999945</v>
      </c>
      <c r="F174" s="10">
        <f t="shared" si="71"/>
        <v>130</v>
      </c>
      <c r="G174" s="10">
        <f t="shared" si="72"/>
        <v>1.4274999999999969</v>
      </c>
      <c r="H174" s="10">
        <f t="shared" si="73"/>
        <v>100</v>
      </c>
      <c r="I174" s="10">
        <f t="shared" si="74"/>
        <v>3.0344999999999995</v>
      </c>
      <c r="J174" s="10">
        <f t="shared" si="75"/>
        <v>17</v>
      </c>
      <c r="K174" s="10">
        <f t="shared" si="76"/>
        <v>0.31300000000000006</v>
      </c>
      <c r="L174" s="40" t="b">
        <f t="shared" si="52"/>
        <v>1</v>
      </c>
      <c r="M174" s="91" t="s">
        <v>365</v>
      </c>
      <c r="N174" s="91" t="s">
        <v>39</v>
      </c>
      <c r="O174" s="41">
        <v>1</v>
      </c>
      <c r="P174" s="91" t="s">
        <v>67</v>
      </c>
      <c r="Q174" s="41">
        <v>0</v>
      </c>
      <c r="R174" s="41">
        <v>0</v>
      </c>
      <c r="S174" s="41">
        <v>0</v>
      </c>
      <c r="T174" s="41">
        <v>0</v>
      </c>
      <c r="U174" s="41">
        <v>1</v>
      </c>
      <c r="V174" s="41">
        <v>8.0000000000000002E-3</v>
      </c>
      <c r="W174" s="41">
        <v>0</v>
      </c>
      <c r="X174" s="41">
        <v>0</v>
      </c>
      <c r="Y174" s="40" t="b">
        <f t="shared" si="53"/>
        <v>0</v>
      </c>
      <c r="Z174" s="41">
        <v>1</v>
      </c>
      <c r="AA174" s="91" t="s">
        <v>39</v>
      </c>
      <c r="AB174" s="41">
        <v>1</v>
      </c>
      <c r="AC174" s="91" t="s">
        <v>28</v>
      </c>
      <c r="AD174" s="41">
        <v>157</v>
      </c>
      <c r="AE174" s="41">
        <v>1.8344999999999945</v>
      </c>
      <c r="AF174" s="41">
        <v>130</v>
      </c>
      <c r="AG174" s="41">
        <v>1.4274999999999969</v>
      </c>
      <c r="AH174" s="41">
        <v>101</v>
      </c>
      <c r="AI174" s="41">
        <v>3.0424999999999995</v>
      </c>
      <c r="AJ174" s="41">
        <v>17</v>
      </c>
      <c r="AK174" s="41">
        <v>0.31300000000000006</v>
      </c>
      <c r="AL174" t="b">
        <f t="shared" si="60"/>
        <v>0</v>
      </c>
      <c r="AM174" s="51" t="s">
        <v>365</v>
      </c>
      <c r="AN174" s="51" t="s">
        <v>39</v>
      </c>
      <c r="AO174" s="52">
        <v>1</v>
      </c>
      <c r="AP174" s="51" t="s">
        <v>67</v>
      </c>
      <c r="AQ174" s="52">
        <v>0</v>
      </c>
      <c r="AR174" s="52">
        <v>0</v>
      </c>
      <c r="AS174" s="52">
        <v>0</v>
      </c>
      <c r="AT174" s="52">
        <v>0</v>
      </c>
      <c r="AU174" s="52">
        <v>0</v>
      </c>
      <c r="AV174" s="52">
        <v>0</v>
      </c>
      <c r="AW174">
        <v>0</v>
      </c>
      <c r="AX174">
        <v>0</v>
      </c>
      <c r="AY174">
        <v>0</v>
      </c>
      <c r="AZ174">
        <v>0</v>
      </c>
      <c r="BB174" t="b">
        <f t="shared" si="54"/>
        <v>1</v>
      </c>
      <c r="BC174" s="54" t="s">
        <v>365</v>
      </c>
      <c r="BD174" s="54" t="s">
        <v>39</v>
      </c>
      <c r="BE174" s="55">
        <v>1</v>
      </c>
      <c r="BF174" s="54" t="s">
        <v>67</v>
      </c>
      <c r="BG174" s="55">
        <v>0</v>
      </c>
      <c r="BH174" s="55">
        <v>0</v>
      </c>
      <c r="BI174" s="55">
        <v>0</v>
      </c>
      <c r="BJ174" s="55">
        <v>0</v>
      </c>
      <c r="BK174" s="55">
        <v>0</v>
      </c>
      <c r="BL174" s="55">
        <v>0</v>
      </c>
      <c r="BM174">
        <v>0</v>
      </c>
      <c r="BN174">
        <v>0</v>
      </c>
    </row>
    <row r="175" spans="1:66" ht="17.25" customHeight="1" x14ac:dyDescent="0.25">
      <c r="A175" s="6" t="s">
        <v>39</v>
      </c>
      <c r="B175" s="17">
        <v>163</v>
      </c>
      <c r="C175" s="30" t="s">
        <v>303</v>
      </c>
      <c r="D175" s="10">
        <f t="shared" si="69"/>
        <v>16</v>
      </c>
      <c r="E175" s="10">
        <f t="shared" si="70"/>
        <v>0.11700000000000003</v>
      </c>
      <c r="F175" s="10">
        <f t="shared" si="71"/>
        <v>10</v>
      </c>
      <c r="G175" s="10">
        <f t="shared" si="72"/>
        <v>9.9000000000000019E-2</v>
      </c>
      <c r="H175" s="10">
        <f t="shared" si="73"/>
        <v>2</v>
      </c>
      <c r="I175" s="10">
        <f t="shared" si="74"/>
        <v>8.299999999999999E-2</v>
      </c>
      <c r="J175" s="10">
        <f t="shared" si="75"/>
        <v>3</v>
      </c>
      <c r="K175" s="10">
        <f t="shared" si="76"/>
        <v>9.0000000000000011E-3</v>
      </c>
      <c r="L175" s="40" t="b">
        <f t="shared" si="52"/>
        <v>1</v>
      </c>
      <c r="M175" s="91" t="s">
        <v>364</v>
      </c>
      <c r="N175" s="91" t="s">
        <v>39</v>
      </c>
      <c r="O175" s="41">
        <v>1</v>
      </c>
      <c r="P175" s="91" t="s">
        <v>303</v>
      </c>
      <c r="Q175" s="41">
        <v>0</v>
      </c>
      <c r="R175" s="41">
        <v>0</v>
      </c>
      <c r="S175" s="41">
        <v>0</v>
      </c>
      <c r="T175" s="41">
        <v>0</v>
      </c>
      <c r="U175" s="41">
        <v>0</v>
      </c>
      <c r="V175" s="41">
        <v>0</v>
      </c>
      <c r="W175" s="41">
        <v>0</v>
      </c>
      <c r="X175" s="41">
        <v>0</v>
      </c>
      <c r="Y175" s="40" t="b">
        <f t="shared" si="53"/>
        <v>0</v>
      </c>
      <c r="Z175" s="41">
        <v>1</v>
      </c>
      <c r="AA175" s="91" t="s">
        <v>39</v>
      </c>
      <c r="AB175" s="41">
        <v>1</v>
      </c>
      <c r="AC175" s="91" t="s">
        <v>117</v>
      </c>
      <c r="AD175" s="41">
        <v>16</v>
      </c>
      <c r="AE175" s="41">
        <v>0.11700000000000003</v>
      </c>
      <c r="AF175" s="41">
        <v>10</v>
      </c>
      <c r="AG175" s="41">
        <v>9.9000000000000019E-2</v>
      </c>
      <c r="AH175" s="41">
        <v>2</v>
      </c>
      <c r="AI175" s="41">
        <v>8.299999999999999E-2</v>
      </c>
      <c r="AJ175" s="41">
        <v>3</v>
      </c>
      <c r="AK175" s="41">
        <v>9.0000000000000011E-3</v>
      </c>
      <c r="AL175" t="b">
        <f t="shared" si="60"/>
        <v>0</v>
      </c>
      <c r="AM175" s="51" t="s">
        <v>364</v>
      </c>
      <c r="AN175" s="51" t="s">
        <v>39</v>
      </c>
      <c r="AO175" s="52">
        <v>1</v>
      </c>
      <c r="AP175" s="51" t="s">
        <v>303</v>
      </c>
      <c r="AQ175" s="52">
        <v>0</v>
      </c>
      <c r="AR175" s="52">
        <v>0</v>
      </c>
      <c r="AS175" s="52">
        <v>0</v>
      </c>
      <c r="AT175" s="52">
        <v>0</v>
      </c>
      <c r="AU175" s="52">
        <v>0</v>
      </c>
      <c r="AV175" s="52">
        <v>0</v>
      </c>
      <c r="AW175">
        <v>0</v>
      </c>
      <c r="AX175">
        <v>0</v>
      </c>
      <c r="AY175">
        <v>0</v>
      </c>
      <c r="AZ175">
        <v>0</v>
      </c>
      <c r="BB175" t="b">
        <f t="shared" si="54"/>
        <v>1</v>
      </c>
      <c r="BC175" s="54" t="s">
        <v>364</v>
      </c>
      <c r="BD175" s="54" t="s">
        <v>39</v>
      </c>
      <c r="BE175" s="55">
        <v>1</v>
      </c>
      <c r="BF175" s="54" t="s">
        <v>303</v>
      </c>
      <c r="BG175" s="55">
        <v>0</v>
      </c>
      <c r="BH175" s="55">
        <v>0</v>
      </c>
      <c r="BI175" s="55">
        <v>0</v>
      </c>
      <c r="BJ175" s="55">
        <v>0</v>
      </c>
      <c r="BK175" s="55">
        <v>0</v>
      </c>
      <c r="BL175" s="55">
        <v>0</v>
      </c>
      <c r="BM175">
        <v>0</v>
      </c>
      <c r="BN175">
        <v>0</v>
      </c>
    </row>
    <row r="176" spans="1:66" ht="17.25" customHeight="1" x14ac:dyDescent="0.25">
      <c r="A176" s="6" t="s">
        <v>39</v>
      </c>
      <c r="B176" s="17">
        <v>164</v>
      </c>
      <c r="C176" s="30" t="s">
        <v>87</v>
      </c>
      <c r="D176" s="10">
        <f t="shared" si="69"/>
        <v>34</v>
      </c>
      <c r="E176" s="10">
        <f t="shared" si="70"/>
        <v>0.43670000000000014</v>
      </c>
      <c r="F176" s="10">
        <f t="shared" si="71"/>
        <v>31</v>
      </c>
      <c r="G176" s="10">
        <f t="shared" si="72"/>
        <v>0.36470000000000014</v>
      </c>
      <c r="H176" s="10">
        <f t="shared" si="73"/>
        <v>60</v>
      </c>
      <c r="I176" s="10">
        <f t="shared" si="74"/>
        <v>0.79450000000000054</v>
      </c>
      <c r="J176" s="10">
        <f t="shared" si="75"/>
        <v>5</v>
      </c>
      <c r="K176" s="10">
        <f t="shared" si="76"/>
        <v>0.10200000000000001</v>
      </c>
      <c r="L176" s="40" t="b">
        <f t="shared" si="52"/>
        <v>1</v>
      </c>
      <c r="M176" s="91" t="s">
        <v>362</v>
      </c>
      <c r="N176" s="91" t="s">
        <v>39</v>
      </c>
      <c r="O176" s="41">
        <v>1</v>
      </c>
      <c r="P176" s="91" t="s">
        <v>87</v>
      </c>
      <c r="Q176" s="41">
        <v>2</v>
      </c>
      <c r="R176" s="41">
        <v>2.5000000000000001E-2</v>
      </c>
      <c r="S176" s="41">
        <v>2</v>
      </c>
      <c r="T176" s="41">
        <v>2.5000000000000001E-2</v>
      </c>
      <c r="U176" s="41">
        <v>1</v>
      </c>
      <c r="V176" s="41">
        <v>1.2E-2</v>
      </c>
      <c r="W176" s="41">
        <v>0</v>
      </c>
      <c r="X176" s="41">
        <v>0</v>
      </c>
      <c r="Y176" s="40" t="b">
        <f t="shared" si="53"/>
        <v>0</v>
      </c>
      <c r="Z176" s="41">
        <v>1</v>
      </c>
      <c r="AA176" s="91" t="s">
        <v>39</v>
      </c>
      <c r="AB176" s="41">
        <v>1</v>
      </c>
      <c r="AC176" s="91" t="s">
        <v>29</v>
      </c>
      <c r="AD176" s="41">
        <v>36</v>
      </c>
      <c r="AE176" s="41">
        <v>0.46170000000000017</v>
      </c>
      <c r="AF176" s="41">
        <v>33</v>
      </c>
      <c r="AG176" s="41">
        <v>0.38970000000000016</v>
      </c>
      <c r="AH176" s="41">
        <v>61</v>
      </c>
      <c r="AI176" s="41">
        <v>0.80650000000000055</v>
      </c>
      <c r="AJ176" s="41">
        <v>5</v>
      </c>
      <c r="AK176" s="41">
        <v>0.10200000000000001</v>
      </c>
      <c r="AL176" t="b">
        <f t="shared" si="60"/>
        <v>0</v>
      </c>
      <c r="AM176" s="51" t="s">
        <v>362</v>
      </c>
      <c r="AN176" s="51" t="s">
        <v>39</v>
      </c>
      <c r="AO176" s="52">
        <v>1</v>
      </c>
      <c r="AP176" s="51" t="s">
        <v>87</v>
      </c>
      <c r="AQ176" s="52">
        <v>0</v>
      </c>
      <c r="AR176" s="52">
        <v>0</v>
      </c>
      <c r="AS176" s="52">
        <v>0</v>
      </c>
      <c r="AT176" s="52">
        <v>0</v>
      </c>
      <c r="AU176" s="52">
        <v>0</v>
      </c>
      <c r="AV176" s="52">
        <v>0</v>
      </c>
      <c r="AW176">
        <v>0</v>
      </c>
      <c r="AX176">
        <v>0</v>
      </c>
      <c r="AY176">
        <v>0</v>
      </c>
      <c r="AZ176">
        <v>0</v>
      </c>
      <c r="BB176" t="b">
        <f t="shared" si="54"/>
        <v>1</v>
      </c>
      <c r="BC176" s="54" t="s">
        <v>362</v>
      </c>
      <c r="BD176" s="54" t="s">
        <v>39</v>
      </c>
      <c r="BE176" s="55">
        <v>1</v>
      </c>
      <c r="BF176" s="54" t="s">
        <v>87</v>
      </c>
      <c r="BG176" s="55">
        <v>0</v>
      </c>
      <c r="BH176" s="55">
        <v>0</v>
      </c>
      <c r="BI176" s="55">
        <v>0</v>
      </c>
      <c r="BJ176" s="55">
        <v>0</v>
      </c>
      <c r="BK176" s="55">
        <v>0</v>
      </c>
      <c r="BL176" s="55">
        <v>0</v>
      </c>
      <c r="BM176">
        <v>0</v>
      </c>
      <c r="BN176">
        <v>0</v>
      </c>
    </row>
    <row r="177" spans="1:66" ht="17.25" customHeight="1" x14ac:dyDescent="0.25">
      <c r="A177" s="6" t="s">
        <v>39</v>
      </c>
      <c r="B177" s="17">
        <v>165</v>
      </c>
      <c r="C177" s="30" t="s">
        <v>100</v>
      </c>
      <c r="D177" s="10">
        <f t="shared" si="69"/>
        <v>1</v>
      </c>
      <c r="E177" s="10">
        <f t="shared" si="70"/>
        <v>2.5300000000000003E-2</v>
      </c>
      <c r="F177" s="10">
        <f t="shared" si="71"/>
        <v>0</v>
      </c>
      <c r="G177" s="10">
        <f t="shared" si="72"/>
        <v>2.990000000000001E-2</v>
      </c>
      <c r="H177" s="10">
        <f t="shared" si="73"/>
        <v>4</v>
      </c>
      <c r="I177" s="10">
        <f t="shared" si="74"/>
        <v>7.5500000000000012E-2</v>
      </c>
      <c r="J177" s="10">
        <f t="shared" si="75"/>
        <v>0</v>
      </c>
      <c r="K177" s="10">
        <f t="shared" si="76"/>
        <v>0</v>
      </c>
      <c r="L177" s="40" t="b">
        <f t="shared" si="52"/>
        <v>1</v>
      </c>
      <c r="M177" s="91" t="s">
        <v>363</v>
      </c>
      <c r="N177" s="91" t="s">
        <v>39</v>
      </c>
      <c r="O177" s="41">
        <v>1</v>
      </c>
      <c r="P177" s="91" t="s">
        <v>100</v>
      </c>
      <c r="Q177" s="41">
        <v>10</v>
      </c>
      <c r="R177" s="41">
        <v>0.10479999999999999</v>
      </c>
      <c r="S177" s="41">
        <v>10</v>
      </c>
      <c r="T177" s="41">
        <v>9.9099999999999994E-2</v>
      </c>
      <c r="U177" s="41">
        <v>6</v>
      </c>
      <c r="V177" s="41">
        <v>3.7499999999999999E-2</v>
      </c>
      <c r="W177" s="41">
        <v>0</v>
      </c>
      <c r="X177" s="41">
        <v>0</v>
      </c>
      <c r="Y177" s="40" t="b">
        <f t="shared" si="53"/>
        <v>0</v>
      </c>
      <c r="Z177" s="41">
        <v>1</v>
      </c>
      <c r="AA177" s="91" t="s">
        <v>39</v>
      </c>
      <c r="AB177" s="41">
        <v>1</v>
      </c>
      <c r="AC177" s="91" t="s">
        <v>68</v>
      </c>
      <c r="AD177" s="41">
        <v>11</v>
      </c>
      <c r="AE177" s="41">
        <v>0.13009999999999999</v>
      </c>
      <c r="AF177" s="41">
        <v>10</v>
      </c>
      <c r="AG177" s="41">
        <v>0.129</v>
      </c>
      <c r="AH177" s="41">
        <v>10</v>
      </c>
      <c r="AI177" s="41">
        <v>0.113</v>
      </c>
      <c r="AJ177" s="41">
        <v>0</v>
      </c>
      <c r="AK177" s="41">
        <v>0</v>
      </c>
      <c r="AL177" t="b">
        <f t="shared" si="60"/>
        <v>0</v>
      </c>
      <c r="AM177" s="51" t="s">
        <v>363</v>
      </c>
      <c r="AN177" s="51" t="s">
        <v>39</v>
      </c>
      <c r="AO177" s="52">
        <v>1</v>
      </c>
      <c r="AP177" s="51" t="s">
        <v>100</v>
      </c>
      <c r="AQ177" s="52">
        <v>2</v>
      </c>
      <c r="AR177" s="52">
        <v>2.7E-2</v>
      </c>
      <c r="AS177" s="52">
        <v>0</v>
      </c>
      <c r="AT177" s="52">
        <v>0</v>
      </c>
      <c r="AU177" s="52">
        <v>0</v>
      </c>
      <c r="AV177" s="52">
        <v>0</v>
      </c>
      <c r="AW177">
        <v>0</v>
      </c>
      <c r="AX177">
        <v>0</v>
      </c>
      <c r="AY177">
        <v>0</v>
      </c>
      <c r="AZ177">
        <v>0</v>
      </c>
      <c r="BB177" t="b">
        <f t="shared" si="54"/>
        <v>1</v>
      </c>
      <c r="BC177" s="54" t="s">
        <v>363</v>
      </c>
      <c r="BD177" s="54" t="s">
        <v>39</v>
      </c>
      <c r="BE177" s="55">
        <v>1</v>
      </c>
      <c r="BF177" s="54" t="s">
        <v>100</v>
      </c>
      <c r="BG177" s="55">
        <v>2</v>
      </c>
      <c r="BH177" s="55">
        <v>2.7E-2</v>
      </c>
      <c r="BI177" s="55">
        <v>0</v>
      </c>
      <c r="BJ177" s="55">
        <v>0</v>
      </c>
      <c r="BK177" s="55">
        <v>0</v>
      </c>
      <c r="BL177" s="55">
        <v>0</v>
      </c>
      <c r="BM177">
        <v>0</v>
      </c>
      <c r="BN177">
        <v>0</v>
      </c>
    </row>
    <row r="178" spans="1:66" ht="17.25" customHeight="1" x14ac:dyDescent="0.25">
      <c r="A178" s="6" t="s">
        <v>39</v>
      </c>
      <c r="B178" s="17">
        <v>166</v>
      </c>
      <c r="C178" s="30" t="s">
        <v>229</v>
      </c>
      <c r="D178" s="10">
        <f t="shared" si="69"/>
        <v>1</v>
      </c>
      <c r="E178" s="10">
        <f t="shared" si="70"/>
        <v>1.2E-2</v>
      </c>
      <c r="F178" s="10">
        <f t="shared" si="71"/>
        <v>1</v>
      </c>
      <c r="G178" s="10">
        <f t="shared" si="72"/>
        <v>1.2E-2</v>
      </c>
      <c r="H178" s="10">
        <f t="shared" si="73"/>
        <v>-1</v>
      </c>
      <c r="I178" s="10">
        <f t="shared" si="74"/>
        <v>-1.4999999999999999E-2</v>
      </c>
      <c r="J178" s="10">
        <f t="shared" si="75"/>
        <v>0</v>
      </c>
      <c r="K178" s="10">
        <f t="shared" si="76"/>
        <v>0</v>
      </c>
      <c r="L178" s="40" t="b">
        <f t="shared" si="52"/>
        <v>1</v>
      </c>
      <c r="M178" s="91" t="s">
        <v>364</v>
      </c>
      <c r="N178" s="91" t="s">
        <v>39</v>
      </c>
      <c r="O178" s="41">
        <v>1</v>
      </c>
      <c r="P178" s="91" t="s">
        <v>229</v>
      </c>
      <c r="Q178" s="41">
        <v>0</v>
      </c>
      <c r="R178" s="41">
        <v>0</v>
      </c>
      <c r="S178" s="41">
        <v>0</v>
      </c>
      <c r="T178" s="41">
        <v>0</v>
      </c>
      <c r="U178" s="41">
        <v>1</v>
      </c>
      <c r="V178" s="41">
        <v>1.4999999999999999E-2</v>
      </c>
      <c r="W178" s="41">
        <v>0</v>
      </c>
      <c r="X178" s="41">
        <v>0</v>
      </c>
      <c r="Y178" s="40" t="b">
        <f t="shared" si="53"/>
        <v>0</v>
      </c>
      <c r="Z178" s="41">
        <v>1</v>
      </c>
      <c r="AA178" s="91" t="s">
        <v>39</v>
      </c>
      <c r="AB178" s="41">
        <v>1</v>
      </c>
      <c r="AC178" s="91" t="s">
        <v>304</v>
      </c>
      <c r="AD178" s="41">
        <v>1</v>
      </c>
      <c r="AE178" s="41">
        <v>1.2E-2</v>
      </c>
      <c r="AF178" s="41">
        <v>1</v>
      </c>
      <c r="AG178" s="41">
        <v>1.2E-2</v>
      </c>
      <c r="AH178" s="41">
        <v>0</v>
      </c>
      <c r="AI178" s="41">
        <v>0</v>
      </c>
      <c r="AJ178" s="41">
        <v>0</v>
      </c>
      <c r="AK178" s="41">
        <v>0</v>
      </c>
      <c r="AL178" t="b">
        <f t="shared" si="60"/>
        <v>0</v>
      </c>
      <c r="AM178" s="51" t="s">
        <v>364</v>
      </c>
      <c r="AN178" s="51" t="s">
        <v>39</v>
      </c>
      <c r="AO178" s="52">
        <v>1</v>
      </c>
      <c r="AP178" s="51" t="s">
        <v>229</v>
      </c>
      <c r="AQ178" s="52">
        <v>0</v>
      </c>
      <c r="AR178" s="52">
        <v>0</v>
      </c>
      <c r="AS178" s="52">
        <v>0</v>
      </c>
      <c r="AT178" s="52">
        <v>0</v>
      </c>
      <c r="AU178" s="52">
        <v>0</v>
      </c>
      <c r="AV178" s="52">
        <v>0</v>
      </c>
      <c r="AW178">
        <v>0</v>
      </c>
      <c r="AX178">
        <v>0</v>
      </c>
      <c r="AY178">
        <v>0</v>
      </c>
      <c r="AZ178">
        <v>0</v>
      </c>
      <c r="BB178" t="b">
        <f t="shared" si="54"/>
        <v>1</v>
      </c>
      <c r="BC178" s="54" t="s">
        <v>364</v>
      </c>
      <c r="BD178" s="54" t="s">
        <v>39</v>
      </c>
      <c r="BE178" s="55">
        <v>1</v>
      </c>
      <c r="BF178" s="54" t="s">
        <v>229</v>
      </c>
      <c r="BG178" s="55">
        <v>0</v>
      </c>
      <c r="BH178" s="55">
        <v>0</v>
      </c>
      <c r="BI178" s="55">
        <v>0</v>
      </c>
      <c r="BJ178" s="55">
        <v>0</v>
      </c>
      <c r="BK178" s="55">
        <v>0</v>
      </c>
      <c r="BL178" s="55">
        <v>0</v>
      </c>
      <c r="BM178">
        <v>0</v>
      </c>
      <c r="BN178">
        <v>0</v>
      </c>
    </row>
    <row r="179" spans="1:66" ht="17.25" customHeight="1" x14ac:dyDescent="0.25">
      <c r="A179" s="6" t="s">
        <v>39</v>
      </c>
      <c r="B179" s="17">
        <v>167</v>
      </c>
      <c r="C179" s="30" t="s">
        <v>116</v>
      </c>
      <c r="D179" s="10">
        <f t="shared" si="69"/>
        <v>2</v>
      </c>
      <c r="E179" s="10">
        <f t="shared" si="70"/>
        <v>1.8300000000000004E-2</v>
      </c>
      <c r="F179" s="10">
        <f t="shared" si="71"/>
        <v>2</v>
      </c>
      <c r="G179" s="10">
        <f t="shared" si="72"/>
        <v>1.8300000000000004E-2</v>
      </c>
      <c r="H179" s="10">
        <f t="shared" si="73"/>
        <v>4</v>
      </c>
      <c r="I179" s="10">
        <f t="shared" si="74"/>
        <v>2.3300000000000001E-2</v>
      </c>
      <c r="J179" s="10">
        <f t="shared" si="75"/>
        <v>0</v>
      </c>
      <c r="K179" s="10">
        <f t="shared" si="76"/>
        <v>0</v>
      </c>
      <c r="L179" s="40" t="b">
        <f t="shared" si="52"/>
        <v>1</v>
      </c>
      <c r="M179" s="91" t="s">
        <v>363</v>
      </c>
      <c r="N179" s="91" t="s">
        <v>39</v>
      </c>
      <c r="O179" s="41">
        <v>1</v>
      </c>
      <c r="P179" s="91" t="s">
        <v>116</v>
      </c>
      <c r="Q179" s="41">
        <v>3</v>
      </c>
      <c r="R179" s="41">
        <v>2.0999999999999998E-2</v>
      </c>
      <c r="S179" s="41">
        <v>3</v>
      </c>
      <c r="T179" s="41">
        <v>2.0999999999999998E-2</v>
      </c>
      <c r="U179" s="41">
        <v>1</v>
      </c>
      <c r="V179" s="41">
        <v>1.4999999999999999E-2</v>
      </c>
      <c r="W179" s="41">
        <v>0</v>
      </c>
      <c r="X179" s="41">
        <v>0</v>
      </c>
      <c r="Y179" s="40" t="b">
        <f t="shared" si="53"/>
        <v>0</v>
      </c>
      <c r="Z179" s="41">
        <v>1</v>
      </c>
      <c r="AA179" s="91" t="s">
        <v>39</v>
      </c>
      <c r="AB179" s="41">
        <v>1</v>
      </c>
      <c r="AC179" s="91" t="s">
        <v>115</v>
      </c>
      <c r="AD179" s="41">
        <v>5</v>
      </c>
      <c r="AE179" s="41">
        <v>3.9300000000000002E-2</v>
      </c>
      <c r="AF179" s="41">
        <v>5</v>
      </c>
      <c r="AG179" s="41">
        <v>3.9300000000000002E-2</v>
      </c>
      <c r="AH179" s="41">
        <v>5</v>
      </c>
      <c r="AI179" s="41">
        <v>3.8300000000000001E-2</v>
      </c>
      <c r="AJ179" s="41">
        <v>0</v>
      </c>
      <c r="AK179" s="41">
        <v>0</v>
      </c>
      <c r="AL179" t="b">
        <f t="shared" si="60"/>
        <v>0</v>
      </c>
      <c r="AM179" s="51" t="s">
        <v>363</v>
      </c>
      <c r="AN179" s="51" t="s">
        <v>39</v>
      </c>
      <c r="AO179" s="52">
        <v>1</v>
      </c>
      <c r="AP179" s="51" t="s">
        <v>116</v>
      </c>
      <c r="AQ179" s="52">
        <v>0</v>
      </c>
      <c r="AR179" s="52">
        <v>0</v>
      </c>
      <c r="AS179" s="52">
        <v>0</v>
      </c>
      <c r="AT179" s="52">
        <v>0</v>
      </c>
      <c r="AU179" s="52">
        <v>0</v>
      </c>
      <c r="AV179" s="52">
        <v>0</v>
      </c>
      <c r="AW179">
        <v>0</v>
      </c>
      <c r="AX179">
        <v>0</v>
      </c>
      <c r="AY179">
        <v>0</v>
      </c>
      <c r="AZ179">
        <v>0</v>
      </c>
      <c r="BB179" t="b">
        <f t="shared" si="54"/>
        <v>1</v>
      </c>
      <c r="BC179" s="54" t="s">
        <v>363</v>
      </c>
      <c r="BD179" s="54" t="s">
        <v>39</v>
      </c>
      <c r="BE179" s="55">
        <v>1</v>
      </c>
      <c r="BF179" s="54" t="s">
        <v>116</v>
      </c>
      <c r="BG179" s="55">
        <v>0</v>
      </c>
      <c r="BH179" s="55">
        <v>0</v>
      </c>
      <c r="BI179" s="55">
        <v>0</v>
      </c>
      <c r="BJ179" s="55">
        <v>0</v>
      </c>
      <c r="BK179" s="55">
        <v>0</v>
      </c>
      <c r="BL179" s="55">
        <v>0</v>
      </c>
      <c r="BM179">
        <v>0</v>
      </c>
      <c r="BN179">
        <v>0</v>
      </c>
    </row>
    <row r="180" spans="1:66" ht="17.25" customHeight="1" x14ac:dyDescent="0.25">
      <c r="A180" s="6" t="s">
        <v>39</v>
      </c>
      <c r="B180" s="17">
        <v>168</v>
      </c>
      <c r="C180" s="30" t="s">
        <v>110</v>
      </c>
      <c r="D180" s="10">
        <f t="shared" si="69"/>
        <v>-7</v>
      </c>
      <c r="E180" s="10">
        <f t="shared" si="70"/>
        <v>-9.9000000000000005E-2</v>
      </c>
      <c r="F180" s="10">
        <f t="shared" si="71"/>
        <v>-7</v>
      </c>
      <c r="G180" s="10">
        <f t="shared" si="72"/>
        <v>-9.9000000000000005E-2</v>
      </c>
      <c r="H180" s="10">
        <f t="shared" si="73"/>
        <v>-7</v>
      </c>
      <c r="I180" s="10">
        <f t="shared" si="74"/>
        <v>-9.7000000000000003E-2</v>
      </c>
      <c r="J180" s="10">
        <f t="shared" si="75"/>
        <v>0</v>
      </c>
      <c r="K180" s="10">
        <f t="shared" si="76"/>
        <v>0</v>
      </c>
      <c r="L180" s="40" t="b">
        <f t="shared" si="52"/>
        <v>1</v>
      </c>
      <c r="M180" s="91" t="s">
        <v>365</v>
      </c>
      <c r="N180" s="91" t="s">
        <v>39</v>
      </c>
      <c r="O180" s="41">
        <v>1</v>
      </c>
      <c r="P180" s="91" t="s">
        <v>110</v>
      </c>
      <c r="Q180" s="41">
        <v>11</v>
      </c>
      <c r="R180" s="41">
        <v>0.115</v>
      </c>
      <c r="S180" s="41">
        <v>11</v>
      </c>
      <c r="T180" s="41">
        <v>0.115</v>
      </c>
      <c r="U180" s="41">
        <v>11</v>
      </c>
      <c r="V180" s="41">
        <v>0.11800000000000001</v>
      </c>
      <c r="W180" s="41">
        <v>0</v>
      </c>
      <c r="X180" s="41">
        <v>0</v>
      </c>
      <c r="Y180" s="40" t="b">
        <f t="shared" si="53"/>
        <v>0</v>
      </c>
      <c r="Z180" s="41">
        <v>1</v>
      </c>
      <c r="AA180" s="91" t="s">
        <v>39</v>
      </c>
      <c r="AB180" s="41">
        <v>1</v>
      </c>
      <c r="AC180" s="91" t="s">
        <v>245</v>
      </c>
      <c r="AD180" s="41">
        <v>4</v>
      </c>
      <c r="AE180" s="41">
        <v>1.6E-2</v>
      </c>
      <c r="AF180" s="41">
        <v>4</v>
      </c>
      <c r="AG180" s="41">
        <v>1.6E-2</v>
      </c>
      <c r="AH180" s="41">
        <v>4</v>
      </c>
      <c r="AI180" s="41">
        <v>2.1000000000000001E-2</v>
      </c>
      <c r="AJ180" s="41">
        <v>0</v>
      </c>
      <c r="AK180" s="41">
        <v>0</v>
      </c>
      <c r="AL180" t="b">
        <f t="shared" si="60"/>
        <v>0</v>
      </c>
      <c r="AM180" s="51" t="s">
        <v>365</v>
      </c>
      <c r="AN180" s="51" t="s">
        <v>39</v>
      </c>
      <c r="AO180" s="52">
        <v>1</v>
      </c>
      <c r="AP180" s="51" t="s">
        <v>110</v>
      </c>
      <c r="AQ180" s="52">
        <v>0</v>
      </c>
      <c r="AR180" s="52">
        <v>0</v>
      </c>
      <c r="AS180" s="52">
        <v>0</v>
      </c>
      <c r="AT180" s="52">
        <v>0</v>
      </c>
      <c r="AU180" s="52">
        <v>2</v>
      </c>
      <c r="AV180" s="52">
        <v>2.3E-2</v>
      </c>
      <c r="AW180">
        <v>0</v>
      </c>
      <c r="AX180">
        <v>0</v>
      </c>
      <c r="AY180">
        <v>0</v>
      </c>
      <c r="AZ180">
        <v>0</v>
      </c>
      <c r="BB180" t="b">
        <f t="shared" si="54"/>
        <v>1</v>
      </c>
      <c r="BC180" s="54" t="s">
        <v>365</v>
      </c>
      <c r="BD180" s="54" t="s">
        <v>39</v>
      </c>
      <c r="BE180" s="55">
        <v>1</v>
      </c>
      <c r="BF180" s="54" t="s">
        <v>110</v>
      </c>
      <c r="BG180" s="55">
        <v>0</v>
      </c>
      <c r="BH180" s="55">
        <v>0</v>
      </c>
      <c r="BI180" s="55">
        <v>0</v>
      </c>
      <c r="BJ180" s="55">
        <v>0</v>
      </c>
      <c r="BK180" s="55">
        <v>2</v>
      </c>
      <c r="BL180" s="55">
        <v>2.3E-2</v>
      </c>
      <c r="BM180">
        <v>0</v>
      </c>
      <c r="BN180">
        <v>0</v>
      </c>
    </row>
    <row r="181" spans="1:66" ht="17.25" customHeight="1" x14ac:dyDescent="0.25">
      <c r="A181" s="6" t="s">
        <v>39</v>
      </c>
      <c r="B181" s="17">
        <v>169</v>
      </c>
      <c r="C181" s="30" t="s">
        <v>152</v>
      </c>
      <c r="D181" s="10">
        <f t="shared" si="69"/>
        <v>2</v>
      </c>
      <c r="E181" s="10">
        <f t="shared" si="70"/>
        <v>0.03</v>
      </c>
      <c r="F181" s="10">
        <f t="shared" si="71"/>
        <v>2</v>
      </c>
      <c r="G181" s="10">
        <f t="shared" si="72"/>
        <v>0.03</v>
      </c>
      <c r="H181" s="10">
        <f t="shared" si="73"/>
        <v>1</v>
      </c>
      <c r="I181" s="10">
        <f t="shared" si="74"/>
        <v>1.7399999999999999E-2</v>
      </c>
      <c r="J181" s="10">
        <f t="shared" si="75"/>
        <v>0</v>
      </c>
      <c r="K181" s="10">
        <f t="shared" si="76"/>
        <v>0</v>
      </c>
      <c r="L181" s="40" t="b">
        <f t="shared" si="52"/>
        <v>1</v>
      </c>
      <c r="M181" s="91" t="s">
        <v>363</v>
      </c>
      <c r="N181" s="91" t="s">
        <v>39</v>
      </c>
      <c r="O181" s="41">
        <v>1</v>
      </c>
      <c r="P181" s="91" t="s">
        <v>152</v>
      </c>
      <c r="Q181" s="41">
        <v>0</v>
      </c>
      <c r="R181" s="41">
        <v>0</v>
      </c>
      <c r="S181" s="41">
        <v>0</v>
      </c>
      <c r="T181" s="41">
        <v>0</v>
      </c>
      <c r="U181" s="41">
        <v>2</v>
      </c>
      <c r="V181" s="41">
        <v>1.6E-2</v>
      </c>
      <c r="W181" s="41">
        <v>0</v>
      </c>
      <c r="X181" s="41">
        <v>0</v>
      </c>
      <c r="Y181" s="40" t="b">
        <f t="shared" si="53"/>
        <v>0</v>
      </c>
      <c r="Z181" s="41">
        <v>1</v>
      </c>
      <c r="AA181" s="91" t="s">
        <v>39</v>
      </c>
      <c r="AB181" s="41">
        <v>1</v>
      </c>
      <c r="AC181" s="91" t="s">
        <v>153</v>
      </c>
      <c r="AD181" s="41">
        <v>2</v>
      </c>
      <c r="AE181" s="41">
        <v>0.03</v>
      </c>
      <c r="AF181" s="41">
        <v>2</v>
      </c>
      <c r="AG181" s="41">
        <v>0.03</v>
      </c>
      <c r="AH181" s="41">
        <v>3</v>
      </c>
      <c r="AI181" s="41">
        <v>3.3399999999999999E-2</v>
      </c>
      <c r="AJ181" s="41">
        <v>0</v>
      </c>
      <c r="AK181" s="41">
        <v>0</v>
      </c>
      <c r="AL181" t="b">
        <f t="shared" si="60"/>
        <v>0</v>
      </c>
      <c r="AM181" s="51" t="s">
        <v>363</v>
      </c>
      <c r="AN181" s="51" t="s">
        <v>39</v>
      </c>
      <c r="AO181" s="52">
        <v>1</v>
      </c>
      <c r="AP181" s="51" t="s">
        <v>152</v>
      </c>
      <c r="AQ181" s="52">
        <v>0</v>
      </c>
      <c r="AR181" s="52">
        <v>0</v>
      </c>
      <c r="AS181" s="52">
        <v>0</v>
      </c>
      <c r="AT181" s="52">
        <v>0</v>
      </c>
      <c r="AU181" s="52">
        <v>0</v>
      </c>
      <c r="AV181" s="52">
        <v>0</v>
      </c>
      <c r="AW181">
        <v>0</v>
      </c>
      <c r="AX181">
        <v>0</v>
      </c>
      <c r="AY181">
        <v>0</v>
      </c>
      <c r="AZ181">
        <v>0</v>
      </c>
      <c r="BB181" t="b">
        <f t="shared" si="54"/>
        <v>1</v>
      </c>
      <c r="BC181" s="54" t="s">
        <v>363</v>
      </c>
      <c r="BD181" s="54" t="s">
        <v>39</v>
      </c>
      <c r="BE181" s="55">
        <v>1</v>
      </c>
      <c r="BF181" s="54" t="s">
        <v>152</v>
      </c>
      <c r="BG181" s="55">
        <v>0</v>
      </c>
      <c r="BH181" s="55">
        <v>0</v>
      </c>
      <c r="BI181" s="55">
        <v>0</v>
      </c>
      <c r="BJ181" s="55">
        <v>0</v>
      </c>
      <c r="BK181" s="55">
        <v>0</v>
      </c>
      <c r="BL181" s="55">
        <v>0</v>
      </c>
      <c r="BM181">
        <v>0</v>
      </c>
      <c r="BN181">
        <v>0</v>
      </c>
    </row>
    <row r="182" spans="1:66" ht="17.25" customHeight="1" x14ac:dyDescent="0.25">
      <c r="A182" s="6" t="s">
        <v>39</v>
      </c>
      <c r="B182" s="17">
        <v>170</v>
      </c>
      <c r="C182" s="30" t="s">
        <v>202</v>
      </c>
      <c r="D182" s="10">
        <f t="shared" si="69"/>
        <v>-2</v>
      </c>
      <c r="E182" s="10">
        <f t="shared" si="70"/>
        <v>-2.1299999999999999E-2</v>
      </c>
      <c r="F182" s="10">
        <f t="shared" si="71"/>
        <v>-2</v>
      </c>
      <c r="G182" s="10">
        <f t="shared" si="72"/>
        <v>-2.1299999999999999E-2</v>
      </c>
      <c r="H182" s="10">
        <f t="shared" si="73"/>
        <v>0</v>
      </c>
      <c r="I182" s="10">
        <f t="shared" si="74"/>
        <v>0</v>
      </c>
      <c r="J182" s="10">
        <f t="shared" si="75"/>
        <v>0</v>
      </c>
      <c r="K182" s="10">
        <f t="shared" si="76"/>
        <v>0</v>
      </c>
      <c r="L182" s="40" t="b">
        <f t="shared" si="52"/>
        <v>1</v>
      </c>
      <c r="M182" s="91" t="s">
        <v>362</v>
      </c>
      <c r="N182" s="91" t="s">
        <v>39</v>
      </c>
      <c r="O182" s="41">
        <v>1</v>
      </c>
      <c r="P182" s="91" t="s">
        <v>202</v>
      </c>
      <c r="Q182" s="41">
        <v>2</v>
      </c>
      <c r="R182" s="41">
        <v>2.1299999999999999E-2</v>
      </c>
      <c r="S182" s="41">
        <v>2</v>
      </c>
      <c r="T182" s="41">
        <v>2.1299999999999999E-2</v>
      </c>
      <c r="U182" s="41">
        <v>0</v>
      </c>
      <c r="V182" s="41">
        <v>0</v>
      </c>
      <c r="W182" s="41">
        <v>0</v>
      </c>
      <c r="X182" s="41">
        <v>0</v>
      </c>
      <c r="Y182" s="40" t="b">
        <f t="shared" si="53"/>
        <v>0</v>
      </c>
      <c r="Z182" s="41">
        <v>1</v>
      </c>
      <c r="AA182" s="91" t="s">
        <v>39</v>
      </c>
      <c r="AB182" s="41">
        <v>1</v>
      </c>
      <c r="AC182" s="91" t="s">
        <v>305</v>
      </c>
      <c r="AD182" s="41">
        <v>0</v>
      </c>
      <c r="AE182" s="41">
        <v>0</v>
      </c>
      <c r="AF182" s="41">
        <v>0</v>
      </c>
      <c r="AG182" s="41">
        <v>0</v>
      </c>
      <c r="AH182" s="41">
        <v>0</v>
      </c>
      <c r="AI182" s="41">
        <v>0</v>
      </c>
      <c r="AJ182" s="41">
        <v>0</v>
      </c>
      <c r="AK182" s="41">
        <v>0</v>
      </c>
      <c r="AL182" t="b">
        <f t="shared" si="60"/>
        <v>0</v>
      </c>
      <c r="AM182" s="51" t="s">
        <v>362</v>
      </c>
      <c r="AN182" s="51" t="s">
        <v>39</v>
      </c>
      <c r="AO182" s="52">
        <v>1</v>
      </c>
      <c r="AP182" s="51" t="s">
        <v>202</v>
      </c>
      <c r="AQ182" s="52">
        <v>0</v>
      </c>
      <c r="AR182" s="52">
        <v>0</v>
      </c>
      <c r="AS182" s="52">
        <v>1</v>
      </c>
      <c r="AT182" s="52">
        <v>1.4999999999999999E-2</v>
      </c>
      <c r="AU182" s="52">
        <v>0</v>
      </c>
      <c r="AV182" s="52">
        <v>0</v>
      </c>
      <c r="AW182">
        <v>0</v>
      </c>
      <c r="AX182">
        <v>0</v>
      </c>
      <c r="AY182">
        <v>0</v>
      </c>
      <c r="AZ182">
        <v>0</v>
      </c>
      <c r="BB182" t="b">
        <f t="shared" si="54"/>
        <v>1</v>
      </c>
      <c r="BC182" s="54" t="s">
        <v>362</v>
      </c>
      <c r="BD182" s="54" t="s">
        <v>39</v>
      </c>
      <c r="BE182" s="55">
        <v>1</v>
      </c>
      <c r="BF182" s="54" t="s">
        <v>202</v>
      </c>
      <c r="BG182" s="55">
        <v>0</v>
      </c>
      <c r="BH182" s="55">
        <v>0</v>
      </c>
      <c r="BI182" s="55">
        <v>1</v>
      </c>
      <c r="BJ182" s="55">
        <v>1.4999999999999999E-2</v>
      </c>
      <c r="BK182" s="55">
        <v>0</v>
      </c>
      <c r="BL182" s="55">
        <v>0</v>
      </c>
      <c r="BM182">
        <v>0</v>
      </c>
      <c r="BN182">
        <v>0</v>
      </c>
    </row>
    <row r="183" spans="1:66" ht="17.25" customHeight="1" x14ac:dyDescent="0.25">
      <c r="A183" s="6" t="s">
        <v>39</v>
      </c>
      <c r="B183" s="17">
        <v>171</v>
      </c>
      <c r="C183" s="31" t="s">
        <v>28</v>
      </c>
      <c r="D183" s="10">
        <f t="shared" ref="D183:D214" si="77">AD193-Q183</f>
        <v>-141</v>
      </c>
      <c r="E183" s="10">
        <f t="shared" ref="E183:E214" si="78">AE193-R183</f>
        <v>-1.6079999999999952</v>
      </c>
      <c r="F183" s="10">
        <f t="shared" ref="F183:F214" si="79">AF193-S183</f>
        <v>-111</v>
      </c>
      <c r="G183" s="10">
        <f t="shared" ref="G183:G214" si="80">AG193-T183</f>
        <v>-1.225499999999998</v>
      </c>
      <c r="H183" s="10">
        <f t="shared" ref="H183:H214" si="81">AH193-U183</f>
        <v>-80</v>
      </c>
      <c r="I183" s="10">
        <f t="shared" ref="I183:I214" si="82">AI193-V183</f>
        <v>-2.8772899999999995</v>
      </c>
      <c r="J183" s="10">
        <f t="shared" ref="J183:J214" si="83">AJ193-W183</f>
        <v>-14</v>
      </c>
      <c r="K183" s="10">
        <f t="shared" ref="K183:K214" si="84">AK193-X183</f>
        <v>-0.23400000000000004</v>
      </c>
      <c r="L183" s="40" t="b">
        <f t="shared" si="52"/>
        <v>1</v>
      </c>
      <c r="M183" s="91" t="s">
        <v>361</v>
      </c>
      <c r="N183" s="91" t="s">
        <v>39</v>
      </c>
      <c r="O183" s="41">
        <v>1</v>
      </c>
      <c r="P183" s="91" t="s">
        <v>28</v>
      </c>
      <c r="Q183" s="41">
        <v>149</v>
      </c>
      <c r="R183" s="41">
        <v>1.7669999999999952</v>
      </c>
      <c r="S183" s="41">
        <v>117</v>
      </c>
      <c r="T183" s="41">
        <v>1.312499999999998</v>
      </c>
      <c r="U183" s="41">
        <v>87</v>
      </c>
      <c r="V183" s="41">
        <v>2.9184999999999994</v>
      </c>
      <c r="W183" s="41">
        <v>16</v>
      </c>
      <c r="X183" s="41">
        <v>0.30600000000000005</v>
      </c>
      <c r="Y183" s="40" t="b">
        <f t="shared" ref="Y183:Y214" si="85">P183=AC193</f>
        <v>0</v>
      </c>
      <c r="Z183" s="41"/>
      <c r="AA183" s="91"/>
      <c r="AB183" s="41"/>
      <c r="AC183" s="91"/>
      <c r="AD183" s="41"/>
      <c r="AE183" s="41"/>
      <c r="AF183" s="41"/>
      <c r="AG183" s="41"/>
      <c r="AH183" s="41"/>
      <c r="AI183" s="41"/>
      <c r="AJ183" s="41"/>
      <c r="AK183" s="41"/>
      <c r="AL183" t="b">
        <f t="shared" ref="AL183:AL214" si="86">AP183=AC193</f>
        <v>0</v>
      </c>
      <c r="AM183" s="51" t="s">
        <v>361</v>
      </c>
      <c r="AN183" s="51" t="s">
        <v>39</v>
      </c>
      <c r="AO183" s="52">
        <v>1</v>
      </c>
      <c r="AP183" s="51" t="s">
        <v>28</v>
      </c>
      <c r="AQ183" s="52">
        <v>13</v>
      </c>
      <c r="AR183" s="52">
        <v>0.11750000000000002</v>
      </c>
      <c r="AS183" s="52">
        <v>15</v>
      </c>
      <c r="AT183" s="52">
        <v>0.17550000000000004</v>
      </c>
      <c r="AU183" s="52">
        <v>12</v>
      </c>
      <c r="AV183" s="52">
        <v>0.13049999999999998</v>
      </c>
      <c r="AW183">
        <v>0</v>
      </c>
      <c r="AX183">
        <v>0</v>
      </c>
      <c r="AY183">
        <v>0</v>
      </c>
      <c r="AZ183">
        <v>0</v>
      </c>
      <c r="BB183" t="b">
        <f t="shared" si="54"/>
        <v>1</v>
      </c>
      <c r="BC183" s="54" t="s">
        <v>361</v>
      </c>
      <c r="BD183" s="54" t="s">
        <v>39</v>
      </c>
      <c r="BE183" s="55">
        <v>1</v>
      </c>
      <c r="BF183" s="54" t="s">
        <v>28</v>
      </c>
      <c r="BG183" s="55">
        <v>13</v>
      </c>
      <c r="BH183" s="55">
        <v>0.11750000000000002</v>
      </c>
      <c r="BI183" s="55">
        <v>15</v>
      </c>
      <c r="BJ183" s="55">
        <v>0.17550000000000004</v>
      </c>
      <c r="BK183" s="55">
        <v>12</v>
      </c>
      <c r="BL183" s="55">
        <v>0.13049999999999998</v>
      </c>
      <c r="BM183">
        <v>0</v>
      </c>
      <c r="BN183">
        <v>0</v>
      </c>
    </row>
    <row r="184" spans="1:66" ht="17.25" customHeight="1" x14ac:dyDescent="0.25">
      <c r="A184" s="6" t="s">
        <v>39</v>
      </c>
      <c r="B184" s="17">
        <v>172</v>
      </c>
      <c r="C184" s="30" t="s">
        <v>117</v>
      </c>
      <c r="D184" s="10">
        <f t="shared" si="77"/>
        <v>-9</v>
      </c>
      <c r="E184" s="10">
        <f t="shared" si="78"/>
        <v>-4.0000000000000174E-3</v>
      </c>
      <c r="F184" s="10">
        <f t="shared" si="79"/>
        <v>-6</v>
      </c>
      <c r="G184" s="10">
        <f t="shared" si="80"/>
        <v>-2.5000000000000008E-2</v>
      </c>
      <c r="H184" s="10">
        <f t="shared" si="81"/>
        <v>3</v>
      </c>
      <c r="I184" s="10">
        <f t="shared" si="82"/>
        <v>0.12254600000000003</v>
      </c>
      <c r="J184" s="10">
        <f t="shared" si="83"/>
        <v>-2</v>
      </c>
      <c r="K184" s="10">
        <f t="shared" si="84"/>
        <v>3.1E-2</v>
      </c>
      <c r="L184" s="40" t="b">
        <f t="shared" si="52"/>
        <v>1</v>
      </c>
      <c r="M184" s="91" t="s">
        <v>364</v>
      </c>
      <c r="N184" s="91" t="s">
        <v>39</v>
      </c>
      <c r="O184" s="41">
        <v>1</v>
      </c>
      <c r="P184" s="91" t="s">
        <v>117</v>
      </c>
      <c r="Q184" s="41">
        <v>13</v>
      </c>
      <c r="R184" s="41">
        <v>0.10800000000000003</v>
      </c>
      <c r="S184" s="41">
        <v>10</v>
      </c>
      <c r="T184" s="41">
        <v>9.9000000000000019E-2</v>
      </c>
      <c r="U184" s="41">
        <v>1</v>
      </c>
      <c r="V184" s="41">
        <v>7.1999999999999995E-2</v>
      </c>
      <c r="W184" s="41">
        <v>3</v>
      </c>
      <c r="X184" s="41">
        <v>9.0000000000000011E-3</v>
      </c>
      <c r="Y184" s="40" t="b">
        <f t="shared" si="85"/>
        <v>0</v>
      </c>
      <c r="Z184" s="41"/>
      <c r="AA184" s="91"/>
      <c r="AB184" s="41"/>
      <c r="AC184" s="91"/>
      <c r="AD184" s="41"/>
      <c r="AE184" s="41"/>
      <c r="AF184" s="41"/>
      <c r="AG184" s="41"/>
      <c r="AH184" s="41"/>
      <c r="AI184" s="41"/>
      <c r="AJ184" s="41"/>
      <c r="AK184" s="41"/>
      <c r="AL184" t="b">
        <f t="shared" si="86"/>
        <v>0</v>
      </c>
      <c r="AM184" s="51" t="s">
        <v>364</v>
      </c>
      <c r="AN184" s="51" t="s">
        <v>39</v>
      </c>
      <c r="AO184" s="52">
        <v>1</v>
      </c>
      <c r="AP184" s="51" t="s">
        <v>117</v>
      </c>
      <c r="AQ184" s="52">
        <v>0</v>
      </c>
      <c r="AR184" s="52">
        <v>0</v>
      </c>
      <c r="AS184" s="52">
        <v>0</v>
      </c>
      <c r="AT184" s="52">
        <v>0</v>
      </c>
      <c r="AU184" s="52">
        <v>0</v>
      </c>
      <c r="AV184" s="52">
        <v>0</v>
      </c>
      <c r="AW184">
        <v>0</v>
      </c>
      <c r="AX184">
        <v>0</v>
      </c>
      <c r="AY184">
        <v>0</v>
      </c>
      <c r="AZ184">
        <v>0</v>
      </c>
      <c r="BB184" t="b">
        <f t="shared" si="54"/>
        <v>1</v>
      </c>
      <c r="BC184" s="54" t="s">
        <v>364</v>
      </c>
      <c r="BD184" s="54" t="s">
        <v>39</v>
      </c>
      <c r="BE184" s="55">
        <v>1</v>
      </c>
      <c r="BF184" s="54" t="s">
        <v>117</v>
      </c>
      <c r="BG184" s="55">
        <v>0</v>
      </c>
      <c r="BH184" s="55">
        <v>0</v>
      </c>
      <c r="BI184" s="55">
        <v>0</v>
      </c>
      <c r="BJ184" s="55">
        <v>0</v>
      </c>
      <c r="BK184" s="55">
        <v>0</v>
      </c>
      <c r="BL184" s="55">
        <v>0</v>
      </c>
      <c r="BM184">
        <v>0</v>
      </c>
      <c r="BN184">
        <v>0</v>
      </c>
    </row>
    <row r="185" spans="1:66" ht="17.25" customHeight="1" x14ac:dyDescent="0.25">
      <c r="A185" s="6" t="s">
        <v>39</v>
      </c>
      <c r="B185" s="17">
        <v>173</v>
      </c>
      <c r="C185" s="30" t="s">
        <v>117</v>
      </c>
      <c r="D185" s="10">
        <f t="shared" si="77"/>
        <v>4</v>
      </c>
      <c r="E185" s="10">
        <f t="shared" si="78"/>
        <v>4.8000000000000001E-2</v>
      </c>
      <c r="F185" s="10">
        <f t="shared" si="79"/>
        <v>4</v>
      </c>
      <c r="G185" s="10">
        <f t="shared" si="80"/>
        <v>4.8000000000000001E-2</v>
      </c>
      <c r="H185" s="10">
        <f t="shared" si="81"/>
        <v>1</v>
      </c>
      <c r="I185" s="10">
        <f t="shared" si="82"/>
        <v>7.0000000000000027E-3</v>
      </c>
      <c r="J185" s="10">
        <f t="shared" si="83"/>
        <v>0</v>
      </c>
      <c r="K185" s="10">
        <f t="shared" si="84"/>
        <v>0</v>
      </c>
      <c r="L185" s="40" t="b">
        <f t="shared" si="52"/>
        <v>1</v>
      </c>
      <c r="M185" s="91" t="s">
        <v>363</v>
      </c>
      <c r="N185" s="91" t="s">
        <v>39</v>
      </c>
      <c r="O185" s="41">
        <v>1</v>
      </c>
      <c r="P185" s="91" t="s">
        <v>117</v>
      </c>
      <c r="Q185" s="41">
        <v>0</v>
      </c>
      <c r="R185" s="41">
        <v>0</v>
      </c>
      <c r="S185" s="41">
        <v>0</v>
      </c>
      <c r="T185" s="41">
        <v>0</v>
      </c>
      <c r="U185" s="41">
        <v>1</v>
      </c>
      <c r="V185" s="41">
        <v>1.0999999999999999E-2</v>
      </c>
      <c r="W185" s="41">
        <v>0</v>
      </c>
      <c r="X185" s="41">
        <v>0</v>
      </c>
      <c r="Y185" s="40" t="b">
        <f t="shared" si="85"/>
        <v>0</v>
      </c>
      <c r="Z185" s="41"/>
      <c r="AA185" s="91"/>
      <c r="AB185" s="41"/>
      <c r="AC185" s="91"/>
      <c r="AD185" s="41"/>
      <c r="AE185" s="41"/>
      <c r="AF185" s="41"/>
      <c r="AG185" s="41"/>
      <c r="AH185" s="41"/>
      <c r="AI185" s="41"/>
      <c r="AJ185" s="41"/>
      <c r="AK185" s="41"/>
      <c r="AL185" t="b">
        <f t="shared" si="86"/>
        <v>0</v>
      </c>
      <c r="AM185" s="51" t="s">
        <v>363</v>
      </c>
      <c r="AN185" s="51" t="s">
        <v>39</v>
      </c>
      <c r="AO185" s="52">
        <v>1</v>
      </c>
      <c r="AP185" s="51" t="s">
        <v>117</v>
      </c>
      <c r="AQ185" s="52">
        <v>0</v>
      </c>
      <c r="AR185" s="52">
        <v>0</v>
      </c>
      <c r="AS185" s="52">
        <v>0</v>
      </c>
      <c r="AT185" s="52">
        <v>0</v>
      </c>
      <c r="AU185" s="52">
        <v>0</v>
      </c>
      <c r="AV185" s="52">
        <v>0</v>
      </c>
      <c r="AW185">
        <v>0</v>
      </c>
      <c r="AX185">
        <v>0</v>
      </c>
      <c r="AY185">
        <v>0</v>
      </c>
      <c r="AZ185">
        <v>0</v>
      </c>
      <c r="BB185" t="b">
        <f t="shared" si="54"/>
        <v>1</v>
      </c>
      <c r="BC185" s="54" t="s">
        <v>363</v>
      </c>
      <c r="BD185" s="54" t="s">
        <v>39</v>
      </c>
      <c r="BE185" s="55">
        <v>1</v>
      </c>
      <c r="BF185" s="54" t="s">
        <v>117</v>
      </c>
      <c r="BG185" s="55">
        <v>0</v>
      </c>
      <c r="BH185" s="55">
        <v>0</v>
      </c>
      <c r="BI185" s="55">
        <v>0</v>
      </c>
      <c r="BJ185" s="55">
        <v>0</v>
      </c>
      <c r="BK185" s="55">
        <v>0</v>
      </c>
      <c r="BL185" s="55">
        <v>0</v>
      </c>
      <c r="BM185">
        <v>0</v>
      </c>
      <c r="BN185">
        <v>0</v>
      </c>
    </row>
    <row r="186" spans="1:66" ht="17.25" customHeight="1" x14ac:dyDescent="0.25">
      <c r="A186" s="6" t="s">
        <v>39</v>
      </c>
      <c r="B186" s="17">
        <v>174</v>
      </c>
      <c r="C186" s="30" t="s">
        <v>29</v>
      </c>
      <c r="D186" s="10">
        <f t="shared" si="77"/>
        <v>-33</v>
      </c>
      <c r="E186" s="10">
        <f t="shared" si="78"/>
        <v>-0.42270000000000019</v>
      </c>
      <c r="F186" s="10">
        <f t="shared" si="79"/>
        <v>-28</v>
      </c>
      <c r="G186" s="10">
        <f t="shared" si="80"/>
        <v>-0.3287000000000001</v>
      </c>
      <c r="H186" s="10">
        <f t="shared" si="81"/>
        <v>-56</v>
      </c>
      <c r="I186" s="10">
        <f t="shared" si="82"/>
        <v>-0.74250000000000049</v>
      </c>
      <c r="J186" s="10">
        <f t="shared" si="83"/>
        <v>-4</v>
      </c>
      <c r="K186" s="10">
        <f t="shared" si="84"/>
        <v>-8.7999999999999995E-2</v>
      </c>
      <c r="L186" s="40" t="b">
        <f t="shared" si="52"/>
        <v>1</v>
      </c>
      <c r="M186" s="91" t="s">
        <v>361</v>
      </c>
      <c r="N186" s="91" t="s">
        <v>39</v>
      </c>
      <c r="O186" s="41">
        <v>1</v>
      </c>
      <c r="P186" s="91" t="s">
        <v>29</v>
      </c>
      <c r="Q186" s="41">
        <v>35</v>
      </c>
      <c r="R186" s="41">
        <v>0.45270000000000016</v>
      </c>
      <c r="S186" s="41">
        <v>30</v>
      </c>
      <c r="T186" s="41">
        <v>0.35870000000000013</v>
      </c>
      <c r="U186" s="41">
        <v>57</v>
      </c>
      <c r="V186" s="41">
        <v>0.75750000000000051</v>
      </c>
      <c r="W186" s="41">
        <v>4</v>
      </c>
      <c r="X186" s="41">
        <v>8.7999999999999995E-2</v>
      </c>
      <c r="Y186" s="40" t="b">
        <f t="shared" si="85"/>
        <v>0</v>
      </c>
      <c r="Z186" s="41"/>
      <c r="AA186" s="91"/>
      <c r="AB186" s="41"/>
      <c r="AC186" s="91"/>
      <c r="AD186" s="41"/>
      <c r="AE186" s="41"/>
      <c r="AF186" s="41"/>
      <c r="AG186" s="41"/>
      <c r="AH186" s="41"/>
      <c r="AI186" s="41"/>
      <c r="AJ186" s="41"/>
      <c r="AK186" s="41"/>
      <c r="AL186" t="b">
        <f t="shared" si="86"/>
        <v>0</v>
      </c>
      <c r="AM186" s="51" t="s">
        <v>361</v>
      </c>
      <c r="AN186" s="51" t="s">
        <v>39</v>
      </c>
      <c r="AO186" s="52">
        <v>1</v>
      </c>
      <c r="AP186" s="51" t="s">
        <v>29</v>
      </c>
      <c r="AQ186" s="52">
        <v>2</v>
      </c>
      <c r="AR186" s="52">
        <v>6.9999999999999993E-2</v>
      </c>
      <c r="AS186" s="52">
        <v>4</v>
      </c>
      <c r="AT186" s="52">
        <v>3.7000000000000005E-2</v>
      </c>
      <c r="AU186" s="52">
        <v>14</v>
      </c>
      <c r="AV186" s="52">
        <v>0.18600000000000005</v>
      </c>
      <c r="AW186">
        <v>0</v>
      </c>
      <c r="AX186">
        <v>0</v>
      </c>
      <c r="AY186">
        <v>0</v>
      </c>
      <c r="AZ186">
        <v>0</v>
      </c>
      <c r="BB186" t="b">
        <f t="shared" si="54"/>
        <v>1</v>
      </c>
      <c r="BC186" s="54" t="s">
        <v>361</v>
      </c>
      <c r="BD186" s="54" t="s">
        <v>39</v>
      </c>
      <c r="BE186" s="55">
        <v>1</v>
      </c>
      <c r="BF186" s="54" t="s">
        <v>29</v>
      </c>
      <c r="BG186" s="55">
        <v>2</v>
      </c>
      <c r="BH186" s="55">
        <v>6.9999999999999993E-2</v>
      </c>
      <c r="BI186" s="55">
        <v>4</v>
      </c>
      <c r="BJ186" s="55">
        <v>3.7000000000000005E-2</v>
      </c>
      <c r="BK186" s="55">
        <v>14</v>
      </c>
      <c r="BL186" s="55">
        <v>0.18600000000000005</v>
      </c>
      <c r="BM186">
        <v>0</v>
      </c>
      <c r="BN186">
        <v>0</v>
      </c>
    </row>
    <row r="187" spans="1:66" ht="17.25" customHeight="1" x14ac:dyDescent="0.25">
      <c r="A187" s="6" t="s">
        <v>39</v>
      </c>
      <c r="B187" s="17">
        <v>175</v>
      </c>
      <c r="C187" s="30" t="s">
        <v>68</v>
      </c>
      <c r="D187" s="10">
        <f t="shared" si="77"/>
        <v>-6</v>
      </c>
      <c r="E187" s="10">
        <f t="shared" si="78"/>
        <v>0.86499999999999999</v>
      </c>
      <c r="F187" s="10">
        <f t="shared" si="79"/>
        <v>-6</v>
      </c>
      <c r="G187" s="10">
        <f t="shared" si="80"/>
        <v>0.48</v>
      </c>
      <c r="H187" s="10">
        <f t="shared" si="81"/>
        <v>-9</v>
      </c>
      <c r="I187" s="10">
        <f t="shared" si="82"/>
        <v>-8.3000000000000004E-2</v>
      </c>
      <c r="J187" s="10">
        <f t="shared" si="83"/>
        <v>0</v>
      </c>
      <c r="K187" s="10">
        <f t="shared" si="84"/>
        <v>0</v>
      </c>
      <c r="L187" s="40" t="b">
        <f t="shared" si="52"/>
        <v>1</v>
      </c>
      <c r="M187" s="91" t="s">
        <v>363</v>
      </c>
      <c r="N187" s="91" t="s">
        <v>39</v>
      </c>
      <c r="O187" s="41">
        <v>1</v>
      </c>
      <c r="P187" s="91" t="s">
        <v>68</v>
      </c>
      <c r="Q187" s="41">
        <v>10</v>
      </c>
      <c r="R187" s="41">
        <v>0.129</v>
      </c>
      <c r="S187" s="41">
        <v>9</v>
      </c>
      <c r="T187" s="41">
        <v>0.114</v>
      </c>
      <c r="U187" s="41">
        <v>9</v>
      </c>
      <c r="V187" s="41">
        <v>8.3000000000000004E-2</v>
      </c>
      <c r="W187" s="41">
        <v>0</v>
      </c>
      <c r="X187" s="41">
        <v>0</v>
      </c>
      <c r="Y187" s="40" t="b">
        <f t="shared" si="85"/>
        <v>0</v>
      </c>
      <c r="Z187" s="41"/>
      <c r="AA187" s="91"/>
      <c r="AB187" s="41"/>
      <c r="AC187" s="91"/>
      <c r="AD187" s="41"/>
      <c r="AE187" s="41"/>
      <c r="AF187" s="41"/>
      <c r="AG187" s="41"/>
      <c r="AH187" s="41"/>
      <c r="AI187" s="41"/>
      <c r="AJ187" s="41"/>
      <c r="AK187" s="41"/>
      <c r="AL187" t="b">
        <f t="shared" si="86"/>
        <v>0</v>
      </c>
      <c r="AM187" s="51" t="s">
        <v>363</v>
      </c>
      <c r="AN187" s="51" t="s">
        <v>39</v>
      </c>
      <c r="AO187" s="52">
        <v>1</v>
      </c>
      <c r="AP187" s="51" t="s">
        <v>68</v>
      </c>
      <c r="AQ187" s="52">
        <v>0</v>
      </c>
      <c r="AR187" s="52">
        <v>0</v>
      </c>
      <c r="AS187" s="52">
        <v>0</v>
      </c>
      <c r="AT187" s="52">
        <v>0</v>
      </c>
      <c r="AU187" s="52">
        <v>1</v>
      </c>
      <c r="AV187" s="52">
        <v>1.4999999999999999E-2</v>
      </c>
      <c r="AW187">
        <v>0</v>
      </c>
      <c r="AX187">
        <v>0</v>
      </c>
      <c r="AY187">
        <v>0</v>
      </c>
      <c r="AZ187">
        <v>0</v>
      </c>
      <c r="BB187" t="b">
        <f t="shared" si="54"/>
        <v>1</v>
      </c>
      <c r="BC187" s="54" t="s">
        <v>363</v>
      </c>
      <c r="BD187" s="54" t="s">
        <v>39</v>
      </c>
      <c r="BE187" s="55">
        <v>1</v>
      </c>
      <c r="BF187" s="54" t="s">
        <v>68</v>
      </c>
      <c r="BG187" s="55">
        <v>0</v>
      </c>
      <c r="BH187" s="55">
        <v>0</v>
      </c>
      <c r="BI187" s="55">
        <v>0</v>
      </c>
      <c r="BJ187" s="55">
        <v>0</v>
      </c>
      <c r="BK187" s="55">
        <v>1</v>
      </c>
      <c r="BL187" s="55">
        <v>1.4999999999999999E-2</v>
      </c>
      <c r="BM187">
        <v>0</v>
      </c>
      <c r="BN187">
        <v>0</v>
      </c>
    </row>
    <row r="188" spans="1:66" ht="17.25" customHeight="1" x14ac:dyDescent="0.25">
      <c r="A188" s="6" t="s">
        <v>39</v>
      </c>
      <c r="B188" s="17">
        <v>176</v>
      </c>
      <c r="C188" s="30" t="s">
        <v>304</v>
      </c>
      <c r="D188" s="10">
        <f t="shared" si="77"/>
        <v>2</v>
      </c>
      <c r="E188" s="10">
        <f t="shared" si="78"/>
        <v>5.1000000000000004E-2</v>
      </c>
      <c r="F188" s="10">
        <f t="shared" si="79"/>
        <v>1</v>
      </c>
      <c r="G188" s="10">
        <f t="shared" si="80"/>
        <v>5.9999999999999984E-3</v>
      </c>
      <c r="H188" s="10">
        <f t="shared" si="81"/>
        <v>6</v>
      </c>
      <c r="I188" s="10">
        <f t="shared" si="82"/>
        <v>8.0000000000000002E-3</v>
      </c>
      <c r="J188" s="10">
        <f t="shared" si="83"/>
        <v>1</v>
      </c>
      <c r="K188" s="10">
        <f t="shared" si="84"/>
        <v>4.4999999999999998E-2</v>
      </c>
      <c r="L188" s="40" t="b">
        <f t="shared" si="52"/>
        <v>1</v>
      </c>
      <c r="M188" s="91" t="s">
        <v>364</v>
      </c>
      <c r="N188" s="91" t="s">
        <v>39</v>
      </c>
      <c r="O188" s="41">
        <v>1</v>
      </c>
      <c r="P188" s="91" t="s">
        <v>304</v>
      </c>
      <c r="Q188" s="41">
        <v>1</v>
      </c>
      <c r="R188" s="41">
        <v>1.2E-2</v>
      </c>
      <c r="S188" s="41">
        <v>1</v>
      </c>
      <c r="T188" s="41">
        <v>1.2E-2</v>
      </c>
      <c r="U188" s="41">
        <v>0</v>
      </c>
      <c r="V188" s="41">
        <v>0</v>
      </c>
      <c r="W188" s="41">
        <v>0</v>
      </c>
      <c r="X188" s="41">
        <v>0</v>
      </c>
      <c r="Y188" s="40" t="b">
        <f t="shared" si="85"/>
        <v>0</v>
      </c>
      <c r="Z188" s="41"/>
      <c r="AA188" s="91"/>
      <c r="AB188" s="41"/>
      <c r="AC188" s="91"/>
      <c r="AD188" s="41"/>
      <c r="AE188" s="41"/>
      <c r="AF188" s="41"/>
      <c r="AG188" s="41"/>
      <c r="AH188" s="41"/>
      <c r="AI188" s="41"/>
      <c r="AJ188" s="41"/>
      <c r="AK188" s="41"/>
      <c r="AL188" t="b">
        <f t="shared" si="86"/>
        <v>0</v>
      </c>
      <c r="AM188" s="51" t="s">
        <v>364</v>
      </c>
      <c r="AN188" s="51" t="s">
        <v>39</v>
      </c>
      <c r="AO188" s="52">
        <v>1</v>
      </c>
      <c r="AP188" s="51" t="s">
        <v>304</v>
      </c>
      <c r="AQ188" s="52">
        <v>0</v>
      </c>
      <c r="AR188" s="52">
        <v>0</v>
      </c>
      <c r="AS188" s="52">
        <v>0</v>
      </c>
      <c r="AT188" s="52">
        <v>0</v>
      </c>
      <c r="AU188" s="52">
        <v>0</v>
      </c>
      <c r="AV188" s="52">
        <v>0</v>
      </c>
      <c r="AW188">
        <v>0</v>
      </c>
      <c r="AX188">
        <v>0</v>
      </c>
      <c r="AY188">
        <v>0</v>
      </c>
      <c r="AZ188">
        <v>0</v>
      </c>
      <c r="BB188" t="b">
        <f t="shared" si="54"/>
        <v>1</v>
      </c>
      <c r="BC188" s="54" t="s">
        <v>364</v>
      </c>
      <c r="BD188" s="54" t="s">
        <v>39</v>
      </c>
      <c r="BE188" s="55">
        <v>1</v>
      </c>
      <c r="BF188" s="54" t="s">
        <v>304</v>
      </c>
      <c r="BG188" s="55">
        <v>0</v>
      </c>
      <c r="BH188" s="55">
        <v>0</v>
      </c>
      <c r="BI188" s="55">
        <v>0</v>
      </c>
      <c r="BJ188" s="55">
        <v>0</v>
      </c>
      <c r="BK188" s="55">
        <v>0</v>
      </c>
      <c r="BL188" s="55">
        <v>0</v>
      </c>
      <c r="BM188">
        <v>0</v>
      </c>
      <c r="BN188">
        <v>0</v>
      </c>
    </row>
    <row r="189" spans="1:66" ht="17.25" customHeight="1" x14ac:dyDescent="0.25">
      <c r="A189" s="6" t="s">
        <v>39</v>
      </c>
      <c r="B189" s="17">
        <v>177</v>
      </c>
      <c r="C189" s="30" t="s">
        <v>115</v>
      </c>
      <c r="D189" s="10">
        <f t="shared" si="77"/>
        <v>-2</v>
      </c>
      <c r="E189" s="10">
        <f t="shared" si="78"/>
        <v>-1.5299999999999999E-2</v>
      </c>
      <c r="F189" s="10">
        <f t="shared" si="79"/>
        <v>-1</v>
      </c>
      <c r="G189" s="10">
        <f t="shared" si="80"/>
        <v>-1.0299999999999998E-2</v>
      </c>
      <c r="H189" s="10">
        <f t="shared" si="81"/>
        <v>-2</v>
      </c>
      <c r="I189" s="10">
        <f t="shared" si="82"/>
        <v>-1.6999999999999998E-2</v>
      </c>
      <c r="J189" s="10">
        <f t="shared" si="83"/>
        <v>0</v>
      </c>
      <c r="K189" s="10">
        <f t="shared" si="84"/>
        <v>0</v>
      </c>
      <c r="L189" s="40" t="b">
        <f t="shared" si="52"/>
        <v>1</v>
      </c>
      <c r="M189" s="91" t="s">
        <v>362</v>
      </c>
      <c r="N189" s="91" t="s">
        <v>39</v>
      </c>
      <c r="O189" s="41">
        <v>1</v>
      </c>
      <c r="P189" s="91" t="s">
        <v>115</v>
      </c>
      <c r="Q189" s="41">
        <v>4</v>
      </c>
      <c r="R189" s="41">
        <v>2.53E-2</v>
      </c>
      <c r="S189" s="41">
        <v>3</v>
      </c>
      <c r="T189" s="41">
        <v>2.0299999999999999E-2</v>
      </c>
      <c r="U189" s="41">
        <v>3</v>
      </c>
      <c r="V189" s="41">
        <v>2.1999999999999999E-2</v>
      </c>
      <c r="W189" s="41">
        <v>0</v>
      </c>
      <c r="X189" s="41">
        <v>0</v>
      </c>
      <c r="Y189" s="40" t="b">
        <f t="shared" si="85"/>
        <v>0</v>
      </c>
      <c r="Z189" s="41"/>
      <c r="AA189" s="91"/>
      <c r="AB189" s="41"/>
      <c r="AC189" s="91"/>
      <c r="AD189" s="41"/>
      <c r="AE189" s="41"/>
      <c r="AF189" s="41"/>
      <c r="AG189" s="41"/>
      <c r="AH189" s="41"/>
      <c r="AI189" s="41"/>
      <c r="AJ189" s="41"/>
      <c r="AK189" s="41"/>
      <c r="AL189" t="b">
        <f t="shared" si="86"/>
        <v>0</v>
      </c>
      <c r="AM189" s="51" t="s">
        <v>362</v>
      </c>
      <c r="AN189" s="51" t="s">
        <v>39</v>
      </c>
      <c r="AO189" s="52">
        <v>1</v>
      </c>
      <c r="AP189" s="51" t="s">
        <v>115</v>
      </c>
      <c r="AQ189" s="52">
        <v>0</v>
      </c>
      <c r="AR189" s="52">
        <v>0</v>
      </c>
      <c r="AS189" s="52">
        <v>0</v>
      </c>
      <c r="AT189" s="52">
        <v>0</v>
      </c>
      <c r="AU189" s="52">
        <v>0</v>
      </c>
      <c r="AV189" s="52">
        <v>0</v>
      </c>
      <c r="AW189">
        <v>0</v>
      </c>
      <c r="AX189">
        <v>0</v>
      </c>
      <c r="AY189">
        <v>0</v>
      </c>
      <c r="AZ189">
        <v>0</v>
      </c>
      <c r="BB189" t="b">
        <f t="shared" si="54"/>
        <v>1</v>
      </c>
      <c r="BC189" s="54" t="s">
        <v>362</v>
      </c>
      <c r="BD189" s="54" t="s">
        <v>39</v>
      </c>
      <c r="BE189" s="55">
        <v>1</v>
      </c>
      <c r="BF189" s="54" t="s">
        <v>115</v>
      </c>
      <c r="BG189" s="55">
        <v>0</v>
      </c>
      <c r="BH189" s="55">
        <v>0</v>
      </c>
      <c r="BI189" s="55">
        <v>0</v>
      </c>
      <c r="BJ189" s="55">
        <v>0</v>
      </c>
      <c r="BK189" s="55">
        <v>0</v>
      </c>
      <c r="BL189" s="55">
        <v>0</v>
      </c>
      <c r="BM189">
        <v>0</v>
      </c>
      <c r="BN189">
        <v>0</v>
      </c>
    </row>
    <row r="190" spans="1:66" ht="17.25" customHeight="1" x14ac:dyDescent="0.25">
      <c r="A190" s="6" t="s">
        <v>39</v>
      </c>
      <c r="B190" s="17">
        <v>178</v>
      </c>
      <c r="C190" s="30" t="s">
        <v>245</v>
      </c>
      <c r="D190" s="10">
        <f t="shared" si="77"/>
        <v>-4</v>
      </c>
      <c r="E190" s="10">
        <f t="shared" si="78"/>
        <v>-1.6E-2</v>
      </c>
      <c r="F190" s="10">
        <f t="shared" si="79"/>
        <v>-4</v>
      </c>
      <c r="G190" s="10">
        <f t="shared" si="80"/>
        <v>-1.6E-2</v>
      </c>
      <c r="H190" s="10">
        <f t="shared" si="81"/>
        <v>-3</v>
      </c>
      <c r="I190" s="10">
        <f t="shared" si="82"/>
        <v>-6.0000000000000019E-3</v>
      </c>
      <c r="J190" s="10">
        <f t="shared" si="83"/>
        <v>0</v>
      </c>
      <c r="K190" s="10">
        <f t="shared" si="84"/>
        <v>0</v>
      </c>
      <c r="L190" s="40" t="b">
        <f t="shared" si="52"/>
        <v>1</v>
      </c>
      <c r="M190" s="91" t="s">
        <v>361</v>
      </c>
      <c r="N190" s="91" t="s">
        <v>39</v>
      </c>
      <c r="O190" s="41">
        <v>1</v>
      </c>
      <c r="P190" s="91" t="s">
        <v>245</v>
      </c>
      <c r="Q190" s="41">
        <v>4</v>
      </c>
      <c r="R190" s="41">
        <v>1.6E-2</v>
      </c>
      <c r="S190" s="41">
        <v>4</v>
      </c>
      <c r="T190" s="41">
        <v>1.6E-2</v>
      </c>
      <c r="U190" s="41">
        <v>4</v>
      </c>
      <c r="V190" s="41">
        <v>2.1000000000000001E-2</v>
      </c>
      <c r="W190" s="41">
        <v>0</v>
      </c>
      <c r="X190" s="41">
        <v>0</v>
      </c>
      <c r="Y190" s="40" t="b">
        <f t="shared" si="85"/>
        <v>0</v>
      </c>
      <c r="Z190" s="41"/>
      <c r="AA190" s="91"/>
      <c r="AB190" s="41"/>
      <c r="AC190" s="91"/>
      <c r="AD190" s="41"/>
      <c r="AE190" s="41"/>
      <c r="AF190" s="41"/>
      <c r="AG190" s="41"/>
      <c r="AH190" s="41"/>
      <c r="AI190" s="41"/>
      <c r="AJ190" s="41"/>
      <c r="AK190" s="41"/>
      <c r="AL190" t="b">
        <f t="shared" si="86"/>
        <v>0</v>
      </c>
      <c r="AM190" s="51" t="s">
        <v>361</v>
      </c>
      <c r="AN190" s="51" t="s">
        <v>39</v>
      </c>
      <c r="AO190" s="52">
        <v>1</v>
      </c>
      <c r="AP190" s="51" t="s">
        <v>245</v>
      </c>
      <c r="AQ190" s="52">
        <v>1</v>
      </c>
      <c r="AR190" s="52">
        <v>4.0000000000000001E-3</v>
      </c>
      <c r="AS190" s="52">
        <v>2</v>
      </c>
      <c r="AT190" s="52">
        <v>8.0000000000000002E-3</v>
      </c>
      <c r="AU190" s="52">
        <v>1</v>
      </c>
      <c r="AV190" s="52">
        <v>4.0000000000000001E-3</v>
      </c>
      <c r="AW190">
        <v>0</v>
      </c>
      <c r="AX190">
        <v>0</v>
      </c>
      <c r="AY190">
        <v>0</v>
      </c>
      <c r="AZ190">
        <v>0</v>
      </c>
      <c r="BB190" t="b">
        <f t="shared" si="54"/>
        <v>1</v>
      </c>
      <c r="BC190" s="54" t="s">
        <v>361</v>
      </c>
      <c r="BD190" s="54" t="s">
        <v>39</v>
      </c>
      <c r="BE190" s="55">
        <v>1</v>
      </c>
      <c r="BF190" s="54" t="s">
        <v>245</v>
      </c>
      <c r="BG190" s="55">
        <v>1</v>
      </c>
      <c r="BH190" s="55">
        <v>4.0000000000000001E-3</v>
      </c>
      <c r="BI190" s="55">
        <v>2</v>
      </c>
      <c r="BJ190" s="55">
        <v>8.0000000000000002E-3</v>
      </c>
      <c r="BK190" s="55">
        <v>1</v>
      </c>
      <c r="BL190" s="55">
        <v>4.0000000000000001E-3</v>
      </c>
      <c r="BM190">
        <v>0</v>
      </c>
      <c r="BN190">
        <v>0</v>
      </c>
    </row>
    <row r="191" spans="1:66" ht="17.25" customHeight="1" x14ac:dyDescent="0.25">
      <c r="A191" s="6" t="s">
        <v>39</v>
      </c>
      <c r="B191" s="17">
        <v>179</v>
      </c>
      <c r="C191" s="30" t="s">
        <v>153</v>
      </c>
      <c r="D191" s="10">
        <f t="shared" si="77"/>
        <v>4</v>
      </c>
      <c r="E191" s="10">
        <f t="shared" si="78"/>
        <v>4.5999999999999999E-2</v>
      </c>
      <c r="F191" s="10">
        <f t="shared" si="79"/>
        <v>2</v>
      </c>
      <c r="G191" s="10">
        <f t="shared" si="80"/>
        <v>1.3999999999999999E-2</v>
      </c>
      <c r="H191" s="10">
        <f t="shared" si="81"/>
        <v>1</v>
      </c>
      <c r="I191" s="10">
        <f t="shared" si="82"/>
        <v>7.5000000000000067E-3</v>
      </c>
      <c r="J191" s="10">
        <f t="shared" si="83"/>
        <v>1</v>
      </c>
      <c r="K191" s="10">
        <f t="shared" si="84"/>
        <v>1.4E-2</v>
      </c>
      <c r="L191" s="40" t="b">
        <f t="shared" si="52"/>
        <v>1</v>
      </c>
      <c r="M191" s="91" t="s">
        <v>363</v>
      </c>
      <c r="N191" s="91" t="s">
        <v>39</v>
      </c>
      <c r="O191" s="41">
        <v>1</v>
      </c>
      <c r="P191" s="91" t="s">
        <v>153</v>
      </c>
      <c r="Q191" s="41">
        <v>2</v>
      </c>
      <c r="R191" s="41">
        <v>0.03</v>
      </c>
      <c r="S191" s="41">
        <v>2</v>
      </c>
      <c r="T191" s="41">
        <v>0.03</v>
      </c>
      <c r="U191" s="41">
        <v>2</v>
      </c>
      <c r="V191" s="41">
        <v>2.7999999999999997E-2</v>
      </c>
      <c r="W191" s="41">
        <v>0</v>
      </c>
      <c r="X191" s="41">
        <v>0</v>
      </c>
      <c r="Y191" s="40" t="b">
        <f t="shared" si="85"/>
        <v>0</v>
      </c>
      <c r="Z191" s="41"/>
      <c r="AA191" s="91"/>
      <c r="AB191" s="41"/>
      <c r="AC191" s="91"/>
      <c r="AD191" s="41"/>
      <c r="AE191" s="41"/>
      <c r="AF191" s="41"/>
      <c r="AG191" s="41"/>
      <c r="AH191" s="41"/>
      <c r="AI191" s="41"/>
      <c r="AJ191" s="41"/>
      <c r="AK191" s="41"/>
      <c r="AL191" t="b">
        <f t="shared" si="86"/>
        <v>0</v>
      </c>
      <c r="AM191" s="51" t="s">
        <v>363</v>
      </c>
      <c r="AN191" s="51" t="s">
        <v>39</v>
      </c>
      <c r="AO191" s="52">
        <v>1</v>
      </c>
      <c r="AP191" s="51" t="s">
        <v>153</v>
      </c>
      <c r="AQ191" s="52">
        <v>0</v>
      </c>
      <c r="AR191" s="52">
        <v>0</v>
      </c>
      <c r="AS191" s="52">
        <v>0</v>
      </c>
      <c r="AT191" s="52">
        <v>0</v>
      </c>
      <c r="AU191" s="52">
        <v>0</v>
      </c>
      <c r="AV191" s="52">
        <v>0</v>
      </c>
      <c r="AW191">
        <v>0</v>
      </c>
      <c r="AX191">
        <v>0</v>
      </c>
      <c r="AY191">
        <v>0</v>
      </c>
      <c r="AZ191">
        <v>0</v>
      </c>
      <c r="BB191" t="b">
        <f t="shared" si="54"/>
        <v>1</v>
      </c>
      <c r="BC191" s="54" t="s">
        <v>363</v>
      </c>
      <c r="BD191" s="54" t="s">
        <v>39</v>
      </c>
      <c r="BE191" s="55">
        <v>1</v>
      </c>
      <c r="BF191" s="54" t="s">
        <v>153</v>
      </c>
      <c r="BG191" s="55">
        <v>0</v>
      </c>
      <c r="BH191" s="55">
        <v>0</v>
      </c>
      <c r="BI191" s="55">
        <v>0</v>
      </c>
      <c r="BJ191" s="55">
        <v>0</v>
      </c>
      <c r="BK191" s="55">
        <v>0</v>
      </c>
      <c r="BL191" s="55">
        <v>0</v>
      </c>
      <c r="BM191">
        <v>0</v>
      </c>
      <c r="BN191">
        <v>0</v>
      </c>
    </row>
    <row r="192" spans="1:66" ht="17.25" customHeight="1" x14ac:dyDescent="0.25">
      <c r="A192" s="6" t="s">
        <v>39</v>
      </c>
      <c r="B192" s="17">
        <v>180</v>
      </c>
      <c r="C192" s="32" t="s">
        <v>305</v>
      </c>
      <c r="D192" s="10">
        <f t="shared" si="77"/>
        <v>1</v>
      </c>
      <c r="E192" s="10">
        <f t="shared" si="78"/>
        <v>2.8E-3</v>
      </c>
      <c r="F192" s="10">
        <f t="shared" si="79"/>
        <v>1</v>
      </c>
      <c r="G192" s="10">
        <f t="shared" si="80"/>
        <v>2.8E-3</v>
      </c>
      <c r="H192" s="10">
        <f t="shared" si="81"/>
        <v>0</v>
      </c>
      <c r="I192" s="10">
        <f t="shared" si="82"/>
        <v>0</v>
      </c>
      <c r="J192" s="10">
        <f t="shared" si="83"/>
        <v>0</v>
      </c>
      <c r="K192" s="10">
        <f t="shared" si="84"/>
        <v>0</v>
      </c>
      <c r="L192" s="40" t="b">
        <f t="shared" si="52"/>
        <v>1</v>
      </c>
      <c r="M192" s="91" t="s">
        <v>364</v>
      </c>
      <c r="N192" s="91" t="s">
        <v>39</v>
      </c>
      <c r="O192" s="41">
        <v>1</v>
      </c>
      <c r="P192" s="91" t="s">
        <v>305</v>
      </c>
      <c r="Q192" s="41">
        <v>0</v>
      </c>
      <c r="R192" s="41">
        <v>0</v>
      </c>
      <c r="S192" s="41">
        <v>0</v>
      </c>
      <c r="T192" s="41">
        <v>0</v>
      </c>
      <c r="U192" s="41">
        <v>0</v>
      </c>
      <c r="V192" s="41">
        <v>0</v>
      </c>
      <c r="W192" s="41">
        <v>0</v>
      </c>
      <c r="X192" s="41">
        <v>0</v>
      </c>
      <c r="Y192" s="40" t="b">
        <f t="shared" si="85"/>
        <v>0</v>
      </c>
      <c r="Z192" s="41"/>
      <c r="AA192" s="91"/>
      <c r="AB192" s="41"/>
      <c r="AC192" s="91"/>
      <c r="AD192" s="41"/>
      <c r="AE192" s="41"/>
      <c r="AF192" s="41"/>
      <c r="AG192" s="41"/>
      <c r="AH192" s="41"/>
      <c r="AI192" s="41"/>
      <c r="AJ192" s="41"/>
      <c r="AK192" s="41"/>
      <c r="AL192" t="b">
        <f t="shared" si="86"/>
        <v>0</v>
      </c>
      <c r="AM192" s="51" t="s">
        <v>364</v>
      </c>
      <c r="AN192" s="51" t="s">
        <v>39</v>
      </c>
      <c r="AO192" s="52">
        <v>1</v>
      </c>
      <c r="AP192" s="51" t="s">
        <v>305</v>
      </c>
      <c r="AQ192" s="52">
        <v>0</v>
      </c>
      <c r="AR192" s="52">
        <v>0</v>
      </c>
      <c r="AS192" s="52">
        <v>0</v>
      </c>
      <c r="AT192" s="52">
        <v>0</v>
      </c>
      <c r="AU192" s="52">
        <v>0</v>
      </c>
      <c r="AV192" s="52">
        <v>0</v>
      </c>
      <c r="AW192">
        <v>0</v>
      </c>
      <c r="AX192">
        <v>0</v>
      </c>
      <c r="AY192">
        <v>0</v>
      </c>
      <c r="AZ192">
        <v>0</v>
      </c>
      <c r="BB192" t="b">
        <f t="shared" si="54"/>
        <v>1</v>
      </c>
      <c r="BC192" s="54" t="s">
        <v>364</v>
      </c>
      <c r="BD192" s="54" t="s">
        <v>39</v>
      </c>
      <c r="BE192" s="55">
        <v>1</v>
      </c>
      <c r="BF192" s="54" t="s">
        <v>305</v>
      </c>
      <c r="BG192" s="55">
        <v>0</v>
      </c>
      <c r="BH192" s="55">
        <v>0</v>
      </c>
      <c r="BI192" s="55">
        <v>0</v>
      </c>
      <c r="BJ192" s="55">
        <v>0</v>
      </c>
      <c r="BK192" s="55">
        <v>0</v>
      </c>
      <c r="BL192" s="55">
        <v>0</v>
      </c>
      <c r="BM192">
        <v>0</v>
      </c>
      <c r="BN192">
        <v>0</v>
      </c>
    </row>
    <row r="193" spans="1:66" ht="17.25" customHeight="1" x14ac:dyDescent="0.25">
      <c r="A193" s="6" t="s">
        <v>39</v>
      </c>
      <c r="B193" s="17">
        <v>181</v>
      </c>
      <c r="C193" s="30" t="s">
        <v>154</v>
      </c>
      <c r="D193" s="10">
        <f t="shared" si="77"/>
        <v>-5</v>
      </c>
      <c r="E193" s="10">
        <f t="shared" si="78"/>
        <v>-7.9000000000000001E-2</v>
      </c>
      <c r="F193" s="10">
        <f t="shared" si="79"/>
        <v>-2</v>
      </c>
      <c r="G193" s="10">
        <f t="shared" si="80"/>
        <v>-1.0000000000000009E-3</v>
      </c>
      <c r="H193" s="10">
        <f t="shared" si="81"/>
        <v>-1</v>
      </c>
      <c r="I193" s="10">
        <f t="shared" si="82"/>
        <v>1.1789999999999998E-2</v>
      </c>
      <c r="J193" s="10">
        <f t="shared" si="83"/>
        <v>-1</v>
      </c>
      <c r="K193" s="10">
        <f t="shared" si="84"/>
        <v>-1.2E-2</v>
      </c>
      <c r="L193" s="40" t="b">
        <f t="shared" si="52"/>
        <v>1</v>
      </c>
      <c r="M193" s="91" t="s">
        <v>362</v>
      </c>
      <c r="N193" s="91" t="s">
        <v>39</v>
      </c>
      <c r="O193" s="41">
        <v>1</v>
      </c>
      <c r="P193" s="91" t="s">
        <v>154</v>
      </c>
      <c r="Q193" s="41">
        <v>6</v>
      </c>
      <c r="R193" s="41">
        <v>9.4E-2</v>
      </c>
      <c r="S193" s="41">
        <v>3</v>
      </c>
      <c r="T193" s="41">
        <v>1.6E-2</v>
      </c>
      <c r="U193" s="41">
        <v>2</v>
      </c>
      <c r="V193" s="41">
        <v>3.2100000000000002E-3</v>
      </c>
      <c r="W193" s="41">
        <v>1</v>
      </c>
      <c r="X193" s="41">
        <v>1.2E-2</v>
      </c>
      <c r="Y193" s="40" t="b">
        <f t="shared" si="85"/>
        <v>0</v>
      </c>
      <c r="Z193" s="41">
        <v>1</v>
      </c>
      <c r="AA193" s="91" t="s">
        <v>39</v>
      </c>
      <c r="AB193" s="41">
        <v>1</v>
      </c>
      <c r="AC193" s="91" t="s">
        <v>410</v>
      </c>
      <c r="AD193" s="41">
        <v>8</v>
      </c>
      <c r="AE193" s="41">
        <v>0.15899999999999997</v>
      </c>
      <c r="AF193" s="41">
        <v>6</v>
      </c>
      <c r="AG193" s="41">
        <v>8.7000000000000008E-2</v>
      </c>
      <c r="AH193" s="41">
        <v>7</v>
      </c>
      <c r="AI193" s="41">
        <v>4.1210000000000004E-2</v>
      </c>
      <c r="AJ193" s="41">
        <v>2</v>
      </c>
      <c r="AK193" s="41">
        <v>7.1999999999999995E-2</v>
      </c>
      <c r="AL193" t="b">
        <f t="shared" si="86"/>
        <v>0</v>
      </c>
      <c r="AM193" s="51" t="s">
        <v>362</v>
      </c>
      <c r="AN193" s="51" t="s">
        <v>39</v>
      </c>
      <c r="AO193" s="52">
        <v>1</v>
      </c>
      <c r="AP193" s="51" t="s">
        <v>154</v>
      </c>
      <c r="AQ193" s="52">
        <v>1</v>
      </c>
      <c r="AR193" s="52">
        <v>3.0000000000000001E-3</v>
      </c>
      <c r="AS193" s="52">
        <v>1</v>
      </c>
      <c r="AT193" s="52">
        <v>3.0000000000000001E-3</v>
      </c>
      <c r="AU193" s="52">
        <v>0</v>
      </c>
      <c r="AV193" s="52">
        <v>0</v>
      </c>
      <c r="AW193">
        <v>1</v>
      </c>
      <c r="AX193">
        <v>1.2E-2</v>
      </c>
      <c r="AY193">
        <v>1</v>
      </c>
      <c r="AZ193">
        <v>1.2E-2</v>
      </c>
      <c r="BB193" t="b">
        <f t="shared" si="54"/>
        <v>1</v>
      </c>
      <c r="BC193" s="54" t="s">
        <v>362</v>
      </c>
      <c r="BD193" s="54" t="s">
        <v>39</v>
      </c>
      <c r="BE193" s="55">
        <v>1</v>
      </c>
      <c r="BF193" s="54" t="s">
        <v>154</v>
      </c>
      <c r="BG193" s="55">
        <v>1</v>
      </c>
      <c r="BH193" s="55">
        <v>3.0000000000000001E-3</v>
      </c>
      <c r="BI193" s="55">
        <v>1</v>
      </c>
      <c r="BJ193" s="55">
        <v>3.0000000000000001E-3</v>
      </c>
      <c r="BK193" s="55">
        <v>0</v>
      </c>
      <c r="BL193" s="55">
        <v>0</v>
      </c>
      <c r="BM193">
        <v>1</v>
      </c>
      <c r="BN193">
        <v>1.2E-2</v>
      </c>
    </row>
    <row r="194" spans="1:66" ht="17.25" customHeight="1" x14ac:dyDescent="0.25">
      <c r="A194" s="6" t="s">
        <v>39</v>
      </c>
      <c r="B194" s="17">
        <v>182</v>
      </c>
      <c r="C194" s="30" t="s">
        <v>208</v>
      </c>
      <c r="D194" s="10">
        <f t="shared" si="77"/>
        <v>-1</v>
      </c>
      <c r="E194" s="10">
        <f t="shared" si="78"/>
        <v>-0.06</v>
      </c>
      <c r="F194" s="10">
        <f t="shared" si="79"/>
        <v>0</v>
      </c>
      <c r="G194" s="10">
        <f t="shared" si="80"/>
        <v>0</v>
      </c>
      <c r="H194" s="10">
        <f t="shared" si="81"/>
        <v>-3</v>
      </c>
      <c r="I194" s="10">
        <f t="shared" si="82"/>
        <v>-2.1999999999999999E-2</v>
      </c>
      <c r="J194" s="10">
        <f t="shared" si="83"/>
        <v>-1</v>
      </c>
      <c r="K194" s="10">
        <f t="shared" si="84"/>
        <v>-0.06</v>
      </c>
      <c r="L194" s="40" t="b">
        <f t="shared" si="52"/>
        <v>1</v>
      </c>
      <c r="M194" s="91" t="s">
        <v>362</v>
      </c>
      <c r="N194" s="91" t="s">
        <v>39</v>
      </c>
      <c r="O194" s="41">
        <v>1</v>
      </c>
      <c r="P194" s="91" t="s">
        <v>208</v>
      </c>
      <c r="Q194" s="41">
        <v>1</v>
      </c>
      <c r="R194" s="41">
        <v>0.06</v>
      </c>
      <c r="S194" s="41">
        <v>0</v>
      </c>
      <c r="T194" s="41">
        <v>0</v>
      </c>
      <c r="U194" s="41">
        <v>3</v>
      </c>
      <c r="V194" s="41">
        <v>2.1999999999999999E-2</v>
      </c>
      <c r="W194" s="41">
        <v>1</v>
      </c>
      <c r="X194" s="41">
        <v>0.06</v>
      </c>
      <c r="Y194" s="40" t="b">
        <f t="shared" si="85"/>
        <v>0</v>
      </c>
      <c r="Z194" s="41">
        <v>1</v>
      </c>
      <c r="AA194" s="91" t="s">
        <v>39</v>
      </c>
      <c r="AB194" s="41">
        <v>1</v>
      </c>
      <c r="AC194" s="91" t="s">
        <v>155</v>
      </c>
      <c r="AD194" s="41">
        <v>4</v>
      </c>
      <c r="AE194" s="41">
        <v>0.10400000000000001</v>
      </c>
      <c r="AF194" s="41">
        <v>4</v>
      </c>
      <c r="AG194" s="41">
        <v>7.400000000000001E-2</v>
      </c>
      <c r="AH194" s="41">
        <v>4</v>
      </c>
      <c r="AI194" s="41">
        <v>0.19454600000000002</v>
      </c>
      <c r="AJ194" s="41">
        <v>1</v>
      </c>
      <c r="AK194" s="41">
        <v>0.04</v>
      </c>
      <c r="AL194" t="b">
        <f t="shared" si="86"/>
        <v>0</v>
      </c>
      <c r="AM194" s="51" t="s">
        <v>362</v>
      </c>
      <c r="AN194" s="51" t="s">
        <v>39</v>
      </c>
      <c r="AO194" s="52">
        <v>1</v>
      </c>
      <c r="AP194" s="51" t="s">
        <v>208</v>
      </c>
      <c r="AQ194" s="52">
        <v>0</v>
      </c>
      <c r="AR194" s="52">
        <v>0</v>
      </c>
      <c r="AS194" s="52">
        <v>0</v>
      </c>
      <c r="AT194" s="52">
        <v>0</v>
      </c>
      <c r="AU194" s="52">
        <v>0</v>
      </c>
      <c r="AV194" s="52">
        <v>0</v>
      </c>
      <c r="AW194">
        <v>0</v>
      </c>
      <c r="AX194">
        <v>0</v>
      </c>
      <c r="AY194">
        <v>0</v>
      </c>
      <c r="AZ194">
        <v>0</v>
      </c>
      <c r="BB194" t="b">
        <f t="shared" si="54"/>
        <v>1</v>
      </c>
      <c r="BC194" s="54" t="s">
        <v>362</v>
      </c>
      <c r="BD194" s="54" t="s">
        <v>39</v>
      </c>
      <c r="BE194" s="55">
        <v>1</v>
      </c>
      <c r="BF194" s="54" t="s">
        <v>208</v>
      </c>
      <c r="BG194" s="55">
        <v>0</v>
      </c>
      <c r="BH194" s="55">
        <v>0</v>
      </c>
      <c r="BI194" s="55">
        <v>0</v>
      </c>
      <c r="BJ194" s="55">
        <v>0</v>
      </c>
      <c r="BK194" s="55">
        <v>0</v>
      </c>
      <c r="BL194" s="55">
        <v>0</v>
      </c>
      <c r="BM194">
        <v>0</v>
      </c>
      <c r="BN194">
        <v>0</v>
      </c>
    </row>
    <row r="195" spans="1:66" ht="17.25" customHeight="1" x14ac:dyDescent="0.25">
      <c r="A195" s="6" t="s">
        <v>39</v>
      </c>
      <c r="B195" s="17">
        <v>183</v>
      </c>
      <c r="C195" s="30" t="s">
        <v>155</v>
      </c>
      <c r="D195" s="10">
        <f t="shared" si="77"/>
        <v>10</v>
      </c>
      <c r="E195" s="10">
        <f t="shared" si="78"/>
        <v>5.400000000000002E-2</v>
      </c>
      <c r="F195" s="10">
        <f t="shared" si="79"/>
        <v>10</v>
      </c>
      <c r="G195" s="10">
        <f t="shared" si="80"/>
        <v>8.500000000000002E-2</v>
      </c>
      <c r="H195" s="10">
        <f t="shared" si="81"/>
        <v>12</v>
      </c>
      <c r="I195" s="10">
        <f t="shared" si="82"/>
        <v>6.4539999999999875E-3</v>
      </c>
      <c r="J195" s="10">
        <f t="shared" si="83"/>
        <v>0</v>
      </c>
      <c r="K195" s="10">
        <f t="shared" si="84"/>
        <v>-3.5000000000000003E-2</v>
      </c>
      <c r="L195" s="40" t="b">
        <f t="shared" si="52"/>
        <v>1</v>
      </c>
      <c r="M195" s="91" t="s">
        <v>364</v>
      </c>
      <c r="N195" s="91" t="s">
        <v>39</v>
      </c>
      <c r="O195" s="41">
        <v>1</v>
      </c>
      <c r="P195" s="91" t="s">
        <v>155</v>
      </c>
      <c r="Q195" s="41">
        <v>4</v>
      </c>
      <c r="R195" s="41">
        <v>0.10400000000000001</v>
      </c>
      <c r="S195" s="41">
        <v>4</v>
      </c>
      <c r="T195" s="41">
        <v>7.400000000000001E-2</v>
      </c>
      <c r="U195" s="41">
        <v>4</v>
      </c>
      <c r="V195" s="41">
        <v>0.15454600000000002</v>
      </c>
      <c r="W195" s="41">
        <v>1</v>
      </c>
      <c r="X195" s="41">
        <v>0.04</v>
      </c>
      <c r="Y195" s="40" t="b">
        <f t="shared" si="85"/>
        <v>0</v>
      </c>
      <c r="Z195" s="41">
        <v>1</v>
      </c>
      <c r="AA195" s="91" t="s">
        <v>39</v>
      </c>
      <c r="AB195" s="41">
        <v>1</v>
      </c>
      <c r="AC195" s="91" t="s">
        <v>73</v>
      </c>
      <c r="AD195" s="41">
        <v>4</v>
      </c>
      <c r="AE195" s="41">
        <v>4.8000000000000001E-2</v>
      </c>
      <c r="AF195" s="41">
        <v>4</v>
      </c>
      <c r="AG195" s="41">
        <v>4.8000000000000001E-2</v>
      </c>
      <c r="AH195" s="41">
        <v>2</v>
      </c>
      <c r="AI195" s="41">
        <v>1.8000000000000002E-2</v>
      </c>
      <c r="AJ195" s="41">
        <v>0</v>
      </c>
      <c r="AK195" s="41">
        <v>0</v>
      </c>
      <c r="AL195" t="b">
        <f t="shared" si="86"/>
        <v>0</v>
      </c>
      <c r="AM195" s="51" t="s">
        <v>364</v>
      </c>
      <c r="AN195" s="51" t="s">
        <v>39</v>
      </c>
      <c r="AO195" s="52">
        <v>1</v>
      </c>
      <c r="AP195" s="51" t="s">
        <v>155</v>
      </c>
      <c r="AQ195" s="52">
        <v>0</v>
      </c>
      <c r="AR195" s="52">
        <v>0</v>
      </c>
      <c r="AS195" s="52">
        <v>0</v>
      </c>
      <c r="AT195" s="52">
        <v>0</v>
      </c>
      <c r="AU195" s="52">
        <v>1</v>
      </c>
      <c r="AV195" s="52">
        <v>1.4E-2</v>
      </c>
      <c r="AW195">
        <v>0</v>
      </c>
      <c r="AX195">
        <v>0</v>
      </c>
      <c r="AY195">
        <v>0</v>
      </c>
      <c r="AZ195">
        <v>0</v>
      </c>
      <c r="BB195" t="b">
        <f t="shared" si="54"/>
        <v>1</v>
      </c>
      <c r="BC195" s="54" t="s">
        <v>364</v>
      </c>
      <c r="BD195" s="54" t="s">
        <v>39</v>
      </c>
      <c r="BE195" s="55">
        <v>1</v>
      </c>
      <c r="BF195" s="54" t="s">
        <v>155</v>
      </c>
      <c r="BG195" s="55">
        <v>0</v>
      </c>
      <c r="BH195" s="55">
        <v>0</v>
      </c>
      <c r="BI195" s="55">
        <v>0</v>
      </c>
      <c r="BJ195" s="55">
        <v>0</v>
      </c>
      <c r="BK195" s="55">
        <v>1</v>
      </c>
      <c r="BL195" s="55">
        <v>1.4E-2</v>
      </c>
      <c r="BM195">
        <v>0</v>
      </c>
      <c r="BN195">
        <v>0</v>
      </c>
    </row>
    <row r="196" spans="1:66" ht="17.25" customHeight="1" x14ac:dyDescent="0.25">
      <c r="A196" s="6" t="s">
        <v>39</v>
      </c>
      <c r="B196" s="17">
        <v>184</v>
      </c>
      <c r="C196" s="30" t="s">
        <v>73</v>
      </c>
      <c r="D196" s="10">
        <f t="shared" si="77"/>
        <v>-3</v>
      </c>
      <c r="E196" s="10">
        <f t="shared" si="78"/>
        <v>-3.7999999999999999E-2</v>
      </c>
      <c r="F196" s="10">
        <f t="shared" si="79"/>
        <v>-2</v>
      </c>
      <c r="G196" s="10">
        <f t="shared" si="80"/>
        <v>-2.3E-2</v>
      </c>
      <c r="H196" s="10">
        <f t="shared" si="81"/>
        <v>-2</v>
      </c>
      <c r="I196" s="10">
        <f t="shared" si="82"/>
        <v>-1.8000000000000002E-2</v>
      </c>
      <c r="J196" s="10">
        <f t="shared" si="83"/>
        <v>0</v>
      </c>
      <c r="K196" s="10">
        <f t="shared" si="84"/>
        <v>0</v>
      </c>
      <c r="L196" s="40" t="b">
        <f t="shared" si="52"/>
        <v>1</v>
      </c>
      <c r="M196" s="91" t="s">
        <v>363</v>
      </c>
      <c r="N196" s="91" t="s">
        <v>39</v>
      </c>
      <c r="O196" s="41">
        <v>1</v>
      </c>
      <c r="P196" s="91" t="s">
        <v>73</v>
      </c>
      <c r="Q196" s="41">
        <v>4</v>
      </c>
      <c r="R196" s="41">
        <v>4.8000000000000001E-2</v>
      </c>
      <c r="S196" s="41">
        <v>3</v>
      </c>
      <c r="T196" s="41">
        <v>3.3000000000000002E-2</v>
      </c>
      <c r="U196" s="41">
        <v>2</v>
      </c>
      <c r="V196" s="41">
        <v>1.8000000000000002E-2</v>
      </c>
      <c r="W196" s="41">
        <v>0</v>
      </c>
      <c r="X196" s="41">
        <v>0</v>
      </c>
      <c r="Y196" s="40" t="b">
        <f t="shared" si="85"/>
        <v>0</v>
      </c>
      <c r="Z196" s="41">
        <v>1</v>
      </c>
      <c r="AA196" s="91" t="s">
        <v>39</v>
      </c>
      <c r="AB196" s="41">
        <v>1</v>
      </c>
      <c r="AC196" s="91" t="s">
        <v>230</v>
      </c>
      <c r="AD196" s="41">
        <v>2</v>
      </c>
      <c r="AE196" s="41">
        <v>0.03</v>
      </c>
      <c r="AF196" s="41">
        <v>2</v>
      </c>
      <c r="AG196" s="41">
        <v>0.03</v>
      </c>
      <c r="AH196" s="41">
        <v>1</v>
      </c>
      <c r="AI196" s="41">
        <v>1.4999999999999999E-2</v>
      </c>
      <c r="AJ196" s="41">
        <v>0</v>
      </c>
      <c r="AK196" s="41">
        <v>0</v>
      </c>
      <c r="AL196" t="b">
        <f t="shared" si="86"/>
        <v>0</v>
      </c>
      <c r="AM196" s="51" t="s">
        <v>363</v>
      </c>
      <c r="AN196" s="51" t="s">
        <v>39</v>
      </c>
      <c r="AO196" s="52">
        <v>1</v>
      </c>
      <c r="AP196" s="51" t="s">
        <v>73</v>
      </c>
      <c r="AQ196" s="52">
        <v>0</v>
      </c>
      <c r="AR196" s="52">
        <v>0</v>
      </c>
      <c r="AS196" s="52">
        <v>0</v>
      </c>
      <c r="AT196" s="52">
        <v>0</v>
      </c>
      <c r="AU196" s="52">
        <v>1</v>
      </c>
      <c r="AV196" s="52">
        <v>0.01</v>
      </c>
      <c r="AW196">
        <v>0</v>
      </c>
      <c r="AX196">
        <v>0</v>
      </c>
      <c r="AY196">
        <v>0</v>
      </c>
      <c r="AZ196">
        <v>0</v>
      </c>
      <c r="BB196" t="b">
        <f t="shared" si="54"/>
        <v>1</v>
      </c>
      <c r="BC196" s="54" t="s">
        <v>363</v>
      </c>
      <c r="BD196" s="54" t="s">
        <v>39</v>
      </c>
      <c r="BE196" s="55">
        <v>1</v>
      </c>
      <c r="BF196" s="54" t="s">
        <v>73</v>
      </c>
      <c r="BG196" s="55">
        <v>0</v>
      </c>
      <c r="BH196" s="55">
        <v>0</v>
      </c>
      <c r="BI196" s="55">
        <v>0</v>
      </c>
      <c r="BJ196" s="55">
        <v>0</v>
      </c>
      <c r="BK196" s="55">
        <v>1</v>
      </c>
      <c r="BL196" s="55">
        <v>0.01</v>
      </c>
      <c r="BM196">
        <v>0</v>
      </c>
      <c r="BN196">
        <v>0</v>
      </c>
    </row>
    <row r="197" spans="1:66" ht="17.25" customHeight="1" x14ac:dyDescent="0.25">
      <c r="A197" s="6" t="s">
        <v>39</v>
      </c>
      <c r="B197" s="17">
        <v>185</v>
      </c>
      <c r="C197" s="30" t="s">
        <v>230</v>
      </c>
      <c r="D197" s="10">
        <f t="shared" si="77"/>
        <v>3</v>
      </c>
      <c r="E197" s="10">
        <f t="shared" si="78"/>
        <v>2.4099999999999996E-2</v>
      </c>
      <c r="F197" s="10">
        <f t="shared" si="79"/>
        <v>2</v>
      </c>
      <c r="G197" s="10">
        <f t="shared" si="80"/>
        <v>1.6099999999999996E-2</v>
      </c>
      <c r="H197" s="10">
        <f t="shared" si="81"/>
        <v>2</v>
      </c>
      <c r="I197" s="10">
        <f t="shared" si="82"/>
        <v>0.03</v>
      </c>
      <c r="J197" s="10">
        <f t="shared" si="83"/>
        <v>1</v>
      </c>
      <c r="K197" s="10">
        <f t="shared" si="84"/>
        <v>8.0000000000000002E-3</v>
      </c>
      <c r="L197" s="40" t="b">
        <f t="shared" si="52"/>
        <v>1</v>
      </c>
      <c r="M197" s="91" t="s">
        <v>361</v>
      </c>
      <c r="N197" s="91" t="s">
        <v>39</v>
      </c>
      <c r="O197" s="41">
        <v>1</v>
      </c>
      <c r="P197" s="91" t="s">
        <v>230</v>
      </c>
      <c r="Q197" s="41">
        <v>2</v>
      </c>
      <c r="R197" s="41">
        <v>0.03</v>
      </c>
      <c r="S197" s="41">
        <v>2</v>
      </c>
      <c r="T197" s="41">
        <v>0.03</v>
      </c>
      <c r="U197" s="41">
        <v>1</v>
      </c>
      <c r="V197" s="41">
        <v>1.4999999999999999E-2</v>
      </c>
      <c r="W197" s="41">
        <v>0</v>
      </c>
      <c r="X197" s="41">
        <v>0</v>
      </c>
      <c r="Y197" s="40" t="b">
        <f t="shared" si="85"/>
        <v>0</v>
      </c>
      <c r="Z197" s="41">
        <v>1</v>
      </c>
      <c r="AA197" s="91" t="s">
        <v>39</v>
      </c>
      <c r="AB197" s="41">
        <v>1</v>
      </c>
      <c r="AC197" s="91" t="s">
        <v>79</v>
      </c>
      <c r="AD197" s="41">
        <v>4</v>
      </c>
      <c r="AE197" s="41">
        <v>0.99399999999999999</v>
      </c>
      <c r="AF197" s="41">
        <v>3</v>
      </c>
      <c r="AG197" s="41">
        <v>0.59399999999999997</v>
      </c>
      <c r="AH197" s="41">
        <v>0</v>
      </c>
      <c r="AI197" s="41">
        <v>0</v>
      </c>
      <c r="AJ197" s="41">
        <v>0</v>
      </c>
      <c r="AK197" s="41">
        <v>0</v>
      </c>
      <c r="AL197" t="b">
        <f t="shared" si="86"/>
        <v>0</v>
      </c>
      <c r="AM197" s="51" t="s">
        <v>361</v>
      </c>
      <c r="AN197" s="51" t="s">
        <v>39</v>
      </c>
      <c r="AO197" s="52">
        <v>1</v>
      </c>
      <c r="AP197" s="51" t="s">
        <v>230</v>
      </c>
      <c r="AQ197" s="52">
        <v>0</v>
      </c>
      <c r="AR197" s="52">
        <v>0</v>
      </c>
      <c r="AS197" s="52">
        <v>0</v>
      </c>
      <c r="AT197" s="52">
        <v>0</v>
      </c>
      <c r="AU197" s="52">
        <v>0</v>
      </c>
      <c r="AV197" s="52">
        <v>0</v>
      </c>
      <c r="AW197">
        <v>0</v>
      </c>
      <c r="AX197">
        <v>0</v>
      </c>
      <c r="AY197">
        <v>0</v>
      </c>
      <c r="AZ197">
        <v>0</v>
      </c>
      <c r="BB197" t="b">
        <f t="shared" si="54"/>
        <v>1</v>
      </c>
      <c r="BC197" s="54" t="s">
        <v>361</v>
      </c>
      <c r="BD197" s="54" t="s">
        <v>39</v>
      </c>
      <c r="BE197" s="55">
        <v>1</v>
      </c>
      <c r="BF197" s="54" t="s">
        <v>230</v>
      </c>
      <c r="BG197" s="55">
        <v>0</v>
      </c>
      <c r="BH197" s="55">
        <v>0</v>
      </c>
      <c r="BI197" s="55">
        <v>0</v>
      </c>
      <c r="BJ197" s="55">
        <v>0</v>
      </c>
      <c r="BK197" s="55">
        <v>0</v>
      </c>
      <c r="BL197" s="55">
        <v>0</v>
      </c>
      <c r="BM197">
        <v>0</v>
      </c>
      <c r="BN197">
        <v>0</v>
      </c>
    </row>
    <row r="198" spans="1:66" ht="17.25" customHeight="1" x14ac:dyDescent="0.25">
      <c r="A198" s="6" t="s">
        <v>39</v>
      </c>
      <c r="B198" s="17">
        <v>186</v>
      </c>
      <c r="C198" s="30" t="s">
        <v>79</v>
      </c>
      <c r="D198" s="10">
        <f t="shared" si="77"/>
        <v>-4</v>
      </c>
      <c r="E198" s="10">
        <f t="shared" si="78"/>
        <v>-0.99399999999999999</v>
      </c>
      <c r="F198" s="10">
        <f t="shared" si="79"/>
        <v>-2</v>
      </c>
      <c r="G198" s="10">
        <f t="shared" si="80"/>
        <v>-0.19400000000000001</v>
      </c>
      <c r="H198" s="10">
        <f t="shared" si="81"/>
        <v>0</v>
      </c>
      <c r="I198" s="10">
        <f t="shared" si="82"/>
        <v>0</v>
      </c>
      <c r="J198" s="10">
        <f t="shared" si="83"/>
        <v>0</v>
      </c>
      <c r="K198" s="10">
        <f t="shared" si="84"/>
        <v>0</v>
      </c>
      <c r="L198" s="40" t="b">
        <f t="shared" si="52"/>
        <v>1</v>
      </c>
      <c r="M198" s="91" t="s">
        <v>362</v>
      </c>
      <c r="N198" s="91" t="s">
        <v>39</v>
      </c>
      <c r="O198" s="41">
        <v>1</v>
      </c>
      <c r="P198" s="91" t="s">
        <v>79</v>
      </c>
      <c r="Q198" s="41">
        <v>4</v>
      </c>
      <c r="R198" s="41">
        <v>0.99399999999999999</v>
      </c>
      <c r="S198" s="41">
        <v>2</v>
      </c>
      <c r="T198" s="41">
        <v>0.19400000000000001</v>
      </c>
      <c r="U198" s="41">
        <v>0</v>
      </c>
      <c r="V198" s="41">
        <v>0</v>
      </c>
      <c r="W198" s="41">
        <v>0</v>
      </c>
      <c r="X198" s="41">
        <v>0</v>
      </c>
      <c r="Y198" s="40" t="b">
        <f t="shared" si="85"/>
        <v>0</v>
      </c>
      <c r="Z198" s="41">
        <v>1</v>
      </c>
      <c r="AA198" s="91" t="s">
        <v>39</v>
      </c>
      <c r="AB198" s="41">
        <v>1</v>
      </c>
      <c r="AC198" s="91" t="s">
        <v>101</v>
      </c>
      <c r="AD198" s="41">
        <v>3</v>
      </c>
      <c r="AE198" s="41">
        <v>6.3E-2</v>
      </c>
      <c r="AF198" s="41">
        <v>2</v>
      </c>
      <c r="AG198" s="41">
        <v>1.7999999999999999E-2</v>
      </c>
      <c r="AH198" s="41">
        <v>6</v>
      </c>
      <c r="AI198" s="41">
        <v>8.0000000000000002E-3</v>
      </c>
      <c r="AJ198" s="41">
        <v>1</v>
      </c>
      <c r="AK198" s="41">
        <v>4.4999999999999998E-2</v>
      </c>
      <c r="AL198" t="b">
        <f t="shared" si="86"/>
        <v>0</v>
      </c>
      <c r="AM198" s="51" t="s">
        <v>362</v>
      </c>
      <c r="AN198" s="51" t="s">
        <v>39</v>
      </c>
      <c r="AO198" s="52">
        <v>1</v>
      </c>
      <c r="AP198" s="51" t="s">
        <v>79</v>
      </c>
      <c r="AQ198" s="52">
        <v>0</v>
      </c>
      <c r="AR198" s="52">
        <v>0</v>
      </c>
      <c r="AS198" s="52">
        <v>0</v>
      </c>
      <c r="AT198" s="52">
        <v>0</v>
      </c>
      <c r="AU198" s="52">
        <v>0</v>
      </c>
      <c r="AV198" s="52">
        <v>0</v>
      </c>
      <c r="AW198">
        <v>0</v>
      </c>
      <c r="AX198">
        <v>0</v>
      </c>
      <c r="AY198">
        <v>0</v>
      </c>
      <c r="AZ198">
        <v>0</v>
      </c>
      <c r="BB198" t="b">
        <f t="shared" si="54"/>
        <v>1</v>
      </c>
      <c r="BC198" s="54" t="s">
        <v>362</v>
      </c>
      <c r="BD198" s="54" t="s">
        <v>39</v>
      </c>
      <c r="BE198" s="55">
        <v>1</v>
      </c>
      <c r="BF198" s="54" t="s">
        <v>79</v>
      </c>
      <c r="BG198" s="55">
        <v>0</v>
      </c>
      <c r="BH198" s="55">
        <v>0</v>
      </c>
      <c r="BI198" s="55">
        <v>0</v>
      </c>
      <c r="BJ198" s="55">
        <v>0</v>
      </c>
      <c r="BK198" s="55">
        <v>0</v>
      </c>
      <c r="BL198" s="55">
        <v>0</v>
      </c>
      <c r="BM198">
        <v>0</v>
      </c>
      <c r="BN198">
        <v>0</v>
      </c>
    </row>
    <row r="199" spans="1:66" ht="17.25" customHeight="1" x14ac:dyDescent="0.25">
      <c r="A199" s="6" t="s">
        <v>39</v>
      </c>
      <c r="B199" s="17">
        <v>187</v>
      </c>
      <c r="C199" s="30" t="s">
        <v>101</v>
      </c>
      <c r="D199" s="10">
        <f t="shared" si="77"/>
        <v>8</v>
      </c>
      <c r="E199" s="10">
        <f t="shared" si="78"/>
        <v>5.3000000000000005E-2</v>
      </c>
      <c r="F199" s="10">
        <f t="shared" si="79"/>
        <v>8</v>
      </c>
      <c r="G199" s="10">
        <f t="shared" si="80"/>
        <v>8.3000000000000004E-2</v>
      </c>
      <c r="H199" s="10">
        <f t="shared" si="81"/>
        <v>2</v>
      </c>
      <c r="I199" s="10">
        <f t="shared" si="82"/>
        <v>7.3999999999999982E-2</v>
      </c>
      <c r="J199" s="10">
        <f t="shared" si="83"/>
        <v>0</v>
      </c>
      <c r="K199" s="10">
        <f t="shared" si="84"/>
        <v>-0.03</v>
      </c>
      <c r="L199" s="40" t="b">
        <f t="shared" si="52"/>
        <v>1</v>
      </c>
      <c r="M199" s="91" t="s">
        <v>364</v>
      </c>
      <c r="N199" s="91" t="s">
        <v>39</v>
      </c>
      <c r="O199" s="41">
        <v>1</v>
      </c>
      <c r="P199" s="91" t="s">
        <v>101</v>
      </c>
      <c r="Q199" s="41">
        <v>3</v>
      </c>
      <c r="R199" s="41">
        <v>6.3E-2</v>
      </c>
      <c r="S199" s="41">
        <v>2</v>
      </c>
      <c r="T199" s="41">
        <v>1.7999999999999999E-2</v>
      </c>
      <c r="U199" s="41">
        <v>6</v>
      </c>
      <c r="V199" s="41">
        <v>8.0000000000000002E-3</v>
      </c>
      <c r="W199" s="41">
        <v>1</v>
      </c>
      <c r="X199" s="41">
        <v>4.4999999999999998E-2</v>
      </c>
      <c r="Y199" s="40" t="b">
        <f t="shared" si="85"/>
        <v>0</v>
      </c>
      <c r="Z199" s="41">
        <v>1</v>
      </c>
      <c r="AA199" s="91" t="s">
        <v>39</v>
      </c>
      <c r="AB199" s="41">
        <v>1</v>
      </c>
      <c r="AC199" s="91" t="s">
        <v>246</v>
      </c>
      <c r="AD199" s="41">
        <v>2</v>
      </c>
      <c r="AE199" s="41">
        <v>0.01</v>
      </c>
      <c r="AF199" s="41">
        <v>2</v>
      </c>
      <c r="AG199" s="41">
        <v>0.01</v>
      </c>
      <c r="AH199" s="41">
        <v>1</v>
      </c>
      <c r="AI199" s="41">
        <v>5.0000000000000001E-3</v>
      </c>
      <c r="AJ199" s="41">
        <v>0</v>
      </c>
      <c r="AK199" s="41">
        <v>0</v>
      </c>
      <c r="AL199" t="b">
        <f t="shared" si="86"/>
        <v>0</v>
      </c>
      <c r="AM199" s="51" t="s">
        <v>364</v>
      </c>
      <c r="AN199" s="51" t="s">
        <v>39</v>
      </c>
      <c r="AO199" s="52">
        <v>1</v>
      </c>
      <c r="AP199" s="51" t="s">
        <v>101</v>
      </c>
      <c r="AQ199" s="52">
        <v>0</v>
      </c>
      <c r="AR199" s="52">
        <v>0</v>
      </c>
      <c r="AS199" s="52">
        <v>0</v>
      </c>
      <c r="AT199" s="52">
        <v>0</v>
      </c>
      <c r="AU199" s="52">
        <v>1</v>
      </c>
      <c r="AV199" s="52">
        <v>3.0000000000000001E-3</v>
      </c>
      <c r="AW199">
        <v>0</v>
      </c>
      <c r="AX199">
        <v>0</v>
      </c>
      <c r="AY199">
        <v>0</v>
      </c>
      <c r="AZ199">
        <v>0</v>
      </c>
      <c r="BB199" t="b">
        <f t="shared" si="54"/>
        <v>1</v>
      </c>
      <c r="BC199" s="54" t="s">
        <v>364</v>
      </c>
      <c r="BD199" s="54" t="s">
        <v>39</v>
      </c>
      <c r="BE199" s="55">
        <v>1</v>
      </c>
      <c r="BF199" s="54" t="s">
        <v>101</v>
      </c>
      <c r="BG199" s="55">
        <v>0</v>
      </c>
      <c r="BH199" s="55">
        <v>0</v>
      </c>
      <c r="BI199" s="55">
        <v>0</v>
      </c>
      <c r="BJ199" s="55">
        <v>0</v>
      </c>
      <c r="BK199" s="55">
        <v>1</v>
      </c>
      <c r="BL199" s="55">
        <v>3.0000000000000001E-3</v>
      </c>
      <c r="BM199">
        <v>0</v>
      </c>
      <c r="BN199">
        <v>0</v>
      </c>
    </row>
    <row r="200" spans="1:66" ht="17.25" customHeight="1" x14ac:dyDescent="0.25">
      <c r="A200" s="6" t="s">
        <v>39</v>
      </c>
      <c r="B200" s="17">
        <v>188</v>
      </c>
      <c r="C200" s="30" t="s">
        <v>246</v>
      </c>
      <c r="D200" s="10">
        <f t="shared" si="77"/>
        <v>-2</v>
      </c>
      <c r="E200" s="10">
        <f t="shared" si="78"/>
        <v>-0.01</v>
      </c>
      <c r="F200" s="10">
        <f t="shared" si="79"/>
        <v>-1</v>
      </c>
      <c r="G200" s="10">
        <f t="shared" si="80"/>
        <v>-5.0000000000000001E-3</v>
      </c>
      <c r="H200" s="10">
        <f t="shared" si="81"/>
        <v>-1</v>
      </c>
      <c r="I200" s="10">
        <f t="shared" si="82"/>
        <v>-5.0000000000000001E-3</v>
      </c>
      <c r="J200" s="10">
        <f t="shared" si="83"/>
        <v>0</v>
      </c>
      <c r="K200" s="10">
        <f t="shared" si="84"/>
        <v>0</v>
      </c>
      <c r="L200" s="40" t="b">
        <f t="shared" si="52"/>
        <v>1</v>
      </c>
      <c r="M200" s="91" t="s">
        <v>361</v>
      </c>
      <c r="N200" s="91" t="s">
        <v>39</v>
      </c>
      <c r="O200" s="41">
        <v>1</v>
      </c>
      <c r="P200" s="91" t="s">
        <v>246</v>
      </c>
      <c r="Q200" s="41">
        <v>2</v>
      </c>
      <c r="R200" s="41">
        <v>0.01</v>
      </c>
      <c r="S200" s="41">
        <v>1</v>
      </c>
      <c r="T200" s="41">
        <v>5.0000000000000001E-3</v>
      </c>
      <c r="U200" s="41">
        <v>1</v>
      </c>
      <c r="V200" s="41">
        <v>5.0000000000000001E-3</v>
      </c>
      <c r="W200" s="41">
        <v>0</v>
      </c>
      <c r="X200" s="41">
        <v>0</v>
      </c>
      <c r="Y200" s="40" t="b">
        <f t="shared" si="85"/>
        <v>0</v>
      </c>
      <c r="Z200" s="41">
        <v>1</v>
      </c>
      <c r="AA200" s="91" t="s">
        <v>39</v>
      </c>
      <c r="AB200" s="41">
        <v>1</v>
      </c>
      <c r="AC200" s="91" t="s">
        <v>231</v>
      </c>
      <c r="AD200" s="41">
        <v>0</v>
      </c>
      <c r="AE200" s="41">
        <v>0</v>
      </c>
      <c r="AF200" s="41">
        <v>0</v>
      </c>
      <c r="AG200" s="41">
        <v>0</v>
      </c>
      <c r="AH200" s="41">
        <v>1</v>
      </c>
      <c r="AI200" s="41">
        <v>1.4999999999999999E-2</v>
      </c>
      <c r="AJ200" s="41">
        <v>0</v>
      </c>
      <c r="AK200" s="41">
        <v>0</v>
      </c>
      <c r="AL200" t="b">
        <f t="shared" si="86"/>
        <v>0</v>
      </c>
      <c r="AM200" s="51" t="s">
        <v>361</v>
      </c>
      <c r="AN200" s="51" t="s">
        <v>39</v>
      </c>
      <c r="AO200" s="52">
        <v>1</v>
      </c>
      <c r="AP200" s="51" t="s">
        <v>246</v>
      </c>
      <c r="AQ200" s="52">
        <v>0</v>
      </c>
      <c r="AR200" s="52">
        <v>0</v>
      </c>
      <c r="AS200" s="52">
        <v>0</v>
      </c>
      <c r="AT200" s="52">
        <v>0</v>
      </c>
      <c r="AU200" s="52">
        <v>0</v>
      </c>
      <c r="AV200" s="52">
        <v>0</v>
      </c>
      <c r="AW200">
        <v>0</v>
      </c>
      <c r="AX200">
        <v>0</v>
      </c>
      <c r="AY200">
        <v>0</v>
      </c>
      <c r="AZ200">
        <v>0</v>
      </c>
      <c r="BB200" t="b">
        <f t="shared" si="54"/>
        <v>1</v>
      </c>
      <c r="BC200" s="54" t="s">
        <v>361</v>
      </c>
      <c r="BD200" s="54" t="s">
        <v>39</v>
      </c>
      <c r="BE200" s="55">
        <v>1</v>
      </c>
      <c r="BF200" s="54" t="s">
        <v>246</v>
      </c>
      <c r="BG200" s="55">
        <v>0</v>
      </c>
      <c r="BH200" s="55">
        <v>0</v>
      </c>
      <c r="BI200" s="55">
        <v>0</v>
      </c>
      <c r="BJ200" s="55">
        <v>0</v>
      </c>
      <c r="BK200" s="55">
        <v>0</v>
      </c>
      <c r="BL200" s="55">
        <v>0</v>
      </c>
      <c r="BM200">
        <v>0</v>
      </c>
      <c r="BN200">
        <v>0</v>
      </c>
    </row>
    <row r="201" spans="1:66" ht="17.25" customHeight="1" x14ac:dyDescent="0.25">
      <c r="A201" s="6" t="s">
        <v>39</v>
      </c>
      <c r="B201" s="17">
        <v>189</v>
      </c>
      <c r="C201" s="30" t="s">
        <v>231</v>
      </c>
      <c r="D201" s="10">
        <f t="shared" si="77"/>
        <v>0</v>
      </c>
      <c r="E201" s="10">
        <f t="shared" si="78"/>
        <v>0</v>
      </c>
      <c r="F201" s="10">
        <f t="shared" si="79"/>
        <v>0</v>
      </c>
      <c r="G201" s="10">
        <f t="shared" si="80"/>
        <v>0</v>
      </c>
      <c r="H201" s="10">
        <f t="shared" si="81"/>
        <v>-1</v>
      </c>
      <c r="I201" s="10">
        <f t="shared" si="82"/>
        <v>-1.4999999999999999E-2</v>
      </c>
      <c r="J201" s="10">
        <f t="shared" si="83"/>
        <v>0</v>
      </c>
      <c r="K201" s="10">
        <f t="shared" si="84"/>
        <v>0</v>
      </c>
      <c r="L201" s="40" t="b">
        <f t="shared" si="52"/>
        <v>1</v>
      </c>
      <c r="M201" s="91" t="s">
        <v>365</v>
      </c>
      <c r="N201" s="91" t="s">
        <v>39</v>
      </c>
      <c r="O201" s="41">
        <v>1</v>
      </c>
      <c r="P201" s="91" t="s">
        <v>231</v>
      </c>
      <c r="Q201" s="41">
        <v>0</v>
      </c>
      <c r="R201" s="41">
        <v>0</v>
      </c>
      <c r="S201" s="41">
        <v>0</v>
      </c>
      <c r="T201" s="41">
        <v>0</v>
      </c>
      <c r="U201" s="41">
        <v>1</v>
      </c>
      <c r="V201" s="41">
        <v>1.4999999999999999E-2</v>
      </c>
      <c r="W201" s="41">
        <v>0</v>
      </c>
      <c r="X201" s="41">
        <v>0</v>
      </c>
      <c r="Y201" s="40" t="b">
        <f t="shared" si="85"/>
        <v>0</v>
      </c>
      <c r="Z201" s="41">
        <v>1</v>
      </c>
      <c r="AA201" s="91" t="s">
        <v>39</v>
      </c>
      <c r="AB201" s="41">
        <v>1</v>
      </c>
      <c r="AC201" s="91" t="s">
        <v>59</v>
      </c>
      <c r="AD201" s="41">
        <v>6</v>
      </c>
      <c r="AE201" s="41">
        <v>7.5999999999999998E-2</v>
      </c>
      <c r="AF201" s="41">
        <v>4</v>
      </c>
      <c r="AG201" s="41">
        <v>4.3999999999999997E-2</v>
      </c>
      <c r="AH201" s="41">
        <v>3</v>
      </c>
      <c r="AI201" s="41">
        <v>3.5500000000000004E-2</v>
      </c>
      <c r="AJ201" s="41">
        <v>1</v>
      </c>
      <c r="AK201" s="41">
        <v>1.4E-2</v>
      </c>
      <c r="AL201" t="b">
        <f t="shared" si="86"/>
        <v>0</v>
      </c>
      <c r="AM201" s="51" t="s">
        <v>365</v>
      </c>
      <c r="AN201" s="51" t="s">
        <v>39</v>
      </c>
      <c r="AO201" s="52">
        <v>1</v>
      </c>
      <c r="AP201" s="51" t="s">
        <v>231</v>
      </c>
      <c r="AQ201" s="52">
        <v>0</v>
      </c>
      <c r="AR201" s="52">
        <v>0</v>
      </c>
      <c r="AS201" s="52">
        <v>0</v>
      </c>
      <c r="AT201" s="52">
        <v>0</v>
      </c>
      <c r="AU201" s="52">
        <v>0</v>
      </c>
      <c r="AV201" s="52">
        <v>0</v>
      </c>
      <c r="AW201">
        <v>0</v>
      </c>
      <c r="AX201">
        <v>0</v>
      </c>
      <c r="AY201">
        <v>0</v>
      </c>
      <c r="AZ201">
        <v>0</v>
      </c>
      <c r="BB201" t="b">
        <f t="shared" si="54"/>
        <v>1</v>
      </c>
      <c r="BC201" s="54" t="s">
        <v>365</v>
      </c>
      <c r="BD201" s="54" t="s">
        <v>39</v>
      </c>
      <c r="BE201" s="55">
        <v>1</v>
      </c>
      <c r="BF201" s="54" t="s">
        <v>231</v>
      </c>
      <c r="BG201" s="55">
        <v>0</v>
      </c>
      <c r="BH201" s="55">
        <v>0</v>
      </c>
      <c r="BI201" s="55">
        <v>0</v>
      </c>
      <c r="BJ201" s="55">
        <v>0</v>
      </c>
      <c r="BK201" s="55">
        <v>0</v>
      </c>
      <c r="BL201" s="55">
        <v>0</v>
      </c>
      <c r="BM201">
        <v>0</v>
      </c>
      <c r="BN201">
        <v>0</v>
      </c>
    </row>
    <row r="202" spans="1:66" ht="17.25" customHeight="1" x14ac:dyDescent="0.25">
      <c r="A202" s="6" t="s">
        <v>39</v>
      </c>
      <c r="B202" s="17">
        <v>190</v>
      </c>
      <c r="C202" s="30" t="s">
        <v>59</v>
      </c>
      <c r="D202" s="10">
        <f t="shared" si="77"/>
        <v>-4</v>
      </c>
      <c r="E202" s="10">
        <f t="shared" si="78"/>
        <v>-5.3999999999999992E-2</v>
      </c>
      <c r="F202" s="10">
        <f t="shared" si="79"/>
        <v>-2</v>
      </c>
      <c r="G202" s="10">
        <f t="shared" si="80"/>
        <v>-2.4999999999999998E-2</v>
      </c>
      <c r="H202" s="10">
        <f t="shared" si="81"/>
        <v>-1</v>
      </c>
      <c r="I202" s="10">
        <f t="shared" si="82"/>
        <v>-2.7500000000000004E-2</v>
      </c>
      <c r="J202" s="10">
        <f t="shared" si="83"/>
        <v>0</v>
      </c>
      <c r="K202" s="10">
        <f t="shared" si="84"/>
        <v>0</v>
      </c>
      <c r="L202" s="40" t="b">
        <f t="shared" si="52"/>
        <v>1</v>
      </c>
      <c r="M202" s="91" t="s">
        <v>361</v>
      </c>
      <c r="N202" s="91" t="s">
        <v>39</v>
      </c>
      <c r="O202" s="41">
        <v>1</v>
      </c>
      <c r="P202" s="91" t="s">
        <v>59</v>
      </c>
      <c r="Q202" s="41">
        <v>5</v>
      </c>
      <c r="R202" s="41">
        <v>5.7999999999999996E-2</v>
      </c>
      <c r="S202" s="41">
        <v>3</v>
      </c>
      <c r="T202" s="41">
        <v>2.8999999999999998E-2</v>
      </c>
      <c r="U202" s="41">
        <v>3</v>
      </c>
      <c r="V202" s="41">
        <v>3.5500000000000004E-2</v>
      </c>
      <c r="W202" s="41">
        <v>0</v>
      </c>
      <c r="X202" s="41">
        <v>0</v>
      </c>
      <c r="Y202" s="40" t="b">
        <f t="shared" si="85"/>
        <v>0</v>
      </c>
      <c r="Z202" s="41">
        <v>1</v>
      </c>
      <c r="AA202" s="91" t="s">
        <v>39</v>
      </c>
      <c r="AB202" s="41">
        <v>1</v>
      </c>
      <c r="AC202" s="91" t="s">
        <v>306</v>
      </c>
      <c r="AD202" s="41">
        <v>1</v>
      </c>
      <c r="AE202" s="41">
        <v>2.8E-3</v>
      </c>
      <c r="AF202" s="41">
        <v>1</v>
      </c>
      <c r="AG202" s="41">
        <v>2.8E-3</v>
      </c>
      <c r="AH202" s="41">
        <v>0</v>
      </c>
      <c r="AI202" s="41">
        <v>0</v>
      </c>
      <c r="AJ202" s="41">
        <v>0</v>
      </c>
      <c r="AK202" s="41">
        <v>0</v>
      </c>
      <c r="AL202" t="b">
        <f t="shared" si="86"/>
        <v>0</v>
      </c>
      <c r="AM202" s="51" t="s">
        <v>361</v>
      </c>
      <c r="AN202" s="51" t="s">
        <v>39</v>
      </c>
      <c r="AO202" s="52">
        <v>1</v>
      </c>
      <c r="AP202" s="51" t="s">
        <v>59</v>
      </c>
      <c r="AQ202" s="52">
        <v>1</v>
      </c>
      <c r="AR202" s="52">
        <v>1.4E-2</v>
      </c>
      <c r="AS202" s="52">
        <v>0</v>
      </c>
      <c r="AT202" s="52">
        <v>0</v>
      </c>
      <c r="AU202" s="52">
        <v>0</v>
      </c>
      <c r="AV202" s="52">
        <v>0</v>
      </c>
      <c r="AW202">
        <v>0</v>
      </c>
      <c r="AX202">
        <v>0</v>
      </c>
      <c r="AY202">
        <v>0</v>
      </c>
      <c r="AZ202">
        <v>0</v>
      </c>
      <c r="BB202" t="b">
        <f t="shared" si="54"/>
        <v>1</v>
      </c>
      <c r="BC202" s="54" t="s">
        <v>361</v>
      </c>
      <c r="BD202" s="54" t="s">
        <v>39</v>
      </c>
      <c r="BE202" s="55">
        <v>1</v>
      </c>
      <c r="BF202" s="54" t="s">
        <v>59</v>
      </c>
      <c r="BG202" s="55">
        <v>1</v>
      </c>
      <c r="BH202" s="55">
        <v>1.4E-2</v>
      </c>
      <c r="BI202" s="55">
        <v>0</v>
      </c>
      <c r="BJ202" s="55">
        <v>0</v>
      </c>
      <c r="BK202" s="55">
        <v>0</v>
      </c>
      <c r="BL202" s="55">
        <v>0</v>
      </c>
      <c r="BM202">
        <v>0</v>
      </c>
      <c r="BN202">
        <v>0</v>
      </c>
    </row>
    <row r="203" spans="1:66" ht="17.25" customHeight="1" x14ac:dyDescent="0.25">
      <c r="A203" s="6" t="s">
        <v>39</v>
      </c>
      <c r="B203" s="17">
        <v>191</v>
      </c>
      <c r="C203" s="30" t="s">
        <v>306</v>
      </c>
      <c r="D203" s="10">
        <f t="shared" si="77"/>
        <v>0</v>
      </c>
      <c r="E203" s="10">
        <f t="shared" si="78"/>
        <v>2.2000000000000001E-3</v>
      </c>
      <c r="F203" s="10">
        <f t="shared" si="79"/>
        <v>0</v>
      </c>
      <c r="G203" s="10">
        <f t="shared" si="80"/>
        <v>2.2000000000000001E-3</v>
      </c>
      <c r="H203" s="10">
        <f t="shared" si="81"/>
        <v>2</v>
      </c>
      <c r="I203" s="10">
        <f t="shared" si="82"/>
        <v>0.02</v>
      </c>
      <c r="J203" s="10">
        <f t="shared" si="83"/>
        <v>0</v>
      </c>
      <c r="K203" s="10">
        <f t="shared" si="84"/>
        <v>0</v>
      </c>
      <c r="L203" s="40" t="b">
        <f t="shared" si="52"/>
        <v>1</v>
      </c>
      <c r="M203" s="91" t="s">
        <v>362</v>
      </c>
      <c r="N203" s="91" t="s">
        <v>39</v>
      </c>
      <c r="O203" s="41">
        <v>1</v>
      </c>
      <c r="P203" s="91" t="s">
        <v>306</v>
      </c>
      <c r="Q203" s="41">
        <v>1</v>
      </c>
      <c r="R203" s="41">
        <v>2.8E-3</v>
      </c>
      <c r="S203" s="41">
        <v>1</v>
      </c>
      <c r="T203" s="41">
        <v>2.8E-3</v>
      </c>
      <c r="U203" s="41">
        <v>0</v>
      </c>
      <c r="V203" s="41">
        <v>0</v>
      </c>
      <c r="W203" s="41">
        <v>0</v>
      </c>
      <c r="X203" s="41">
        <v>0</v>
      </c>
      <c r="Y203" s="40" t="b">
        <f t="shared" si="85"/>
        <v>0</v>
      </c>
      <c r="Z203" s="41">
        <v>1</v>
      </c>
      <c r="AA203" s="91" t="s">
        <v>39</v>
      </c>
      <c r="AB203" s="41">
        <v>1</v>
      </c>
      <c r="AC203" s="91" t="s">
        <v>156</v>
      </c>
      <c r="AD203" s="41">
        <v>1</v>
      </c>
      <c r="AE203" s="41">
        <v>1.4999999999999999E-2</v>
      </c>
      <c r="AF203" s="41">
        <v>1</v>
      </c>
      <c r="AG203" s="41">
        <v>1.4999999999999999E-2</v>
      </c>
      <c r="AH203" s="41">
        <v>1</v>
      </c>
      <c r="AI203" s="41">
        <v>1.4999999999999999E-2</v>
      </c>
      <c r="AJ203" s="41">
        <v>0</v>
      </c>
      <c r="AK203" s="41">
        <v>0</v>
      </c>
      <c r="AL203" t="b">
        <f t="shared" si="86"/>
        <v>0</v>
      </c>
      <c r="AM203" s="51" t="s">
        <v>362</v>
      </c>
      <c r="AN203" s="51" t="s">
        <v>39</v>
      </c>
      <c r="AO203" s="52">
        <v>1</v>
      </c>
      <c r="AP203" s="51" t="s">
        <v>306</v>
      </c>
      <c r="AQ203" s="52">
        <v>1</v>
      </c>
      <c r="AR203" s="52">
        <v>2.8E-3</v>
      </c>
      <c r="AS203" s="52">
        <v>1</v>
      </c>
      <c r="AT203" s="52">
        <v>2.8E-3</v>
      </c>
      <c r="AU203" s="52">
        <v>0</v>
      </c>
      <c r="AV203" s="52">
        <v>0</v>
      </c>
      <c r="AW203">
        <v>0</v>
      </c>
      <c r="AX203">
        <v>0</v>
      </c>
      <c r="AY203">
        <v>0</v>
      </c>
      <c r="AZ203">
        <v>0</v>
      </c>
      <c r="BB203" t="b">
        <f t="shared" si="54"/>
        <v>1</v>
      </c>
      <c r="BC203" s="54" t="s">
        <v>362</v>
      </c>
      <c r="BD203" s="54" t="s">
        <v>39</v>
      </c>
      <c r="BE203" s="55">
        <v>1</v>
      </c>
      <c r="BF203" s="54" t="s">
        <v>306</v>
      </c>
      <c r="BG203" s="55">
        <v>1</v>
      </c>
      <c r="BH203" s="55">
        <v>2.8E-3</v>
      </c>
      <c r="BI203" s="55">
        <v>1</v>
      </c>
      <c r="BJ203" s="55">
        <v>2.8E-3</v>
      </c>
      <c r="BK203" s="55">
        <v>0</v>
      </c>
      <c r="BL203" s="55">
        <v>0</v>
      </c>
      <c r="BM203">
        <v>0</v>
      </c>
      <c r="BN203">
        <v>0</v>
      </c>
    </row>
    <row r="204" spans="1:66" ht="17.25" customHeight="1" x14ac:dyDescent="0.25">
      <c r="A204" s="6" t="s">
        <v>39</v>
      </c>
      <c r="B204" s="17">
        <v>192</v>
      </c>
      <c r="C204" s="30" t="s">
        <v>156</v>
      </c>
      <c r="D204" s="10">
        <f t="shared" si="77"/>
        <v>-1</v>
      </c>
      <c r="E204" s="10">
        <f t="shared" si="78"/>
        <v>-1.4999999999999999E-2</v>
      </c>
      <c r="F204" s="10">
        <f t="shared" si="79"/>
        <v>-1</v>
      </c>
      <c r="G204" s="10">
        <f t="shared" si="80"/>
        <v>-1.4999999999999999E-2</v>
      </c>
      <c r="H204" s="10">
        <f t="shared" si="81"/>
        <v>0</v>
      </c>
      <c r="I204" s="10">
        <f t="shared" si="82"/>
        <v>0</v>
      </c>
      <c r="J204" s="10">
        <f t="shared" si="83"/>
        <v>0</v>
      </c>
      <c r="K204" s="10">
        <f t="shared" si="84"/>
        <v>0</v>
      </c>
      <c r="L204" s="40" t="b">
        <f t="shared" si="52"/>
        <v>1</v>
      </c>
      <c r="M204" s="91" t="s">
        <v>363</v>
      </c>
      <c r="N204" s="91" t="s">
        <v>39</v>
      </c>
      <c r="O204" s="41">
        <v>1</v>
      </c>
      <c r="P204" s="91" t="s">
        <v>156</v>
      </c>
      <c r="Q204" s="41">
        <v>1</v>
      </c>
      <c r="R204" s="41">
        <v>1.4999999999999999E-2</v>
      </c>
      <c r="S204" s="41">
        <v>1</v>
      </c>
      <c r="T204" s="41">
        <v>1.4999999999999999E-2</v>
      </c>
      <c r="U204" s="41">
        <v>0</v>
      </c>
      <c r="V204" s="41">
        <v>0</v>
      </c>
      <c r="W204" s="41">
        <v>0</v>
      </c>
      <c r="X204" s="41">
        <v>0</v>
      </c>
      <c r="Y204" s="40" t="b">
        <f t="shared" si="85"/>
        <v>0</v>
      </c>
      <c r="Z204" s="41">
        <v>1</v>
      </c>
      <c r="AA204" s="91" t="s">
        <v>39</v>
      </c>
      <c r="AB204" s="41">
        <v>1</v>
      </c>
      <c r="AC204" s="91" t="s">
        <v>307</v>
      </c>
      <c r="AD204" s="41">
        <v>0</v>
      </c>
      <c r="AE204" s="41">
        <v>0</v>
      </c>
      <c r="AF204" s="41">
        <v>0</v>
      </c>
      <c r="AG204" s="41">
        <v>0</v>
      </c>
      <c r="AH204" s="41">
        <v>0</v>
      </c>
      <c r="AI204" s="41">
        <v>0</v>
      </c>
      <c r="AJ204" s="41">
        <v>0</v>
      </c>
      <c r="AK204" s="41">
        <v>0</v>
      </c>
      <c r="AL204" t="b">
        <f t="shared" si="86"/>
        <v>0</v>
      </c>
      <c r="AM204" s="51" t="s">
        <v>363</v>
      </c>
      <c r="AN204" s="51" t="s">
        <v>39</v>
      </c>
      <c r="AO204" s="52">
        <v>1</v>
      </c>
      <c r="AP204" s="51" t="s">
        <v>156</v>
      </c>
      <c r="AQ204" s="52">
        <v>0</v>
      </c>
      <c r="AR204" s="52">
        <v>0</v>
      </c>
      <c r="AS204" s="52">
        <v>0</v>
      </c>
      <c r="AT204" s="52">
        <v>0</v>
      </c>
      <c r="AU204" s="52">
        <v>0</v>
      </c>
      <c r="AV204" s="52">
        <v>0</v>
      </c>
      <c r="AW204">
        <v>0</v>
      </c>
      <c r="AX204">
        <v>0</v>
      </c>
      <c r="AY204">
        <v>0</v>
      </c>
      <c r="AZ204">
        <v>0</v>
      </c>
      <c r="BB204" t="b">
        <f t="shared" si="54"/>
        <v>1</v>
      </c>
      <c r="BC204" s="54" t="s">
        <v>363</v>
      </c>
      <c r="BD204" s="54" t="s">
        <v>39</v>
      </c>
      <c r="BE204" s="55">
        <v>1</v>
      </c>
      <c r="BF204" s="54" t="s">
        <v>156</v>
      </c>
      <c r="BG204" s="55">
        <v>0</v>
      </c>
      <c r="BH204" s="55">
        <v>0</v>
      </c>
      <c r="BI204" s="55">
        <v>0</v>
      </c>
      <c r="BJ204" s="55">
        <v>0</v>
      </c>
      <c r="BK204" s="55">
        <v>0</v>
      </c>
      <c r="BL204" s="55">
        <v>0</v>
      </c>
      <c r="BM204">
        <v>0</v>
      </c>
      <c r="BN204">
        <v>0</v>
      </c>
    </row>
    <row r="205" spans="1:66" ht="17.25" customHeight="1" x14ac:dyDescent="0.25">
      <c r="A205" s="6" t="s">
        <v>39</v>
      </c>
      <c r="B205" s="17">
        <v>193</v>
      </c>
      <c r="C205" s="30" t="s">
        <v>307</v>
      </c>
      <c r="D205" s="10">
        <f t="shared" si="77"/>
        <v>0</v>
      </c>
      <c r="E205" s="10">
        <f t="shared" si="78"/>
        <v>0</v>
      </c>
      <c r="F205" s="10">
        <f t="shared" si="79"/>
        <v>0</v>
      </c>
      <c r="G205" s="10">
        <f t="shared" si="80"/>
        <v>0</v>
      </c>
      <c r="H205" s="10">
        <f t="shared" si="81"/>
        <v>1</v>
      </c>
      <c r="I205" s="10">
        <f t="shared" si="82"/>
        <v>1.4999999999999999E-2</v>
      </c>
      <c r="J205" s="10">
        <f t="shared" si="83"/>
        <v>0</v>
      </c>
      <c r="K205" s="10">
        <f t="shared" si="84"/>
        <v>0</v>
      </c>
      <c r="L205" s="40" t="b">
        <f t="shared" ref="L205:L236" si="87">C205=P205</f>
        <v>1</v>
      </c>
      <c r="M205" s="91" t="s">
        <v>363</v>
      </c>
      <c r="N205" s="91" t="s">
        <v>39</v>
      </c>
      <c r="O205" s="41">
        <v>1</v>
      </c>
      <c r="P205" s="91" t="s">
        <v>307</v>
      </c>
      <c r="Q205" s="41">
        <v>0</v>
      </c>
      <c r="R205" s="41">
        <v>0</v>
      </c>
      <c r="S205" s="41">
        <v>0</v>
      </c>
      <c r="T205" s="41">
        <v>0</v>
      </c>
      <c r="U205" s="41">
        <v>0</v>
      </c>
      <c r="V205" s="41">
        <v>0</v>
      </c>
      <c r="W205" s="41">
        <v>0</v>
      </c>
      <c r="X205" s="41">
        <v>0</v>
      </c>
      <c r="Y205" s="40" t="b">
        <f t="shared" si="85"/>
        <v>0</v>
      </c>
      <c r="Z205" s="41">
        <v>1</v>
      </c>
      <c r="AA205" s="91" t="s">
        <v>39</v>
      </c>
      <c r="AB205" s="41">
        <v>1</v>
      </c>
      <c r="AC205" s="91" t="s">
        <v>88</v>
      </c>
      <c r="AD205" s="41">
        <v>14</v>
      </c>
      <c r="AE205" s="41">
        <v>0.15800000000000003</v>
      </c>
      <c r="AF205" s="41">
        <v>14</v>
      </c>
      <c r="AG205" s="41">
        <v>0.15900000000000003</v>
      </c>
      <c r="AH205" s="41">
        <v>16</v>
      </c>
      <c r="AI205" s="41">
        <v>0.161</v>
      </c>
      <c r="AJ205" s="41">
        <v>1</v>
      </c>
      <c r="AK205" s="41">
        <v>5.0000000000000001E-3</v>
      </c>
      <c r="AL205" t="b">
        <f t="shared" si="86"/>
        <v>0</v>
      </c>
      <c r="AM205" s="51" t="s">
        <v>363</v>
      </c>
      <c r="AN205" s="51" t="s">
        <v>39</v>
      </c>
      <c r="AO205" s="52">
        <v>1</v>
      </c>
      <c r="AP205" s="51" t="s">
        <v>307</v>
      </c>
      <c r="AQ205" s="52">
        <v>0</v>
      </c>
      <c r="AR205" s="52">
        <v>0</v>
      </c>
      <c r="AS205" s="52">
        <v>0</v>
      </c>
      <c r="AT205" s="52">
        <v>0</v>
      </c>
      <c r="AU205" s="52">
        <v>0</v>
      </c>
      <c r="AV205" s="52">
        <v>0</v>
      </c>
      <c r="AW205">
        <v>0</v>
      </c>
      <c r="AX205">
        <v>0</v>
      </c>
      <c r="AY205">
        <v>0</v>
      </c>
      <c r="AZ205">
        <v>0</v>
      </c>
      <c r="BB205" t="b">
        <f t="shared" ref="BB205:BB268" si="88">AP205=BF205</f>
        <v>1</v>
      </c>
      <c r="BC205" s="54" t="s">
        <v>363</v>
      </c>
      <c r="BD205" s="54" t="s">
        <v>39</v>
      </c>
      <c r="BE205" s="55">
        <v>1</v>
      </c>
      <c r="BF205" s="54" t="s">
        <v>307</v>
      </c>
      <c r="BG205" s="55">
        <v>0</v>
      </c>
      <c r="BH205" s="55">
        <v>0</v>
      </c>
      <c r="BI205" s="55">
        <v>0</v>
      </c>
      <c r="BJ205" s="55">
        <v>0</v>
      </c>
      <c r="BK205" s="55">
        <v>0</v>
      </c>
      <c r="BL205" s="55">
        <v>0</v>
      </c>
      <c r="BM205">
        <v>0</v>
      </c>
      <c r="BN205">
        <v>0</v>
      </c>
    </row>
    <row r="206" spans="1:66" ht="17.25" customHeight="1" x14ac:dyDescent="0.25">
      <c r="A206" s="6" t="s">
        <v>39</v>
      </c>
      <c r="B206" s="17">
        <v>194</v>
      </c>
      <c r="C206" s="30" t="s">
        <v>88</v>
      </c>
      <c r="D206" s="10">
        <f t="shared" si="77"/>
        <v>-9</v>
      </c>
      <c r="E206" s="10">
        <f t="shared" si="78"/>
        <v>-0.114</v>
      </c>
      <c r="F206" s="10">
        <f t="shared" si="79"/>
        <v>-10</v>
      </c>
      <c r="G206" s="10">
        <f t="shared" si="80"/>
        <v>-0.125</v>
      </c>
      <c r="H206" s="10">
        <f t="shared" si="81"/>
        <v>-11</v>
      </c>
      <c r="I206" s="10">
        <f t="shared" si="82"/>
        <v>-0.125</v>
      </c>
      <c r="J206" s="10">
        <f t="shared" si="83"/>
        <v>-1</v>
      </c>
      <c r="K206" s="10">
        <f t="shared" si="84"/>
        <v>-5.0000000000000001E-3</v>
      </c>
      <c r="L206" s="40" t="b">
        <f t="shared" si="87"/>
        <v>1</v>
      </c>
      <c r="M206" s="91" t="s">
        <v>363</v>
      </c>
      <c r="N206" s="91" t="s">
        <v>39</v>
      </c>
      <c r="O206" s="41">
        <v>1</v>
      </c>
      <c r="P206" s="91" t="s">
        <v>88</v>
      </c>
      <c r="Q206" s="41">
        <v>10</v>
      </c>
      <c r="R206" s="41">
        <v>0.124</v>
      </c>
      <c r="S206" s="41">
        <v>10</v>
      </c>
      <c r="T206" s="41">
        <v>0.125</v>
      </c>
      <c r="U206" s="41">
        <v>12</v>
      </c>
      <c r="V206" s="41">
        <v>0.14000000000000001</v>
      </c>
      <c r="W206" s="41">
        <v>1</v>
      </c>
      <c r="X206" s="41">
        <v>5.0000000000000001E-3</v>
      </c>
      <c r="Y206" s="40" t="b">
        <f t="shared" si="85"/>
        <v>0</v>
      </c>
      <c r="Z206" s="41">
        <v>1</v>
      </c>
      <c r="AA206" s="91" t="s">
        <v>39</v>
      </c>
      <c r="AB206" s="41">
        <v>1</v>
      </c>
      <c r="AC206" s="91" t="s">
        <v>308</v>
      </c>
      <c r="AD206" s="41">
        <v>1</v>
      </c>
      <c r="AE206" s="41">
        <v>0.01</v>
      </c>
      <c r="AF206" s="41">
        <v>1</v>
      </c>
      <c r="AG206" s="41">
        <v>0.01</v>
      </c>
      <c r="AH206" s="41">
        <v>0</v>
      </c>
      <c r="AI206" s="41">
        <v>0</v>
      </c>
      <c r="AJ206" s="41">
        <v>0</v>
      </c>
      <c r="AK206" s="41">
        <v>0</v>
      </c>
      <c r="AL206" t="b">
        <f t="shared" si="86"/>
        <v>0</v>
      </c>
      <c r="AM206" s="51" t="s">
        <v>363</v>
      </c>
      <c r="AN206" s="51" t="s">
        <v>39</v>
      </c>
      <c r="AO206" s="52">
        <v>1</v>
      </c>
      <c r="AP206" s="51" t="s">
        <v>88</v>
      </c>
      <c r="AQ206" s="52">
        <v>0</v>
      </c>
      <c r="AR206" s="52">
        <v>0</v>
      </c>
      <c r="AS206" s="52">
        <v>1</v>
      </c>
      <c r="AT206" s="52">
        <v>6.5000000000000002E-2</v>
      </c>
      <c r="AU206" s="52">
        <v>0</v>
      </c>
      <c r="AV206" s="52">
        <v>0</v>
      </c>
      <c r="AW206">
        <v>0</v>
      </c>
      <c r="AX206">
        <v>0</v>
      </c>
      <c r="AY206">
        <v>0</v>
      </c>
      <c r="AZ206">
        <v>0</v>
      </c>
      <c r="BB206" t="b">
        <f t="shared" si="88"/>
        <v>1</v>
      </c>
      <c r="BC206" s="54" t="s">
        <v>363</v>
      </c>
      <c r="BD206" s="54" t="s">
        <v>39</v>
      </c>
      <c r="BE206" s="55">
        <v>1</v>
      </c>
      <c r="BF206" s="54" t="s">
        <v>88</v>
      </c>
      <c r="BG206" s="55">
        <v>0</v>
      </c>
      <c r="BH206" s="55">
        <v>0</v>
      </c>
      <c r="BI206" s="55">
        <v>1</v>
      </c>
      <c r="BJ206" s="55">
        <v>6.5000000000000002E-2</v>
      </c>
      <c r="BK206" s="55">
        <v>0</v>
      </c>
      <c r="BL206" s="55">
        <v>0</v>
      </c>
      <c r="BM206">
        <v>0</v>
      </c>
      <c r="BN206">
        <v>0</v>
      </c>
    </row>
    <row r="207" spans="1:66" ht="17.25" customHeight="1" x14ac:dyDescent="0.25">
      <c r="A207" s="6" t="s">
        <v>39</v>
      </c>
      <c r="B207" s="17">
        <v>195</v>
      </c>
      <c r="C207" s="30" t="s">
        <v>308</v>
      </c>
      <c r="D207" s="10">
        <f t="shared" si="77"/>
        <v>-1</v>
      </c>
      <c r="E207" s="10">
        <f t="shared" si="78"/>
        <v>-0.01</v>
      </c>
      <c r="F207" s="10">
        <f t="shared" si="79"/>
        <v>0</v>
      </c>
      <c r="G207" s="10">
        <f t="shared" si="80"/>
        <v>0</v>
      </c>
      <c r="H207" s="10">
        <f t="shared" si="81"/>
        <v>1</v>
      </c>
      <c r="I207" s="10">
        <f t="shared" si="82"/>
        <v>1.4999999999999999E-2</v>
      </c>
      <c r="J207" s="10">
        <f t="shared" si="83"/>
        <v>0</v>
      </c>
      <c r="K207" s="10">
        <f t="shared" si="84"/>
        <v>0</v>
      </c>
      <c r="L207" s="40" t="b">
        <f t="shared" si="87"/>
        <v>1</v>
      </c>
      <c r="M207" s="91" t="s">
        <v>364</v>
      </c>
      <c r="N207" s="91" t="s">
        <v>39</v>
      </c>
      <c r="O207" s="41">
        <v>1</v>
      </c>
      <c r="P207" s="91" t="s">
        <v>308</v>
      </c>
      <c r="Q207" s="41">
        <v>1</v>
      </c>
      <c r="R207" s="41">
        <v>0.01</v>
      </c>
      <c r="S207" s="41">
        <v>0</v>
      </c>
      <c r="T207" s="41">
        <v>0</v>
      </c>
      <c r="U207" s="41">
        <v>0</v>
      </c>
      <c r="V207" s="41">
        <v>0</v>
      </c>
      <c r="W207" s="41">
        <v>0</v>
      </c>
      <c r="X207" s="41">
        <v>0</v>
      </c>
      <c r="Y207" s="40" t="b">
        <f t="shared" si="85"/>
        <v>0</v>
      </c>
      <c r="Z207" s="41">
        <v>1</v>
      </c>
      <c r="AA207" s="91" t="s">
        <v>39</v>
      </c>
      <c r="AB207" s="41">
        <v>1</v>
      </c>
      <c r="AC207" s="91" t="s">
        <v>164</v>
      </c>
      <c r="AD207" s="41">
        <v>5</v>
      </c>
      <c r="AE207" s="41">
        <v>5.4099999999999995E-2</v>
      </c>
      <c r="AF207" s="41">
        <v>4</v>
      </c>
      <c r="AG207" s="41">
        <v>4.6099999999999995E-2</v>
      </c>
      <c r="AH207" s="41">
        <v>3</v>
      </c>
      <c r="AI207" s="41">
        <v>4.4999999999999998E-2</v>
      </c>
      <c r="AJ207" s="41">
        <v>1</v>
      </c>
      <c r="AK207" s="41">
        <v>8.0000000000000002E-3</v>
      </c>
      <c r="AL207" t="b">
        <f t="shared" si="86"/>
        <v>0</v>
      </c>
      <c r="AM207" s="51" t="s">
        <v>364</v>
      </c>
      <c r="AN207" s="51" t="s">
        <v>39</v>
      </c>
      <c r="AO207" s="52">
        <v>1</v>
      </c>
      <c r="AP207" s="51" t="s">
        <v>308</v>
      </c>
      <c r="AQ207" s="52">
        <v>0</v>
      </c>
      <c r="AR207" s="52">
        <v>0</v>
      </c>
      <c r="AS207" s="52">
        <v>0</v>
      </c>
      <c r="AT207" s="52">
        <v>0</v>
      </c>
      <c r="AU207" s="52">
        <v>0</v>
      </c>
      <c r="AV207" s="52">
        <v>0</v>
      </c>
      <c r="AW207">
        <v>0</v>
      </c>
      <c r="AX207">
        <v>0</v>
      </c>
      <c r="AY207">
        <v>0</v>
      </c>
      <c r="AZ207">
        <v>0</v>
      </c>
      <c r="BB207" t="b">
        <f t="shared" si="88"/>
        <v>1</v>
      </c>
      <c r="BC207" s="54" t="s">
        <v>364</v>
      </c>
      <c r="BD207" s="54" t="s">
        <v>39</v>
      </c>
      <c r="BE207" s="55">
        <v>1</v>
      </c>
      <c r="BF207" s="54" t="s">
        <v>308</v>
      </c>
      <c r="BG207" s="55">
        <v>0</v>
      </c>
      <c r="BH207" s="55">
        <v>0</v>
      </c>
      <c r="BI207" s="55">
        <v>0</v>
      </c>
      <c r="BJ207" s="55">
        <v>0</v>
      </c>
      <c r="BK207" s="55">
        <v>0</v>
      </c>
      <c r="BL207" s="55">
        <v>0</v>
      </c>
      <c r="BM207">
        <v>0</v>
      </c>
      <c r="BN207">
        <v>0</v>
      </c>
    </row>
    <row r="208" spans="1:66" ht="17.25" customHeight="1" x14ac:dyDescent="0.25">
      <c r="A208" s="6" t="s">
        <v>39</v>
      </c>
      <c r="B208" s="17">
        <v>196</v>
      </c>
      <c r="C208" s="30" t="s">
        <v>164</v>
      </c>
      <c r="D208" s="10">
        <f t="shared" si="77"/>
        <v>-2</v>
      </c>
      <c r="E208" s="10">
        <f t="shared" si="78"/>
        <v>-3.6699999999999997E-2</v>
      </c>
      <c r="F208" s="10">
        <f t="shared" si="79"/>
        <v>-1</v>
      </c>
      <c r="G208" s="10">
        <f t="shared" si="80"/>
        <v>-2.8699999999999996E-2</v>
      </c>
      <c r="H208" s="10">
        <f t="shared" si="81"/>
        <v>-1</v>
      </c>
      <c r="I208" s="10">
        <f t="shared" si="82"/>
        <v>-1.4999999999999999E-2</v>
      </c>
      <c r="J208" s="10">
        <f t="shared" si="83"/>
        <v>-1</v>
      </c>
      <c r="K208" s="10">
        <f t="shared" si="84"/>
        <v>-8.0000000000000002E-3</v>
      </c>
      <c r="L208" s="40" t="b">
        <f t="shared" si="87"/>
        <v>1</v>
      </c>
      <c r="M208" s="91" t="s">
        <v>362</v>
      </c>
      <c r="N208" s="91" t="s">
        <v>39</v>
      </c>
      <c r="O208" s="41">
        <v>1</v>
      </c>
      <c r="P208" s="91" t="s">
        <v>164</v>
      </c>
      <c r="Q208" s="41">
        <v>4</v>
      </c>
      <c r="R208" s="41">
        <v>5.2999999999999999E-2</v>
      </c>
      <c r="S208" s="41">
        <v>3</v>
      </c>
      <c r="T208" s="41">
        <v>4.4999999999999998E-2</v>
      </c>
      <c r="U208" s="41">
        <v>1</v>
      </c>
      <c r="V208" s="41">
        <v>1.4999999999999999E-2</v>
      </c>
      <c r="W208" s="41">
        <v>1</v>
      </c>
      <c r="X208" s="41">
        <v>8.0000000000000002E-3</v>
      </c>
      <c r="Y208" s="40" t="b">
        <f t="shared" si="85"/>
        <v>0</v>
      </c>
      <c r="Z208" s="41">
        <v>1</v>
      </c>
      <c r="AA208" s="91" t="s">
        <v>39</v>
      </c>
      <c r="AB208" s="41">
        <v>1</v>
      </c>
      <c r="AC208" s="91" t="s">
        <v>309</v>
      </c>
      <c r="AD208" s="41">
        <v>0</v>
      </c>
      <c r="AE208" s="41">
        <v>0</v>
      </c>
      <c r="AF208" s="41">
        <v>0</v>
      </c>
      <c r="AG208" s="41">
        <v>0</v>
      </c>
      <c r="AH208" s="41">
        <v>0</v>
      </c>
      <c r="AI208" s="41">
        <v>0</v>
      </c>
      <c r="AJ208" s="41">
        <v>0</v>
      </c>
      <c r="AK208" s="41">
        <v>0</v>
      </c>
      <c r="AL208" t="b">
        <f t="shared" si="86"/>
        <v>0</v>
      </c>
      <c r="AM208" s="51" t="s">
        <v>362</v>
      </c>
      <c r="AN208" s="51" t="s">
        <v>39</v>
      </c>
      <c r="AO208" s="52">
        <v>1</v>
      </c>
      <c r="AP208" s="51" t="s">
        <v>164</v>
      </c>
      <c r="AQ208" s="52">
        <v>0</v>
      </c>
      <c r="AR208" s="52">
        <v>0</v>
      </c>
      <c r="AS208" s="52">
        <v>1</v>
      </c>
      <c r="AT208" s="52">
        <v>1.4999999999999999E-2</v>
      </c>
      <c r="AU208" s="52">
        <v>0</v>
      </c>
      <c r="AV208" s="52">
        <v>0</v>
      </c>
      <c r="AW208">
        <v>0</v>
      </c>
      <c r="AX208">
        <v>0</v>
      </c>
      <c r="AY208">
        <v>0</v>
      </c>
      <c r="AZ208">
        <v>0</v>
      </c>
      <c r="BB208" t="b">
        <f t="shared" si="88"/>
        <v>1</v>
      </c>
      <c r="BC208" s="54" t="s">
        <v>362</v>
      </c>
      <c r="BD208" s="54" t="s">
        <v>39</v>
      </c>
      <c r="BE208" s="55">
        <v>1</v>
      </c>
      <c r="BF208" s="54" t="s">
        <v>164</v>
      </c>
      <c r="BG208" s="55">
        <v>0</v>
      </c>
      <c r="BH208" s="55">
        <v>0</v>
      </c>
      <c r="BI208" s="55">
        <v>1</v>
      </c>
      <c r="BJ208" s="55">
        <v>1.4999999999999999E-2</v>
      </c>
      <c r="BK208" s="55">
        <v>0</v>
      </c>
      <c r="BL208" s="55">
        <v>0</v>
      </c>
      <c r="BM208">
        <v>0</v>
      </c>
      <c r="BN208">
        <v>0</v>
      </c>
    </row>
    <row r="209" spans="1:66" ht="17.25" customHeight="1" x14ac:dyDescent="0.25">
      <c r="A209" s="6" t="s">
        <v>39</v>
      </c>
      <c r="B209" s="17">
        <v>197</v>
      </c>
      <c r="C209" s="30" t="s">
        <v>309</v>
      </c>
      <c r="D209" s="10">
        <f t="shared" si="77"/>
        <v>0</v>
      </c>
      <c r="E209" s="10">
        <f t="shared" si="78"/>
        <v>0</v>
      </c>
      <c r="F209" s="10">
        <f t="shared" si="79"/>
        <v>0</v>
      </c>
      <c r="G209" s="10">
        <f t="shared" si="80"/>
        <v>0</v>
      </c>
      <c r="H209" s="10">
        <f t="shared" si="81"/>
        <v>0</v>
      </c>
      <c r="I209" s="10">
        <f t="shared" si="82"/>
        <v>0</v>
      </c>
      <c r="J209" s="10">
        <f t="shared" si="83"/>
        <v>0</v>
      </c>
      <c r="K209" s="10">
        <f t="shared" si="84"/>
        <v>0</v>
      </c>
      <c r="L209" s="40" t="b">
        <f t="shared" si="87"/>
        <v>1</v>
      </c>
      <c r="M209" s="91" t="s">
        <v>362</v>
      </c>
      <c r="N209" s="91" t="s">
        <v>39</v>
      </c>
      <c r="O209" s="41">
        <v>1</v>
      </c>
      <c r="P209" s="91" t="s">
        <v>309</v>
      </c>
      <c r="Q209" s="41">
        <v>0</v>
      </c>
      <c r="R209" s="41">
        <v>0</v>
      </c>
      <c r="S209" s="41">
        <v>0</v>
      </c>
      <c r="T209" s="41">
        <v>0</v>
      </c>
      <c r="U209" s="41">
        <v>0</v>
      </c>
      <c r="V209" s="41">
        <v>0</v>
      </c>
      <c r="W209" s="41">
        <v>0</v>
      </c>
      <c r="X209" s="41">
        <v>0</v>
      </c>
      <c r="Y209" s="40" t="b">
        <f t="shared" si="85"/>
        <v>0</v>
      </c>
      <c r="Z209" s="41">
        <v>1</v>
      </c>
      <c r="AA209" s="91" t="s">
        <v>39</v>
      </c>
      <c r="AB209" s="41">
        <v>1</v>
      </c>
      <c r="AC209" s="91" t="s">
        <v>55</v>
      </c>
      <c r="AD209" s="41">
        <v>11</v>
      </c>
      <c r="AE209" s="41">
        <v>0.11600000000000001</v>
      </c>
      <c r="AF209" s="41">
        <v>10</v>
      </c>
      <c r="AG209" s="41">
        <v>0.10100000000000001</v>
      </c>
      <c r="AH209" s="41">
        <v>8</v>
      </c>
      <c r="AI209" s="41">
        <v>8.199999999999999E-2</v>
      </c>
      <c r="AJ209" s="41">
        <v>1</v>
      </c>
      <c r="AK209" s="41">
        <v>1.4999999999999999E-2</v>
      </c>
      <c r="AL209" t="b">
        <f t="shared" si="86"/>
        <v>0</v>
      </c>
      <c r="AM209" s="51" t="s">
        <v>362</v>
      </c>
      <c r="AN209" s="51" t="s">
        <v>39</v>
      </c>
      <c r="AO209" s="52">
        <v>1</v>
      </c>
      <c r="AP209" s="51" t="s">
        <v>309</v>
      </c>
      <c r="AQ209" s="52">
        <v>0</v>
      </c>
      <c r="AR209" s="52">
        <v>0</v>
      </c>
      <c r="AS209" s="52">
        <v>0</v>
      </c>
      <c r="AT209" s="52">
        <v>0</v>
      </c>
      <c r="AU209" s="52">
        <v>0</v>
      </c>
      <c r="AV209" s="52">
        <v>0</v>
      </c>
      <c r="AW209">
        <v>0</v>
      </c>
      <c r="AX209">
        <v>0</v>
      </c>
      <c r="AY209">
        <v>0</v>
      </c>
      <c r="AZ209">
        <v>0</v>
      </c>
      <c r="BB209" t="b">
        <f t="shared" si="88"/>
        <v>1</v>
      </c>
      <c r="BC209" s="54" t="s">
        <v>362</v>
      </c>
      <c r="BD209" s="54" t="s">
        <v>39</v>
      </c>
      <c r="BE209" s="55">
        <v>1</v>
      </c>
      <c r="BF209" s="54" t="s">
        <v>309</v>
      </c>
      <c r="BG209" s="55">
        <v>0</v>
      </c>
      <c r="BH209" s="55">
        <v>0</v>
      </c>
      <c r="BI209" s="55">
        <v>0</v>
      </c>
      <c r="BJ209" s="55">
        <v>0</v>
      </c>
      <c r="BK209" s="55">
        <v>0</v>
      </c>
      <c r="BL209" s="55">
        <v>0</v>
      </c>
      <c r="BM209">
        <v>0</v>
      </c>
      <c r="BN209">
        <v>0</v>
      </c>
    </row>
    <row r="210" spans="1:66" ht="17.25" customHeight="1" x14ac:dyDescent="0.25">
      <c r="A210" s="6" t="s">
        <v>39</v>
      </c>
      <c r="B210" s="17">
        <v>198</v>
      </c>
      <c r="C210" s="30" t="s">
        <v>55</v>
      </c>
      <c r="D210" s="10">
        <f t="shared" si="77"/>
        <v>-4</v>
      </c>
      <c r="E210" s="10">
        <f t="shared" si="78"/>
        <v>-4.3999999999999997E-2</v>
      </c>
      <c r="F210" s="10">
        <f t="shared" si="79"/>
        <v>-3</v>
      </c>
      <c r="G210" s="10">
        <f t="shared" si="80"/>
        <v>-2.8999999999999998E-2</v>
      </c>
      <c r="H210" s="10">
        <f t="shared" si="81"/>
        <v>1</v>
      </c>
      <c r="I210" s="10">
        <f t="shared" si="82"/>
        <v>0.21800000000000003</v>
      </c>
      <c r="J210" s="10">
        <f t="shared" si="83"/>
        <v>0</v>
      </c>
      <c r="K210" s="10">
        <f t="shared" si="84"/>
        <v>0</v>
      </c>
      <c r="L210" s="40" t="b">
        <f t="shared" si="87"/>
        <v>1</v>
      </c>
      <c r="M210" s="91" t="s">
        <v>363</v>
      </c>
      <c r="N210" s="91" t="s">
        <v>39</v>
      </c>
      <c r="O210" s="41">
        <v>1</v>
      </c>
      <c r="P210" s="91" t="s">
        <v>55</v>
      </c>
      <c r="Q210" s="41">
        <v>10</v>
      </c>
      <c r="R210" s="41">
        <v>0.109</v>
      </c>
      <c r="S210" s="41">
        <v>9</v>
      </c>
      <c r="T210" s="41">
        <v>9.4E-2</v>
      </c>
      <c r="U210" s="41">
        <v>4</v>
      </c>
      <c r="V210" s="41">
        <v>4.7E-2</v>
      </c>
      <c r="W210" s="41">
        <v>0</v>
      </c>
      <c r="X210" s="41">
        <v>0</v>
      </c>
      <c r="Y210" s="40" t="b">
        <f t="shared" si="85"/>
        <v>0</v>
      </c>
      <c r="Z210" s="41">
        <v>1</v>
      </c>
      <c r="AA210" s="91" t="s">
        <v>39</v>
      </c>
      <c r="AB210" s="41">
        <v>1</v>
      </c>
      <c r="AC210" s="91" t="s">
        <v>310</v>
      </c>
      <c r="AD210" s="41">
        <v>0</v>
      </c>
      <c r="AE210" s="41">
        <v>0</v>
      </c>
      <c r="AF210" s="41">
        <v>0</v>
      </c>
      <c r="AG210" s="41">
        <v>0</v>
      </c>
      <c r="AH210" s="41">
        <v>0</v>
      </c>
      <c r="AI210" s="41">
        <v>0</v>
      </c>
      <c r="AJ210" s="41">
        <v>0</v>
      </c>
      <c r="AK210" s="41">
        <v>0</v>
      </c>
      <c r="AL210" t="b">
        <f t="shared" si="86"/>
        <v>0</v>
      </c>
      <c r="AM210" s="51" t="s">
        <v>363</v>
      </c>
      <c r="AN210" s="51" t="s">
        <v>39</v>
      </c>
      <c r="AO210" s="52">
        <v>1</v>
      </c>
      <c r="AP210" s="51" t="s">
        <v>55</v>
      </c>
      <c r="AQ210" s="52">
        <v>0</v>
      </c>
      <c r="AR210" s="52">
        <v>0</v>
      </c>
      <c r="AS210" s="52">
        <v>4</v>
      </c>
      <c r="AT210" s="52">
        <v>4.1000000000000002E-2</v>
      </c>
      <c r="AU210" s="52">
        <v>1</v>
      </c>
      <c r="AV210" s="52">
        <v>6.0000000000000001E-3</v>
      </c>
      <c r="AW210">
        <v>0</v>
      </c>
      <c r="AX210">
        <v>0</v>
      </c>
      <c r="AY210">
        <v>0</v>
      </c>
      <c r="AZ210">
        <v>0</v>
      </c>
      <c r="BB210" t="b">
        <f t="shared" si="88"/>
        <v>1</v>
      </c>
      <c r="BC210" s="54" t="s">
        <v>363</v>
      </c>
      <c r="BD210" s="54" t="s">
        <v>39</v>
      </c>
      <c r="BE210" s="55">
        <v>1</v>
      </c>
      <c r="BF210" s="54" t="s">
        <v>55</v>
      </c>
      <c r="BG210" s="55">
        <v>0</v>
      </c>
      <c r="BH210" s="55">
        <v>0</v>
      </c>
      <c r="BI210" s="55">
        <v>4</v>
      </c>
      <c r="BJ210" s="55">
        <v>4.1000000000000002E-2</v>
      </c>
      <c r="BK210" s="55">
        <v>1</v>
      </c>
      <c r="BL210" s="55">
        <v>6.0000000000000001E-3</v>
      </c>
      <c r="BM210">
        <v>0</v>
      </c>
      <c r="BN210">
        <v>0</v>
      </c>
    </row>
    <row r="211" spans="1:66" ht="17.25" customHeight="1" x14ac:dyDescent="0.25">
      <c r="A211" s="6" t="s">
        <v>39</v>
      </c>
      <c r="B211" s="17">
        <v>199</v>
      </c>
      <c r="C211" s="30" t="s">
        <v>310</v>
      </c>
      <c r="D211" s="10">
        <f t="shared" si="77"/>
        <v>0</v>
      </c>
      <c r="E211" s="10">
        <f t="shared" si="78"/>
        <v>0</v>
      </c>
      <c r="F211" s="10">
        <f t="shared" si="79"/>
        <v>0</v>
      </c>
      <c r="G211" s="10">
        <f t="shared" si="80"/>
        <v>0</v>
      </c>
      <c r="H211" s="10">
        <f t="shared" si="81"/>
        <v>0</v>
      </c>
      <c r="I211" s="10">
        <f t="shared" si="82"/>
        <v>0</v>
      </c>
      <c r="J211" s="10">
        <f t="shared" si="83"/>
        <v>0</v>
      </c>
      <c r="K211" s="10">
        <f t="shared" si="84"/>
        <v>0</v>
      </c>
      <c r="L211" s="40" t="b">
        <f t="shared" si="87"/>
        <v>1</v>
      </c>
      <c r="M211" s="91" t="s">
        <v>365</v>
      </c>
      <c r="N211" s="91" t="s">
        <v>39</v>
      </c>
      <c r="O211" s="41">
        <v>1</v>
      </c>
      <c r="P211" s="91" t="s">
        <v>310</v>
      </c>
      <c r="Q211" s="41">
        <v>0</v>
      </c>
      <c r="R211" s="41">
        <v>0</v>
      </c>
      <c r="S211" s="41">
        <v>0</v>
      </c>
      <c r="T211" s="41">
        <v>0</v>
      </c>
      <c r="U211" s="41">
        <v>0</v>
      </c>
      <c r="V211" s="41">
        <v>0</v>
      </c>
      <c r="W211" s="41">
        <v>0</v>
      </c>
      <c r="X211" s="41">
        <v>0</v>
      </c>
      <c r="Y211" s="40" t="b">
        <f t="shared" si="85"/>
        <v>0</v>
      </c>
      <c r="Z211" s="41">
        <v>1</v>
      </c>
      <c r="AA211" s="91" t="s">
        <v>39</v>
      </c>
      <c r="AB211" s="41">
        <v>1</v>
      </c>
      <c r="AC211" s="91" t="s">
        <v>311</v>
      </c>
      <c r="AD211" s="41">
        <v>0</v>
      </c>
      <c r="AE211" s="41">
        <v>0</v>
      </c>
      <c r="AF211" s="41">
        <v>0</v>
      </c>
      <c r="AG211" s="41">
        <v>0</v>
      </c>
      <c r="AH211" s="41">
        <v>0</v>
      </c>
      <c r="AI211" s="41">
        <v>0</v>
      </c>
      <c r="AJ211" s="41">
        <v>0</v>
      </c>
      <c r="AK211" s="41">
        <v>0</v>
      </c>
      <c r="AL211" t="b">
        <f t="shared" si="86"/>
        <v>0</v>
      </c>
      <c r="AM211" s="51" t="s">
        <v>365</v>
      </c>
      <c r="AN211" s="51" t="s">
        <v>39</v>
      </c>
      <c r="AO211" s="52">
        <v>1</v>
      </c>
      <c r="AP211" s="51" t="s">
        <v>310</v>
      </c>
      <c r="AQ211" s="52">
        <v>0</v>
      </c>
      <c r="AR211" s="52">
        <v>0</v>
      </c>
      <c r="AS211" s="52">
        <v>0</v>
      </c>
      <c r="AT211" s="52">
        <v>0</v>
      </c>
      <c r="AU211" s="52">
        <v>0</v>
      </c>
      <c r="AV211" s="52">
        <v>0</v>
      </c>
      <c r="AW211">
        <v>0</v>
      </c>
      <c r="AX211">
        <v>0</v>
      </c>
      <c r="AY211">
        <v>0</v>
      </c>
      <c r="AZ211">
        <v>0</v>
      </c>
      <c r="BB211" t="b">
        <f t="shared" si="88"/>
        <v>1</v>
      </c>
      <c r="BC211" s="54" t="s">
        <v>365</v>
      </c>
      <c r="BD211" s="54" t="s">
        <v>39</v>
      </c>
      <c r="BE211" s="55">
        <v>1</v>
      </c>
      <c r="BF211" s="54" t="s">
        <v>310</v>
      </c>
      <c r="BG211" s="55">
        <v>0</v>
      </c>
      <c r="BH211" s="55">
        <v>0</v>
      </c>
      <c r="BI211" s="55">
        <v>0</v>
      </c>
      <c r="BJ211" s="55">
        <v>0</v>
      </c>
      <c r="BK211" s="55">
        <v>0</v>
      </c>
      <c r="BL211" s="55">
        <v>0</v>
      </c>
      <c r="BM211">
        <v>0</v>
      </c>
      <c r="BN211">
        <v>0</v>
      </c>
    </row>
    <row r="212" spans="1:66" ht="17.25" customHeight="1" x14ac:dyDescent="0.25">
      <c r="A212" s="6" t="s">
        <v>39</v>
      </c>
      <c r="B212" s="17">
        <v>200</v>
      </c>
      <c r="C212" s="30" t="s">
        <v>311</v>
      </c>
      <c r="D212" s="10">
        <f t="shared" si="77"/>
        <v>1</v>
      </c>
      <c r="E212" s="10">
        <f t="shared" si="78"/>
        <v>1.4999999999999999E-2</v>
      </c>
      <c r="F212" s="10">
        <f t="shared" si="79"/>
        <v>1</v>
      </c>
      <c r="G212" s="10">
        <f t="shared" si="80"/>
        <v>1.4999999999999999E-2</v>
      </c>
      <c r="H212" s="10">
        <f t="shared" si="81"/>
        <v>0</v>
      </c>
      <c r="I212" s="10">
        <f t="shared" si="82"/>
        <v>1.4999999999999999E-2</v>
      </c>
      <c r="J212" s="10">
        <f t="shared" si="83"/>
        <v>0</v>
      </c>
      <c r="K212" s="10">
        <f t="shared" si="84"/>
        <v>0</v>
      </c>
      <c r="L212" s="40" t="b">
        <f t="shared" si="87"/>
        <v>1</v>
      </c>
      <c r="M212" s="91" t="s">
        <v>361</v>
      </c>
      <c r="N212" s="91" t="s">
        <v>39</v>
      </c>
      <c r="O212" s="41">
        <v>1</v>
      </c>
      <c r="P212" s="91" t="s">
        <v>311</v>
      </c>
      <c r="Q212" s="41">
        <v>0</v>
      </c>
      <c r="R212" s="41">
        <v>0</v>
      </c>
      <c r="S212" s="41">
        <v>0</v>
      </c>
      <c r="T212" s="41">
        <v>0</v>
      </c>
      <c r="U212" s="41">
        <v>0</v>
      </c>
      <c r="V212" s="41">
        <v>0</v>
      </c>
      <c r="W212" s="41">
        <v>0</v>
      </c>
      <c r="X212" s="41">
        <v>0</v>
      </c>
      <c r="Y212" s="40" t="b">
        <f t="shared" si="85"/>
        <v>0</v>
      </c>
      <c r="Z212" s="41">
        <v>1</v>
      </c>
      <c r="AA212" s="91" t="s">
        <v>39</v>
      </c>
      <c r="AB212" s="41">
        <v>1</v>
      </c>
      <c r="AC212" s="91" t="s">
        <v>247</v>
      </c>
      <c r="AD212" s="41">
        <v>1</v>
      </c>
      <c r="AE212" s="41">
        <v>4.0000000000000001E-3</v>
      </c>
      <c r="AF212" s="41">
        <v>1</v>
      </c>
      <c r="AG212" s="41">
        <v>4.0000000000000001E-3</v>
      </c>
      <c r="AH212" s="41">
        <v>2</v>
      </c>
      <c r="AI212" s="41">
        <v>8.0000000000000002E-3</v>
      </c>
      <c r="AJ212" s="41">
        <v>0</v>
      </c>
      <c r="AK212" s="41">
        <v>0</v>
      </c>
      <c r="AL212" t="b">
        <f t="shared" si="86"/>
        <v>0</v>
      </c>
      <c r="AM212" s="51" t="s">
        <v>361</v>
      </c>
      <c r="AN212" s="51" t="s">
        <v>39</v>
      </c>
      <c r="AO212" s="52">
        <v>1</v>
      </c>
      <c r="AP212" s="51" t="s">
        <v>311</v>
      </c>
      <c r="AQ212" s="52">
        <v>0</v>
      </c>
      <c r="AR212" s="52">
        <v>0</v>
      </c>
      <c r="AS212" s="52">
        <v>0</v>
      </c>
      <c r="AT212" s="52">
        <v>0</v>
      </c>
      <c r="AU212" s="52">
        <v>0</v>
      </c>
      <c r="AV212" s="52">
        <v>0</v>
      </c>
      <c r="AW212">
        <v>0</v>
      </c>
      <c r="AX212">
        <v>0</v>
      </c>
      <c r="AY212">
        <v>0</v>
      </c>
      <c r="AZ212">
        <v>0</v>
      </c>
      <c r="BB212" t="b">
        <f t="shared" si="88"/>
        <v>1</v>
      </c>
      <c r="BC212" s="54" t="s">
        <v>361</v>
      </c>
      <c r="BD212" s="54" t="s">
        <v>39</v>
      </c>
      <c r="BE212" s="55">
        <v>1</v>
      </c>
      <c r="BF212" s="54" t="s">
        <v>311</v>
      </c>
      <c r="BG212" s="55">
        <v>0</v>
      </c>
      <c r="BH212" s="55">
        <v>0</v>
      </c>
      <c r="BI212" s="55">
        <v>0</v>
      </c>
      <c r="BJ212" s="55">
        <v>0</v>
      </c>
      <c r="BK212" s="55">
        <v>0</v>
      </c>
      <c r="BL212" s="55">
        <v>0</v>
      </c>
      <c r="BM212">
        <v>0</v>
      </c>
      <c r="BN212">
        <v>0</v>
      </c>
    </row>
    <row r="213" spans="1:66" ht="17.25" customHeight="1" x14ac:dyDescent="0.25">
      <c r="A213" s="6" t="s">
        <v>39</v>
      </c>
      <c r="B213" s="17">
        <v>201</v>
      </c>
      <c r="C213" s="30" t="s">
        <v>247</v>
      </c>
      <c r="D213" s="10">
        <f t="shared" si="77"/>
        <v>1</v>
      </c>
      <c r="E213" s="10">
        <f t="shared" si="78"/>
        <v>8.0000000000000002E-3</v>
      </c>
      <c r="F213" s="10">
        <f t="shared" si="79"/>
        <v>1</v>
      </c>
      <c r="G213" s="10">
        <f t="shared" si="80"/>
        <v>8.0000000000000002E-3</v>
      </c>
      <c r="H213" s="10">
        <f t="shared" si="81"/>
        <v>-1</v>
      </c>
      <c r="I213" s="10">
        <f t="shared" si="82"/>
        <v>-1E-3</v>
      </c>
      <c r="J213" s="10">
        <f t="shared" si="83"/>
        <v>0</v>
      </c>
      <c r="K213" s="10">
        <f t="shared" si="84"/>
        <v>0</v>
      </c>
      <c r="L213" s="40" t="b">
        <f t="shared" si="87"/>
        <v>1</v>
      </c>
      <c r="M213" s="91" t="s">
        <v>361</v>
      </c>
      <c r="N213" s="91" t="s">
        <v>39</v>
      </c>
      <c r="O213" s="41">
        <v>1</v>
      </c>
      <c r="P213" s="91" t="s">
        <v>247</v>
      </c>
      <c r="Q213" s="41">
        <v>1</v>
      </c>
      <c r="R213" s="41">
        <v>4.0000000000000001E-3</v>
      </c>
      <c r="S213" s="41">
        <v>1</v>
      </c>
      <c r="T213" s="41">
        <v>4.0000000000000001E-3</v>
      </c>
      <c r="U213" s="41">
        <v>2</v>
      </c>
      <c r="V213" s="41">
        <v>8.0000000000000002E-3</v>
      </c>
      <c r="W213" s="41">
        <v>0</v>
      </c>
      <c r="X213" s="41">
        <v>0</v>
      </c>
      <c r="Y213" s="40" t="b">
        <f t="shared" si="85"/>
        <v>0</v>
      </c>
      <c r="Z213" s="41">
        <v>1</v>
      </c>
      <c r="AA213" s="91" t="s">
        <v>39</v>
      </c>
      <c r="AB213" s="41">
        <v>1</v>
      </c>
      <c r="AC213" s="91" t="s">
        <v>232</v>
      </c>
      <c r="AD213" s="41">
        <v>1</v>
      </c>
      <c r="AE213" s="41">
        <v>5.0000000000000001E-3</v>
      </c>
      <c r="AF213" s="41">
        <v>1</v>
      </c>
      <c r="AG213" s="41">
        <v>5.0000000000000001E-3</v>
      </c>
      <c r="AH213" s="41">
        <v>2</v>
      </c>
      <c r="AI213" s="41">
        <v>0.02</v>
      </c>
      <c r="AJ213" s="41">
        <v>0</v>
      </c>
      <c r="AK213" s="41">
        <v>0</v>
      </c>
      <c r="AL213" t="b">
        <f t="shared" si="86"/>
        <v>0</v>
      </c>
      <c r="AM213" s="51" t="s">
        <v>361</v>
      </c>
      <c r="AN213" s="51" t="s">
        <v>39</v>
      </c>
      <c r="AO213" s="52">
        <v>1</v>
      </c>
      <c r="AP213" s="51" t="s">
        <v>247</v>
      </c>
      <c r="AQ213" s="52">
        <v>0</v>
      </c>
      <c r="AR213" s="52">
        <v>0</v>
      </c>
      <c r="AS213" s="52">
        <v>0</v>
      </c>
      <c r="AT213" s="52">
        <v>0</v>
      </c>
      <c r="AU213" s="52">
        <v>1</v>
      </c>
      <c r="AV213" s="52">
        <v>4.0000000000000001E-3</v>
      </c>
      <c r="AW213">
        <v>0</v>
      </c>
      <c r="AX213">
        <v>0</v>
      </c>
      <c r="AY213">
        <v>0</v>
      </c>
      <c r="AZ213">
        <v>0</v>
      </c>
      <c r="BB213" t="b">
        <f t="shared" si="88"/>
        <v>1</v>
      </c>
      <c r="BC213" s="54" t="s">
        <v>361</v>
      </c>
      <c r="BD213" s="54" t="s">
        <v>39</v>
      </c>
      <c r="BE213" s="55">
        <v>1</v>
      </c>
      <c r="BF213" s="54" t="s">
        <v>247</v>
      </c>
      <c r="BG213" s="55">
        <v>0</v>
      </c>
      <c r="BH213" s="55">
        <v>0</v>
      </c>
      <c r="BI213" s="55">
        <v>0</v>
      </c>
      <c r="BJ213" s="55">
        <v>0</v>
      </c>
      <c r="BK213" s="55">
        <v>1</v>
      </c>
      <c r="BL213" s="55">
        <v>4.0000000000000001E-3</v>
      </c>
      <c r="BM213">
        <v>0</v>
      </c>
      <c r="BN213">
        <v>0</v>
      </c>
    </row>
    <row r="214" spans="1:66" ht="17.25" customHeight="1" x14ac:dyDescent="0.25">
      <c r="A214" s="6" t="s">
        <v>39</v>
      </c>
      <c r="B214" s="17">
        <v>202</v>
      </c>
      <c r="C214" s="30" t="s">
        <v>232</v>
      </c>
      <c r="D214" s="10">
        <f t="shared" si="77"/>
        <v>0</v>
      </c>
      <c r="E214" s="10">
        <f t="shared" si="78"/>
        <v>5.9950000000000001</v>
      </c>
      <c r="F214" s="10">
        <f t="shared" si="79"/>
        <v>0</v>
      </c>
      <c r="G214" s="10">
        <f t="shared" si="80"/>
        <v>5.9950000000000001</v>
      </c>
      <c r="H214" s="10">
        <f t="shared" si="81"/>
        <v>-2</v>
      </c>
      <c r="I214" s="10">
        <f t="shared" si="82"/>
        <v>-0.02</v>
      </c>
      <c r="J214" s="10">
        <f t="shared" si="83"/>
        <v>0</v>
      </c>
      <c r="K214" s="10">
        <f t="shared" si="84"/>
        <v>0</v>
      </c>
      <c r="L214" s="40" t="b">
        <f t="shared" si="87"/>
        <v>1</v>
      </c>
      <c r="M214" s="91" t="s">
        <v>365</v>
      </c>
      <c r="N214" s="91" t="s">
        <v>39</v>
      </c>
      <c r="O214" s="41">
        <v>1</v>
      </c>
      <c r="P214" s="91" t="s">
        <v>232</v>
      </c>
      <c r="Q214" s="41">
        <v>1</v>
      </c>
      <c r="R214" s="41">
        <v>5.0000000000000001E-3</v>
      </c>
      <c r="S214" s="41">
        <v>1</v>
      </c>
      <c r="T214" s="41">
        <v>5.0000000000000001E-3</v>
      </c>
      <c r="U214" s="41">
        <v>2</v>
      </c>
      <c r="V214" s="41">
        <v>0.02</v>
      </c>
      <c r="W214" s="41">
        <v>0</v>
      </c>
      <c r="X214" s="41">
        <v>0</v>
      </c>
      <c r="Y214" s="40" t="b">
        <f t="shared" si="85"/>
        <v>0</v>
      </c>
      <c r="Z214" s="41">
        <v>1</v>
      </c>
      <c r="AA214" s="91" t="s">
        <v>39</v>
      </c>
      <c r="AB214" s="41">
        <v>1</v>
      </c>
      <c r="AC214" s="91" t="s">
        <v>157</v>
      </c>
      <c r="AD214" s="41">
        <v>0</v>
      </c>
      <c r="AE214" s="41">
        <v>0</v>
      </c>
      <c r="AF214" s="41">
        <v>0</v>
      </c>
      <c r="AG214" s="41">
        <v>0</v>
      </c>
      <c r="AH214" s="41">
        <v>0</v>
      </c>
      <c r="AI214" s="41">
        <v>0</v>
      </c>
      <c r="AJ214" s="41">
        <v>0</v>
      </c>
      <c r="AK214" s="41">
        <v>0</v>
      </c>
      <c r="AL214" t="b">
        <f t="shared" si="86"/>
        <v>0</v>
      </c>
      <c r="AM214" s="51" t="s">
        <v>365</v>
      </c>
      <c r="AN214" s="51" t="s">
        <v>39</v>
      </c>
      <c r="AO214" s="52">
        <v>1</v>
      </c>
      <c r="AP214" s="51" t="s">
        <v>232</v>
      </c>
      <c r="AQ214" s="52">
        <v>0</v>
      </c>
      <c r="AR214" s="52">
        <v>0</v>
      </c>
      <c r="AS214" s="52">
        <v>0</v>
      </c>
      <c r="AT214" s="52">
        <v>0</v>
      </c>
      <c r="AU214" s="52">
        <v>0</v>
      </c>
      <c r="AV214" s="52">
        <v>0</v>
      </c>
      <c r="AW214">
        <v>0</v>
      </c>
      <c r="AX214">
        <v>0</v>
      </c>
      <c r="AY214">
        <v>0</v>
      </c>
      <c r="AZ214">
        <v>0</v>
      </c>
      <c r="BB214" t="b">
        <f t="shared" si="88"/>
        <v>1</v>
      </c>
      <c r="BC214" s="54" t="s">
        <v>365</v>
      </c>
      <c r="BD214" s="54" t="s">
        <v>39</v>
      </c>
      <c r="BE214" s="55">
        <v>1</v>
      </c>
      <c r="BF214" s="54" t="s">
        <v>232</v>
      </c>
      <c r="BG214" s="55">
        <v>0</v>
      </c>
      <c r="BH214" s="55">
        <v>0</v>
      </c>
      <c r="BI214" s="55">
        <v>0</v>
      </c>
      <c r="BJ214" s="55">
        <v>0</v>
      </c>
      <c r="BK214" s="55">
        <v>0</v>
      </c>
      <c r="BL214" s="55">
        <v>0</v>
      </c>
      <c r="BM214">
        <v>0</v>
      </c>
      <c r="BN214">
        <v>0</v>
      </c>
    </row>
    <row r="215" spans="1:66" ht="17.25" customHeight="1" x14ac:dyDescent="0.25">
      <c r="A215" s="6" t="s">
        <v>39</v>
      </c>
      <c r="B215" s="17">
        <v>203</v>
      </c>
      <c r="C215" s="30" t="s">
        <v>157</v>
      </c>
      <c r="D215" s="10">
        <f t="shared" ref="D215:D236" si="89">AD225-Q215</f>
        <v>0</v>
      </c>
      <c r="E215" s="10">
        <f t="shared" ref="E215:E236" si="90">AE225-R215</f>
        <v>0</v>
      </c>
      <c r="F215" s="10">
        <f t="shared" ref="F215:F236" si="91">AF225-S215</f>
        <v>0</v>
      </c>
      <c r="G215" s="10">
        <f t="shared" ref="G215:G236" si="92">AG225-T215</f>
        <v>0</v>
      </c>
      <c r="H215" s="10">
        <f t="shared" ref="H215:H236" si="93">AH225-U215</f>
        <v>0</v>
      </c>
      <c r="I215" s="10">
        <f t="shared" ref="I215:I236" si="94">AI225-V215</f>
        <v>0</v>
      </c>
      <c r="J215" s="10">
        <f t="shared" ref="J215:J236" si="95">AJ225-W215</f>
        <v>0</v>
      </c>
      <c r="K215" s="10">
        <f t="shared" ref="K215:K236" si="96">AK225-X215</f>
        <v>0</v>
      </c>
      <c r="L215" s="40" t="b">
        <f t="shared" si="87"/>
        <v>1</v>
      </c>
      <c r="M215" s="91" t="s">
        <v>362</v>
      </c>
      <c r="N215" s="91" t="s">
        <v>39</v>
      </c>
      <c r="O215" s="41">
        <v>1</v>
      </c>
      <c r="P215" s="91" t="s">
        <v>157</v>
      </c>
      <c r="Q215" s="41">
        <v>0</v>
      </c>
      <c r="R215" s="41">
        <v>0</v>
      </c>
      <c r="S215" s="41">
        <v>0</v>
      </c>
      <c r="T215" s="41">
        <v>0</v>
      </c>
      <c r="U215" s="41">
        <v>0</v>
      </c>
      <c r="V215" s="41">
        <v>0</v>
      </c>
      <c r="W215" s="41">
        <v>0</v>
      </c>
      <c r="X215" s="41">
        <v>0</v>
      </c>
      <c r="Y215" s="40" t="b">
        <f t="shared" ref="Y215:Y246" si="97">P215=AC225</f>
        <v>0</v>
      </c>
      <c r="Z215" s="41">
        <v>1</v>
      </c>
      <c r="AA215" s="91" t="s">
        <v>39</v>
      </c>
      <c r="AB215" s="41">
        <v>1</v>
      </c>
      <c r="AC215" s="91" t="s">
        <v>411</v>
      </c>
      <c r="AD215" s="41">
        <v>0</v>
      </c>
      <c r="AE215" s="41">
        <v>0</v>
      </c>
      <c r="AF215" s="41">
        <v>0</v>
      </c>
      <c r="AG215" s="41">
        <v>0</v>
      </c>
      <c r="AH215" s="41">
        <v>1</v>
      </c>
      <c r="AI215" s="41">
        <v>1.4999999999999999E-2</v>
      </c>
      <c r="AJ215" s="41">
        <v>0</v>
      </c>
      <c r="AK215" s="41">
        <v>0</v>
      </c>
      <c r="AL215" t="b">
        <f t="shared" ref="AL215:AL246" si="98">AP215=AC225</f>
        <v>0</v>
      </c>
      <c r="AM215" s="51" t="s">
        <v>362</v>
      </c>
      <c r="AN215" s="51" t="s">
        <v>39</v>
      </c>
      <c r="AO215" s="52">
        <v>1</v>
      </c>
      <c r="AP215" s="51" t="s">
        <v>157</v>
      </c>
      <c r="AQ215" s="52">
        <v>0</v>
      </c>
      <c r="AR215" s="52">
        <v>0</v>
      </c>
      <c r="AS215" s="52">
        <v>0</v>
      </c>
      <c r="AT215" s="52">
        <v>0</v>
      </c>
      <c r="AU215" s="52">
        <v>0</v>
      </c>
      <c r="AV215" s="52">
        <v>0</v>
      </c>
      <c r="AW215">
        <v>0</v>
      </c>
      <c r="AX215">
        <v>0</v>
      </c>
      <c r="AY215">
        <v>0</v>
      </c>
      <c r="AZ215">
        <v>0</v>
      </c>
      <c r="BB215" t="b">
        <f t="shared" si="88"/>
        <v>1</v>
      </c>
      <c r="BC215" s="54" t="s">
        <v>362</v>
      </c>
      <c r="BD215" s="54" t="s">
        <v>39</v>
      </c>
      <c r="BE215" s="55">
        <v>1</v>
      </c>
      <c r="BF215" s="54" t="s">
        <v>157</v>
      </c>
      <c r="BG215" s="55">
        <v>0</v>
      </c>
      <c r="BH215" s="55">
        <v>0</v>
      </c>
      <c r="BI215" s="55">
        <v>0</v>
      </c>
      <c r="BJ215" s="55">
        <v>0</v>
      </c>
      <c r="BK215" s="55">
        <v>0</v>
      </c>
      <c r="BL215" s="55">
        <v>0</v>
      </c>
      <c r="BM215">
        <v>0</v>
      </c>
      <c r="BN215">
        <v>0</v>
      </c>
    </row>
    <row r="216" spans="1:66" ht="17.25" customHeight="1" x14ac:dyDescent="0.25">
      <c r="A216" s="6" t="s">
        <v>39</v>
      </c>
      <c r="B216" s="17">
        <v>204</v>
      </c>
      <c r="C216" s="30" t="s">
        <v>233</v>
      </c>
      <c r="D216" s="10">
        <f t="shared" si="89"/>
        <v>8</v>
      </c>
      <c r="E216" s="10">
        <f t="shared" si="90"/>
        <v>0.12909999999999999</v>
      </c>
      <c r="F216" s="10">
        <f t="shared" si="91"/>
        <v>7</v>
      </c>
      <c r="G216" s="10">
        <f t="shared" si="92"/>
        <v>6.0899999999999996E-2</v>
      </c>
      <c r="H216" s="10">
        <f t="shared" si="93"/>
        <v>1</v>
      </c>
      <c r="I216" s="10">
        <f t="shared" si="94"/>
        <v>1.3999999999999999E-2</v>
      </c>
      <c r="J216" s="10">
        <f t="shared" si="95"/>
        <v>0</v>
      </c>
      <c r="K216" s="10">
        <f t="shared" si="96"/>
        <v>0</v>
      </c>
      <c r="L216" s="40" t="b">
        <f t="shared" si="87"/>
        <v>1</v>
      </c>
      <c r="M216" s="91" t="s">
        <v>364</v>
      </c>
      <c r="N216" s="91" t="s">
        <v>39</v>
      </c>
      <c r="O216" s="41">
        <v>1</v>
      </c>
      <c r="P216" s="91" t="s">
        <v>233</v>
      </c>
      <c r="Q216" s="41">
        <v>0</v>
      </c>
      <c r="R216" s="41">
        <v>0</v>
      </c>
      <c r="S216" s="41">
        <v>0</v>
      </c>
      <c r="T216" s="41">
        <v>0</v>
      </c>
      <c r="U216" s="41">
        <v>1</v>
      </c>
      <c r="V216" s="41">
        <v>1.4999999999999999E-2</v>
      </c>
      <c r="W216" s="41">
        <v>0</v>
      </c>
      <c r="X216" s="41">
        <v>0</v>
      </c>
      <c r="Y216" s="40" t="b">
        <f t="shared" si="97"/>
        <v>0</v>
      </c>
      <c r="Z216" s="41">
        <v>1</v>
      </c>
      <c r="AA216" s="91" t="s">
        <v>39</v>
      </c>
      <c r="AB216" s="41">
        <v>1</v>
      </c>
      <c r="AC216" s="91" t="s">
        <v>109</v>
      </c>
      <c r="AD216" s="41">
        <v>1</v>
      </c>
      <c r="AE216" s="41">
        <v>0.01</v>
      </c>
      <c r="AF216" s="41">
        <v>0</v>
      </c>
      <c r="AG216" s="41">
        <v>0</v>
      </c>
      <c r="AH216" s="41">
        <v>1</v>
      </c>
      <c r="AI216" s="41">
        <v>1.4999999999999999E-2</v>
      </c>
      <c r="AJ216" s="41">
        <v>0</v>
      </c>
      <c r="AK216" s="41">
        <v>0</v>
      </c>
      <c r="AL216" t="b">
        <f t="shared" si="98"/>
        <v>0</v>
      </c>
      <c r="AM216" s="51" t="s">
        <v>364</v>
      </c>
      <c r="AN216" s="51" t="s">
        <v>39</v>
      </c>
      <c r="AO216" s="52">
        <v>1</v>
      </c>
      <c r="AP216" s="51" t="s">
        <v>233</v>
      </c>
      <c r="AQ216" s="52">
        <v>0</v>
      </c>
      <c r="AR216" s="52">
        <v>0</v>
      </c>
      <c r="AS216" s="52">
        <v>0</v>
      </c>
      <c r="AT216" s="52">
        <v>0</v>
      </c>
      <c r="AU216" s="52">
        <v>0</v>
      </c>
      <c r="AV216" s="52">
        <v>0</v>
      </c>
      <c r="AW216">
        <v>0</v>
      </c>
      <c r="AX216">
        <v>0</v>
      </c>
      <c r="AY216">
        <v>0</v>
      </c>
      <c r="AZ216">
        <v>0</v>
      </c>
      <c r="BB216" t="b">
        <f t="shared" si="88"/>
        <v>1</v>
      </c>
      <c r="BC216" s="54" t="s">
        <v>364</v>
      </c>
      <c r="BD216" s="54" t="s">
        <v>39</v>
      </c>
      <c r="BE216" s="55">
        <v>1</v>
      </c>
      <c r="BF216" s="54" t="s">
        <v>233</v>
      </c>
      <c r="BG216" s="55">
        <v>0</v>
      </c>
      <c r="BH216" s="55">
        <v>0</v>
      </c>
      <c r="BI216" s="55">
        <v>0</v>
      </c>
      <c r="BJ216" s="55">
        <v>0</v>
      </c>
      <c r="BK216" s="55">
        <v>0</v>
      </c>
      <c r="BL216" s="55">
        <v>0</v>
      </c>
      <c r="BM216">
        <v>0</v>
      </c>
      <c r="BN216">
        <v>0</v>
      </c>
    </row>
    <row r="217" spans="1:66" ht="17.25" customHeight="1" x14ac:dyDescent="0.25">
      <c r="A217" s="6" t="s">
        <v>39</v>
      </c>
      <c r="B217" s="17">
        <v>205</v>
      </c>
      <c r="C217" s="30" t="s">
        <v>109</v>
      </c>
      <c r="D217" s="10">
        <f t="shared" si="89"/>
        <v>-1</v>
      </c>
      <c r="E217" s="10">
        <f t="shared" si="90"/>
        <v>-0.01</v>
      </c>
      <c r="F217" s="10">
        <f t="shared" si="91"/>
        <v>0</v>
      </c>
      <c r="G217" s="10">
        <f t="shared" si="92"/>
        <v>0</v>
      </c>
      <c r="H217" s="10">
        <f t="shared" si="93"/>
        <v>-1</v>
      </c>
      <c r="I217" s="10">
        <f t="shared" si="94"/>
        <v>-1.4999999999999999E-2</v>
      </c>
      <c r="J217" s="10">
        <f t="shared" si="95"/>
        <v>0</v>
      </c>
      <c r="K217" s="10">
        <f t="shared" si="96"/>
        <v>0</v>
      </c>
      <c r="L217" s="40" t="b">
        <f t="shared" si="87"/>
        <v>1</v>
      </c>
      <c r="M217" s="91" t="s">
        <v>364</v>
      </c>
      <c r="N217" s="91" t="s">
        <v>39</v>
      </c>
      <c r="O217" s="41">
        <v>1</v>
      </c>
      <c r="P217" s="91" t="s">
        <v>109</v>
      </c>
      <c r="Q217" s="41">
        <v>1</v>
      </c>
      <c r="R217" s="41">
        <v>0.01</v>
      </c>
      <c r="S217" s="41">
        <v>0</v>
      </c>
      <c r="T217" s="41">
        <v>0</v>
      </c>
      <c r="U217" s="41">
        <v>1</v>
      </c>
      <c r="V217" s="41">
        <v>1.4999999999999999E-2</v>
      </c>
      <c r="W217" s="41">
        <v>0</v>
      </c>
      <c r="X217" s="41">
        <v>0</v>
      </c>
      <c r="Y217" s="40" t="b">
        <f t="shared" si="97"/>
        <v>0</v>
      </c>
      <c r="Z217" s="41">
        <v>1</v>
      </c>
      <c r="AA217" s="91" t="s">
        <v>39</v>
      </c>
      <c r="AB217" s="41">
        <v>1</v>
      </c>
      <c r="AC217" s="91" t="s">
        <v>312</v>
      </c>
      <c r="AD217" s="41">
        <v>0</v>
      </c>
      <c r="AE217" s="41">
        <v>0</v>
      </c>
      <c r="AF217" s="41">
        <v>0</v>
      </c>
      <c r="AG217" s="41">
        <v>0</v>
      </c>
      <c r="AH217" s="41">
        <v>1</v>
      </c>
      <c r="AI217" s="41">
        <v>1.4999999999999999E-2</v>
      </c>
      <c r="AJ217" s="41">
        <v>0</v>
      </c>
      <c r="AK217" s="41">
        <v>0</v>
      </c>
      <c r="AL217" t="b">
        <f t="shared" si="98"/>
        <v>0</v>
      </c>
      <c r="AM217" s="51" t="s">
        <v>364</v>
      </c>
      <c r="AN217" s="51" t="s">
        <v>39</v>
      </c>
      <c r="AO217" s="52">
        <v>1</v>
      </c>
      <c r="AP217" s="51" t="s">
        <v>109</v>
      </c>
      <c r="AQ217" s="52">
        <v>0</v>
      </c>
      <c r="AR217" s="52">
        <v>0</v>
      </c>
      <c r="AS217" s="52">
        <v>0</v>
      </c>
      <c r="AT217" s="52">
        <v>0</v>
      </c>
      <c r="AU217" s="52">
        <v>0</v>
      </c>
      <c r="AV217" s="52">
        <v>0</v>
      </c>
      <c r="AW217">
        <v>0</v>
      </c>
      <c r="AX217">
        <v>0</v>
      </c>
      <c r="AY217">
        <v>0</v>
      </c>
      <c r="AZ217">
        <v>0</v>
      </c>
      <c r="BB217" t="b">
        <f t="shared" si="88"/>
        <v>1</v>
      </c>
      <c r="BC217" s="54" t="s">
        <v>364</v>
      </c>
      <c r="BD217" s="54" t="s">
        <v>39</v>
      </c>
      <c r="BE217" s="55">
        <v>1</v>
      </c>
      <c r="BF217" s="54" t="s">
        <v>109</v>
      </c>
      <c r="BG217" s="55">
        <v>0</v>
      </c>
      <c r="BH217" s="55">
        <v>0</v>
      </c>
      <c r="BI217" s="55">
        <v>0</v>
      </c>
      <c r="BJ217" s="55">
        <v>0</v>
      </c>
      <c r="BK217" s="55">
        <v>0</v>
      </c>
      <c r="BL217" s="55">
        <v>0</v>
      </c>
      <c r="BM217">
        <v>0</v>
      </c>
      <c r="BN217">
        <v>0</v>
      </c>
    </row>
    <row r="218" spans="1:66" ht="17.25" customHeight="1" x14ac:dyDescent="0.25">
      <c r="A218" s="6" t="s">
        <v>39</v>
      </c>
      <c r="B218" s="17">
        <v>206</v>
      </c>
      <c r="C218" s="30" t="s">
        <v>312</v>
      </c>
      <c r="D218" s="10">
        <f t="shared" si="89"/>
        <v>0</v>
      </c>
      <c r="E218" s="10">
        <f t="shared" si="90"/>
        <v>0</v>
      </c>
      <c r="F218" s="10">
        <f t="shared" si="91"/>
        <v>0</v>
      </c>
      <c r="G218" s="10">
        <f t="shared" si="92"/>
        <v>0</v>
      </c>
      <c r="H218" s="10">
        <f t="shared" si="93"/>
        <v>1</v>
      </c>
      <c r="I218" s="10">
        <f t="shared" si="94"/>
        <v>3.0000000000000001E-3</v>
      </c>
      <c r="J218" s="10">
        <f t="shared" si="95"/>
        <v>0</v>
      </c>
      <c r="K218" s="10">
        <f t="shared" si="96"/>
        <v>0</v>
      </c>
      <c r="L218" s="40" t="b">
        <f t="shared" si="87"/>
        <v>1</v>
      </c>
      <c r="M218" s="91" t="s">
        <v>364</v>
      </c>
      <c r="N218" s="91" t="s">
        <v>39</v>
      </c>
      <c r="O218" s="41">
        <v>1</v>
      </c>
      <c r="P218" s="91" t="s">
        <v>312</v>
      </c>
      <c r="Q218" s="41">
        <v>0</v>
      </c>
      <c r="R218" s="41">
        <v>0</v>
      </c>
      <c r="S218" s="41">
        <v>0</v>
      </c>
      <c r="T218" s="41">
        <v>0</v>
      </c>
      <c r="U218" s="41">
        <v>0</v>
      </c>
      <c r="V218" s="41">
        <v>0</v>
      </c>
      <c r="W218" s="41">
        <v>0</v>
      </c>
      <c r="X218" s="41">
        <v>0</v>
      </c>
      <c r="Y218" s="40" t="b">
        <f t="shared" si="97"/>
        <v>0</v>
      </c>
      <c r="Z218" s="41">
        <v>1</v>
      </c>
      <c r="AA218" s="91" t="s">
        <v>39</v>
      </c>
      <c r="AB218" s="41">
        <v>1</v>
      </c>
      <c r="AC218" s="91" t="s">
        <v>158</v>
      </c>
      <c r="AD218" s="41">
        <v>2</v>
      </c>
      <c r="AE218" s="41">
        <v>1.6300000000000002E-2</v>
      </c>
      <c r="AF218" s="41">
        <v>2</v>
      </c>
      <c r="AG218" s="41">
        <v>1.6300000000000002E-2</v>
      </c>
      <c r="AH218" s="41">
        <v>0</v>
      </c>
      <c r="AI218" s="41">
        <v>0</v>
      </c>
      <c r="AJ218" s="41">
        <v>0</v>
      </c>
      <c r="AK218" s="41">
        <v>0</v>
      </c>
      <c r="AL218" t="b">
        <f t="shared" si="98"/>
        <v>0</v>
      </c>
      <c r="AM218" s="51" t="s">
        <v>364</v>
      </c>
      <c r="AN218" s="51" t="s">
        <v>39</v>
      </c>
      <c r="AO218" s="52">
        <v>1</v>
      </c>
      <c r="AP218" s="51" t="s">
        <v>312</v>
      </c>
      <c r="AQ218" s="52">
        <v>0</v>
      </c>
      <c r="AR218" s="52">
        <v>0</v>
      </c>
      <c r="AS218" s="52">
        <v>0</v>
      </c>
      <c r="AT218" s="52">
        <v>0</v>
      </c>
      <c r="AU218" s="52">
        <v>0</v>
      </c>
      <c r="AV218" s="52">
        <v>0</v>
      </c>
      <c r="AW218">
        <v>0</v>
      </c>
      <c r="AX218">
        <v>0</v>
      </c>
      <c r="AY218">
        <v>0</v>
      </c>
      <c r="AZ218">
        <v>0</v>
      </c>
      <c r="BB218" t="b">
        <f t="shared" si="88"/>
        <v>1</v>
      </c>
      <c r="BC218" s="54" t="s">
        <v>364</v>
      </c>
      <c r="BD218" s="54" t="s">
        <v>39</v>
      </c>
      <c r="BE218" s="55">
        <v>1</v>
      </c>
      <c r="BF218" s="54" t="s">
        <v>312</v>
      </c>
      <c r="BG218" s="55">
        <v>0</v>
      </c>
      <c r="BH218" s="55">
        <v>0</v>
      </c>
      <c r="BI218" s="55">
        <v>0</v>
      </c>
      <c r="BJ218" s="55">
        <v>0</v>
      </c>
      <c r="BK218" s="55">
        <v>0</v>
      </c>
      <c r="BL218" s="55">
        <v>0</v>
      </c>
      <c r="BM218">
        <v>0</v>
      </c>
      <c r="BN218">
        <v>0</v>
      </c>
    </row>
    <row r="219" spans="1:66" ht="17.25" customHeight="1" x14ac:dyDescent="0.25">
      <c r="A219" s="6" t="s">
        <v>39</v>
      </c>
      <c r="B219" s="17">
        <v>207</v>
      </c>
      <c r="C219" s="30" t="s">
        <v>158</v>
      </c>
      <c r="D219" s="10">
        <f t="shared" si="89"/>
        <v>-2</v>
      </c>
      <c r="E219" s="10">
        <f t="shared" si="90"/>
        <v>-1.6300000000000002E-2</v>
      </c>
      <c r="F219" s="10">
        <f t="shared" si="91"/>
        <v>-2</v>
      </c>
      <c r="G219" s="10">
        <f t="shared" si="92"/>
        <v>-1.6300000000000002E-2</v>
      </c>
      <c r="H219" s="10">
        <f t="shared" si="93"/>
        <v>0</v>
      </c>
      <c r="I219" s="10">
        <f t="shared" si="94"/>
        <v>0</v>
      </c>
      <c r="J219" s="10">
        <f t="shared" si="95"/>
        <v>0</v>
      </c>
      <c r="K219" s="10">
        <f t="shared" si="96"/>
        <v>0</v>
      </c>
      <c r="L219" s="40" t="b">
        <f t="shared" si="87"/>
        <v>1</v>
      </c>
      <c r="M219" s="91" t="s">
        <v>363</v>
      </c>
      <c r="N219" s="91" t="s">
        <v>39</v>
      </c>
      <c r="O219" s="41">
        <v>1</v>
      </c>
      <c r="P219" s="91" t="s">
        <v>158</v>
      </c>
      <c r="Q219" s="41">
        <v>2</v>
      </c>
      <c r="R219" s="41">
        <v>1.6300000000000002E-2</v>
      </c>
      <c r="S219" s="41">
        <v>2</v>
      </c>
      <c r="T219" s="41">
        <v>1.6300000000000002E-2</v>
      </c>
      <c r="U219" s="41">
        <v>0</v>
      </c>
      <c r="V219" s="41">
        <v>0</v>
      </c>
      <c r="W219" s="41">
        <v>0</v>
      </c>
      <c r="X219" s="41">
        <v>0</v>
      </c>
      <c r="Y219" s="40" t="b">
        <f t="shared" si="97"/>
        <v>0</v>
      </c>
      <c r="Z219" s="41">
        <v>1</v>
      </c>
      <c r="AA219" s="91" t="s">
        <v>39</v>
      </c>
      <c r="AB219" s="41">
        <v>1</v>
      </c>
      <c r="AC219" s="91" t="s">
        <v>313</v>
      </c>
      <c r="AD219" s="41">
        <v>0</v>
      </c>
      <c r="AE219" s="41">
        <v>0</v>
      </c>
      <c r="AF219" s="41">
        <v>0</v>
      </c>
      <c r="AG219" s="41">
        <v>0</v>
      </c>
      <c r="AH219" s="41">
        <v>0</v>
      </c>
      <c r="AI219" s="41">
        <v>0</v>
      </c>
      <c r="AJ219" s="41">
        <v>0</v>
      </c>
      <c r="AK219" s="41">
        <v>0</v>
      </c>
      <c r="AL219" t="b">
        <f t="shared" si="98"/>
        <v>0</v>
      </c>
      <c r="AM219" s="51" t="s">
        <v>363</v>
      </c>
      <c r="AN219" s="51" t="s">
        <v>39</v>
      </c>
      <c r="AO219" s="52">
        <v>1</v>
      </c>
      <c r="AP219" s="51" t="s">
        <v>158</v>
      </c>
      <c r="AQ219" s="52">
        <v>0</v>
      </c>
      <c r="AR219" s="52">
        <v>0</v>
      </c>
      <c r="AS219" s="52">
        <v>0</v>
      </c>
      <c r="AT219" s="52">
        <v>0</v>
      </c>
      <c r="AU219" s="52">
        <v>0</v>
      </c>
      <c r="AV219" s="52">
        <v>0</v>
      </c>
      <c r="AW219">
        <v>0</v>
      </c>
      <c r="AX219">
        <v>0</v>
      </c>
      <c r="AY219">
        <v>0</v>
      </c>
      <c r="AZ219">
        <v>0</v>
      </c>
      <c r="BB219" t="b">
        <f t="shared" si="88"/>
        <v>1</v>
      </c>
      <c r="BC219" s="54" t="s">
        <v>363</v>
      </c>
      <c r="BD219" s="54" t="s">
        <v>39</v>
      </c>
      <c r="BE219" s="55">
        <v>1</v>
      </c>
      <c r="BF219" s="54" t="s">
        <v>158</v>
      </c>
      <c r="BG219" s="55">
        <v>0</v>
      </c>
      <c r="BH219" s="55">
        <v>0</v>
      </c>
      <c r="BI219" s="55">
        <v>0</v>
      </c>
      <c r="BJ219" s="55">
        <v>0</v>
      </c>
      <c r="BK219" s="55">
        <v>0</v>
      </c>
      <c r="BL219" s="55">
        <v>0</v>
      </c>
      <c r="BM219">
        <v>0</v>
      </c>
      <c r="BN219">
        <v>0</v>
      </c>
    </row>
    <row r="220" spans="1:66" ht="17.25" customHeight="1" x14ac:dyDescent="0.25">
      <c r="A220" s="6" t="s">
        <v>39</v>
      </c>
      <c r="B220" s="17">
        <v>208</v>
      </c>
      <c r="C220" s="30" t="s">
        <v>313</v>
      </c>
      <c r="D220" s="10">
        <f t="shared" si="89"/>
        <v>1</v>
      </c>
      <c r="E220" s="10">
        <f t="shared" si="90"/>
        <v>7.0000000000000001E-3</v>
      </c>
      <c r="F220" s="10">
        <f t="shared" si="91"/>
        <v>1</v>
      </c>
      <c r="G220" s="10">
        <f t="shared" si="92"/>
        <v>7.0000000000000001E-3</v>
      </c>
      <c r="H220" s="10">
        <f t="shared" si="93"/>
        <v>2</v>
      </c>
      <c r="I220" s="10">
        <f t="shared" si="94"/>
        <v>1.9E-2</v>
      </c>
      <c r="J220" s="10">
        <f t="shared" si="95"/>
        <v>0</v>
      </c>
      <c r="K220" s="10">
        <f t="shared" si="96"/>
        <v>0</v>
      </c>
      <c r="L220" s="40" t="b">
        <f t="shared" si="87"/>
        <v>1</v>
      </c>
      <c r="M220" s="91" t="s">
        <v>362</v>
      </c>
      <c r="N220" s="91" t="s">
        <v>39</v>
      </c>
      <c r="O220" s="41">
        <v>1</v>
      </c>
      <c r="P220" s="91" t="s">
        <v>313</v>
      </c>
      <c r="Q220" s="41">
        <v>0</v>
      </c>
      <c r="R220" s="41">
        <v>0</v>
      </c>
      <c r="S220" s="41">
        <v>0</v>
      </c>
      <c r="T220" s="41">
        <v>0</v>
      </c>
      <c r="U220" s="41">
        <v>0</v>
      </c>
      <c r="V220" s="41">
        <v>0</v>
      </c>
      <c r="W220" s="41">
        <v>0</v>
      </c>
      <c r="X220" s="41">
        <v>0</v>
      </c>
      <c r="Y220" s="40" t="b">
        <f t="shared" si="97"/>
        <v>0</v>
      </c>
      <c r="Z220" s="41">
        <v>1</v>
      </c>
      <c r="AA220" s="91" t="s">
        <v>39</v>
      </c>
      <c r="AB220" s="41">
        <v>1</v>
      </c>
      <c r="AC220" s="91" t="s">
        <v>412</v>
      </c>
      <c r="AD220" s="41">
        <v>6</v>
      </c>
      <c r="AE220" s="41">
        <v>6.5000000000000002E-2</v>
      </c>
      <c r="AF220" s="41">
        <v>6</v>
      </c>
      <c r="AG220" s="41">
        <v>6.5000000000000002E-2</v>
      </c>
      <c r="AH220" s="41">
        <v>5</v>
      </c>
      <c r="AI220" s="41">
        <v>0.26500000000000001</v>
      </c>
      <c r="AJ220" s="41">
        <v>0</v>
      </c>
      <c r="AK220" s="41">
        <v>0</v>
      </c>
      <c r="AL220" t="b">
        <f t="shared" si="98"/>
        <v>0</v>
      </c>
      <c r="AM220" s="51" t="s">
        <v>362</v>
      </c>
      <c r="AN220" s="51" t="s">
        <v>39</v>
      </c>
      <c r="AO220" s="52">
        <v>1</v>
      </c>
      <c r="AP220" s="51" t="s">
        <v>313</v>
      </c>
      <c r="AQ220" s="52">
        <v>0</v>
      </c>
      <c r="AR220" s="52">
        <v>0</v>
      </c>
      <c r="AS220" s="52">
        <v>0</v>
      </c>
      <c r="AT220" s="52">
        <v>0</v>
      </c>
      <c r="AU220" s="52">
        <v>0</v>
      </c>
      <c r="AV220" s="52">
        <v>0</v>
      </c>
      <c r="AW220">
        <v>0</v>
      </c>
      <c r="AX220">
        <v>0</v>
      </c>
      <c r="AY220">
        <v>0</v>
      </c>
      <c r="AZ220">
        <v>0</v>
      </c>
      <c r="BB220" t="b">
        <f t="shared" si="88"/>
        <v>1</v>
      </c>
      <c r="BC220" s="54" t="s">
        <v>362</v>
      </c>
      <c r="BD220" s="54" t="s">
        <v>39</v>
      </c>
      <c r="BE220" s="55">
        <v>1</v>
      </c>
      <c r="BF220" s="54" t="s">
        <v>313</v>
      </c>
      <c r="BG220" s="55">
        <v>0</v>
      </c>
      <c r="BH220" s="55">
        <v>0</v>
      </c>
      <c r="BI220" s="55">
        <v>0</v>
      </c>
      <c r="BJ220" s="55">
        <v>0</v>
      </c>
      <c r="BK220" s="55">
        <v>0</v>
      </c>
      <c r="BL220" s="55">
        <v>0</v>
      </c>
      <c r="BM220">
        <v>0</v>
      </c>
      <c r="BN220">
        <v>0</v>
      </c>
    </row>
    <row r="221" spans="1:66" ht="17.25" customHeight="1" x14ac:dyDescent="0.25">
      <c r="A221" s="6" t="s">
        <v>39</v>
      </c>
      <c r="B221" s="17">
        <v>209</v>
      </c>
      <c r="C221" s="30" t="s">
        <v>162</v>
      </c>
      <c r="D221" s="10">
        <f t="shared" si="89"/>
        <v>-6</v>
      </c>
      <c r="E221" s="10">
        <f t="shared" si="90"/>
        <v>-6.5000000000000002E-2</v>
      </c>
      <c r="F221" s="10">
        <f t="shared" si="91"/>
        <v>-6</v>
      </c>
      <c r="G221" s="10">
        <f t="shared" si="92"/>
        <v>-6.5000000000000002E-2</v>
      </c>
      <c r="H221" s="10">
        <f t="shared" si="93"/>
        <v>-5</v>
      </c>
      <c r="I221" s="10">
        <f t="shared" si="94"/>
        <v>-0.26500000000000001</v>
      </c>
      <c r="J221" s="10">
        <f t="shared" si="95"/>
        <v>0</v>
      </c>
      <c r="K221" s="10">
        <f t="shared" si="96"/>
        <v>0</v>
      </c>
      <c r="L221" s="40" t="b">
        <f t="shared" si="87"/>
        <v>1</v>
      </c>
      <c r="M221" s="91" t="s">
        <v>365</v>
      </c>
      <c r="N221" s="91" t="s">
        <v>39</v>
      </c>
      <c r="O221" s="41">
        <v>1</v>
      </c>
      <c r="P221" s="91" t="s">
        <v>162</v>
      </c>
      <c r="Q221" s="41">
        <v>6</v>
      </c>
      <c r="R221" s="41">
        <v>6.5000000000000002E-2</v>
      </c>
      <c r="S221" s="41">
        <v>6</v>
      </c>
      <c r="T221" s="41">
        <v>6.5000000000000002E-2</v>
      </c>
      <c r="U221" s="41">
        <v>5</v>
      </c>
      <c r="V221" s="41">
        <v>0.26500000000000001</v>
      </c>
      <c r="W221" s="41">
        <v>0</v>
      </c>
      <c r="X221" s="41">
        <v>0</v>
      </c>
      <c r="Y221" s="40" t="b">
        <f t="shared" si="97"/>
        <v>0</v>
      </c>
      <c r="Z221" s="41">
        <v>1</v>
      </c>
      <c r="AA221" s="91" t="s">
        <v>39</v>
      </c>
      <c r="AB221" s="41">
        <v>1</v>
      </c>
      <c r="AC221" s="91" t="s">
        <v>315</v>
      </c>
      <c r="AD221" s="41">
        <v>0</v>
      </c>
      <c r="AE221" s="41">
        <v>0</v>
      </c>
      <c r="AF221" s="41">
        <v>0</v>
      </c>
      <c r="AG221" s="41">
        <v>0</v>
      </c>
      <c r="AH221" s="41">
        <v>0</v>
      </c>
      <c r="AI221" s="41">
        <v>0</v>
      </c>
      <c r="AJ221" s="41">
        <v>0</v>
      </c>
      <c r="AK221" s="41">
        <v>0</v>
      </c>
      <c r="AL221" t="b">
        <f t="shared" si="98"/>
        <v>0</v>
      </c>
      <c r="AM221" s="51" t="s">
        <v>365</v>
      </c>
      <c r="AN221" s="51" t="s">
        <v>39</v>
      </c>
      <c r="AO221" s="52">
        <v>1</v>
      </c>
      <c r="AP221" s="51" t="s">
        <v>162</v>
      </c>
      <c r="AQ221" s="52">
        <v>0</v>
      </c>
      <c r="AR221" s="52">
        <v>0</v>
      </c>
      <c r="AS221" s="52">
        <v>0</v>
      </c>
      <c r="AT221" s="52">
        <v>0</v>
      </c>
      <c r="AU221" s="52">
        <v>0</v>
      </c>
      <c r="AV221" s="52">
        <v>0</v>
      </c>
      <c r="AW221">
        <v>0</v>
      </c>
      <c r="AX221">
        <v>0</v>
      </c>
      <c r="AY221">
        <v>0</v>
      </c>
      <c r="AZ221">
        <v>0</v>
      </c>
      <c r="BB221" t="b">
        <f t="shared" si="88"/>
        <v>1</v>
      </c>
      <c r="BC221" s="54" t="s">
        <v>365</v>
      </c>
      <c r="BD221" s="54" t="s">
        <v>39</v>
      </c>
      <c r="BE221" s="55">
        <v>1</v>
      </c>
      <c r="BF221" s="54" t="s">
        <v>162</v>
      </c>
      <c r="BG221" s="55">
        <v>0</v>
      </c>
      <c r="BH221" s="55">
        <v>0</v>
      </c>
      <c r="BI221" s="55">
        <v>0</v>
      </c>
      <c r="BJ221" s="55">
        <v>0</v>
      </c>
      <c r="BK221" s="55">
        <v>0</v>
      </c>
      <c r="BL221" s="55">
        <v>0</v>
      </c>
      <c r="BM221">
        <v>0</v>
      </c>
      <c r="BN221">
        <v>0</v>
      </c>
    </row>
    <row r="222" spans="1:66" ht="17.25" customHeight="1" x14ac:dyDescent="0.25">
      <c r="A222" s="6" t="s">
        <v>39</v>
      </c>
      <c r="B222" s="17">
        <v>210</v>
      </c>
      <c r="C222" s="30" t="s">
        <v>314</v>
      </c>
      <c r="D222" s="10">
        <f t="shared" si="89"/>
        <v>1</v>
      </c>
      <c r="E222" s="10">
        <f t="shared" si="90"/>
        <v>8.9999999999999993E-3</v>
      </c>
      <c r="F222" s="10">
        <f t="shared" si="91"/>
        <v>1</v>
      </c>
      <c r="G222" s="10">
        <f t="shared" si="92"/>
        <v>8.9999999999999993E-3</v>
      </c>
      <c r="H222" s="10">
        <f t="shared" si="93"/>
        <v>2</v>
      </c>
      <c r="I222" s="10">
        <f t="shared" si="94"/>
        <v>2.4E-2</v>
      </c>
      <c r="J222" s="10">
        <f t="shared" si="95"/>
        <v>0</v>
      </c>
      <c r="K222" s="10">
        <f t="shared" si="96"/>
        <v>0</v>
      </c>
      <c r="L222" s="40" t="b">
        <f t="shared" si="87"/>
        <v>1</v>
      </c>
      <c r="M222" s="91" t="s">
        <v>365</v>
      </c>
      <c r="N222" s="91" t="s">
        <v>39</v>
      </c>
      <c r="O222" s="41">
        <v>1</v>
      </c>
      <c r="P222" s="91" t="s">
        <v>314</v>
      </c>
      <c r="Q222" s="41">
        <v>0</v>
      </c>
      <c r="R222" s="41">
        <v>0</v>
      </c>
      <c r="S222" s="41">
        <v>0</v>
      </c>
      <c r="T222" s="41">
        <v>0</v>
      </c>
      <c r="U222" s="41">
        <v>0</v>
      </c>
      <c r="V222" s="41">
        <v>0</v>
      </c>
      <c r="W222" s="41">
        <v>0</v>
      </c>
      <c r="X222" s="41">
        <v>0</v>
      </c>
      <c r="Y222" s="40" t="b">
        <f t="shared" si="97"/>
        <v>0</v>
      </c>
      <c r="Z222" s="41">
        <v>1</v>
      </c>
      <c r="AA222" s="91" t="s">
        <v>39</v>
      </c>
      <c r="AB222" s="41">
        <v>1</v>
      </c>
      <c r="AC222" s="91" t="s">
        <v>316</v>
      </c>
      <c r="AD222" s="41">
        <v>1</v>
      </c>
      <c r="AE222" s="41">
        <v>1.4999999999999999E-2</v>
      </c>
      <c r="AF222" s="41">
        <v>1</v>
      </c>
      <c r="AG222" s="41">
        <v>1.4999999999999999E-2</v>
      </c>
      <c r="AH222" s="41">
        <v>0</v>
      </c>
      <c r="AI222" s="41">
        <v>1.4999999999999999E-2</v>
      </c>
      <c r="AJ222" s="41">
        <v>0</v>
      </c>
      <c r="AK222" s="41">
        <v>0</v>
      </c>
      <c r="AL222" t="b">
        <f t="shared" si="98"/>
        <v>0</v>
      </c>
      <c r="AM222" s="51" t="s">
        <v>365</v>
      </c>
      <c r="AN222" s="51" t="s">
        <v>39</v>
      </c>
      <c r="AO222" s="52">
        <v>1</v>
      </c>
      <c r="AP222" s="51" t="s">
        <v>314</v>
      </c>
      <c r="AQ222" s="52">
        <v>0</v>
      </c>
      <c r="AR222" s="52">
        <v>0</v>
      </c>
      <c r="AS222" s="52">
        <v>0</v>
      </c>
      <c r="AT222" s="52">
        <v>0</v>
      </c>
      <c r="AU222" s="52">
        <v>0</v>
      </c>
      <c r="AV222" s="52">
        <v>0</v>
      </c>
      <c r="AW222">
        <v>0</v>
      </c>
      <c r="AX222">
        <v>0</v>
      </c>
      <c r="AY222">
        <v>0</v>
      </c>
      <c r="AZ222">
        <v>0</v>
      </c>
      <c r="BB222" t="b">
        <f t="shared" si="88"/>
        <v>1</v>
      </c>
      <c r="BC222" s="54" t="s">
        <v>365</v>
      </c>
      <c r="BD222" s="54" t="s">
        <v>39</v>
      </c>
      <c r="BE222" s="55">
        <v>1</v>
      </c>
      <c r="BF222" s="54" t="s">
        <v>314</v>
      </c>
      <c r="BG222" s="55">
        <v>0</v>
      </c>
      <c r="BH222" s="55">
        <v>0</v>
      </c>
      <c r="BI222" s="55">
        <v>0</v>
      </c>
      <c r="BJ222" s="55">
        <v>0</v>
      </c>
      <c r="BK222" s="55">
        <v>0</v>
      </c>
      <c r="BL222" s="55">
        <v>0</v>
      </c>
      <c r="BM222">
        <v>0</v>
      </c>
      <c r="BN222">
        <v>0</v>
      </c>
    </row>
    <row r="223" spans="1:66" ht="17.25" customHeight="1" x14ac:dyDescent="0.25">
      <c r="A223" s="6" t="s">
        <v>39</v>
      </c>
      <c r="B223" s="17">
        <v>211</v>
      </c>
      <c r="C223" s="30" t="s">
        <v>315</v>
      </c>
      <c r="D223" s="10">
        <f t="shared" si="89"/>
        <v>2</v>
      </c>
      <c r="E223" s="10">
        <f t="shared" si="90"/>
        <v>1.3</v>
      </c>
      <c r="F223" s="10">
        <f t="shared" si="91"/>
        <v>0</v>
      </c>
      <c r="G223" s="10">
        <f t="shared" si="92"/>
        <v>0</v>
      </c>
      <c r="H223" s="10">
        <f t="shared" si="93"/>
        <v>0</v>
      </c>
      <c r="I223" s="10">
        <f t="shared" si="94"/>
        <v>0</v>
      </c>
      <c r="J223" s="10">
        <f t="shared" si="95"/>
        <v>2</v>
      </c>
      <c r="K223" s="10">
        <f t="shared" si="96"/>
        <v>1.3</v>
      </c>
      <c r="L223" s="40" t="b">
        <f t="shared" si="87"/>
        <v>1</v>
      </c>
      <c r="M223" s="91" t="s">
        <v>361</v>
      </c>
      <c r="N223" s="91" t="s">
        <v>39</v>
      </c>
      <c r="O223" s="41">
        <v>1</v>
      </c>
      <c r="P223" s="91" t="s">
        <v>315</v>
      </c>
      <c r="Q223" s="41">
        <v>0</v>
      </c>
      <c r="R223" s="41">
        <v>0</v>
      </c>
      <c r="S223" s="41">
        <v>0</v>
      </c>
      <c r="T223" s="41">
        <v>0</v>
      </c>
      <c r="U223" s="41">
        <v>0</v>
      </c>
      <c r="V223" s="41">
        <v>0</v>
      </c>
      <c r="W223" s="41">
        <v>0</v>
      </c>
      <c r="X223" s="41">
        <v>0</v>
      </c>
      <c r="Y223" s="40" t="b">
        <f t="shared" si="97"/>
        <v>0</v>
      </c>
      <c r="Z223" s="41">
        <v>1</v>
      </c>
      <c r="AA223" s="91" t="s">
        <v>39</v>
      </c>
      <c r="AB223" s="41">
        <v>1</v>
      </c>
      <c r="AC223" s="91" t="s">
        <v>203</v>
      </c>
      <c r="AD223" s="41">
        <v>2</v>
      </c>
      <c r="AE223" s="41">
        <v>1.2E-2</v>
      </c>
      <c r="AF223" s="41">
        <v>2</v>
      </c>
      <c r="AG223" s="41">
        <v>1.2E-2</v>
      </c>
      <c r="AH223" s="41">
        <v>1</v>
      </c>
      <c r="AI223" s="41">
        <v>7.0000000000000001E-3</v>
      </c>
      <c r="AJ223" s="41">
        <v>0</v>
      </c>
      <c r="AK223" s="41">
        <v>0</v>
      </c>
      <c r="AL223" t="b">
        <f t="shared" si="98"/>
        <v>0</v>
      </c>
      <c r="AM223" s="51" t="s">
        <v>361</v>
      </c>
      <c r="AN223" s="51" t="s">
        <v>39</v>
      </c>
      <c r="AO223" s="52">
        <v>1</v>
      </c>
      <c r="AP223" s="51" t="s">
        <v>315</v>
      </c>
      <c r="AQ223" s="52">
        <v>0</v>
      </c>
      <c r="AR223" s="52">
        <v>0</v>
      </c>
      <c r="AS223" s="52">
        <v>0</v>
      </c>
      <c r="AT223" s="52">
        <v>0</v>
      </c>
      <c r="AU223" s="52">
        <v>0</v>
      </c>
      <c r="AV223" s="52">
        <v>0</v>
      </c>
      <c r="AW223">
        <v>0</v>
      </c>
      <c r="AX223">
        <v>0</v>
      </c>
      <c r="AY223">
        <v>0</v>
      </c>
      <c r="AZ223">
        <v>0</v>
      </c>
      <c r="BB223" t="b">
        <f t="shared" si="88"/>
        <v>1</v>
      </c>
      <c r="BC223" s="54" t="s">
        <v>361</v>
      </c>
      <c r="BD223" s="54" t="s">
        <v>39</v>
      </c>
      <c r="BE223" s="55">
        <v>1</v>
      </c>
      <c r="BF223" s="54" t="s">
        <v>315</v>
      </c>
      <c r="BG223" s="55">
        <v>0</v>
      </c>
      <c r="BH223" s="55">
        <v>0</v>
      </c>
      <c r="BI223" s="55">
        <v>0</v>
      </c>
      <c r="BJ223" s="55">
        <v>0</v>
      </c>
      <c r="BK223" s="55">
        <v>0</v>
      </c>
      <c r="BL223" s="55">
        <v>0</v>
      </c>
      <c r="BM223">
        <v>0</v>
      </c>
      <c r="BN223">
        <v>0</v>
      </c>
    </row>
    <row r="224" spans="1:66" ht="17.25" customHeight="1" x14ac:dyDescent="0.25">
      <c r="A224" s="6" t="s">
        <v>39</v>
      </c>
      <c r="B224" s="17">
        <v>212</v>
      </c>
      <c r="C224" s="30" t="s">
        <v>316</v>
      </c>
      <c r="D224" s="10">
        <f t="shared" si="89"/>
        <v>-1</v>
      </c>
      <c r="E224" s="10">
        <f t="shared" si="90"/>
        <v>-1.4999999999999999E-2</v>
      </c>
      <c r="F224" s="10">
        <f t="shared" si="91"/>
        <v>-1</v>
      </c>
      <c r="G224" s="10">
        <f t="shared" si="92"/>
        <v>-1.4999999999999999E-2</v>
      </c>
      <c r="H224" s="10">
        <f t="shared" si="93"/>
        <v>1</v>
      </c>
      <c r="I224" s="10">
        <f t="shared" si="94"/>
        <v>-1.4759999999999999E-2</v>
      </c>
      <c r="J224" s="10">
        <f t="shared" si="95"/>
        <v>0</v>
      </c>
      <c r="K224" s="10">
        <f t="shared" si="96"/>
        <v>0</v>
      </c>
      <c r="L224" s="40" t="b">
        <f t="shared" si="87"/>
        <v>1</v>
      </c>
      <c r="M224" s="91" t="s">
        <v>363</v>
      </c>
      <c r="N224" s="91" t="s">
        <v>39</v>
      </c>
      <c r="O224" s="41">
        <v>1</v>
      </c>
      <c r="P224" s="91" t="s">
        <v>316</v>
      </c>
      <c r="Q224" s="41">
        <v>1</v>
      </c>
      <c r="R224" s="41">
        <v>1.4999999999999999E-2</v>
      </c>
      <c r="S224" s="41">
        <v>1</v>
      </c>
      <c r="T224" s="41">
        <v>1.4999999999999999E-2</v>
      </c>
      <c r="U224" s="41">
        <v>0</v>
      </c>
      <c r="V224" s="41">
        <v>1.4999999999999999E-2</v>
      </c>
      <c r="W224" s="41">
        <v>0</v>
      </c>
      <c r="X224" s="41">
        <v>0</v>
      </c>
      <c r="Y224" s="40" t="b">
        <f t="shared" si="97"/>
        <v>0</v>
      </c>
      <c r="Z224" s="41">
        <v>1</v>
      </c>
      <c r="AA224" s="91" t="s">
        <v>39</v>
      </c>
      <c r="AB224" s="41">
        <v>1</v>
      </c>
      <c r="AC224" s="91" t="s">
        <v>234</v>
      </c>
      <c r="AD224" s="41">
        <v>1</v>
      </c>
      <c r="AE224" s="41">
        <v>6</v>
      </c>
      <c r="AF224" s="41">
        <v>1</v>
      </c>
      <c r="AG224" s="41">
        <v>6</v>
      </c>
      <c r="AH224" s="41">
        <v>0</v>
      </c>
      <c r="AI224" s="41">
        <v>0</v>
      </c>
      <c r="AJ224" s="41">
        <v>0</v>
      </c>
      <c r="AK224" s="41">
        <v>0</v>
      </c>
      <c r="AL224" t="b">
        <f t="shared" si="98"/>
        <v>0</v>
      </c>
      <c r="AM224" s="51" t="s">
        <v>363</v>
      </c>
      <c r="AN224" s="51" t="s">
        <v>39</v>
      </c>
      <c r="AO224" s="52">
        <v>1</v>
      </c>
      <c r="AP224" s="51" t="s">
        <v>316</v>
      </c>
      <c r="AQ224" s="52">
        <v>0</v>
      </c>
      <c r="AR224" s="52">
        <v>0</v>
      </c>
      <c r="AS224" s="52">
        <v>0</v>
      </c>
      <c r="AT224" s="52">
        <v>0</v>
      </c>
      <c r="AU224" s="52">
        <v>0</v>
      </c>
      <c r="AV224" s="52">
        <v>1.4999999999999999E-2</v>
      </c>
      <c r="AW224">
        <v>0</v>
      </c>
      <c r="AX224">
        <v>0</v>
      </c>
      <c r="AY224">
        <v>0</v>
      </c>
      <c r="AZ224">
        <v>0</v>
      </c>
      <c r="BB224" t="b">
        <f t="shared" si="88"/>
        <v>1</v>
      </c>
      <c r="BC224" s="54" t="s">
        <v>363</v>
      </c>
      <c r="BD224" s="54" t="s">
        <v>39</v>
      </c>
      <c r="BE224" s="55">
        <v>1</v>
      </c>
      <c r="BF224" s="54" t="s">
        <v>316</v>
      </c>
      <c r="BG224" s="55">
        <v>0</v>
      </c>
      <c r="BH224" s="55">
        <v>0</v>
      </c>
      <c r="BI224" s="55">
        <v>0</v>
      </c>
      <c r="BJ224" s="55">
        <v>0</v>
      </c>
      <c r="BK224" s="55">
        <v>0</v>
      </c>
      <c r="BL224" s="55">
        <v>1.4999999999999999E-2</v>
      </c>
      <c r="BM224">
        <v>0</v>
      </c>
      <c r="BN224">
        <v>0</v>
      </c>
    </row>
    <row r="225" spans="1:66" ht="17.25" customHeight="1" x14ac:dyDescent="0.25">
      <c r="A225" s="6" t="s">
        <v>39</v>
      </c>
      <c r="B225" s="17">
        <v>213</v>
      </c>
      <c r="C225" s="30" t="s">
        <v>203</v>
      </c>
      <c r="D225" s="10">
        <f t="shared" si="89"/>
        <v>21</v>
      </c>
      <c r="E225" s="10">
        <f t="shared" si="90"/>
        <v>10.33961</v>
      </c>
      <c r="F225" s="10">
        <f t="shared" si="91"/>
        <v>13</v>
      </c>
      <c r="G225" s="10">
        <f t="shared" si="92"/>
        <v>9.0056499999999975</v>
      </c>
      <c r="H225" s="10">
        <f t="shared" si="93"/>
        <v>30</v>
      </c>
      <c r="I225" s="10">
        <f t="shared" si="94"/>
        <v>0.33780600000000011</v>
      </c>
      <c r="J225" s="10">
        <f t="shared" si="95"/>
        <v>8</v>
      </c>
      <c r="K225" s="10">
        <f t="shared" si="96"/>
        <v>1.3334600000000001</v>
      </c>
      <c r="L225" s="40" t="b">
        <f t="shared" si="87"/>
        <v>1</v>
      </c>
      <c r="M225" s="91" t="s">
        <v>364</v>
      </c>
      <c r="N225" s="91" t="s">
        <v>39</v>
      </c>
      <c r="O225" s="41">
        <v>1</v>
      </c>
      <c r="P225" s="91" t="s">
        <v>203</v>
      </c>
      <c r="Q225" s="41">
        <v>2</v>
      </c>
      <c r="R225" s="41">
        <v>1.2E-2</v>
      </c>
      <c r="S225" s="41">
        <v>2</v>
      </c>
      <c r="T225" s="41">
        <v>1.2E-2</v>
      </c>
      <c r="U225" s="41">
        <v>1</v>
      </c>
      <c r="V225" s="41">
        <v>7.0000000000000001E-3</v>
      </c>
      <c r="W225" s="41">
        <v>0</v>
      </c>
      <c r="X225" s="41">
        <v>0</v>
      </c>
      <c r="Y225" s="40" t="b">
        <f t="shared" si="97"/>
        <v>0</v>
      </c>
      <c r="Z225" s="41">
        <v>1</v>
      </c>
      <c r="AA225" s="91" t="s">
        <v>39</v>
      </c>
      <c r="AB225" s="41">
        <v>1</v>
      </c>
      <c r="AC225" s="91" t="s">
        <v>317</v>
      </c>
      <c r="AD225" s="41">
        <v>0</v>
      </c>
      <c r="AE225" s="41">
        <v>0</v>
      </c>
      <c r="AF225" s="41">
        <v>0</v>
      </c>
      <c r="AG225" s="41">
        <v>0</v>
      </c>
      <c r="AH225" s="41">
        <v>0</v>
      </c>
      <c r="AI225" s="41">
        <v>0</v>
      </c>
      <c r="AJ225" s="41">
        <v>0</v>
      </c>
      <c r="AK225" s="41">
        <v>0</v>
      </c>
      <c r="AL225" t="b">
        <f t="shared" si="98"/>
        <v>0</v>
      </c>
      <c r="AM225" s="51" t="s">
        <v>364</v>
      </c>
      <c r="AN225" s="51" t="s">
        <v>39</v>
      </c>
      <c r="AO225" s="52">
        <v>1</v>
      </c>
      <c r="AP225" s="51" t="s">
        <v>203</v>
      </c>
      <c r="AQ225" s="52">
        <v>0</v>
      </c>
      <c r="AR225" s="52">
        <v>0</v>
      </c>
      <c r="AS225" s="52">
        <v>0</v>
      </c>
      <c r="AT225" s="52">
        <v>0</v>
      </c>
      <c r="AU225" s="52">
        <v>0</v>
      </c>
      <c r="AV225" s="52">
        <v>0</v>
      </c>
      <c r="AW225">
        <v>0</v>
      </c>
      <c r="AX225">
        <v>0</v>
      </c>
      <c r="AY225">
        <v>0</v>
      </c>
      <c r="AZ225">
        <v>0</v>
      </c>
      <c r="BB225" t="b">
        <f t="shared" si="88"/>
        <v>1</v>
      </c>
      <c r="BC225" s="54" t="s">
        <v>364</v>
      </c>
      <c r="BD225" s="54" t="s">
        <v>39</v>
      </c>
      <c r="BE225" s="55">
        <v>1</v>
      </c>
      <c r="BF225" s="54" t="s">
        <v>203</v>
      </c>
      <c r="BG225" s="55">
        <v>0</v>
      </c>
      <c r="BH225" s="55">
        <v>0</v>
      </c>
      <c r="BI225" s="55">
        <v>0</v>
      </c>
      <c r="BJ225" s="55">
        <v>0</v>
      </c>
      <c r="BK225" s="55">
        <v>0</v>
      </c>
      <c r="BL225" s="55">
        <v>0</v>
      </c>
      <c r="BM225">
        <v>0</v>
      </c>
      <c r="BN225">
        <v>0</v>
      </c>
    </row>
    <row r="226" spans="1:66" ht="17.25" customHeight="1" x14ac:dyDescent="0.25">
      <c r="A226" s="6" t="s">
        <v>39</v>
      </c>
      <c r="B226" s="17">
        <v>214</v>
      </c>
      <c r="C226" s="30" t="s">
        <v>234</v>
      </c>
      <c r="D226" s="10">
        <f t="shared" si="89"/>
        <v>10</v>
      </c>
      <c r="E226" s="10">
        <f t="shared" si="90"/>
        <v>-5.9210000000000003</v>
      </c>
      <c r="F226" s="10">
        <f t="shared" si="91"/>
        <v>9</v>
      </c>
      <c r="G226" s="10">
        <f t="shared" si="92"/>
        <v>-5.9260000000000002</v>
      </c>
      <c r="H226" s="10">
        <f t="shared" si="93"/>
        <v>9</v>
      </c>
      <c r="I226" s="10">
        <f t="shared" si="94"/>
        <v>8.8999999999999996E-2</v>
      </c>
      <c r="J226" s="10">
        <f t="shared" si="95"/>
        <v>1</v>
      </c>
      <c r="K226" s="10">
        <f t="shared" si="96"/>
        <v>5.0000000000000001E-3</v>
      </c>
      <c r="L226" s="40" t="b">
        <f t="shared" si="87"/>
        <v>1</v>
      </c>
      <c r="M226" s="91" t="s">
        <v>361</v>
      </c>
      <c r="N226" s="91" t="s">
        <v>39</v>
      </c>
      <c r="O226" s="41">
        <v>1</v>
      </c>
      <c r="P226" s="91" t="s">
        <v>234</v>
      </c>
      <c r="Q226" s="41">
        <v>1</v>
      </c>
      <c r="R226" s="41">
        <v>6</v>
      </c>
      <c r="S226" s="41">
        <v>1</v>
      </c>
      <c r="T226" s="41">
        <v>6</v>
      </c>
      <c r="U226" s="41">
        <v>0</v>
      </c>
      <c r="V226" s="41">
        <v>0</v>
      </c>
      <c r="W226" s="41">
        <v>0</v>
      </c>
      <c r="X226" s="41">
        <v>0</v>
      </c>
      <c r="Y226" s="40" t="b">
        <f t="shared" si="97"/>
        <v>0</v>
      </c>
      <c r="Z226" s="41">
        <v>1</v>
      </c>
      <c r="AA226" s="91" t="s">
        <v>39</v>
      </c>
      <c r="AB226" s="41">
        <v>1</v>
      </c>
      <c r="AC226" s="91" t="s">
        <v>204</v>
      </c>
      <c r="AD226" s="41">
        <v>8</v>
      </c>
      <c r="AE226" s="41">
        <v>0.12909999999999999</v>
      </c>
      <c r="AF226" s="41">
        <v>7</v>
      </c>
      <c r="AG226" s="41">
        <v>6.0899999999999996E-2</v>
      </c>
      <c r="AH226" s="41">
        <v>2</v>
      </c>
      <c r="AI226" s="41">
        <v>2.8999999999999998E-2</v>
      </c>
      <c r="AJ226" s="41">
        <v>0</v>
      </c>
      <c r="AK226" s="41">
        <v>0</v>
      </c>
      <c r="AL226" t="b">
        <f t="shared" si="98"/>
        <v>0</v>
      </c>
      <c r="AM226" s="51" t="s">
        <v>361</v>
      </c>
      <c r="AN226" s="51" t="s">
        <v>39</v>
      </c>
      <c r="AO226" s="52">
        <v>1</v>
      </c>
      <c r="AP226" s="51" t="s">
        <v>234</v>
      </c>
      <c r="AQ226" s="52">
        <v>0</v>
      </c>
      <c r="AR226" s="52">
        <v>0</v>
      </c>
      <c r="AS226" s="52">
        <v>0</v>
      </c>
      <c r="AT226" s="52">
        <v>0</v>
      </c>
      <c r="AU226" s="52">
        <v>0</v>
      </c>
      <c r="AV226" s="52">
        <v>0</v>
      </c>
      <c r="AW226">
        <v>0</v>
      </c>
      <c r="AX226">
        <v>0</v>
      </c>
      <c r="AY226">
        <v>0</v>
      </c>
      <c r="AZ226">
        <v>0</v>
      </c>
      <c r="BB226" t="b">
        <f t="shared" si="88"/>
        <v>1</v>
      </c>
      <c r="BC226" s="54" t="s">
        <v>361</v>
      </c>
      <c r="BD226" s="54" t="s">
        <v>39</v>
      </c>
      <c r="BE226" s="55">
        <v>1</v>
      </c>
      <c r="BF226" s="54" t="s">
        <v>234</v>
      </c>
      <c r="BG226" s="55">
        <v>0</v>
      </c>
      <c r="BH226" s="55">
        <v>0</v>
      </c>
      <c r="BI226" s="55">
        <v>0</v>
      </c>
      <c r="BJ226" s="55">
        <v>0</v>
      </c>
      <c r="BK226" s="55">
        <v>0</v>
      </c>
      <c r="BL226" s="55">
        <v>0</v>
      </c>
      <c r="BM226">
        <v>0</v>
      </c>
      <c r="BN226">
        <v>0</v>
      </c>
    </row>
    <row r="227" spans="1:66" ht="17.25" customHeight="1" x14ac:dyDescent="0.25">
      <c r="A227" s="6" t="s">
        <v>39</v>
      </c>
      <c r="B227" s="17">
        <v>215</v>
      </c>
      <c r="C227" s="30" t="s">
        <v>317</v>
      </c>
      <c r="D227" s="10">
        <f t="shared" si="89"/>
        <v>1</v>
      </c>
      <c r="E227" s="10">
        <f t="shared" si="90"/>
        <v>0.32</v>
      </c>
      <c r="F227" s="10">
        <f t="shared" si="91"/>
        <v>0</v>
      </c>
      <c r="G227" s="10">
        <f t="shared" si="92"/>
        <v>0</v>
      </c>
      <c r="H227" s="10">
        <f t="shared" si="93"/>
        <v>3</v>
      </c>
      <c r="I227" s="10">
        <f t="shared" si="94"/>
        <v>0.65110000000000001</v>
      </c>
      <c r="J227" s="10">
        <f t="shared" si="95"/>
        <v>1</v>
      </c>
      <c r="K227" s="10">
        <f t="shared" si="96"/>
        <v>0.32</v>
      </c>
      <c r="L227" s="40" t="b">
        <f t="shared" si="87"/>
        <v>1</v>
      </c>
      <c r="M227" s="91" t="s">
        <v>365</v>
      </c>
      <c r="N227" s="91" t="s">
        <v>39</v>
      </c>
      <c r="O227" s="41">
        <v>1</v>
      </c>
      <c r="P227" s="91" t="s">
        <v>317</v>
      </c>
      <c r="Q227" s="41">
        <v>0</v>
      </c>
      <c r="R227" s="41">
        <v>0</v>
      </c>
      <c r="S227" s="41">
        <v>0</v>
      </c>
      <c r="T227" s="41">
        <v>0</v>
      </c>
      <c r="U227" s="41">
        <v>0</v>
      </c>
      <c r="V227" s="41">
        <v>0</v>
      </c>
      <c r="W227" s="41">
        <v>0</v>
      </c>
      <c r="X227" s="41">
        <v>0</v>
      </c>
      <c r="Y227" s="40" t="b">
        <f t="shared" si="97"/>
        <v>0</v>
      </c>
      <c r="Z227" s="41">
        <v>1</v>
      </c>
      <c r="AA227" s="91" t="s">
        <v>39</v>
      </c>
      <c r="AB227" s="41">
        <v>1</v>
      </c>
      <c r="AC227" s="91" t="s">
        <v>318</v>
      </c>
      <c r="AD227" s="41">
        <v>0</v>
      </c>
      <c r="AE227" s="41">
        <v>0</v>
      </c>
      <c r="AF227" s="41">
        <v>0</v>
      </c>
      <c r="AG227" s="41">
        <v>0</v>
      </c>
      <c r="AH227" s="41">
        <v>0</v>
      </c>
      <c r="AI227" s="41">
        <v>0</v>
      </c>
      <c r="AJ227" s="41">
        <v>0</v>
      </c>
      <c r="AK227" s="41">
        <v>0</v>
      </c>
      <c r="AL227" t="b">
        <f t="shared" si="98"/>
        <v>0</v>
      </c>
      <c r="AM227" s="51" t="s">
        <v>365</v>
      </c>
      <c r="AN227" s="51" t="s">
        <v>39</v>
      </c>
      <c r="AO227" s="52">
        <v>1</v>
      </c>
      <c r="AP227" s="51" t="s">
        <v>317</v>
      </c>
      <c r="AQ227" s="52">
        <v>0</v>
      </c>
      <c r="AR227" s="52">
        <v>0</v>
      </c>
      <c r="AS227" s="52">
        <v>0</v>
      </c>
      <c r="AT227" s="52">
        <v>0</v>
      </c>
      <c r="AU227" s="52">
        <v>0</v>
      </c>
      <c r="AV227" s="52">
        <v>0</v>
      </c>
      <c r="AW227">
        <v>0</v>
      </c>
      <c r="AX227">
        <v>0</v>
      </c>
      <c r="AY227">
        <v>0</v>
      </c>
      <c r="AZ227">
        <v>0</v>
      </c>
      <c r="BB227" t="b">
        <f t="shared" si="88"/>
        <v>1</v>
      </c>
      <c r="BC227" s="54" t="s">
        <v>365</v>
      </c>
      <c r="BD227" s="54" t="s">
        <v>39</v>
      </c>
      <c r="BE227" s="55">
        <v>1</v>
      </c>
      <c r="BF227" s="54" t="s">
        <v>317</v>
      </c>
      <c r="BG227" s="55">
        <v>0</v>
      </c>
      <c r="BH227" s="55">
        <v>0</v>
      </c>
      <c r="BI227" s="55">
        <v>0</v>
      </c>
      <c r="BJ227" s="55">
        <v>0</v>
      </c>
      <c r="BK227" s="55">
        <v>0</v>
      </c>
      <c r="BL227" s="55">
        <v>0</v>
      </c>
      <c r="BM227">
        <v>0</v>
      </c>
      <c r="BN227">
        <v>0</v>
      </c>
    </row>
    <row r="228" spans="1:66" ht="17.25" customHeight="1" x14ac:dyDescent="0.25">
      <c r="A228" s="6" t="s">
        <v>39</v>
      </c>
      <c r="B228" s="17">
        <v>216</v>
      </c>
      <c r="C228" s="30" t="s">
        <v>204</v>
      </c>
      <c r="D228" s="10">
        <f t="shared" si="89"/>
        <v>17</v>
      </c>
      <c r="E228" s="10">
        <f t="shared" si="90"/>
        <v>7.5400000000000064E-2</v>
      </c>
      <c r="F228" s="10">
        <f t="shared" si="91"/>
        <v>18</v>
      </c>
      <c r="G228" s="10">
        <f t="shared" si="92"/>
        <v>0.13350000000000006</v>
      </c>
      <c r="H228" s="10">
        <f t="shared" si="93"/>
        <v>14</v>
      </c>
      <c r="I228" s="10">
        <f t="shared" si="94"/>
        <v>0.1095</v>
      </c>
      <c r="J228" s="10">
        <f t="shared" si="95"/>
        <v>2</v>
      </c>
      <c r="K228" s="10">
        <f t="shared" si="96"/>
        <v>1.2E-2</v>
      </c>
      <c r="L228" s="40" t="b">
        <f t="shared" si="87"/>
        <v>1</v>
      </c>
      <c r="M228" s="91" t="s">
        <v>361</v>
      </c>
      <c r="N228" s="91" t="s">
        <v>39</v>
      </c>
      <c r="O228" s="41">
        <v>1</v>
      </c>
      <c r="P228" s="91" t="s">
        <v>204</v>
      </c>
      <c r="Q228" s="41">
        <v>7</v>
      </c>
      <c r="R228" s="41">
        <v>0.11409999999999999</v>
      </c>
      <c r="S228" s="41">
        <v>4</v>
      </c>
      <c r="T228" s="41">
        <v>4.3999999999999997E-2</v>
      </c>
      <c r="U228" s="41">
        <v>1</v>
      </c>
      <c r="V228" s="41">
        <v>1.4E-2</v>
      </c>
      <c r="W228" s="41">
        <v>0</v>
      </c>
      <c r="X228" s="41">
        <v>0</v>
      </c>
      <c r="Y228" s="40" t="b">
        <f t="shared" si="97"/>
        <v>0</v>
      </c>
      <c r="Z228" s="41">
        <v>1</v>
      </c>
      <c r="AA228" s="91" t="s">
        <v>39</v>
      </c>
      <c r="AB228" s="41">
        <v>1</v>
      </c>
      <c r="AC228" s="91" t="s">
        <v>248</v>
      </c>
      <c r="AD228" s="41">
        <v>0</v>
      </c>
      <c r="AE228" s="41">
        <v>0</v>
      </c>
      <c r="AF228" s="41">
        <v>0</v>
      </c>
      <c r="AG228" s="41">
        <v>0</v>
      </c>
      <c r="AH228" s="41">
        <v>1</v>
      </c>
      <c r="AI228" s="41">
        <v>3.0000000000000001E-3</v>
      </c>
      <c r="AJ228" s="41">
        <v>0</v>
      </c>
      <c r="AK228" s="41">
        <v>0</v>
      </c>
      <c r="AL228" t="b">
        <f t="shared" si="98"/>
        <v>0</v>
      </c>
      <c r="AM228" s="51" t="s">
        <v>361</v>
      </c>
      <c r="AN228" s="51" t="s">
        <v>39</v>
      </c>
      <c r="AO228" s="52">
        <v>1</v>
      </c>
      <c r="AP228" s="51" t="s">
        <v>204</v>
      </c>
      <c r="AQ228" s="52">
        <v>2</v>
      </c>
      <c r="AR228" s="52">
        <v>8.3199999999999996E-2</v>
      </c>
      <c r="AS228" s="52">
        <v>1</v>
      </c>
      <c r="AT228" s="52">
        <v>1.4999999999999999E-2</v>
      </c>
      <c r="AU228" s="52">
        <v>0</v>
      </c>
      <c r="AV228" s="52">
        <v>0</v>
      </c>
      <c r="AW228">
        <v>0</v>
      </c>
      <c r="AX228">
        <v>0</v>
      </c>
      <c r="AY228">
        <v>0</v>
      </c>
      <c r="AZ228">
        <v>0</v>
      </c>
      <c r="BB228" t="b">
        <f t="shared" si="88"/>
        <v>1</v>
      </c>
      <c r="BC228" s="54" t="s">
        <v>361</v>
      </c>
      <c r="BD228" s="54" t="s">
        <v>39</v>
      </c>
      <c r="BE228" s="55">
        <v>1</v>
      </c>
      <c r="BF228" s="54" t="s">
        <v>204</v>
      </c>
      <c r="BG228" s="55">
        <v>2</v>
      </c>
      <c r="BH228" s="55">
        <v>8.3199999999999996E-2</v>
      </c>
      <c r="BI228" s="55">
        <v>1</v>
      </c>
      <c r="BJ228" s="55">
        <v>1.4999999999999999E-2</v>
      </c>
      <c r="BK228" s="55">
        <v>0</v>
      </c>
      <c r="BL228" s="55">
        <v>0</v>
      </c>
      <c r="BM228">
        <v>0</v>
      </c>
      <c r="BN228">
        <v>0</v>
      </c>
    </row>
    <row r="229" spans="1:66" ht="17.25" customHeight="1" x14ac:dyDescent="0.25">
      <c r="A229" s="6" t="s">
        <v>39</v>
      </c>
      <c r="B229" s="17">
        <v>217</v>
      </c>
      <c r="C229" s="30" t="s">
        <v>318</v>
      </c>
      <c r="D229" s="10">
        <f t="shared" si="89"/>
        <v>0</v>
      </c>
      <c r="E229" s="10">
        <f t="shared" si="90"/>
        <v>0</v>
      </c>
      <c r="F229" s="10">
        <f t="shared" si="91"/>
        <v>0</v>
      </c>
      <c r="G229" s="10">
        <f t="shared" si="92"/>
        <v>0</v>
      </c>
      <c r="H229" s="10">
        <f t="shared" si="93"/>
        <v>0</v>
      </c>
      <c r="I229" s="10">
        <f t="shared" si="94"/>
        <v>7.5679999999999996</v>
      </c>
      <c r="J229" s="10">
        <f t="shared" si="95"/>
        <v>0</v>
      </c>
      <c r="K229" s="10">
        <f t="shared" si="96"/>
        <v>0</v>
      </c>
      <c r="L229" s="40" t="b">
        <f t="shared" si="87"/>
        <v>1</v>
      </c>
      <c r="M229" s="91" t="s">
        <v>361</v>
      </c>
      <c r="N229" s="91" t="s">
        <v>39</v>
      </c>
      <c r="O229" s="41">
        <v>1</v>
      </c>
      <c r="P229" s="91" t="s">
        <v>318</v>
      </c>
      <c r="Q229" s="41">
        <v>0</v>
      </c>
      <c r="R229" s="41">
        <v>0</v>
      </c>
      <c r="S229" s="41">
        <v>0</v>
      </c>
      <c r="T229" s="41">
        <v>0</v>
      </c>
      <c r="U229" s="41">
        <v>0</v>
      </c>
      <c r="V229" s="41">
        <v>0</v>
      </c>
      <c r="W229" s="41">
        <v>0</v>
      </c>
      <c r="X229" s="41">
        <v>0</v>
      </c>
      <c r="Y229" s="40" t="b">
        <f t="shared" si="97"/>
        <v>0</v>
      </c>
      <c r="Z229" s="41">
        <v>1</v>
      </c>
      <c r="AA229" s="91" t="s">
        <v>39</v>
      </c>
      <c r="AB229" s="41">
        <v>1</v>
      </c>
      <c r="AC229" s="91" t="s">
        <v>319</v>
      </c>
      <c r="AD229" s="41">
        <v>0</v>
      </c>
      <c r="AE229" s="41">
        <v>0</v>
      </c>
      <c r="AF229" s="41">
        <v>0</v>
      </c>
      <c r="AG229" s="41">
        <v>0</v>
      </c>
      <c r="AH229" s="41">
        <v>0</v>
      </c>
      <c r="AI229" s="41">
        <v>0</v>
      </c>
      <c r="AJ229" s="41">
        <v>0</v>
      </c>
      <c r="AK229" s="41">
        <v>0</v>
      </c>
      <c r="AL229" t="b">
        <f t="shared" si="98"/>
        <v>0</v>
      </c>
      <c r="AM229" s="51" t="s">
        <v>361</v>
      </c>
      <c r="AN229" s="51" t="s">
        <v>39</v>
      </c>
      <c r="AO229" s="52">
        <v>1</v>
      </c>
      <c r="AP229" s="51" t="s">
        <v>318</v>
      </c>
      <c r="AQ229" s="52">
        <v>0</v>
      </c>
      <c r="AR229" s="52">
        <v>0</v>
      </c>
      <c r="AS229" s="52">
        <v>0</v>
      </c>
      <c r="AT229" s="52">
        <v>0</v>
      </c>
      <c r="AU229" s="52">
        <v>0</v>
      </c>
      <c r="AV229" s="52">
        <v>0</v>
      </c>
      <c r="AW229">
        <v>0</v>
      </c>
      <c r="AX229">
        <v>0</v>
      </c>
      <c r="AY229">
        <v>0</v>
      </c>
      <c r="AZ229">
        <v>0</v>
      </c>
      <c r="BB229" t="b">
        <f t="shared" si="88"/>
        <v>1</v>
      </c>
      <c r="BC229" s="54" t="s">
        <v>361</v>
      </c>
      <c r="BD229" s="54" t="s">
        <v>39</v>
      </c>
      <c r="BE229" s="55">
        <v>1</v>
      </c>
      <c r="BF229" s="54" t="s">
        <v>318</v>
      </c>
      <c r="BG229" s="55">
        <v>0</v>
      </c>
      <c r="BH229" s="55">
        <v>0</v>
      </c>
      <c r="BI229" s="55">
        <v>0</v>
      </c>
      <c r="BJ229" s="55">
        <v>0</v>
      </c>
      <c r="BK229" s="55">
        <v>0</v>
      </c>
      <c r="BL229" s="55">
        <v>0</v>
      </c>
      <c r="BM229">
        <v>0</v>
      </c>
      <c r="BN229">
        <v>0</v>
      </c>
    </row>
    <row r="230" spans="1:66" ht="17.25" customHeight="1" x14ac:dyDescent="0.25">
      <c r="A230" s="6" t="s">
        <v>39</v>
      </c>
      <c r="B230" s="17">
        <v>218</v>
      </c>
      <c r="C230" s="30" t="s">
        <v>248</v>
      </c>
      <c r="D230" s="10">
        <f t="shared" si="89"/>
        <v>3</v>
      </c>
      <c r="E230" s="10">
        <f t="shared" si="90"/>
        <v>4.4999999999999998E-2</v>
      </c>
      <c r="F230" s="10">
        <f t="shared" si="91"/>
        <v>3</v>
      </c>
      <c r="G230" s="10">
        <f t="shared" si="92"/>
        <v>4.4999999999999998E-2</v>
      </c>
      <c r="H230" s="10">
        <f t="shared" si="93"/>
        <v>2</v>
      </c>
      <c r="I230" s="10">
        <f t="shared" si="94"/>
        <v>3.8999999999999993E-2</v>
      </c>
      <c r="J230" s="10">
        <f t="shared" si="95"/>
        <v>0</v>
      </c>
      <c r="K230" s="10">
        <f t="shared" si="96"/>
        <v>0</v>
      </c>
      <c r="L230" s="40" t="b">
        <f t="shared" si="87"/>
        <v>1</v>
      </c>
      <c r="M230" s="91" t="s">
        <v>361</v>
      </c>
      <c r="N230" s="91" t="s">
        <v>39</v>
      </c>
      <c r="O230" s="41">
        <v>1</v>
      </c>
      <c r="P230" s="91" t="s">
        <v>248</v>
      </c>
      <c r="Q230" s="41">
        <v>0</v>
      </c>
      <c r="R230" s="41">
        <v>0</v>
      </c>
      <c r="S230" s="41">
        <v>0</v>
      </c>
      <c r="T230" s="41">
        <v>0</v>
      </c>
      <c r="U230" s="41">
        <v>1</v>
      </c>
      <c r="V230" s="41">
        <v>3.0000000000000001E-3</v>
      </c>
      <c r="W230" s="41">
        <v>0</v>
      </c>
      <c r="X230" s="41">
        <v>0</v>
      </c>
      <c r="Y230" s="40" t="b">
        <f t="shared" si="97"/>
        <v>0</v>
      </c>
      <c r="Z230" s="41">
        <v>1</v>
      </c>
      <c r="AA230" s="91" t="s">
        <v>39</v>
      </c>
      <c r="AB230" s="41">
        <v>1</v>
      </c>
      <c r="AC230" s="91" t="s">
        <v>413</v>
      </c>
      <c r="AD230" s="41">
        <v>1</v>
      </c>
      <c r="AE230" s="41">
        <v>7.0000000000000001E-3</v>
      </c>
      <c r="AF230" s="41">
        <v>1</v>
      </c>
      <c r="AG230" s="41">
        <v>7.0000000000000001E-3</v>
      </c>
      <c r="AH230" s="41">
        <v>2</v>
      </c>
      <c r="AI230" s="41">
        <v>1.9E-2</v>
      </c>
      <c r="AJ230" s="41">
        <v>0</v>
      </c>
      <c r="AK230" s="41">
        <v>0</v>
      </c>
      <c r="AL230" t="b">
        <f t="shared" si="98"/>
        <v>0</v>
      </c>
      <c r="AM230" s="51" t="s">
        <v>361</v>
      </c>
      <c r="AN230" s="51" t="s">
        <v>39</v>
      </c>
      <c r="AO230" s="52">
        <v>1</v>
      </c>
      <c r="AP230" s="51" t="s">
        <v>248</v>
      </c>
      <c r="AQ230" s="52">
        <v>0</v>
      </c>
      <c r="AR230" s="52">
        <v>0</v>
      </c>
      <c r="AS230" s="52">
        <v>0</v>
      </c>
      <c r="AT230" s="52">
        <v>0</v>
      </c>
      <c r="AU230" s="52">
        <v>0</v>
      </c>
      <c r="AV230" s="52">
        <v>0</v>
      </c>
      <c r="AW230">
        <v>0</v>
      </c>
      <c r="AX230">
        <v>0</v>
      </c>
      <c r="AY230">
        <v>0</v>
      </c>
      <c r="AZ230">
        <v>0</v>
      </c>
      <c r="BB230" t="b">
        <f t="shared" si="88"/>
        <v>1</v>
      </c>
      <c r="BC230" s="54" t="s">
        <v>361</v>
      </c>
      <c r="BD230" s="54" t="s">
        <v>39</v>
      </c>
      <c r="BE230" s="55">
        <v>1</v>
      </c>
      <c r="BF230" s="54" t="s">
        <v>248</v>
      </c>
      <c r="BG230" s="55">
        <v>0</v>
      </c>
      <c r="BH230" s="55">
        <v>0</v>
      </c>
      <c r="BI230" s="55">
        <v>0</v>
      </c>
      <c r="BJ230" s="55">
        <v>0</v>
      </c>
      <c r="BK230" s="55">
        <v>0</v>
      </c>
      <c r="BL230" s="55">
        <v>0</v>
      </c>
      <c r="BM230">
        <v>0</v>
      </c>
      <c r="BN230">
        <v>0</v>
      </c>
    </row>
    <row r="231" spans="1:66" ht="17.25" customHeight="1" x14ac:dyDescent="0.25">
      <c r="A231" s="6" t="s">
        <v>39</v>
      </c>
      <c r="B231" s="17">
        <v>219</v>
      </c>
      <c r="C231" s="30" t="s">
        <v>319</v>
      </c>
      <c r="D231" s="10">
        <f t="shared" si="89"/>
        <v>1</v>
      </c>
      <c r="E231" s="10">
        <f t="shared" si="90"/>
        <v>0.78</v>
      </c>
      <c r="F231" s="10">
        <f t="shared" si="91"/>
        <v>0</v>
      </c>
      <c r="G231" s="10">
        <f t="shared" si="92"/>
        <v>0</v>
      </c>
      <c r="H231" s="10">
        <f t="shared" si="93"/>
        <v>0</v>
      </c>
      <c r="I231" s="10">
        <f t="shared" si="94"/>
        <v>0</v>
      </c>
      <c r="J231" s="10">
        <f t="shared" si="95"/>
        <v>1</v>
      </c>
      <c r="K231" s="10">
        <f t="shared" si="96"/>
        <v>0.78</v>
      </c>
      <c r="L231" s="40" t="b">
        <f t="shared" si="87"/>
        <v>1</v>
      </c>
      <c r="M231" s="91" t="s">
        <v>361</v>
      </c>
      <c r="N231" s="91" t="s">
        <v>39</v>
      </c>
      <c r="O231" s="41">
        <v>1</v>
      </c>
      <c r="P231" s="91" t="s">
        <v>319</v>
      </c>
      <c r="Q231" s="41">
        <v>0</v>
      </c>
      <c r="R231" s="41">
        <v>0</v>
      </c>
      <c r="S231" s="41">
        <v>0</v>
      </c>
      <c r="T231" s="41">
        <v>0</v>
      </c>
      <c r="U231" s="41">
        <v>0</v>
      </c>
      <c r="V231" s="41">
        <v>0</v>
      </c>
      <c r="W231" s="41">
        <v>0</v>
      </c>
      <c r="X231" s="41">
        <v>0</v>
      </c>
      <c r="Y231" s="40" t="b">
        <f t="shared" si="97"/>
        <v>0</v>
      </c>
      <c r="Z231" s="41">
        <v>1</v>
      </c>
      <c r="AA231" s="91" t="s">
        <v>39</v>
      </c>
      <c r="AB231" s="41">
        <v>1</v>
      </c>
      <c r="AC231" s="91" t="s">
        <v>321</v>
      </c>
      <c r="AD231" s="41">
        <v>0</v>
      </c>
      <c r="AE231" s="41">
        <v>0</v>
      </c>
      <c r="AF231" s="41">
        <v>0</v>
      </c>
      <c r="AG231" s="41">
        <v>0</v>
      </c>
      <c r="AH231" s="41">
        <v>0</v>
      </c>
      <c r="AI231" s="41">
        <v>0</v>
      </c>
      <c r="AJ231" s="41">
        <v>0</v>
      </c>
      <c r="AK231" s="41">
        <v>0</v>
      </c>
      <c r="AL231" t="b">
        <f t="shared" si="98"/>
        <v>0</v>
      </c>
      <c r="AM231" s="51" t="s">
        <v>361</v>
      </c>
      <c r="AN231" s="51" t="s">
        <v>39</v>
      </c>
      <c r="AO231" s="52">
        <v>1</v>
      </c>
      <c r="AP231" s="51" t="s">
        <v>319</v>
      </c>
      <c r="AQ231" s="52">
        <v>0</v>
      </c>
      <c r="AR231" s="52">
        <v>0</v>
      </c>
      <c r="AS231" s="52">
        <v>0</v>
      </c>
      <c r="AT231" s="52">
        <v>0</v>
      </c>
      <c r="AU231" s="52">
        <v>0</v>
      </c>
      <c r="AV231" s="52">
        <v>0</v>
      </c>
      <c r="AW231">
        <v>0</v>
      </c>
      <c r="AX231">
        <v>0</v>
      </c>
      <c r="AY231">
        <v>0</v>
      </c>
      <c r="AZ231">
        <v>0</v>
      </c>
      <c r="BB231" t="b">
        <f t="shared" si="88"/>
        <v>1</v>
      </c>
      <c r="BC231" s="54" t="s">
        <v>361</v>
      </c>
      <c r="BD231" s="54" t="s">
        <v>39</v>
      </c>
      <c r="BE231" s="55">
        <v>1</v>
      </c>
      <c r="BF231" s="54" t="s">
        <v>319</v>
      </c>
      <c r="BG231" s="55">
        <v>0</v>
      </c>
      <c r="BH231" s="55">
        <v>0</v>
      </c>
      <c r="BI231" s="55">
        <v>0</v>
      </c>
      <c r="BJ231" s="55">
        <v>0</v>
      </c>
      <c r="BK231" s="55">
        <v>0</v>
      </c>
      <c r="BL231" s="55">
        <v>0</v>
      </c>
      <c r="BM231">
        <v>0</v>
      </c>
      <c r="BN231">
        <v>0</v>
      </c>
    </row>
    <row r="232" spans="1:66" ht="17.25" customHeight="1" x14ac:dyDescent="0.25">
      <c r="A232" s="6" t="s">
        <v>39</v>
      </c>
      <c r="B232" s="17">
        <v>220</v>
      </c>
      <c r="C232" s="30" t="s">
        <v>320</v>
      </c>
      <c r="D232" s="10">
        <f t="shared" si="89"/>
        <v>1</v>
      </c>
      <c r="E232" s="10">
        <f t="shared" si="90"/>
        <v>1.1000000000000001E-3</v>
      </c>
      <c r="F232" s="10">
        <f t="shared" si="91"/>
        <v>1</v>
      </c>
      <c r="G232" s="10">
        <f t="shared" si="92"/>
        <v>1.1000000000000001E-3</v>
      </c>
      <c r="H232" s="10">
        <f t="shared" si="93"/>
        <v>1</v>
      </c>
      <c r="I232" s="10">
        <f t="shared" si="94"/>
        <v>1.4500000000000001E-2</v>
      </c>
      <c r="J232" s="10">
        <f t="shared" si="95"/>
        <v>0</v>
      </c>
      <c r="K232" s="10">
        <f t="shared" si="96"/>
        <v>0</v>
      </c>
      <c r="L232" s="40" t="b">
        <f t="shared" si="87"/>
        <v>1</v>
      </c>
      <c r="M232" s="91" t="s">
        <v>361</v>
      </c>
      <c r="N232" s="91" t="s">
        <v>39</v>
      </c>
      <c r="O232" s="41">
        <v>1</v>
      </c>
      <c r="P232" s="91" t="s">
        <v>320</v>
      </c>
      <c r="Q232" s="41">
        <v>0</v>
      </c>
      <c r="R232" s="41">
        <v>0</v>
      </c>
      <c r="S232" s="41">
        <v>0</v>
      </c>
      <c r="T232" s="41">
        <v>0</v>
      </c>
      <c r="U232" s="41">
        <v>0</v>
      </c>
      <c r="V232" s="41">
        <v>0</v>
      </c>
      <c r="W232" s="41">
        <v>0</v>
      </c>
      <c r="X232" s="41">
        <v>0</v>
      </c>
      <c r="Y232" s="40" t="b">
        <f t="shared" si="97"/>
        <v>0</v>
      </c>
      <c r="Z232" s="41">
        <v>1</v>
      </c>
      <c r="AA232" s="91" t="s">
        <v>39</v>
      </c>
      <c r="AB232" s="41">
        <v>1</v>
      </c>
      <c r="AC232" s="91" t="s">
        <v>205</v>
      </c>
      <c r="AD232" s="41">
        <v>1</v>
      </c>
      <c r="AE232" s="41">
        <v>8.9999999999999993E-3</v>
      </c>
      <c r="AF232" s="41">
        <v>1</v>
      </c>
      <c r="AG232" s="41">
        <v>8.9999999999999993E-3</v>
      </c>
      <c r="AH232" s="41">
        <v>2</v>
      </c>
      <c r="AI232" s="41">
        <v>2.4E-2</v>
      </c>
      <c r="AJ232" s="41">
        <v>0</v>
      </c>
      <c r="AK232" s="41">
        <v>0</v>
      </c>
      <c r="AL232" t="b">
        <f t="shared" si="98"/>
        <v>0</v>
      </c>
      <c r="AM232" s="51" t="s">
        <v>361</v>
      </c>
      <c r="AN232" s="51" t="s">
        <v>39</v>
      </c>
      <c r="AO232" s="52">
        <v>1</v>
      </c>
      <c r="AP232" s="51" t="s">
        <v>320</v>
      </c>
      <c r="AQ232" s="52">
        <v>0</v>
      </c>
      <c r="AR232" s="52">
        <v>0</v>
      </c>
      <c r="AS232" s="52">
        <v>0</v>
      </c>
      <c r="AT232" s="52">
        <v>0</v>
      </c>
      <c r="AU232" s="52">
        <v>0</v>
      </c>
      <c r="AV232" s="52">
        <v>0</v>
      </c>
      <c r="AW232">
        <v>0</v>
      </c>
      <c r="AX232">
        <v>0</v>
      </c>
      <c r="AY232">
        <v>0</v>
      </c>
      <c r="AZ232">
        <v>0</v>
      </c>
      <c r="BB232" t="b">
        <f t="shared" si="88"/>
        <v>1</v>
      </c>
      <c r="BC232" s="54" t="s">
        <v>361</v>
      </c>
      <c r="BD232" s="54" t="s">
        <v>39</v>
      </c>
      <c r="BE232" s="55">
        <v>1</v>
      </c>
      <c r="BF232" s="54" t="s">
        <v>320</v>
      </c>
      <c r="BG232" s="55">
        <v>0</v>
      </c>
      <c r="BH232" s="55">
        <v>0</v>
      </c>
      <c r="BI232" s="55">
        <v>0</v>
      </c>
      <c r="BJ232" s="55">
        <v>0</v>
      </c>
      <c r="BK232" s="55">
        <v>0</v>
      </c>
      <c r="BL232" s="55">
        <v>0</v>
      </c>
      <c r="BM232">
        <v>0</v>
      </c>
      <c r="BN232">
        <v>0</v>
      </c>
    </row>
    <row r="233" spans="1:66" ht="17.25" customHeight="1" x14ac:dyDescent="0.25">
      <c r="A233" s="6" t="s">
        <v>39</v>
      </c>
      <c r="B233" s="17">
        <v>221</v>
      </c>
      <c r="C233" s="30" t="s">
        <v>209</v>
      </c>
      <c r="D233" s="10">
        <f t="shared" si="89"/>
        <v>-1</v>
      </c>
      <c r="E233" s="10">
        <f t="shared" si="90"/>
        <v>-7.0000000000000001E-3</v>
      </c>
      <c r="F233" s="10">
        <f t="shared" si="91"/>
        <v>-1</v>
      </c>
      <c r="G233" s="10">
        <f t="shared" si="92"/>
        <v>-7.0000000000000001E-3</v>
      </c>
      <c r="H233" s="10">
        <f t="shared" si="93"/>
        <v>-2</v>
      </c>
      <c r="I233" s="10">
        <f t="shared" si="94"/>
        <v>-1.9E-2</v>
      </c>
      <c r="J233" s="10">
        <f t="shared" si="95"/>
        <v>0</v>
      </c>
      <c r="K233" s="10">
        <f t="shared" si="96"/>
        <v>0</v>
      </c>
      <c r="L233" s="40" t="b">
        <f t="shared" si="87"/>
        <v>1</v>
      </c>
      <c r="M233" s="91" t="s">
        <v>361</v>
      </c>
      <c r="N233" s="91" t="s">
        <v>39</v>
      </c>
      <c r="O233" s="41">
        <v>1</v>
      </c>
      <c r="P233" s="91" t="s">
        <v>209</v>
      </c>
      <c r="Q233" s="41">
        <v>1</v>
      </c>
      <c r="R233" s="41">
        <v>7.0000000000000001E-3</v>
      </c>
      <c r="S233" s="41">
        <v>1</v>
      </c>
      <c r="T233" s="41">
        <v>7.0000000000000001E-3</v>
      </c>
      <c r="U233" s="41">
        <v>2</v>
      </c>
      <c r="V233" s="41">
        <v>1.9E-2</v>
      </c>
      <c r="W233" s="41">
        <v>0</v>
      </c>
      <c r="X233" s="41">
        <v>0</v>
      </c>
      <c r="Y233" s="40" t="b">
        <f t="shared" si="97"/>
        <v>0</v>
      </c>
      <c r="Z233" s="41">
        <v>1</v>
      </c>
      <c r="AA233" s="91" t="s">
        <v>39</v>
      </c>
      <c r="AB233" s="41">
        <v>1</v>
      </c>
      <c r="AC233" s="91" t="s">
        <v>346</v>
      </c>
      <c r="AD233" s="41">
        <v>2</v>
      </c>
      <c r="AE233" s="41">
        <v>1.3</v>
      </c>
      <c r="AF233" s="41">
        <v>0</v>
      </c>
      <c r="AG233" s="41">
        <v>0</v>
      </c>
      <c r="AH233" s="41">
        <v>0</v>
      </c>
      <c r="AI233" s="41">
        <v>0</v>
      </c>
      <c r="AJ233" s="41">
        <v>2</v>
      </c>
      <c r="AK233" s="41">
        <v>1.3</v>
      </c>
      <c r="AL233" t="b">
        <f t="shared" si="98"/>
        <v>0</v>
      </c>
      <c r="AM233" s="51" t="s">
        <v>361</v>
      </c>
      <c r="AN233" s="51" t="s">
        <v>39</v>
      </c>
      <c r="AO233" s="52">
        <v>1</v>
      </c>
      <c r="AP233" s="51" t="s">
        <v>209</v>
      </c>
      <c r="AQ233" s="52">
        <v>0</v>
      </c>
      <c r="AR233" s="52">
        <v>0</v>
      </c>
      <c r="AS233" s="52">
        <v>0</v>
      </c>
      <c r="AT233" s="52">
        <v>0</v>
      </c>
      <c r="AU233" s="52">
        <v>0</v>
      </c>
      <c r="AV233" s="52">
        <v>0</v>
      </c>
      <c r="AW233">
        <v>0</v>
      </c>
      <c r="AX233">
        <v>0</v>
      </c>
      <c r="AY233">
        <v>0</v>
      </c>
      <c r="AZ233">
        <v>0</v>
      </c>
      <c r="BB233" t="b">
        <f t="shared" si="88"/>
        <v>1</v>
      </c>
      <c r="BC233" s="54" t="s">
        <v>361</v>
      </c>
      <c r="BD233" s="54" t="s">
        <v>39</v>
      </c>
      <c r="BE233" s="55">
        <v>1</v>
      </c>
      <c r="BF233" s="54" t="s">
        <v>209</v>
      </c>
      <c r="BG233" s="55">
        <v>0</v>
      </c>
      <c r="BH233" s="55">
        <v>0</v>
      </c>
      <c r="BI233" s="55">
        <v>0</v>
      </c>
      <c r="BJ233" s="55">
        <v>0</v>
      </c>
      <c r="BK233" s="55">
        <v>0</v>
      </c>
      <c r="BL233" s="55">
        <v>0</v>
      </c>
      <c r="BM233">
        <v>0</v>
      </c>
      <c r="BN233">
        <v>0</v>
      </c>
    </row>
    <row r="234" spans="1:66" ht="17.25" customHeight="1" x14ac:dyDescent="0.25">
      <c r="A234" s="6" t="s">
        <v>39</v>
      </c>
      <c r="B234" s="17">
        <v>222</v>
      </c>
      <c r="C234" s="30" t="s">
        <v>321</v>
      </c>
      <c r="D234" s="10">
        <f t="shared" si="89"/>
        <v>0</v>
      </c>
      <c r="E234" s="10">
        <f t="shared" si="90"/>
        <v>0</v>
      </c>
      <c r="F234" s="10">
        <f t="shared" si="91"/>
        <v>0</v>
      </c>
      <c r="G234" s="10">
        <f t="shared" si="92"/>
        <v>0</v>
      </c>
      <c r="H234" s="10">
        <f t="shared" si="93"/>
        <v>0</v>
      </c>
      <c r="I234" s="10">
        <f t="shared" si="94"/>
        <v>0</v>
      </c>
      <c r="J234" s="10">
        <f t="shared" si="95"/>
        <v>0</v>
      </c>
      <c r="K234" s="10">
        <f t="shared" si="96"/>
        <v>0</v>
      </c>
      <c r="L234" s="40" t="b">
        <f t="shared" si="87"/>
        <v>1</v>
      </c>
      <c r="M234" s="91" t="s">
        <v>361</v>
      </c>
      <c r="N234" s="91" t="s">
        <v>39</v>
      </c>
      <c r="O234" s="41">
        <v>1</v>
      </c>
      <c r="P234" s="91" t="s">
        <v>321</v>
      </c>
      <c r="Q234" s="41">
        <v>0</v>
      </c>
      <c r="R234" s="41">
        <v>0</v>
      </c>
      <c r="S234" s="41">
        <v>0</v>
      </c>
      <c r="T234" s="41">
        <v>0</v>
      </c>
      <c r="U234" s="41">
        <v>0</v>
      </c>
      <c r="V234" s="41">
        <v>0</v>
      </c>
      <c r="W234" s="41">
        <v>0</v>
      </c>
      <c r="X234" s="41">
        <v>0</v>
      </c>
      <c r="Y234" s="40" t="b">
        <f t="shared" si="97"/>
        <v>0</v>
      </c>
      <c r="Z234" s="41">
        <v>1</v>
      </c>
      <c r="AA234" s="91" t="s">
        <v>39</v>
      </c>
      <c r="AB234" s="41">
        <v>2</v>
      </c>
      <c r="AC234" s="91" t="s">
        <v>122</v>
      </c>
      <c r="AD234" s="41">
        <v>0</v>
      </c>
      <c r="AE234" s="41">
        <v>0</v>
      </c>
      <c r="AF234" s="41">
        <v>0</v>
      </c>
      <c r="AG234" s="41">
        <v>0</v>
      </c>
      <c r="AH234" s="41">
        <v>1</v>
      </c>
      <c r="AI234" s="41">
        <v>2.3999999999999998E-4</v>
      </c>
      <c r="AJ234" s="41">
        <v>0</v>
      </c>
      <c r="AK234" s="41">
        <v>0</v>
      </c>
      <c r="AL234" t="b">
        <f t="shared" si="98"/>
        <v>0</v>
      </c>
      <c r="AM234" s="51" t="s">
        <v>361</v>
      </c>
      <c r="AN234" s="51" t="s">
        <v>39</v>
      </c>
      <c r="AO234" s="52">
        <v>1</v>
      </c>
      <c r="AP234" s="51" t="s">
        <v>321</v>
      </c>
      <c r="AQ234" s="52">
        <v>0</v>
      </c>
      <c r="AR234" s="52">
        <v>0</v>
      </c>
      <c r="AS234" s="52">
        <v>0</v>
      </c>
      <c r="AT234" s="52">
        <v>0</v>
      </c>
      <c r="AU234" s="52">
        <v>0</v>
      </c>
      <c r="AV234" s="52">
        <v>0</v>
      </c>
      <c r="AW234">
        <v>0</v>
      </c>
      <c r="AX234">
        <v>0</v>
      </c>
      <c r="AY234">
        <v>0</v>
      </c>
      <c r="AZ234">
        <v>0</v>
      </c>
      <c r="BB234" t="b">
        <f t="shared" si="88"/>
        <v>1</v>
      </c>
      <c r="BC234" s="54" t="s">
        <v>361</v>
      </c>
      <c r="BD234" s="54" t="s">
        <v>39</v>
      </c>
      <c r="BE234" s="55">
        <v>1</v>
      </c>
      <c r="BF234" s="54" t="s">
        <v>321</v>
      </c>
      <c r="BG234" s="55">
        <v>0</v>
      </c>
      <c r="BH234" s="55">
        <v>0</v>
      </c>
      <c r="BI234" s="55">
        <v>0</v>
      </c>
      <c r="BJ234" s="55">
        <v>0</v>
      </c>
      <c r="BK234" s="55">
        <v>0</v>
      </c>
      <c r="BL234" s="55">
        <v>0</v>
      </c>
      <c r="BM234">
        <v>0</v>
      </c>
      <c r="BN234">
        <v>0</v>
      </c>
    </row>
    <row r="235" spans="1:66" ht="17.25" customHeight="1" x14ac:dyDescent="0.25">
      <c r="A235" s="6" t="s">
        <v>39</v>
      </c>
      <c r="B235" s="17">
        <v>223</v>
      </c>
      <c r="C235" s="30" t="s">
        <v>205</v>
      </c>
      <c r="D235" s="10">
        <f t="shared" si="89"/>
        <v>339</v>
      </c>
      <c r="E235" s="10">
        <f t="shared" si="90"/>
        <v>5.0663999999999767</v>
      </c>
      <c r="F235" s="10">
        <f t="shared" si="91"/>
        <v>286</v>
      </c>
      <c r="G235" s="10">
        <f t="shared" si="92"/>
        <v>3.5684999999999989</v>
      </c>
      <c r="H235" s="10">
        <f t="shared" si="93"/>
        <v>160</v>
      </c>
      <c r="I235" s="10">
        <f t="shared" si="94"/>
        <v>1.7974999999999963</v>
      </c>
      <c r="J235" s="10">
        <f t="shared" si="95"/>
        <v>35</v>
      </c>
      <c r="K235" s="10">
        <f t="shared" si="96"/>
        <v>0.50950000000000017</v>
      </c>
      <c r="L235" s="40" t="b">
        <f t="shared" si="87"/>
        <v>1</v>
      </c>
      <c r="M235" s="91" t="s">
        <v>365</v>
      </c>
      <c r="N235" s="91" t="s">
        <v>39</v>
      </c>
      <c r="O235" s="41">
        <v>1</v>
      </c>
      <c r="P235" s="91" t="s">
        <v>205</v>
      </c>
      <c r="Q235" s="41">
        <v>1</v>
      </c>
      <c r="R235" s="41">
        <v>8.9999999999999993E-3</v>
      </c>
      <c r="S235" s="41">
        <v>1</v>
      </c>
      <c r="T235" s="41">
        <v>8.9999999999999993E-3</v>
      </c>
      <c r="U235" s="41">
        <v>2</v>
      </c>
      <c r="V235" s="41">
        <v>2.4E-2</v>
      </c>
      <c r="W235" s="41">
        <v>0</v>
      </c>
      <c r="X235" s="41">
        <v>0</v>
      </c>
      <c r="Y235" s="40" t="b">
        <f t="shared" si="97"/>
        <v>0</v>
      </c>
      <c r="Z235" s="41">
        <v>1</v>
      </c>
      <c r="AA235" s="91" t="s">
        <v>39</v>
      </c>
      <c r="AB235" s="41">
        <v>2</v>
      </c>
      <c r="AC235" s="91" t="s">
        <v>0</v>
      </c>
      <c r="AD235" s="41">
        <v>23</v>
      </c>
      <c r="AE235" s="41">
        <v>10.351610000000001</v>
      </c>
      <c r="AF235" s="41">
        <v>15</v>
      </c>
      <c r="AG235" s="41">
        <v>9.0176499999999979</v>
      </c>
      <c r="AH235" s="41">
        <v>31</v>
      </c>
      <c r="AI235" s="41">
        <v>0.34480600000000011</v>
      </c>
      <c r="AJ235" s="41">
        <v>8</v>
      </c>
      <c r="AK235" s="41">
        <v>1.3334600000000001</v>
      </c>
      <c r="AL235" t="b">
        <f t="shared" si="98"/>
        <v>0</v>
      </c>
      <c r="AM235" s="51" t="s">
        <v>365</v>
      </c>
      <c r="AN235" s="51" t="s">
        <v>39</v>
      </c>
      <c r="AO235" s="52">
        <v>1</v>
      </c>
      <c r="AP235" s="51" t="s">
        <v>205</v>
      </c>
      <c r="AQ235" s="52">
        <v>0</v>
      </c>
      <c r="AR235" s="52">
        <v>0</v>
      </c>
      <c r="AS235" s="52">
        <v>0</v>
      </c>
      <c r="AT235" s="52">
        <v>0</v>
      </c>
      <c r="AU235" s="52">
        <v>0</v>
      </c>
      <c r="AV235" s="52">
        <v>0</v>
      </c>
      <c r="AW235">
        <v>0</v>
      </c>
      <c r="AX235">
        <v>0</v>
      </c>
      <c r="AY235">
        <v>0</v>
      </c>
      <c r="AZ235">
        <v>0</v>
      </c>
      <c r="BB235" t="b">
        <f t="shared" si="88"/>
        <v>1</v>
      </c>
      <c r="BC235" s="54" t="s">
        <v>365</v>
      </c>
      <c r="BD235" s="54" t="s">
        <v>39</v>
      </c>
      <c r="BE235" s="55">
        <v>1</v>
      </c>
      <c r="BF235" s="54" t="s">
        <v>205</v>
      </c>
      <c r="BG235" s="55">
        <v>0</v>
      </c>
      <c r="BH235" s="55">
        <v>0</v>
      </c>
      <c r="BI235" s="55">
        <v>0</v>
      </c>
      <c r="BJ235" s="55">
        <v>0</v>
      </c>
      <c r="BK235" s="55">
        <v>0</v>
      </c>
      <c r="BL235" s="55">
        <v>0</v>
      </c>
      <c r="BM235">
        <v>0</v>
      </c>
      <c r="BN235">
        <v>0</v>
      </c>
    </row>
    <row r="236" spans="1:66" ht="17.25" customHeight="1" x14ac:dyDescent="0.25">
      <c r="A236" s="6" t="s">
        <v>39</v>
      </c>
      <c r="B236" s="17">
        <v>224</v>
      </c>
      <c r="C236" s="31" t="s">
        <v>346</v>
      </c>
      <c r="D236" s="10">
        <f t="shared" si="89"/>
        <v>-1</v>
      </c>
      <c r="E236" s="10">
        <f t="shared" si="90"/>
        <v>-1.2850000000000001</v>
      </c>
      <c r="F236" s="10">
        <f t="shared" si="91"/>
        <v>1</v>
      </c>
      <c r="G236" s="10">
        <f t="shared" si="92"/>
        <v>1.4999999999999999E-2</v>
      </c>
      <c r="H236" s="10">
        <f t="shared" si="93"/>
        <v>1</v>
      </c>
      <c r="I236" s="10">
        <f t="shared" si="94"/>
        <v>1.4999999999999999E-2</v>
      </c>
      <c r="J236" s="10">
        <f t="shared" si="95"/>
        <v>-2</v>
      </c>
      <c r="K236" s="10">
        <f t="shared" si="96"/>
        <v>-1.3</v>
      </c>
      <c r="L236" s="40" t="b">
        <f t="shared" si="87"/>
        <v>1</v>
      </c>
      <c r="M236" s="91" t="s">
        <v>361</v>
      </c>
      <c r="N236" s="91" t="s">
        <v>39</v>
      </c>
      <c r="O236" s="41">
        <v>1</v>
      </c>
      <c r="P236" s="91" t="s">
        <v>346</v>
      </c>
      <c r="Q236" s="41">
        <v>2</v>
      </c>
      <c r="R236" s="41">
        <v>1.3</v>
      </c>
      <c r="S236" s="41">
        <v>0</v>
      </c>
      <c r="T236" s="41">
        <v>0</v>
      </c>
      <c r="U236" s="41">
        <v>0</v>
      </c>
      <c r="V236" s="41">
        <v>0</v>
      </c>
      <c r="W236" s="41">
        <v>2</v>
      </c>
      <c r="X236" s="41">
        <v>1.3</v>
      </c>
      <c r="Y236" s="40" t="b">
        <f t="shared" si="97"/>
        <v>0</v>
      </c>
      <c r="Z236" s="41">
        <v>1</v>
      </c>
      <c r="AA236" s="91" t="s">
        <v>39</v>
      </c>
      <c r="AB236" s="41">
        <v>2</v>
      </c>
      <c r="AC236" s="91" t="s">
        <v>124</v>
      </c>
      <c r="AD236" s="41">
        <v>11</v>
      </c>
      <c r="AE236" s="41">
        <v>7.8999999999999987E-2</v>
      </c>
      <c r="AF236" s="41">
        <v>10</v>
      </c>
      <c r="AG236" s="41">
        <v>7.3999999999999996E-2</v>
      </c>
      <c r="AH236" s="41">
        <v>9</v>
      </c>
      <c r="AI236" s="41">
        <v>8.8999999999999996E-2</v>
      </c>
      <c r="AJ236" s="41">
        <v>1</v>
      </c>
      <c r="AK236" s="41">
        <v>5.0000000000000001E-3</v>
      </c>
      <c r="AL236" t="b">
        <f t="shared" si="98"/>
        <v>0</v>
      </c>
      <c r="AM236" s="51" t="s">
        <v>361</v>
      </c>
      <c r="AN236" s="51" t="s">
        <v>39</v>
      </c>
      <c r="AO236" s="52">
        <v>1</v>
      </c>
      <c r="AP236" s="51" t="s">
        <v>346</v>
      </c>
      <c r="AQ236" s="52">
        <v>0</v>
      </c>
      <c r="AR236" s="52">
        <v>0</v>
      </c>
      <c r="AS236" s="52">
        <v>0</v>
      </c>
      <c r="AT236" s="52">
        <v>0</v>
      </c>
      <c r="AU236" s="52">
        <v>0</v>
      </c>
      <c r="AV236" s="52">
        <v>0</v>
      </c>
      <c r="AW236">
        <v>0</v>
      </c>
      <c r="AX236">
        <v>0</v>
      </c>
      <c r="AY236">
        <v>0</v>
      </c>
      <c r="AZ236">
        <v>0</v>
      </c>
      <c r="BB236" t="b">
        <f t="shared" si="88"/>
        <v>1</v>
      </c>
      <c r="BC236" s="54" t="s">
        <v>361</v>
      </c>
      <c r="BD236" s="54" t="s">
        <v>39</v>
      </c>
      <c r="BE236" s="55">
        <v>1</v>
      </c>
      <c r="BF236" s="54" t="s">
        <v>346</v>
      </c>
      <c r="BG236" s="55">
        <v>0</v>
      </c>
      <c r="BH236" s="55">
        <v>0</v>
      </c>
      <c r="BI236" s="55">
        <v>0</v>
      </c>
      <c r="BJ236" s="55">
        <v>0</v>
      </c>
      <c r="BK236" s="55">
        <v>0</v>
      </c>
      <c r="BL236" s="55">
        <v>0</v>
      </c>
      <c r="BM236">
        <v>0</v>
      </c>
      <c r="BN236">
        <v>0</v>
      </c>
    </row>
    <row r="237" spans="1:66" ht="17.25" customHeight="1" x14ac:dyDescent="0.25">
      <c r="A237" s="5"/>
      <c r="B237" s="5"/>
      <c r="C237" s="33" t="s">
        <v>48</v>
      </c>
      <c r="D237" s="33">
        <f>SUM(D238:D341)</f>
        <v>3461</v>
      </c>
      <c r="E237" s="33">
        <f t="shared" ref="E237" si="99">SUM(E238:E341)</f>
        <v>133.60890400000002</v>
      </c>
      <c r="F237" s="33">
        <f t="shared" ref="F237:K237" si="100">SUM(F238:F341)</f>
        <v>2905</v>
      </c>
      <c r="G237" s="33">
        <f t="shared" si="100"/>
        <v>75.552042000000014</v>
      </c>
      <c r="H237" s="33">
        <f t="shared" si="100"/>
        <v>2306</v>
      </c>
      <c r="I237" s="33">
        <f t="shared" si="100"/>
        <v>44.896317000000003</v>
      </c>
      <c r="J237" s="33">
        <f t="shared" si="100"/>
        <v>419</v>
      </c>
      <c r="K237" s="33">
        <f t="shared" si="100"/>
        <v>44.361282000000003</v>
      </c>
      <c r="L237" s="5"/>
      <c r="M237" s="91" t="s">
        <v>361</v>
      </c>
      <c r="N237" s="91" t="s">
        <v>39</v>
      </c>
      <c r="O237" s="41">
        <v>2</v>
      </c>
      <c r="P237" s="91" t="s">
        <v>122</v>
      </c>
      <c r="Q237" s="41">
        <v>0</v>
      </c>
      <c r="R237" s="41">
        <v>0</v>
      </c>
      <c r="S237" s="41">
        <v>0</v>
      </c>
      <c r="T237" s="41">
        <v>0</v>
      </c>
      <c r="U237" s="41">
        <v>1</v>
      </c>
      <c r="V237" s="41">
        <v>2.3999999999999998E-4</v>
      </c>
      <c r="W237" s="41">
        <v>0</v>
      </c>
      <c r="X237" s="41">
        <v>0</v>
      </c>
      <c r="Y237" s="40" t="b">
        <f t="shared" si="97"/>
        <v>0</v>
      </c>
      <c r="Z237" s="41">
        <v>1</v>
      </c>
      <c r="AA237" s="91" t="s">
        <v>39</v>
      </c>
      <c r="AB237" s="41">
        <v>2</v>
      </c>
      <c r="AC237" s="91" t="s">
        <v>182</v>
      </c>
      <c r="AD237" s="41">
        <v>1</v>
      </c>
      <c r="AE237" s="41">
        <v>0.32</v>
      </c>
      <c r="AF237" s="41">
        <v>0</v>
      </c>
      <c r="AG237" s="41">
        <v>0</v>
      </c>
      <c r="AH237" s="41">
        <v>3</v>
      </c>
      <c r="AI237" s="41">
        <v>0.65110000000000001</v>
      </c>
      <c r="AJ237" s="41">
        <v>1</v>
      </c>
      <c r="AK237" s="41">
        <v>0.32</v>
      </c>
      <c r="AL237" t="b">
        <f t="shared" si="98"/>
        <v>0</v>
      </c>
      <c r="AM237" s="51" t="s">
        <v>361</v>
      </c>
      <c r="AN237" s="51" t="s">
        <v>39</v>
      </c>
      <c r="AO237" s="52">
        <v>2</v>
      </c>
      <c r="AP237" s="51" t="s">
        <v>122</v>
      </c>
      <c r="AQ237" s="52">
        <v>0</v>
      </c>
      <c r="AR237" s="52">
        <v>0</v>
      </c>
      <c r="AS237" s="52">
        <v>0</v>
      </c>
      <c r="AT237" s="52">
        <v>0</v>
      </c>
      <c r="AU237" s="52">
        <v>0</v>
      </c>
      <c r="AV237" s="52">
        <v>0</v>
      </c>
      <c r="AW237">
        <v>0</v>
      </c>
      <c r="AX237">
        <v>0</v>
      </c>
      <c r="AY237">
        <v>0</v>
      </c>
      <c r="AZ237">
        <v>0</v>
      </c>
      <c r="BB237" t="b">
        <f t="shared" si="88"/>
        <v>1</v>
      </c>
      <c r="BC237" s="54" t="s">
        <v>361</v>
      </c>
      <c r="BD237" s="54" t="s">
        <v>39</v>
      </c>
      <c r="BE237" s="55">
        <v>2</v>
      </c>
      <c r="BF237" s="54" t="s">
        <v>122</v>
      </c>
      <c r="BG237" s="55">
        <v>0</v>
      </c>
      <c r="BH237" s="55">
        <v>0</v>
      </c>
      <c r="BI237" s="55">
        <v>0</v>
      </c>
      <c r="BJ237" s="55">
        <v>0</v>
      </c>
      <c r="BK237" s="55">
        <v>0</v>
      </c>
      <c r="BL237" s="55">
        <v>0</v>
      </c>
      <c r="BM237">
        <v>0</v>
      </c>
      <c r="BN237">
        <v>0</v>
      </c>
    </row>
    <row r="238" spans="1:66" ht="17.25" customHeight="1" x14ac:dyDescent="0.25">
      <c r="A238" s="6" t="s">
        <v>39</v>
      </c>
      <c r="B238" s="17">
        <v>225</v>
      </c>
      <c r="C238" s="30" t="s">
        <v>122</v>
      </c>
      <c r="D238" s="10">
        <f t="shared" ref="D238:D269" si="101">AD247-Q237</f>
        <v>7</v>
      </c>
      <c r="E238" s="10">
        <f t="shared" ref="E238:E269" si="102">AE247-R237</f>
        <v>0.42199999999999999</v>
      </c>
      <c r="F238" s="10">
        <f t="shared" ref="F238:F269" si="103">AF247-S237</f>
        <v>6</v>
      </c>
      <c r="G238" s="10">
        <f t="shared" ref="G238:G269" si="104">AG247-T237</f>
        <v>0.17200000000000001</v>
      </c>
      <c r="H238" s="10">
        <f t="shared" ref="H238:H269" si="105">AH247-U237</f>
        <v>5</v>
      </c>
      <c r="I238" s="10">
        <f t="shared" ref="I238:I269" si="106">AI247-V237</f>
        <v>8.276E-2</v>
      </c>
      <c r="J238" s="10">
        <f t="shared" ref="J238:J269" si="107">AJ247-W237</f>
        <v>1</v>
      </c>
      <c r="K238" s="10">
        <f t="shared" ref="K238:K269" si="108">AK247-X237</f>
        <v>0.25</v>
      </c>
      <c r="L238" s="40" t="b">
        <f t="shared" ref="L238:L269" si="109">C238=P237</f>
        <v>1</v>
      </c>
      <c r="M238" s="91" t="s">
        <v>361</v>
      </c>
      <c r="N238" s="91" t="s">
        <v>39</v>
      </c>
      <c r="O238" s="41">
        <v>2</v>
      </c>
      <c r="P238" s="91" t="s">
        <v>0</v>
      </c>
      <c r="Q238" s="41">
        <v>21</v>
      </c>
      <c r="R238" s="41">
        <v>10.33161</v>
      </c>
      <c r="S238" s="41">
        <v>13</v>
      </c>
      <c r="T238" s="41">
        <v>8.9976499999999966</v>
      </c>
      <c r="U238" s="41">
        <v>31</v>
      </c>
      <c r="V238" s="41">
        <v>0.34480600000000011</v>
      </c>
      <c r="W238" s="41">
        <v>8</v>
      </c>
      <c r="X238" s="41">
        <v>1.3334600000000001</v>
      </c>
      <c r="Y238" s="40" t="b">
        <f t="shared" si="97"/>
        <v>0</v>
      </c>
      <c r="Z238" s="41">
        <v>1</v>
      </c>
      <c r="AA238" s="91" t="s">
        <v>39</v>
      </c>
      <c r="AB238" s="41">
        <v>2</v>
      </c>
      <c r="AC238" s="91" t="s">
        <v>1</v>
      </c>
      <c r="AD238" s="41">
        <v>24</v>
      </c>
      <c r="AE238" s="41">
        <v>0.18950000000000006</v>
      </c>
      <c r="AF238" s="41">
        <v>22</v>
      </c>
      <c r="AG238" s="41">
        <v>0.17750000000000005</v>
      </c>
      <c r="AH238" s="41">
        <v>15</v>
      </c>
      <c r="AI238" s="41">
        <v>0.1235</v>
      </c>
      <c r="AJ238" s="41">
        <v>2</v>
      </c>
      <c r="AK238" s="41">
        <v>1.2E-2</v>
      </c>
      <c r="AL238" t="b">
        <f t="shared" si="98"/>
        <v>0</v>
      </c>
      <c r="AM238" s="51" t="s">
        <v>361</v>
      </c>
      <c r="AN238" s="51" t="s">
        <v>39</v>
      </c>
      <c r="AO238" s="52">
        <v>2</v>
      </c>
      <c r="AP238" s="51" t="s">
        <v>0</v>
      </c>
      <c r="AQ238" s="52">
        <v>0</v>
      </c>
      <c r="AR238" s="52">
        <v>0</v>
      </c>
      <c r="AS238" s="52">
        <v>1</v>
      </c>
      <c r="AT238" s="52">
        <v>0.3</v>
      </c>
      <c r="AU238" s="52">
        <v>2</v>
      </c>
      <c r="AV238" s="52">
        <v>2.64E-2</v>
      </c>
      <c r="AW238">
        <v>0</v>
      </c>
      <c r="AX238">
        <v>0</v>
      </c>
      <c r="AY238">
        <v>0</v>
      </c>
      <c r="AZ238">
        <v>0</v>
      </c>
      <c r="BB238" t="b">
        <f t="shared" si="88"/>
        <v>1</v>
      </c>
      <c r="BC238" s="54" t="s">
        <v>361</v>
      </c>
      <c r="BD238" s="54" t="s">
        <v>39</v>
      </c>
      <c r="BE238" s="55">
        <v>2</v>
      </c>
      <c r="BF238" s="54" t="s">
        <v>0</v>
      </c>
      <c r="BG238" s="55">
        <v>0</v>
      </c>
      <c r="BH238" s="55">
        <v>0</v>
      </c>
      <c r="BI238" s="55">
        <v>0</v>
      </c>
      <c r="BJ238" s="55">
        <v>0</v>
      </c>
      <c r="BK238" s="55">
        <v>2</v>
      </c>
      <c r="BL238" s="55">
        <v>2.64E-2</v>
      </c>
      <c r="BM238">
        <v>0</v>
      </c>
      <c r="BN238">
        <v>0</v>
      </c>
    </row>
    <row r="239" spans="1:66" ht="17.25" customHeight="1" x14ac:dyDescent="0.25">
      <c r="A239" s="6" t="s">
        <v>39</v>
      </c>
      <c r="B239" s="17">
        <v>226</v>
      </c>
      <c r="C239" s="30" t="s">
        <v>0</v>
      </c>
      <c r="D239" s="10">
        <f t="shared" si="101"/>
        <v>-18</v>
      </c>
      <c r="E239" s="10">
        <f t="shared" si="102"/>
        <v>-8.3066099999999992</v>
      </c>
      <c r="F239" s="10">
        <f t="shared" si="103"/>
        <v>-10</v>
      </c>
      <c r="G239" s="10">
        <f t="shared" si="104"/>
        <v>-6.9726499999999962</v>
      </c>
      <c r="H239" s="10">
        <f t="shared" si="105"/>
        <v>-29</v>
      </c>
      <c r="I239" s="10">
        <f t="shared" si="106"/>
        <v>-0.31980600000000009</v>
      </c>
      <c r="J239" s="10">
        <f t="shared" si="107"/>
        <v>-8</v>
      </c>
      <c r="K239" s="10">
        <f t="shared" si="108"/>
        <v>-1.3334600000000001</v>
      </c>
      <c r="L239" s="40" t="b">
        <f t="shared" si="109"/>
        <v>1</v>
      </c>
      <c r="M239" s="91" t="s">
        <v>365</v>
      </c>
      <c r="N239" s="91" t="s">
        <v>39</v>
      </c>
      <c r="O239" s="41">
        <v>2</v>
      </c>
      <c r="P239" s="91" t="s">
        <v>124</v>
      </c>
      <c r="Q239" s="41">
        <v>7</v>
      </c>
      <c r="R239" s="41">
        <v>5.7000000000000002E-2</v>
      </c>
      <c r="S239" s="41">
        <v>6</v>
      </c>
      <c r="T239" s="41">
        <v>5.1999999999999998E-2</v>
      </c>
      <c r="U239" s="41">
        <v>2</v>
      </c>
      <c r="V239" s="41">
        <v>1.2E-2</v>
      </c>
      <c r="W239" s="41">
        <v>1</v>
      </c>
      <c r="X239" s="41">
        <v>5.0000000000000001E-3</v>
      </c>
      <c r="Y239" s="40" t="b">
        <f t="shared" si="97"/>
        <v>0</v>
      </c>
      <c r="Z239" s="41">
        <v>1</v>
      </c>
      <c r="AA239" s="91" t="s">
        <v>39</v>
      </c>
      <c r="AB239" s="41">
        <v>2</v>
      </c>
      <c r="AC239" s="91" t="s">
        <v>322</v>
      </c>
      <c r="AD239" s="41">
        <v>0</v>
      </c>
      <c r="AE239" s="41">
        <v>0</v>
      </c>
      <c r="AF239" s="41">
        <v>0</v>
      </c>
      <c r="AG239" s="41">
        <v>0</v>
      </c>
      <c r="AH239" s="41">
        <v>0</v>
      </c>
      <c r="AI239" s="41">
        <v>7.5679999999999996</v>
      </c>
      <c r="AJ239" s="41">
        <v>0</v>
      </c>
      <c r="AK239" s="41">
        <v>0</v>
      </c>
      <c r="AL239" t="b">
        <f t="shared" si="98"/>
        <v>0</v>
      </c>
      <c r="AM239" s="51" t="s">
        <v>365</v>
      </c>
      <c r="AN239" s="51" t="s">
        <v>39</v>
      </c>
      <c r="AO239" s="52">
        <v>2</v>
      </c>
      <c r="AP239" s="51" t="s">
        <v>124</v>
      </c>
      <c r="AQ239" s="52">
        <v>2</v>
      </c>
      <c r="AR239" s="52">
        <v>0.03</v>
      </c>
      <c r="AS239" s="52">
        <v>1</v>
      </c>
      <c r="AT239" s="52">
        <v>1.4999999999999999E-2</v>
      </c>
      <c r="AU239" s="52">
        <v>1</v>
      </c>
      <c r="AV239" s="52">
        <v>5.0000000000000001E-3</v>
      </c>
      <c r="AW239">
        <v>0</v>
      </c>
      <c r="AX239">
        <v>0</v>
      </c>
      <c r="AY239">
        <v>0</v>
      </c>
      <c r="AZ239">
        <v>0</v>
      </c>
      <c r="BB239" t="b">
        <f t="shared" si="88"/>
        <v>1</v>
      </c>
      <c r="BC239" s="54" t="s">
        <v>365</v>
      </c>
      <c r="BD239" s="54" t="s">
        <v>39</v>
      </c>
      <c r="BE239" s="55">
        <v>2</v>
      </c>
      <c r="BF239" s="54" t="s">
        <v>124</v>
      </c>
      <c r="BG239" s="55">
        <v>2</v>
      </c>
      <c r="BH239" s="55">
        <v>0.03</v>
      </c>
      <c r="BI239" s="55">
        <v>1</v>
      </c>
      <c r="BJ239" s="55">
        <v>1.4999999999999999E-2</v>
      </c>
      <c r="BK239" s="55">
        <v>1</v>
      </c>
      <c r="BL239" s="55">
        <v>5.0000000000000001E-3</v>
      </c>
      <c r="BM239">
        <v>0</v>
      </c>
      <c r="BN239">
        <v>0</v>
      </c>
    </row>
    <row r="240" spans="1:66" ht="17.25" customHeight="1" x14ac:dyDescent="0.25">
      <c r="A240" s="6" t="s">
        <v>39</v>
      </c>
      <c r="B240" s="17">
        <v>227</v>
      </c>
      <c r="C240" s="30" t="s">
        <v>124</v>
      </c>
      <c r="D240" s="10">
        <f t="shared" si="101"/>
        <v>-7</v>
      </c>
      <c r="E240" s="10">
        <f t="shared" si="102"/>
        <v>-5.7000000000000002E-2</v>
      </c>
      <c r="F240" s="10">
        <f t="shared" si="103"/>
        <v>-6</v>
      </c>
      <c r="G240" s="10">
        <f t="shared" si="104"/>
        <v>-5.1999999999999998E-2</v>
      </c>
      <c r="H240" s="10">
        <f t="shared" si="105"/>
        <v>-2</v>
      </c>
      <c r="I240" s="10">
        <f t="shared" si="106"/>
        <v>-1.2E-2</v>
      </c>
      <c r="J240" s="10">
        <f t="shared" si="107"/>
        <v>-1</v>
      </c>
      <c r="K240" s="10">
        <f t="shared" si="108"/>
        <v>-5.0000000000000001E-3</v>
      </c>
      <c r="L240" s="40" t="b">
        <f t="shared" si="109"/>
        <v>1</v>
      </c>
      <c r="M240" s="91" t="s">
        <v>361</v>
      </c>
      <c r="N240" s="91" t="s">
        <v>39</v>
      </c>
      <c r="O240" s="41">
        <v>2</v>
      </c>
      <c r="P240" s="91" t="s">
        <v>124</v>
      </c>
      <c r="Q240" s="41">
        <v>3</v>
      </c>
      <c r="R240" s="41">
        <v>1.9E-2</v>
      </c>
      <c r="S240" s="41">
        <v>3</v>
      </c>
      <c r="T240" s="41">
        <v>1.9E-2</v>
      </c>
      <c r="U240" s="41">
        <v>5</v>
      </c>
      <c r="V240" s="41">
        <v>4.7E-2</v>
      </c>
      <c r="W240" s="41">
        <v>0</v>
      </c>
      <c r="X240" s="41">
        <v>0</v>
      </c>
      <c r="Y240" s="40" t="b">
        <f t="shared" si="97"/>
        <v>0</v>
      </c>
      <c r="Z240" s="41">
        <v>1</v>
      </c>
      <c r="AA240" s="91" t="s">
        <v>39</v>
      </c>
      <c r="AB240" s="41">
        <v>2</v>
      </c>
      <c r="AC240" s="91" t="s">
        <v>210</v>
      </c>
      <c r="AD240" s="41">
        <v>3</v>
      </c>
      <c r="AE240" s="41">
        <v>4.4999999999999998E-2</v>
      </c>
      <c r="AF240" s="41">
        <v>3</v>
      </c>
      <c r="AG240" s="41">
        <v>4.4999999999999998E-2</v>
      </c>
      <c r="AH240" s="41">
        <v>3</v>
      </c>
      <c r="AI240" s="41">
        <v>4.1999999999999996E-2</v>
      </c>
      <c r="AJ240" s="41">
        <v>0</v>
      </c>
      <c r="AK240" s="41">
        <v>0</v>
      </c>
      <c r="AL240" t="b">
        <f t="shared" si="98"/>
        <v>0</v>
      </c>
      <c r="AM240" s="51" t="s">
        <v>361</v>
      </c>
      <c r="AN240" s="51" t="s">
        <v>39</v>
      </c>
      <c r="AO240" s="52">
        <v>2</v>
      </c>
      <c r="AP240" s="51" t="s">
        <v>124</v>
      </c>
      <c r="AQ240" s="52">
        <v>0</v>
      </c>
      <c r="AR240" s="52">
        <v>0</v>
      </c>
      <c r="AS240" s="52">
        <v>0</v>
      </c>
      <c r="AT240" s="52">
        <v>0</v>
      </c>
      <c r="AU240" s="52">
        <v>1</v>
      </c>
      <c r="AV240" s="52">
        <v>5.0000000000000001E-3</v>
      </c>
      <c r="AW240">
        <v>0</v>
      </c>
      <c r="AX240">
        <v>0</v>
      </c>
      <c r="AY240">
        <v>0</v>
      </c>
      <c r="AZ240">
        <v>0</v>
      </c>
      <c r="BB240" t="b">
        <f t="shared" si="88"/>
        <v>1</v>
      </c>
      <c r="BC240" s="54" t="s">
        <v>361</v>
      </c>
      <c r="BD240" s="54" t="s">
        <v>39</v>
      </c>
      <c r="BE240" s="55">
        <v>2</v>
      </c>
      <c r="BF240" s="54" t="s">
        <v>124</v>
      </c>
      <c r="BG240" s="55">
        <v>0</v>
      </c>
      <c r="BH240" s="55">
        <v>0</v>
      </c>
      <c r="BI240" s="55">
        <v>0</v>
      </c>
      <c r="BJ240" s="55">
        <v>0</v>
      </c>
      <c r="BK240" s="55">
        <v>1</v>
      </c>
      <c r="BL240" s="55">
        <v>5.0000000000000001E-3</v>
      </c>
      <c r="BM240">
        <v>0</v>
      </c>
      <c r="BN240">
        <v>0</v>
      </c>
    </row>
    <row r="241" spans="1:66" ht="17.25" customHeight="1" x14ac:dyDescent="0.25">
      <c r="A241" s="6" t="s">
        <v>39</v>
      </c>
      <c r="B241" s="17">
        <v>228</v>
      </c>
      <c r="C241" s="30" t="s">
        <v>124</v>
      </c>
      <c r="D241" s="10">
        <f t="shared" si="101"/>
        <v>31</v>
      </c>
      <c r="E241" s="10">
        <f t="shared" si="102"/>
        <v>25.776055000000003</v>
      </c>
      <c r="F241" s="10">
        <f t="shared" si="103"/>
        <v>20</v>
      </c>
      <c r="G241" s="10">
        <f t="shared" si="104"/>
        <v>12.120855000000001</v>
      </c>
      <c r="H241" s="10">
        <f t="shared" si="105"/>
        <v>30</v>
      </c>
      <c r="I241" s="10">
        <f t="shared" si="106"/>
        <v>0.55892500000000012</v>
      </c>
      <c r="J241" s="10">
        <f t="shared" si="107"/>
        <v>5</v>
      </c>
      <c r="K241" s="10">
        <f t="shared" si="108"/>
        <v>13.320350000000001</v>
      </c>
      <c r="L241" s="40" t="b">
        <f t="shared" si="109"/>
        <v>1</v>
      </c>
      <c r="M241" s="91" t="s">
        <v>364</v>
      </c>
      <c r="N241" s="91" t="s">
        <v>39</v>
      </c>
      <c r="O241" s="41">
        <v>2</v>
      </c>
      <c r="P241" s="91" t="s">
        <v>182</v>
      </c>
      <c r="Q241" s="41">
        <v>1</v>
      </c>
      <c r="R241" s="41">
        <v>0.32</v>
      </c>
      <c r="S241" s="41">
        <v>0</v>
      </c>
      <c r="T241" s="41">
        <v>0</v>
      </c>
      <c r="U241" s="41">
        <v>3</v>
      </c>
      <c r="V241" s="41">
        <v>0.65110000000000001</v>
      </c>
      <c r="W241" s="41">
        <v>1</v>
      </c>
      <c r="X241" s="41">
        <v>0.32</v>
      </c>
      <c r="Y241" s="40" t="b">
        <f t="shared" si="97"/>
        <v>0</v>
      </c>
      <c r="Z241" s="41">
        <v>1</v>
      </c>
      <c r="AA241" s="91" t="s">
        <v>39</v>
      </c>
      <c r="AB241" s="41">
        <v>2</v>
      </c>
      <c r="AC241" s="91" t="s">
        <v>183</v>
      </c>
      <c r="AD241" s="41">
        <v>1</v>
      </c>
      <c r="AE241" s="41">
        <v>0.78</v>
      </c>
      <c r="AF241" s="41">
        <v>0</v>
      </c>
      <c r="AG241" s="41">
        <v>0</v>
      </c>
      <c r="AH241" s="41">
        <v>0</v>
      </c>
      <c r="AI241" s="41">
        <v>0</v>
      </c>
      <c r="AJ241" s="41">
        <v>1</v>
      </c>
      <c r="AK241" s="41">
        <v>0.78</v>
      </c>
      <c r="AL241" t="b">
        <f t="shared" si="98"/>
        <v>0</v>
      </c>
      <c r="AM241" s="51" t="s">
        <v>364</v>
      </c>
      <c r="AN241" s="51" t="s">
        <v>39</v>
      </c>
      <c r="AO241" s="52">
        <v>2</v>
      </c>
      <c r="AP241" s="51" t="s">
        <v>182</v>
      </c>
      <c r="AQ241" s="52">
        <v>0</v>
      </c>
      <c r="AR241" s="52">
        <v>0</v>
      </c>
      <c r="AS241" s="52">
        <v>0</v>
      </c>
      <c r="AT241" s="52">
        <v>0</v>
      </c>
      <c r="AU241" s="52">
        <v>0</v>
      </c>
      <c r="AV241" s="52">
        <v>0</v>
      </c>
      <c r="AW241">
        <v>0</v>
      </c>
      <c r="AX241">
        <v>0</v>
      </c>
      <c r="AY241">
        <v>0</v>
      </c>
      <c r="AZ241">
        <v>0</v>
      </c>
      <c r="BB241" t="b">
        <f t="shared" si="88"/>
        <v>1</v>
      </c>
      <c r="BC241" s="54" t="s">
        <v>364</v>
      </c>
      <c r="BD241" s="54" t="s">
        <v>39</v>
      </c>
      <c r="BE241" s="55">
        <v>2</v>
      </c>
      <c r="BF241" s="54" t="s">
        <v>182</v>
      </c>
      <c r="BG241" s="55">
        <v>0</v>
      </c>
      <c r="BH241" s="55">
        <v>0</v>
      </c>
      <c r="BI241" s="55">
        <v>0</v>
      </c>
      <c r="BJ241" s="55">
        <v>0</v>
      </c>
      <c r="BK241" s="55">
        <v>0</v>
      </c>
      <c r="BL241" s="55">
        <v>0</v>
      </c>
      <c r="BM241">
        <v>0</v>
      </c>
      <c r="BN241">
        <v>0</v>
      </c>
    </row>
    <row r="242" spans="1:66" ht="17.25" customHeight="1" x14ac:dyDescent="0.25">
      <c r="A242" s="6" t="s">
        <v>39</v>
      </c>
      <c r="B242" s="17">
        <v>229</v>
      </c>
      <c r="C242" s="30" t="s">
        <v>182</v>
      </c>
      <c r="D242" s="10">
        <f t="shared" si="101"/>
        <v>-1</v>
      </c>
      <c r="E242" s="10">
        <f t="shared" si="102"/>
        <v>-0.32</v>
      </c>
      <c r="F242" s="10">
        <f t="shared" si="103"/>
        <v>0</v>
      </c>
      <c r="G242" s="10">
        <f t="shared" si="104"/>
        <v>0</v>
      </c>
      <c r="H242" s="10">
        <f t="shared" si="105"/>
        <v>-3</v>
      </c>
      <c r="I242" s="10">
        <f t="shared" si="106"/>
        <v>-0.65110000000000001</v>
      </c>
      <c r="J242" s="10">
        <f t="shared" si="107"/>
        <v>-1</v>
      </c>
      <c r="K242" s="10">
        <f t="shared" si="108"/>
        <v>-0.32</v>
      </c>
      <c r="L242" s="40" t="b">
        <f t="shared" si="109"/>
        <v>1</v>
      </c>
      <c r="M242" s="91" t="s">
        <v>361</v>
      </c>
      <c r="N242" s="91" t="s">
        <v>39</v>
      </c>
      <c r="O242" s="41">
        <v>2</v>
      </c>
      <c r="P242" s="91" t="s">
        <v>1</v>
      </c>
      <c r="Q242" s="41">
        <v>21</v>
      </c>
      <c r="R242" s="41">
        <v>0.18050000000000005</v>
      </c>
      <c r="S242" s="41">
        <v>18</v>
      </c>
      <c r="T242" s="41">
        <v>0.16150000000000003</v>
      </c>
      <c r="U242" s="41">
        <v>15</v>
      </c>
      <c r="V242" s="41">
        <v>0.1235</v>
      </c>
      <c r="W242" s="41">
        <v>2</v>
      </c>
      <c r="X242" s="41">
        <v>1.2E-2</v>
      </c>
      <c r="Y242" s="40" t="b">
        <f t="shared" si="97"/>
        <v>0</v>
      </c>
      <c r="Z242" s="41">
        <v>1</v>
      </c>
      <c r="AA242" s="91" t="s">
        <v>39</v>
      </c>
      <c r="AB242" s="41">
        <v>2</v>
      </c>
      <c r="AC242" s="91" t="s">
        <v>125</v>
      </c>
      <c r="AD242" s="41">
        <v>1</v>
      </c>
      <c r="AE242" s="41">
        <v>1.1000000000000001E-3</v>
      </c>
      <c r="AF242" s="41">
        <v>1</v>
      </c>
      <c r="AG242" s="41">
        <v>1.1000000000000001E-3</v>
      </c>
      <c r="AH242" s="41">
        <v>1</v>
      </c>
      <c r="AI242" s="41">
        <v>1.4500000000000001E-2</v>
      </c>
      <c r="AJ242" s="41">
        <v>0</v>
      </c>
      <c r="AK242" s="41">
        <v>0</v>
      </c>
      <c r="AL242" t="b">
        <f t="shared" si="98"/>
        <v>0</v>
      </c>
      <c r="AM242" s="51" t="s">
        <v>361</v>
      </c>
      <c r="AN242" s="51" t="s">
        <v>39</v>
      </c>
      <c r="AO242" s="52">
        <v>2</v>
      </c>
      <c r="AP242" s="51" t="s">
        <v>1</v>
      </c>
      <c r="AQ242" s="52">
        <v>0</v>
      </c>
      <c r="AR242" s="52">
        <v>0</v>
      </c>
      <c r="AS242" s="52">
        <v>0</v>
      </c>
      <c r="AT242" s="52">
        <v>0</v>
      </c>
      <c r="AU242" s="52">
        <v>1</v>
      </c>
      <c r="AV242" s="52">
        <v>4.0000000000000001E-3</v>
      </c>
      <c r="AW242">
        <v>0</v>
      </c>
      <c r="AX242">
        <v>0</v>
      </c>
      <c r="AY242">
        <v>0</v>
      </c>
      <c r="AZ242">
        <v>0</v>
      </c>
      <c r="BB242" t="b">
        <f t="shared" si="88"/>
        <v>1</v>
      </c>
      <c r="BC242" s="54" t="s">
        <v>361</v>
      </c>
      <c r="BD242" s="54" t="s">
        <v>39</v>
      </c>
      <c r="BE242" s="55">
        <v>2</v>
      </c>
      <c r="BF242" s="54" t="s">
        <v>1</v>
      </c>
      <c r="BG242" s="55">
        <v>0</v>
      </c>
      <c r="BH242" s="55">
        <v>0</v>
      </c>
      <c r="BI242" s="55">
        <v>0</v>
      </c>
      <c r="BJ242" s="55">
        <v>0</v>
      </c>
      <c r="BK242" s="55">
        <v>1</v>
      </c>
      <c r="BL242" s="55">
        <v>4.0000000000000001E-3</v>
      </c>
      <c r="BM242">
        <v>0</v>
      </c>
      <c r="BN242">
        <v>0</v>
      </c>
    </row>
    <row r="243" spans="1:66" ht="17.25" customHeight="1" x14ac:dyDescent="0.25">
      <c r="A243" s="6" t="s">
        <v>39</v>
      </c>
      <c r="B243" s="17">
        <v>230</v>
      </c>
      <c r="C243" s="30" t="s">
        <v>1</v>
      </c>
      <c r="D243" s="10">
        <f t="shared" si="101"/>
        <v>-21</v>
      </c>
      <c r="E243" s="10">
        <f t="shared" si="102"/>
        <v>-0.18050000000000005</v>
      </c>
      <c r="F243" s="10">
        <f t="shared" si="103"/>
        <v>-18</v>
      </c>
      <c r="G243" s="10">
        <f t="shared" si="104"/>
        <v>-0.16150000000000003</v>
      </c>
      <c r="H243" s="10">
        <f t="shared" si="105"/>
        <v>-15</v>
      </c>
      <c r="I243" s="10">
        <f t="shared" si="106"/>
        <v>-0.1235</v>
      </c>
      <c r="J243" s="10">
        <f t="shared" si="107"/>
        <v>-2</v>
      </c>
      <c r="K243" s="10">
        <f t="shared" si="108"/>
        <v>-1.2E-2</v>
      </c>
      <c r="L243" s="40" t="b">
        <f t="shared" si="109"/>
        <v>1</v>
      </c>
      <c r="M243" s="91" t="s">
        <v>362</v>
      </c>
      <c r="N243" s="91" t="s">
        <v>39</v>
      </c>
      <c r="O243" s="41">
        <v>2</v>
      </c>
      <c r="P243" s="91" t="s">
        <v>322</v>
      </c>
      <c r="Q243" s="41">
        <v>0</v>
      </c>
      <c r="R243" s="41">
        <v>0</v>
      </c>
      <c r="S243" s="41">
        <v>0</v>
      </c>
      <c r="T243" s="41">
        <v>0</v>
      </c>
      <c r="U243" s="41">
        <v>0</v>
      </c>
      <c r="V243" s="41">
        <v>7.5679999999999996</v>
      </c>
      <c r="W243" s="41">
        <v>0</v>
      </c>
      <c r="X243" s="41">
        <v>0</v>
      </c>
      <c r="Y243" s="40" t="b">
        <f t="shared" si="97"/>
        <v>0</v>
      </c>
      <c r="Z243" s="41">
        <v>1</v>
      </c>
      <c r="AA243" s="91" t="s">
        <v>39</v>
      </c>
      <c r="AB243" s="41">
        <v>2</v>
      </c>
      <c r="AC243" s="91" t="s">
        <v>323</v>
      </c>
      <c r="AD243" s="41">
        <v>0</v>
      </c>
      <c r="AE243" s="41">
        <v>0</v>
      </c>
      <c r="AF243" s="41">
        <v>0</v>
      </c>
      <c r="AG243" s="41">
        <v>0</v>
      </c>
      <c r="AH243" s="41">
        <v>0</v>
      </c>
      <c r="AI243" s="41">
        <v>0</v>
      </c>
      <c r="AJ243" s="41">
        <v>0</v>
      </c>
      <c r="AK243" s="41">
        <v>0</v>
      </c>
      <c r="AL243" t="b">
        <f t="shared" si="98"/>
        <v>0</v>
      </c>
      <c r="AM243" s="51" t="s">
        <v>362</v>
      </c>
      <c r="AN243" s="51" t="s">
        <v>39</v>
      </c>
      <c r="AO243" s="52">
        <v>2</v>
      </c>
      <c r="AP243" s="51" t="s">
        <v>322</v>
      </c>
      <c r="AQ243" s="52">
        <v>0</v>
      </c>
      <c r="AR243" s="52">
        <v>0</v>
      </c>
      <c r="AS243" s="52">
        <v>0</v>
      </c>
      <c r="AT243" s="52">
        <v>0</v>
      </c>
      <c r="AU243" s="52">
        <v>0</v>
      </c>
      <c r="AV243" s="52">
        <v>0</v>
      </c>
      <c r="AW243">
        <v>0</v>
      </c>
      <c r="AX243">
        <v>0</v>
      </c>
      <c r="AY243">
        <v>0</v>
      </c>
      <c r="AZ243">
        <v>0</v>
      </c>
      <c r="BB243" t="b">
        <f t="shared" si="88"/>
        <v>1</v>
      </c>
      <c r="BC243" s="54" t="s">
        <v>362</v>
      </c>
      <c r="BD243" s="54" t="s">
        <v>39</v>
      </c>
      <c r="BE243" s="55">
        <v>2</v>
      </c>
      <c r="BF243" s="54" t="s">
        <v>322</v>
      </c>
      <c r="BG243" s="55">
        <v>0</v>
      </c>
      <c r="BH243" s="55">
        <v>0</v>
      </c>
      <c r="BI243" s="55">
        <v>0</v>
      </c>
      <c r="BJ243" s="55">
        <v>0</v>
      </c>
      <c r="BK243" s="55">
        <v>0</v>
      </c>
      <c r="BL243" s="55">
        <v>0</v>
      </c>
      <c r="BM243">
        <v>0</v>
      </c>
      <c r="BN243">
        <v>0</v>
      </c>
    </row>
    <row r="244" spans="1:66" ht="17.25" customHeight="1" x14ac:dyDescent="0.25">
      <c r="A244" s="6" t="s">
        <v>39</v>
      </c>
      <c r="B244" s="17">
        <v>231</v>
      </c>
      <c r="C244" s="30" t="s">
        <v>322</v>
      </c>
      <c r="D244" s="10">
        <f t="shared" si="101"/>
        <v>1</v>
      </c>
      <c r="E244" s="10">
        <f t="shared" si="102"/>
        <v>8.0000000000000002E-3</v>
      </c>
      <c r="F244" s="10">
        <f t="shared" si="103"/>
        <v>1</v>
      </c>
      <c r="G244" s="10">
        <f t="shared" si="104"/>
        <v>8.0000000000000002E-3</v>
      </c>
      <c r="H244" s="10">
        <f t="shared" si="105"/>
        <v>2</v>
      </c>
      <c r="I244" s="10">
        <f t="shared" si="106"/>
        <v>-7.5459999999999994</v>
      </c>
      <c r="J244" s="10">
        <f t="shared" si="107"/>
        <v>0</v>
      </c>
      <c r="K244" s="10">
        <f t="shared" si="108"/>
        <v>0</v>
      </c>
      <c r="L244" s="40" t="b">
        <f t="shared" si="109"/>
        <v>1</v>
      </c>
      <c r="M244" s="91" t="s">
        <v>362</v>
      </c>
      <c r="N244" s="91" t="s">
        <v>39</v>
      </c>
      <c r="O244" s="41">
        <v>2</v>
      </c>
      <c r="P244" s="91" t="s">
        <v>210</v>
      </c>
      <c r="Q244" s="41">
        <v>3</v>
      </c>
      <c r="R244" s="41">
        <v>4.4999999999999998E-2</v>
      </c>
      <c r="S244" s="41">
        <v>3</v>
      </c>
      <c r="T244" s="41">
        <v>4.4999999999999998E-2</v>
      </c>
      <c r="U244" s="41">
        <v>2</v>
      </c>
      <c r="V244" s="41">
        <v>2.7E-2</v>
      </c>
      <c r="W244" s="41">
        <v>0</v>
      </c>
      <c r="X244" s="41">
        <v>0</v>
      </c>
      <c r="Y244" s="40" t="b">
        <f t="shared" si="97"/>
        <v>0</v>
      </c>
      <c r="Z244" s="41">
        <v>1</v>
      </c>
      <c r="AA244" s="91" t="s">
        <v>39</v>
      </c>
      <c r="AB244" s="41">
        <v>2</v>
      </c>
      <c r="AC244" s="91" t="s">
        <v>126</v>
      </c>
      <c r="AD244" s="41">
        <v>0</v>
      </c>
      <c r="AE244" s="41">
        <v>0</v>
      </c>
      <c r="AF244" s="41">
        <v>0</v>
      </c>
      <c r="AG244" s="41">
        <v>0</v>
      </c>
      <c r="AH244" s="41">
        <v>0</v>
      </c>
      <c r="AI244" s="41">
        <v>0</v>
      </c>
      <c r="AJ244" s="41">
        <v>0</v>
      </c>
      <c r="AK244" s="41">
        <v>0</v>
      </c>
      <c r="AL244" t="b">
        <f t="shared" si="98"/>
        <v>0</v>
      </c>
      <c r="AM244" s="51" t="s">
        <v>362</v>
      </c>
      <c r="AN244" s="51" t="s">
        <v>39</v>
      </c>
      <c r="AO244" s="52">
        <v>2</v>
      </c>
      <c r="AP244" s="51" t="s">
        <v>210</v>
      </c>
      <c r="AQ244" s="52">
        <v>0</v>
      </c>
      <c r="AR244" s="52">
        <v>0</v>
      </c>
      <c r="AS244" s="52">
        <v>1</v>
      </c>
      <c r="AT244" s="52">
        <v>1.4999999999999999E-2</v>
      </c>
      <c r="AU244" s="52">
        <v>0</v>
      </c>
      <c r="AV244" s="52">
        <v>0</v>
      </c>
      <c r="AW244">
        <v>0</v>
      </c>
      <c r="AX244">
        <v>0</v>
      </c>
      <c r="AY244">
        <v>0</v>
      </c>
      <c r="AZ244">
        <v>0</v>
      </c>
      <c r="BB244" t="b">
        <f t="shared" si="88"/>
        <v>1</v>
      </c>
      <c r="BC244" s="54" t="s">
        <v>362</v>
      </c>
      <c r="BD244" s="54" t="s">
        <v>39</v>
      </c>
      <c r="BE244" s="55">
        <v>2</v>
      </c>
      <c r="BF244" s="54" t="s">
        <v>210</v>
      </c>
      <c r="BG244" s="55">
        <v>0</v>
      </c>
      <c r="BH244" s="55">
        <v>0</v>
      </c>
      <c r="BI244" s="55">
        <v>1</v>
      </c>
      <c r="BJ244" s="55">
        <v>1.4999999999999999E-2</v>
      </c>
      <c r="BK244" s="55">
        <v>0</v>
      </c>
      <c r="BL244" s="55">
        <v>0</v>
      </c>
      <c r="BM244">
        <v>0</v>
      </c>
      <c r="BN244">
        <v>0</v>
      </c>
    </row>
    <row r="245" spans="1:66" ht="17.25" customHeight="1" x14ac:dyDescent="0.25">
      <c r="A245" s="6" t="s">
        <v>39</v>
      </c>
      <c r="B245" s="17">
        <v>232</v>
      </c>
      <c r="C245" s="30" t="s">
        <v>210</v>
      </c>
      <c r="D245" s="10">
        <f t="shared" si="101"/>
        <v>3</v>
      </c>
      <c r="E245" s="10">
        <f t="shared" si="102"/>
        <v>0.9584999999999998</v>
      </c>
      <c r="F245" s="10">
        <f t="shared" si="103"/>
        <v>-3</v>
      </c>
      <c r="G245" s="10">
        <f t="shared" si="104"/>
        <v>-4.4999999999999998E-2</v>
      </c>
      <c r="H245" s="10">
        <f t="shared" si="105"/>
        <v>2</v>
      </c>
      <c r="I245" s="10">
        <f t="shared" si="106"/>
        <v>0.128</v>
      </c>
      <c r="J245" s="10">
        <f t="shared" si="107"/>
        <v>2</v>
      </c>
      <c r="K245" s="10">
        <f t="shared" si="108"/>
        <v>0.61449999999999994</v>
      </c>
      <c r="L245" s="40" t="b">
        <f t="shared" si="109"/>
        <v>1</v>
      </c>
      <c r="M245" s="91" t="s">
        <v>361</v>
      </c>
      <c r="N245" s="91" t="s">
        <v>39</v>
      </c>
      <c r="O245" s="41">
        <v>2</v>
      </c>
      <c r="P245" s="91" t="s">
        <v>183</v>
      </c>
      <c r="Q245" s="41">
        <v>1</v>
      </c>
      <c r="R245" s="41">
        <v>0.78</v>
      </c>
      <c r="S245" s="41">
        <v>0</v>
      </c>
      <c r="T245" s="41">
        <v>0</v>
      </c>
      <c r="U245" s="41">
        <v>0</v>
      </c>
      <c r="V245" s="41">
        <v>0</v>
      </c>
      <c r="W245" s="41">
        <v>1</v>
      </c>
      <c r="X245" s="41">
        <v>0.78</v>
      </c>
      <c r="Y245" s="40" t="b">
        <f t="shared" si="97"/>
        <v>0</v>
      </c>
      <c r="Z245" s="41">
        <v>1</v>
      </c>
      <c r="AA245" s="91" t="s">
        <v>39</v>
      </c>
      <c r="AB245" s="41">
        <v>2</v>
      </c>
      <c r="AC245" s="91" t="s">
        <v>2</v>
      </c>
      <c r="AD245" s="41">
        <v>340</v>
      </c>
      <c r="AE245" s="41">
        <v>5.075399999999977</v>
      </c>
      <c r="AF245" s="41">
        <v>287</v>
      </c>
      <c r="AG245" s="41">
        <v>3.5774999999999988</v>
      </c>
      <c r="AH245" s="41">
        <v>162</v>
      </c>
      <c r="AI245" s="41">
        <v>1.8214999999999963</v>
      </c>
      <c r="AJ245" s="41">
        <v>35</v>
      </c>
      <c r="AK245" s="41">
        <v>0.50950000000000017</v>
      </c>
      <c r="AL245" t="b">
        <f t="shared" si="98"/>
        <v>0</v>
      </c>
      <c r="AM245" s="51" t="s">
        <v>361</v>
      </c>
      <c r="AN245" s="51" t="s">
        <v>39</v>
      </c>
      <c r="AO245" s="52">
        <v>2</v>
      </c>
      <c r="AP245" s="51" t="s">
        <v>183</v>
      </c>
      <c r="AQ245" s="52">
        <v>0</v>
      </c>
      <c r="AR245" s="52">
        <v>0</v>
      </c>
      <c r="AS245" s="52">
        <v>0</v>
      </c>
      <c r="AT245" s="52">
        <v>0</v>
      </c>
      <c r="AU245" s="52">
        <v>0</v>
      </c>
      <c r="AV245" s="52">
        <v>0</v>
      </c>
      <c r="AW245">
        <v>0</v>
      </c>
      <c r="AX245">
        <v>0</v>
      </c>
      <c r="AY245">
        <v>0</v>
      </c>
      <c r="AZ245">
        <v>0</v>
      </c>
      <c r="BB245" t="b">
        <f t="shared" si="88"/>
        <v>1</v>
      </c>
      <c r="BC245" s="54" t="s">
        <v>361</v>
      </c>
      <c r="BD245" s="54" t="s">
        <v>39</v>
      </c>
      <c r="BE245" s="55">
        <v>2</v>
      </c>
      <c r="BF245" s="54" t="s">
        <v>183</v>
      </c>
      <c r="BG245" s="55">
        <v>0</v>
      </c>
      <c r="BH245" s="55">
        <v>0</v>
      </c>
      <c r="BI245" s="55">
        <v>0</v>
      </c>
      <c r="BJ245" s="55">
        <v>0</v>
      </c>
      <c r="BK245" s="55">
        <v>0</v>
      </c>
      <c r="BL245" s="55">
        <v>0</v>
      </c>
      <c r="BM245">
        <v>0</v>
      </c>
      <c r="BN245">
        <v>0</v>
      </c>
    </row>
    <row r="246" spans="1:66" ht="17.25" customHeight="1" x14ac:dyDescent="0.25">
      <c r="A246" s="6" t="s">
        <v>39</v>
      </c>
      <c r="B246" s="17">
        <v>233</v>
      </c>
      <c r="C246" s="30" t="s">
        <v>183</v>
      </c>
      <c r="D246" s="10">
        <f t="shared" si="101"/>
        <v>40</v>
      </c>
      <c r="E246" s="10">
        <f t="shared" si="102"/>
        <v>-0.36799999999999983</v>
      </c>
      <c r="F246" s="10">
        <f t="shared" si="103"/>
        <v>36</v>
      </c>
      <c r="G246" s="10">
        <f t="shared" si="104"/>
        <v>0.36600000000000016</v>
      </c>
      <c r="H246" s="10">
        <f t="shared" si="105"/>
        <v>22</v>
      </c>
      <c r="I246" s="10">
        <f t="shared" si="106"/>
        <v>0.18700000000000006</v>
      </c>
      <c r="J246" s="10">
        <f t="shared" si="107"/>
        <v>0</v>
      </c>
      <c r="K246" s="10">
        <f t="shared" si="108"/>
        <v>-0.77200000000000002</v>
      </c>
      <c r="L246" s="40" t="b">
        <f t="shared" si="109"/>
        <v>1</v>
      </c>
      <c r="M246" s="91" t="s">
        <v>364</v>
      </c>
      <c r="N246" s="91" t="s">
        <v>39</v>
      </c>
      <c r="O246" s="41">
        <v>2</v>
      </c>
      <c r="P246" s="91" t="s">
        <v>125</v>
      </c>
      <c r="Q246" s="41">
        <v>0</v>
      </c>
      <c r="R246" s="41">
        <v>0</v>
      </c>
      <c r="S246" s="41">
        <v>0</v>
      </c>
      <c r="T246" s="41">
        <v>0</v>
      </c>
      <c r="U246" s="41">
        <v>1</v>
      </c>
      <c r="V246" s="41">
        <v>1.4500000000000001E-2</v>
      </c>
      <c r="W246" s="41">
        <v>0</v>
      </c>
      <c r="X246" s="41">
        <v>0</v>
      </c>
      <c r="Y246" s="40" t="b">
        <f t="shared" si="97"/>
        <v>0</v>
      </c>
      <c r="Z246" s="41">
        <v>1</v>
      </c>
      <c r="AA246" s="91" t="s">
        <v>39</v>
      </c>
      <c r="AB246" s="41">
        <v>2</v>
      </c>
      <c r="AC246" s="91" t="s">
        <v>184</v>
      </c>
      <c r="AD246" s="41">
        <v>1</v>
      </c>
      <c r="AE246" s="41">
        <v>1.4999999999999999E-2</v>
      </c>
      <c r="AF246" s="41">
        <v>1</v>
      </c>
      <c r="AG246" s="41">
        <v>1.4999999999999999E-2</v>
      </c>
      <c r="AH246" s="41">
        <v>1</v>
      </c>
      <c r="AI246" s="41">
        <v>1.4999999999999999E-2</v>
      </c>
      <c r="AJ246" s="41">
        <v>0</v>
      </c>
      <c r="AK246" s="41">
        <v>0</v>
      </c>
      <c r="AL246" t="b">
        <f t="shared" si="98"/>
        <v>0</v>
      </c>
      <c r="AM246" s="51" t="s">
        <v>364</v>
      </c>
      <c r="AN246" s="51" t="s">
        <v>39</v>
      </c>
      <c r="AO246" s="52">
        <v>2</v>
      </c>
      <c r="AP246" s="51" t="s">
        <v>125</v>
      </c>
      <c r="AQ246" s="52">
        <v>0</v>
      </c>
      <c r="AR246" s="52">
        <v>0</v>
      </c>
      <c r="AS246" s="52">
        <v>0</v>
      </c>
      <c r="AT246" s="52">
        <v>0</v>
      </c>
      <c r="AU246" s="52">
        <v>0</v>
      </c>
      <c r="AV246" s="52">
        <v>0</v>
      </c>
      <c r="AW246">
        <v>0</v>
      </c>
      <c r="AX246">
        <v>0</v>
      </c>
      <c r="AY246">
        <v>0</v>
      </c>
      <c r="AZ246">
        <v>0</v>
      </c>
      <c r="BB246" t="b">
        <f t="shared" si="88"/>
        <v>1</v>
      </c>
      <c r="BC246" s="54" t="s">
        <v>364</v>
      </c>
      <c r="BD246" s="54" t="s">
        <v>39</v>
      </c>
      <c r="BE246" s="55">
        <v>2</v>
      </c>
      <c r="BF246" s="54" t="s">
        <v>125</v>
      </c>
      <c r="BG246" s="55">
        <v>0</v>
      </c>
      <c r="BH246" s="55">
        <v>0</v>
      </c>
      <c r="BI246" s="55">
        <v>0</v>
      </c>
      <c r="BJ246" s="55">
        <v>0</v>
      </c>
      <c r="BK246" s="55">
        <v>0</v>
      </c>
      <c r="BL246" s="55">
        <v>0</v>
      </c>
      <c r="BM246">
        <v>0</v>
      </c>
      <c r="BN246">
        <v>0</v>
      </c>
    </row>
    <row r="247" spans="1:66" ht="17.25" customHeight="1" x14ac:dyDescent="0.25">
      <c r="A247" s="6" t="s">
        <v>39</v>
      </c>
      <c r="B247" s="17">
        <v>234</v>
      </c>
      <c r="C247" s="30" t="s">
        <v>125</v>
      </c>
      <c r="D247" s="10">
        <f t="shared" si="101"/>
        <v>0</v>
      </c>
      <c r="E247" s="10">
        <f t="shared" si="102"/>
        <v>0</v>
      </c>
      <c r="F247" s="10">
        <f t="shared" si="103"/>
        <v>0</v>
      </c>
      <c r="G247" s="10">
        <f t="shared" si="104"/>
        <v>0</v>
      </c>
      <c r="H247" s="10">
        <f t="shared" si="105"/>
        <v>-1</v>
      </c>
      <c r="I247" s="10">
        <f t="shared" si="106"/>
        <v>-1.4500000000000001E-2</v>
      </c>
      <c r="J247" s="10">
        <f t="shared" si="107"/>
        <v>0</v>
      </c>
      <c r="K247" s="10">
        <f t="shared" si="108"/>
        <v>0</v>
      </c>
      <c r="L247" s="40" t="b">
        <f t="shared" si="109"/>
        <v>1</v>
      </c>
      <c r="M247" s="91" t="s">
        <v>362</v>
      </c>
      <c r="N247" s="91" t="s">
        <v>39</v>
      </c>
      <c r="O247" s="41">
        <v>2</v>
      </c>
      <c r="P247" s="91" t="s">
        <v>323</v>
      </c>
      <c r="Q247" s="41">
        <v>0</v>
      </c>
      <c r="R247" s="41">
        <v>0</v>
      </c>
      <c r="S247" s="41">
        <v>0</v>
      </c>
      <c r="T247" s="41">
        <v>0</v>
      </c>
      <c r="U247" s="41">
        <v>0</v>
      </c>
      <c r="V247" s="41">
        <v>0</v>
      </c>
      <c r="W247" s="41">
        <v>0</v>
      </c>
      <c r="X247" s="41">
        <v>0</v>
      </c>
      <c r="Y247" s="40" t="b">
        <f t="shared" ref="Y247:Y278" si="110">P247=AC257</f>
        <v>0</v>
      </c>
      <c r="Z247" s="41">
        <v>1</v>
      </c>
      <c r="AA247" s="91" t="s">
        <v>39</v>
      </c>
      <c r="AB247" s="41">
        <v>2</v>
      </c>
      <c r="AC247" s="91" t="s">
        <v>69</v>
      </c>
      <c r="AD247" s="41">
        <v>7</v>
      </c>
      <c r="AE247" s="41">
        <v>0.42199999999999999</v>
      </c>
      <c r="AF247" s="41">
        <v>6</v>
      </c>
      <c r="AG247" s="41">
        <v>0.17200000000000001</v>
      </c>
      <c r="AH247" s="41">
        <v>6</v>
      </c>
      <c r="AI247" s="41">
        <v>8.3000000000000004E-2</v>
      </c>
      <c r="AJ247" s="41">
        <v>1</v>
      </c>
      <c r="AK247" s="41">
        <v>0.25</v>
      </c>
      <c r="AL247" t="b">
        <f t="shared" ref="AL247:AL278" si="111">AP247=AC257</f>
        <v>0</v>
      </c>
      <c r="AM247" s="51" t="s">
        <v>362</v>
      </c>
      <c r="AN247" s="51" t="s">
        <v>39</v>
      </c>
      <c r="AO247" s="52">
        <v>2</v>
      </c>
      <c r="AP247" s="51" t="s">
        <v>323</v>
      </c>
      <c r="AQ247" s="52">
        <v>0</v>
      </c>
      <c r="AR247" s="52">
        <v>0</v>
      </c>
      <c r="AS247" s="52">
        <v>0</v>
      </c>
      <c r="AT247" s="52">
        <v>0</v>
      </c>
      <c r="AU247" s="52">
        <v>0</v>
      </c>
      <c r="AV247" s="52">
        <v>0</v>
      </c>
      <c r="AW247">
        <v>0</v>
      </c>
      <c r="AX247">
        <v>0</v>
      </c>
      <c r="AY247">
        <v>0</v>
      </c>
      <c r="AZ247">
        <v>0</v>
      </c>
      <c r="BB247" t="b">
        <f t="shared" si="88"/>
        <v>1</v>
      </c>
      <c r="BC247" s="54" t="s">
        <v>362</v>
      </c>
      <c r="BD247" s="54" t="s">
        <v>39</v>
      </c>
      <c r="BE247" s="55">
        <v>2</v>
      </c>
      <c r="BF247" s="54" t="s">
        <v>323</v>
      </c>
      <c r="BG247" s="55">
        <v>0</v>
      </c>
      <c r="BH247" s="55">
        <v>0</v>
      </c>
      <c r="BI247" s="55">
        <v>0</v>
      </c>
      <c r="BJ247" s="55">
        <v>0</v>
      </c>
      <c r="BK247" s="55">
        <v>0</v>
      </c>
      <c r="BL247" s="55">
        <v>0</v>
      </c>
      <c r="BM247">
        <v>0</v>
      </c>
      <c r="BN247">
        <v>0</v>
      </c>
    </row>
    <row r="248" spans="1:66" ht="17.25" customHeight="1" x14ac:dyDescent="0.25">
      <c r="A248" s="6" t="s">
        <v>39</v>
      </c>
      <c r="B248" s="17">
        <v>235</v>
      </c>
      <c r="C248" s="30" t="s">
        <v>323</v>
      </c>
      <c r="D248" s="10">
        <f t="shared" si="101"/>
        <v>2</v>
      </c>
      <c r="E248" s="10">
        <f t="shared" si="102"/>
        <v>1.7000000000000001E-2</v>
      </c>
      <c r="F248" s="10">
        <f t="shared" si="103"/>
        <v>1</v>
      </c>
      <c r="G248" s="10">
        <f t="shared" si="104"/>
        <v>1.2E-2</v>
      </c>
      <c r="H248" s="10">
        <f t="shared" si="105"/>
        <v>2</v>
      </c>
      <c r="I248" s="10">
        <f t="shared" si="106"/>
        <v>1.4E-2</v>
      </c>
      <c r="J248" s="10">
        <f t="shared" si="107"/>
        <v>0</v>
      </c>
      <c r="K248" s="10">
        <f t="shared" si="108"/>
        <v>0</v>
      </c>
      <c r="L248" s="40" t="b">
        <f t="shared" si="109"/>
        <v>1</v>
      </c>
      <c r="M248" s="91" t="s">
        <v>361</v>
      </c>
      <c r="N248" s="91" t="s">
        <v>39</v>
      </c>
      <c r="O248" s="41">
        <v>2</v>
      </c>
      <c r="P248" s="91" t="s">
        <v>126</v>
      </c>
      <c r="Q248" s="41">
        <v>0</v>
      </c>
      <c r="R248" s="41">
        <v>0</v>
      </c>
      <c r="S248" s="41">
        <v>0</v>
      </c>
      <c r="T248" s="41">
        <v>0</v>
      </c>
      <c r="U248" s="41">
        <v>0</v>
      </c>
      <c r="V248" s="41">
        <v>0</v>
      </c>
      <c r="W248" s="41">
        <v>0</v>
      </c>
      <c r="X248" s="41">
        <v>0</v>
      </c>
      <c r="Y248" s="40" t="b">
        <f t="shared" si="110"/>
        <v>0</v>
      </c>
      <c r="Z248" s="41">
        <v>1</v>
      </c>
      <c r="AA248" s="91" t="s">
        <v>39</v>
      </c>
      <c r="AB248" s="41">
        <v>2</v>
      </c>
      <c r="AC248" s="91" t="s">
        <v>324</v>
      </c>
      <c r="AD248" s="41">
        <v>3</v>
      </c>
      <c r="AE248" s="41">
        <v>2.0249999999999999</v>
      </c>
      <c r="AF248" s="41">
        <v>3</v>
      </c>
      <c r="AG248" s="41">
        <v>2.0249999999999999</v>
      </c>
      <c r="AH248" s="41">
        <v>2</v>
      </c>
      <c r="AI248" s="41">
        <v>2.5000000000000001E-2</v>
      </c>
      <c r="AJ248" s="41">
        <v>0</v>
      </c>
      <c r="AK248" s="41">
        <v>0</v>
      </c>
      <c r="AL248" t="b">
        <f t="shared" si="111"/>
        <v>0</v>
      </c>
      <c r="AM248" s="51" t="s">
        <v>361</v>
      </c>
      <c r="AN248" s="51" t="s">
        <v>39</v>
      </c>
      <c r="AO248" s="52">
        <v>2</v>
      </c>
      <c r="AP248" s="51" t="s">
        <v>126</v>
      </c>
      <c r="AQ248" s="52">
        <v>0</v>
      </c>
      <c r="AR248" s="52">
        <v>0</v>
      </c>
      <c r="AS248" s="52">
        <v>0</v>
      </c>
      <c r="AT248" s="52">
        <v>0</v>
      </c>
      <c r="AU248" s="52">
        <v>0</v>
      </c>
      <c r="AV248" s="52">
        <v>0</v>
      </c>
      <c r="AW248">
        <v>0</v>
      </c>
      <c r="AX248">
        <v>0</v>
      </c>
      <c r="AY248">
        <v>0</v>
      </c>
      <c r="AZ248">
        <v>0</v>
      </c>
      <c r="BB248" t="b">
        <f t="shared" si="88"/>
        <v>1</v>
      </c>
      <c r="BC248" s="54" t="s">
        <v>361</v>
      </c>
      <c r="BD248" s="54" t="s">
        <v>39</v>
      </c>
      <c r="BE248" s="55">
        <v>2</v>
      </c>
      <c r="BF248" s="54" t="s">
        <v>126</v>
      </c>
      <c r="BG248" s="55">
        <v>0</v>
      </c>
      <c r="BH248" s="55">
        <v>0</v>
      </c>
      <c r="BI248" s="55">
        <v>0</v>
      </c>
      <c r="BJ248" s="55">
        <v>0</v>
      </c>
      <c r="BK248" s="55">
        <v>0</v>
      </c>
      <c r="BL248" s="55">
        <v>0</v>
      </c>
      <c r="BM248">
        <v>0</v>
      </c>
      <c r="BN248">
        <v>0</v>
      </c>
    </row>
    <row r="249" spans="1:66" ht="17.25" customHeight="1" x14ac:dyDescent="0.25">
      <c r="A249" s="6" t="s">
        <v>39</v>
      </c>
      <c r="B249" s="17">
        <v>236</v>
      </c>
      <c r="C249" s="30" t="s">
        <v>126</v>
      </c>
      <c r="D249" s="10">
        <f t="shared" si="101"/>
        <v>0</v>
      </c>
      <c r="E249" s="10">
        <f t="shared" si="102"/>
        <v>0</v>
      </c>
      <c r="F249" s="10">
        <f t="shared" si="103"/>
        <v>0</v>
      </c>
      <c r="G249" s="10">
        <f t="shared" si="104"/>
        <v>0</v>
      </c>
      <c r="H249" s="10">
        <f t="shared" si="105"/>
        <v>0</v>
      </c>
      <c r="I249" s="10">
        <f t="shared" si="106"/>
        <v>0</v>
      </c>
      <c r="J249" s="10">
        <f t="shared" si="107"/>
        <v>0</v>
      </c>
      <c r="K249" s="10">
        <f t="shared" si="108"/>
        <v>0</v>
      </c>
      <c r="L249" s="40" t="b">
        <f t="shared" si="109"/>
        <v>1</v>
      </c>
      <c r="M249" s="91" t="s">
        <v>361</v>
      </c>
      <c r="N249" s="91" t="s">
        <v>39</v>
      </c>
      <c r="O249" s="41">
        <v>2</v>
      </c>
      <c r="P249" s="91" t="s">
        <v>2</v>
      </c>
      <c r="Q249" s="41">
        <v>303</v>
      </c>
      <c r="R249" s="41">
        <v>4.6080499999999862</v>
      </c>
      <c r="S249" s="41">
        <v>254</v>
      </c>
      <c r="T249" s="41">
        <v>3.1769999999999965</v>
      </c>
      <c r="U249" s="41">
        <v>135</v>
      </c>
      <c r="V249" s="41">
        <v>1.5184999999999973</v>
      </c>
      <c r="W249" s="41">
        <v>31</v>
      </c>
      <c r="X249" s="41">
        <v>0.46350000000000019</v>
      </c>
      <c r="Y249" s="40" t="b">
        <f t="shared" si="110"/>
        <v>0</v>
      </c>
      <c r="Z249" s="41">
        <v>1</v>
      </c>
      <c r="AA249" s="91" t="s">
        <v>39</v>
      </c>
      <c r="AB249" s="41">
        <v>2</v>
      </c>
      <c r="AC249" s="91" t="s">
        <v>325</v>
      </c>
      <c r="AD249" s="41">
        <v>0</v>
      </c>
      <c r="AE249" s="41">
        <v>0</v>
      </c>
      <c r="AF249" s="41">
        <v>0</v>
      </c>
      <c r="AG249" s="41">
        <v>0</v>
      </c>
      <c r="AH249" s="41">
        <v>0</v>
      </c>
      <c r="AI249" s="41">
        <v>0</v>
      </c>
      <c r="AJ249" s="41">
        <v>0</v>
      </c>
      <c r="AK249" s="41">
        <v>0</v>
      </c>
      <c r="AL249" t="b">
        <f t="shared" si="111"/>
        <v>0</v>
      </c>
      <c r="AM249" s="51" t="s">
        <v>361</v>
      </c>
      <c r="AN249" s="51" t="s">
        <v>39</v>
      </c>
      <c r="AO249" s="52">
        <v>2</v>
      </c>
      <c r="AP249" s="51" t="s">
        <v>2</v>
      </c>
      <c r="AQ249" s="52">
        <v>35</v>
      </c>
      <c r="AR249" s="52">
        <v>0.4575000000000003</v>
      </c>
      <c r="AS249" s="52">
        <v>32</v>
      </c>
      <c r="AT249" s="52">
        <v>0.5385000000000002</v>
      </c>
      <c r="AU249" s="52">
        <v>8</v>
      </c>
      <c r="AV249" s="52">
        <v>8.950000000000001E-2</v>
      </c>
      <c r="AW249">
        <v>4</v>
      </c>
      <c r="AX249">
        <v>4.6000000000000041E-2</v>
      </c>
      <c r="AY249">
        <v>4</v>
      </c>
      <c r="AZ249">
        <v>4.6000000000000041E-2</v>
      </c>
      <c r="BB249" t="b">
        <f t="shared" si="88"/>
        <v>1</v>
      </c>
      <c r="BC249" s="54" t="s">
        <v>361</v>
      </c>
      <c r="BD249" s="54" t="s">
        <v>39</v>
      </c>
      <c r="BE249" s="55">
        <v>2</v>
      </c>
      <c r="BF249" s="54" t="s">
        <v>2</v>
      </c>
      <c r="BG249" s="55">
        <v>35</v>
      </c>
      <c r="BH249" s="55">
        <v>0.4575000000000003</v>
      </c>
      <c r="BI249" s="55">
        <v>32</v>
      </c>
      <c r="BJ249" s="55">
        <v>0.5385000000000002</v>
      </c>
      <c r="BK249" s="55">
        <v>8</v>
      </c>
      <c r="BL249" s="55">
        <v>8.9499999999999996E-2</v>
      </c>
      <c r="BM249">
        <v>4</v>
      </c>
      <c r="BN249">
        <v>4.6000000000000041E-2</v>
      </c>
    </row>
    <row r="250" spans="1:66" ht="17.25" customHeight="1" x14ac:dyDescent="0.25">
      <c r="A250" s="6" t="s">
        <v>39</v>
      </c>
      <c r="B250" s="17">
        <v>237</v>
      </c>
      <c r="C250" s="31" t="s">
        <v>2</v>
      </c>
      <c r="D250" s="10">
        <f t="shared" si="101"/>
        <v>-302</v>
      </c>
      <c r="E250" s="10">
        <f t="shared" si="102"/>
        <v>-4.6010499999999865</v>
      </c>
      <c r="F250" s="10">
        <f t="shared" si="103"/>
        <v>-253</v>
      </c>
      <c r="G250" s="10">
        <f t="shared" si="104"/>
        <v>-3.1699999999999964</v>
      </c>
      <c r="H250" s="10">
        <f t="shared" si="105"/>
        <v>-135</v>
      </c>
      <c r="I250" s="10">
        <f t="shared" si="106"/>
        <v>-1.5184999999999973</v>
      </c>
      <c r="J250" s="10">
        <f t="shared" si="107"/>
        <v>-31</v>
      </c>
      <c r="K250" s="10">
        <f t="shared" si="108"/>
        <v>-0.46350000000000019</v>
      </c>
      <c r="L250" s="40" t="b">
        <f t="shared" si="109"/>
        <v>1</v>
      </c>
      <c r="M250" s="91" t="s">
        <v>362</v>
      </c>
      <c r="N250" s="91" t="s">
        <v>39</v>
      </c>
      <c r="O250" s="41">
        <v>2</v>
      </c>
      <c r="P250" s="91" t="s">
        <v>184</v>
      </c>
      <c r="Q250" s="41">
        <v>1</v>
      </c>
      <c r="R250" s="41">
        <v>1.4999999999999999E-2</v>
      </c>
      <c r="S250" s="41">
        <v>1</v>
      </c>
      <c r="T250" s="41">
        <v>1.4999999999999999E-2</v>
      </c>
      <c r="U250" s="41">
        <v>1</v>
      </c>
      <c r="V250" s="41">
        <v>1.4999999999999999E-2</v>
      </c>
      <c r="W250" s="41">
        <v>0</v>
      </c>
      <c r="X250" s="41">
        <v>0</v>
      </c>
      <c r="Y250" s="40" t="b">
        <f t="shared" si="110"/>
        <v>0</v>
      </c>
      <c r="Z250" s="41">
        <v>1</v>
      </c>
      <c r="AA250" s="91" t="s">
        <v>39</v>
      </c>
      <c r="AB250" s="41">
        <v>2</v>
      </c>
      <c r="AC250" s="91" t="s">
        <v>52</v>
      </c>
      <c r="AD250" s="41">
        <v>34</v>
      </c>
      <c r="AE250" s="41">
        <v>25.795055000000001</v>
      </c>
      <c r="AF250" s="41">
        <v>23</v>
      </c>
      <c r="AG250" s="41">
        <v>12.139855000000001</v>
      </c>
      <c r="AH250" s="41">
        <v>35</v>
      </c>
      <c r="AI250" s="41">
        <v>0.60592500000000016</v>
      </c>
      <c r="AJ250" s="41">
        <v>5</v>
      </c>
      <c r="AK250" s="41">
        <v>13.320350000000001</v>
      </c>
      <c r="AL250" t="b">
        <f t="shared" si="111"/>
        <v>0</v>
      </c>
      <c r="AM250" s="51" t="s">
        <v>362</v>
      </c>
      <c r="AN250" s="51" t="s">
        <v>39</v>
      </c>
      <c r="AO250" s="52">
        <v>2</v>
      </c>
      <c r="AP250" s="51" t="s">
        <v>184</v>
      </c>
      <c r="AQ250" s="52">
        <v>0</v>
      </c>
      <c r="AR250" s="52">
        <v>0</v>
      </c>
      <c r="AS250" s="52">
        <v>0</v>
      </c>
      <c r="AT250" s="52">
        <v>0</v>
      </c>
      <c r="AU250" s="52">
        <v>0</v>
      </c>
      <c r="AV250" s="52">
        <v>0</v>
      </c>
      <c r="AW250">
        <v>0</v>
      </c>
      <c r="AX250">
        <v>0</v>
      </c>
      <c r="AY250">
        <v>0</v>
      </c>
      <c r="AZ250">
        <v>0</v>
      </c>
      <c r="BB250" t="b">
        <f t="shared" si="88"/>
        <v>1</v>
      </c>
      <c r="BC250" s="54" t="s">
        <v>362</v>
      </c>
      <c r="BD250" s="54" t="s">
        <v>39</v>
      </c>
      <c r="BE250" s="55">
        <v>2</v>
      </c>
      <c r="BF250" s="54" t="s">
        <v>184</v>
      </c>
      <c r="BG250" s="55">
        <v>0</v>
      </c>
      <c r="BH250" s="55">
        <v>0</v>
      </c>
      <c r="BI250" s="55">
        <v>0</v>
      </c>
      <c r="BJ250" s="55">
        <v>0</v>
      </c>
      <c r="BK250" s="55">
        <v>0</v>
      </c>
      <c r="BL250" s="55">
        <v>0</v>
      </c>
      <c r="BM250">
        <v>0</v>
      </c>
      <c r="BN250">
        <v>0</v>
      </c>
    </row>
    <row r="251" spans="1:66" ht="17.25" customHeight="1" x14ac:dyDescent="0.25">
      <c r="A251" s="6" t="s">
        <v>39</v>
      </c>
      <c r="B251" s="17">
        <v>238</v>
      </c>
      <c r="C251" s="31" t="s">
        <v>184</v>
      </c>
      <c r="D251" s="10">
        <f t="shared" si="101"/>
        <v>-1</v>
      </c>
      <c r="E251" s="10">
        <f t="shared" si="102"/>
        <v>-1.4999999999999999E-2</v>
      </c>
      <c r="F251" s="10">
        <f t="shared" si="103"/>
        <v>-1</v>
      </c>
      <c r="G251" s="10">
        <f t="shared" si="104"/>
        <v>-1.4999999999999999E-2</v>
      </c>
      <c r="H251" s="10">
        <f t="shared" si="105"/>
        <v>-1</v>
      </c>
      <c r="I251" s="10">
        <f t="shared" si="106"/>
        <v>-1.4999999999999999E-2</v>
      </c>
      <c r="J251" s="10">
        <f t="shared" si="107"/>
        <v>0</v>
      </c>
      <c r="K251" s="10">
        <f t="shared" si="108"/>
        <v>0</v>
      </c>
      <c r="L251" s="40" t="b">
        <f t="shared" si="109"/>
        <v>1</v>
      </c>
      <c r="M251" s="91" t="s">
        <v>365</v>
      </c>
      <c r="N251" s="91" t="s">
        <v>39</v>
      </c>
      <c r="O251" s="41">
        <v>2</v>
      </c>
      <c r="P251" s="91" t="s">
        <v>69</v>
      </c>
      <c r="Q251" s="41">
        <v>7</v>
      </c>
      <c r="R251" s="41">
        <v>0.42199999999999999</v>
      </c>
      <c r="S251" s="41">
        <v>6</v>
      </c>
      <c r="T251" s="41">
        <v>0.17200000000000001</v>
      </c>
      <c r="U251" s="41">
        <v>5</v>
      </c>
      <c r="V251" s="41">
        <v>7.2999999999999995E-2</v>
      </c>
      <c r="W251" s="41">
        <v>1</v>
      </c>
      <c r="X251" s="41">
        <v>0.25</v>
      </c>
      <c r="Y251" s="40" t="b">
        <f t="shared" si="110"/>
        <v>0</v>
      </c>
      <c r="Z251" s="41">
        <v>1</v>
      </c>
      <c r="AA251" s="91" t="s">
        <v>39</v>
      </c>
      <c r="AB251" s="41">
        <v>2</v>
      </c>
      <c r="AC251" s="91" t="s">
        <v>326</v>
      </c>
      <c r="AD251" s="41">
        <v>0</v>
      </c>
      <c r="AE251" s="41">
        <v>0</v>
      </c>
      <c r="AF251" s="41">
        <v>0</v>
      </c>
      <c r="AG251" s="41">
        <v>0</v>
      </c>
      <c r="AH251" s="41">
        <v>0</v>
      </c>
      <c r="AI251" s="41">
        <v>0</v>
      </c>
      <c r="AJ251" s="41">
        <v>0</v>
      </c>
      <c r="AK251" s="41">
        <v>0</v>
      </c>
      <c r="AL251" t="b">
        <f t="shared" si="111"/>
        <v>0</v>
      </c>
      <c r="AM251" s="51" t="s">
        <v>365</v>
      </c>
      <c r="AN251" s="51" t="s">
        <v>39</v>
      </c>
      <c r="AO251" s="52">
        <v>2</v>
      </c>
      <c r="AP251" s="51" t="s">
        <v>69</v>
      </c>
      <c r="AQ251" s="52">
        <v>0</v>
      </c>
      <c r="AR251" s="52">
        <v>0</v>
      </c>
      <c r="AS251" s="52">
        <v>0</v>
      </c>
      <c r="AT251" s="52">
        <v>0</v>
      </c>
      <c r="AU251" s="52">
        <v>1</v>
      </c>
      <c r="AV251" s="52">
        <v>1.4E-2</v>
      </c>
      <c r="AW251">
        <v>0</v>
      </c>
      <c r="AX251">
        <v>0</v>
      </c>
      <c r="AY251">
        <v>0</v>
      </c>
      <c r="AZ251">
        <v>0</v>
      </c>
      <c r="BB251" t="b">
        <f t="shared" si="88"/>
        <v>1</v>
      </c>
      <c r="BC251" s="54" t="s">
        <v>365</v>
      </c>
      <c r="BD251" s="54" t="s">
        <v>39</v>
      </c>
      <c r="BE251" s="55">
        <v>2</v>
      </c>
      <c r="BF251" s="54" t="s">
        <v>69</v>
      </c>
      <c r="BG251" s="55">
        <v>0</v>
      </c>
      <c r="BH251" s="55">
        <v>0</v>
      </c>
      <c r="BI251" s="55">
        <v>0</v>
      </c>
      <c r="BJ251" s="55">
        <v>0</v>
      </c>
      <c r="BK251" s="55">
        <v>1</v>
      </c>
      <c r="BL251" s="55">
        <v>1.4E-2</v>
      </c>
      <c r="BM251">
        <v>0</v>
      </c>
      <c r="BN251">
        <v>0</v>
      </c>
    </row>
    <row r="252" spans="1:66" ht="17.25" customHeight="1" x14ac:dyDescent="0.25">
      <c r="A252" s="6" t="s">
        <v>39</v>
      </c>
      <c r="B252" s="17">
        <v>239</v>
      </c>
      <c r="C252" s="31" t="s">
        <v>69</v>
      </c>
      <c r="D252" s="10">
        <f t="shared" si="101"/>
        <v>4</v>
      </c>
      <c r="E252" s="10">
        <f t="shared" si="102"/>
        <v>-0.31699999999999995</v>
      </c>
      <c r="F252" s="10">
        <f t="shared" si="103"/>
        <v>3</v>
      </c>
      <c r="G252" s="10">
        <f t="shared" si="104"/>
        <v>-8.7999999999999995E-2</v>
      </c>
      <c r="H252" s="10">
        <f t="shared" si="105"/>
        <v>5</v>
      </c>
      <c r="I252" s="10">
        <f t="shared" si="106"/>
        <v>2.1000000000000005E-2</v>
      </c>
      <c r="J252" s="10">
        <f t="shared" si="107"/>
        <v>0</v>
      </c>
      <c r="K252" s="10">
        <f t="shared" si="108"/>
        <v>-0.23499999999999999</v>
      </c>
      <c r="L252" s="40" t="b">
        <f t="shared" si="109"/>
        <v>1</v>
      </c>
      <c r="M252" s="91" t="s">
        <v>361</v>
      </c>
      <c r="N252" s="91" t="s">
        <v>39</v>
      </c>
      <c r="O252" s="41">
        <v>2</v>
      </c>
      <c r="P252" s="91" t="s">
        <v>324</v>
      </c>
      <c r="Q252" s="41">
        <v>3</v>
      </c>
      <c r="R252" s="41">
        <v>2.0249999999999999</v>
      </c>
      <c r="S252" s="41">
        <v>2</v>
      </c>
      <c r="T252" s="41">
        <v>2.5000000000000001E-2</v>
      </c>
      <c r="U252" s="41">
        <v>2</v>
      </c>
      <c r="V252" s="41">
        <v>2.5000000000000001E-2</v>
      </c>
      <c r="W252" s="41">
        <v>0</v>
      </c>
      <c r="X252" s="41">
        <v>0</v>
      </c>
      <c r="Y252" s="40" t="b">
        <f t="shared" si="110"/>
        <v>0</v>
      </c>
      <c r="Z252" s="41">
        <v>1</v>
      </c>
      <c r="AA252" s="91" t="s">
        <v>39</v>
      </c>
      <c r="AB252" s="41">
        <v>2</v>
      </c>
      <c r="AC252" s="91" t="s">
        <v>327</v>
      </c>
      <c r="AD252" s="41">
        <v>0</v>
      </c>
      <c r="AE252" s="41">
        <v>0</v>
      </c>
      <c r="AF252" s="41">
        <v>0</v>
      </c>
      <c r="AG252" s="41">
        <v>0</v>
      </c>
      <c r="AH252" s="41">
        <v>0</v>
      </c>
      <c r="AI252" s="41">
        <v>0</v>
      </c>
      <c r="AJ252" s="41">
        <v>0</v>
      </c>
      <c r="AK252" s="41">
        <v>0</v>
      </c>
      <c r="AL252" t="b">
        <f t="shared" si="111"/>
        <v>0</v>
      </c>
      <c r="AM252" s="51" t="s">
        <v>361</v>
      </c>
      <c r="AN252" s="51" t="s">
        <v>39</v>
      </c>
      <c r="AO252" s="52">
        <v>2</v>
      </c>
      <c r="AP252" s="51" t="s">
        <v>324</v>
      </c>
      <c r="AQ252" s="52">
        <v>0</v>
      </c>
      <c r="AR252" s="52">
        <v>0</v>
      </c>
      <c r="AS252" s="52">
        <v>0</v>
      </c>
      <c r="AT252" s="52">
        <v>0</v>
      </c>
      <c r="AU252" s="52">
        <v>0</v>
      </c>
      <c r="AV252" s="52">
        <v>0</v>
      </c>
      <c r="AW252">
        <v>0</v>
      </c>
      <c r="AX252">
        <v>0</v>
      </c>
      <c r="AY252">
        <v>0</v>
      </c>
      <c r="AZ252">
        <v>0</v>
      </c>
      <c r="BB252" t="b">
        <f t="shared" si="88"/>
        <v>1</v>
      </c>
      <c r="BC252" s="54" t="s">
        <v>361</v>
      </c>
      <c r="BD252" s="54" t="s">
        <v>39</v>
      </c>
      <c r="BE252" s="55">
        <v>2</v>
      </c>
      <c r="BF252" s="54" t="s">
        <v>324</v>
      </c>
      <c r="BG252" s="55">
        <v>0</v>
      </c>
      <c r="BH252" s="55">
        <v>0</v>
      </c>
      <c r="BI252" s="55">
        <v>0</v>
      </c>
      <c r="BJ252" s="55">
        <v>0</v>
      </c>
      <c r="BK252" s="55">
        <v>0</v>
      </c>
      <c r="BL252" s="55">
        <v>0</v>
      </c>
      <c r="BM252">
        <v>0</v>
      </c>
      <c r="BN252">
        <v>0</v>
      </c>
    </row>
    <row r="253" spans="1:66" ht="17.25" customHeight="1" x14ac:dyDescent="0.25">
      <c r="A253" s="6" t="s">
        <v>39</v>
      </c>
      <c r="B253" s="17">
        <v>240</v>
      </c>
      <c r="C253" s="31" t="s">
        <v>324</v>
      </c>
      <c r="D253" s="10">
        <f t="shared" si="101"/>
        <v>-1</v>
      </c>
      <c r="E253" s="10">
        <f t="shared" si="102"/>
        <v>-1.42</v>
      </c>
      <c r="F253" s="10">
        <f t="shared" si="103"/>
        <v>0</v>
      </c>
      <c r="G253" s="10">
        <f t="shared" si="104"/>
        <v>0.57999999999999996</v>
      </c>
      <c r="H253" s="10">
        <f t="shared" si="105"/>
        <v>3</v>
      </c>
      <c r="I253" s="10">
        <f t="shared" si="106"/>
        <v>0.622</v>
      </c>
      <c r="J253" s="10">
        <f t="shared" si="107"/>
        <v>0</v>
      </c>
      <c r="K253" s="10">
        <f t="shared" si="108"/>
        <v>0</v>
      </c>
      <c r="L253" s="40" t="b">
        <f t="shared" si="109"/>
        <v>1</v>
      </c>
      <c r="M253" s="91" t="s">
        <v>361</v>
      </c>
      <c r="N253" s="91" t="s">
        <v>39</v>
      </c>
      <c r="O253" s="41">
        <v>2</v>
      </c>
      <c r="P253" s="91" t="s">
        <v>325</v>
      </c>
      <c r="Q253" s="41">
        <v>0</v>
      </c>
      <c r="R253" s="41">
        <v>0</v>
      </c>
      <c r="S253" s="41">
        <v>0</v>
      </c>
      <c r="T253" s="41">
        <v>0</v>
      </c>
      <c r="U253" s="41">
        <v>0</v>
      </c>
      <c r="V253" s="41">
        <v>0</v>
      </c>
      <c r="W253" s="41">
        <v>0</v>
      </c>
      <c r="X253" s="41">
        <v>0</v>
      </c>
      <c r="Y253" s="40" t="b">
        <f t="shared" si="110"/>
        <v>0</v>
      </c>
      <c r="Z253" s="41">
        <v>1</v>
      </c>
      <c r="AA253" s="91" t="s">
        <v>39</v>
      </c>
      <c r="AB253" s="41">
        <v>2</v>
      </c>
      <c r="AC253" s="91" t="s">
        <v>211</v>
      </c>
      <c r="AD253" s="41">
        <v>1</v>
      </c>
      <c r="AE253" s="41">
        <v>8.0000000000000002E-3</v>
      </c>
      <c r="AF253" s="41">
        <v>1</v>
      </c>
      <c r="AG253" s="41">
        <v>8.0000000000000002E-3</v>
      </c>
      <c r="AH253" s="41">
        <v>2</v>
      </c>
      <c r="AI253" s="41">
        <v>2.1999999999999999E-2</v>
      </c>
      <c r="AJ253" s="41">
        <v>0</v>
      </c>
      <c r="AK253" s="41">
        <v>0</v>
      </c>
      <c r="AL253" t="b">
        <f t="shared" si="111"/>
        <v>0</v>
      </c>
      <c r="AM253" s="51" t="s">
        <v>361</v>
      </c>
      <c r="AN253" s="51" t="s">
        <v>39</v>
      </c>
      <c r="AO253" s="52">
        <v>2</v>
      </c>
      <c r="AP253" s="51" t="s">
        <v>325</v>
      </c>
      <c r="AQ253" s="52">
        <v>0</v>
      </c>
      <c r="AR253" s="52">
        <v>0</v>
      </c>
      <c r="AS253" s="52">
        <v>0</v>
      </c>
      <c r="AT253" s="52">
        <v>0</v>
      </c>
      <c r="AU253" s="52">
        <v>0</v>
      </c>
      <c r="AV253" s="52">
        <v>0</v>
      </c>
      <c r="AW253">
        <v>0</v>
      </c>
      <c r="AX253">
        <v>0</v>
      </c>
      <c r="AY253">
        <v>0</v>
      </c>
      <c r="AZ253">
        <v>0</v>
      </c>
      <c r="BB253" t="b">
        <f t="shared" si="88"/>
        <v>1</v>
      </c>
      <c r="BC253" s="54" t="s">
        <v>361</v>
      </c>
      <c r="BD253" s="54" t="s">
        <v>39</v>
      </c>
      <c r="BE253" s="55">
        <v>2</v>
      </c>
      <c r="BF253" s="54" t="s">
        <v>325</v>
      </c>
      <c r="BG253" s="55">
        <v>0</v>
      </c>
      <c r="BH253" s="55">
        <v>0</v>
      </c>
      <c r="BI253" s="55">
        <v>0</v>
      </c>
      <c r="BJ253" s="55">
        <v>0</v>
      </c>
      <c r="BK253" s="55">
        <v>0</v>
      </c>
      <c r="BL253" s="55">
        <v>0</v>
      </c>
      <c r="BM253">
        <v>0</v>
      </c>
      <c r="BN253">
        <v>0</v>
      </c>
    </row>
    <row r="254" spans="1:66" ht="17.25" customHeight="1" x14ac:dyDescent="0.25">
      <c r="A254" s="6" t="s">
        <v>39</v>
      </c>
      <c r="B254" s="17">
        <v>241</v>
      </c>
      <c r="C254" s="31" t="s">
        <v>325</v>
      </c>
      <c r="D254" s="10">
        <f t="shared" si="101"/>
        <v>2</v>
      </c>
      <c r="E254" s="10">
        <f t="shared" si="102"/>
        <v>0.03</v>
      </c>
      <c r="F254" s="10">
        <f t="shared" si="103"/>
        <v>2</v>
      </c>
      <c r="G254" s="10">
        <f t="shared" si="104"/>
        <v>0.03</v>
      </c>
      <c r="H254" s="10">
        <f t="shared" si="105"/>
        <v>2</v>
      </c>
      <c r="I254" s="10">
        <f t="shared" si="106"/>
        <v>0.03</v>
      </c>
      <c r="J254" s="10">
        <f t="shared" si="107"/>
        <v>0</v>
      </c>
      <c r="K254" s="10">
        <f t="shared" si="108"/>
        <v>0</v>
      </c>
      <c r="L254" s="40" t="b">
        <f t="shared" si="109"/>
        <v>1</v>
      </c>
      <c r="M254" s="91" t="s">
        <v>361</v>
      </c>
      <c r="N254" s="91" t="s">
        <v>39</v>
      </c>
      <c r="O254" s="41">
        <v>2</v>
      </c>
      <c r="P254" s="91" t="s">
        <v>52</v>
      </c>
      <c r="Q254" s="41">
        <v>30</v>
      </c>
      <c r="R254" s="41">
        <v>25.729854999999997</v>
      </c>
      <c r="S254" s="41">
        <v>23</v>
      </c>
      <c r="T254" s="41">
        <v>12.139854999999999</v>
      </c>
      <c r="U254" s="41">
        <v>32</v>
      </c>
      <c r="V254" s="41">
        <v>0.46052500000000024</v>
      </c>
      <c r="W254" s="41">
        <v>4</v>
      </c>
      <c r="X254" s="41">
        <v>8.3703500000000002</v>
      </c>
      <c r="Y254" s="40" t="b">
        <f t="shared" si="110"/>
        <v>0</v>
      </c>
      <c r="Z254" s="41">
        <v>1</v>
      </c>
      <c r="AA254" s="91" t="s">
        <v>39</v>
      </c>
      <c r="AB254" s="41">
        <v>2</v>
      </c>
      <c r="AC254" s="91" t="s">
        <v>89</v>
      </c>
      <c r="AD254" s="41">
        <v>6</v>
      </c>
      <c r="AE254" s="41">
        <v>1.0034999999999998</v>
      </c>
      <c r="AF254" s="41">
        <v>0</v>
      </c>
      <c r="AG254" s="41">
        <v>0</v>
      </c>
      <c r="AH254" s="41">
        <v>4</v>
      </c>
      <c r="AI254" s="41">
        <v>0.155</v>
      </c>
      <c r="AJ254" s="41">
        <v>2</v>
      </c>
      <c r="AK254" s="41">
        <v>0.61449999999999994</v>
      </c>
      <c r="AL254" t="b">
        <f t="shared" si="111"/>
        <v>0</v>
      </c>
      <c r="AM254" s="51" t="s">
        <v>361</v>
      </c>
      <c r="AN254" s="51" t="s">
        <v>39</v>
      </c>
      <c r="AO254" s="52">
        <v>2</v>
      </c>
      <c r="AP254" s="51" t="s">
        <v>52</v>
      </c>
      <c r="AQ254" s="52">
        <v>0</v>
      </c>
      <c r="AR254" s="52">
        <v>0</v>
      </c>
      <c r="AS254" s="52">
        <v>2</v>
      </c>
      <c r="AT254" s="52">
        <v>0.1154</v>
      </c>
      <c r="AU254" s="52">
        <v>4</v>
      </c>
      <c r="AV254" s="52">
        <v>1.4605E-2</v>
      </c>
      <c r="AW254">
        <v>0</v>
      </c>
      <c r="AX254">
        <v>0</v>
      </c>
      <c r="AY254">
        <v>0</v>
      </c>
      <c r="AZ254">
        <v>0</v>
      </c>
      <c r="BB254" t="b">
        <f t="shared" si="88"/>
        <v>1</v>
      </c>
      <c r="BC254" s="54" t="s">
        <v>361</v>
      </c>
      <c r="BD254" s="54" t="s">
        <v>39</v>
      </c>
      <c r="BE254" s="55">
        <v>2</v>
      </c>
      <c r="BF254" s="54" t="s">
        <v>52</v>
      </c>
      <c r="BG254" s="55">
        <v>0</v>
      </c>
      <c r="BH254" s="55">
        <v>0</v>
      </c>
      <c r="BI254" s="55">
        <v>2</v>
      </c>
      <c r="BJ254" s="55">
        <v>0.1154</v>
      </c>
      <c r="BK254" s="55">
        <v>4</v>
      </c>
      <c r="BL254" s="55">
        <v>1.4605E-2</v>
      </c>
      <c r="BM254">
        <v>0</v>
      </c>
      <c r="BN254">
        <v>0</v>
      </c>
    </row>
    <row r="255" spans="1:66" ht="17.25" customHeight="1" x14ac:dyDescent="0.25">
      <c r="A255" s="6" t="s">
        <v>39</v>
      </c>
      <c r="B255" s="17">
        <v>242</v>
      </c>
      <c r="C255" s="30" t="s">
        <v>52</v>
      </c>
      <c r="D255" s="10">
        <f t="shared" si="101"/>
        <v>-30</v>
      </c>
      <c r="E255" s="10">
        <f t="shared" si="102"/>
        <v>-25.729854999999997</v>
      </c>
      <c r="F255" s="10">
        <f t="shared" si="103"/>
        <v>-23</v>
      </c>
      <c r="G255" s="10">
        <f t="shared" si="104"/>
        <v>-12.139854999999999</v>
      </c>
      <c r="H255" s="10">
        <f t="shared" si="105"/>
        <v>-32</v>
      </c>
      <c r="I255" s="10">
        <f t="shared" si="106"/>
        <v>-0.46052500000000024</v>
      </c>
      <c r="J255" s="10">
        <f t="shared" si="107"/>
        <v>-4</v>
      </c>
      <c r="K255" s="10">
        <f t="shared" si="108"/>
        <v>-8.3703500000000002</v>
      </c>
      <c r="L255" s="40" t="b">
        <f t="shared" si="109"/>
        <v>1</v>
      </c>
      <c r="M255" s="91" t="s">
        <v>365</v>
      </c>
      <c r="N255" s="91" t="s">
        <v>39</v>
      </c>
      <c r="O255" s="41">
        <v>2</v>
      </c>
      <c r="P255" s="91" t="s">
        <v>326</v>
      </c>
      <c r="Q255" s="41">
        <v>0</v>
      </c>
      <c r="R255" s="41">
        <v>0</v>
      </c>
      <c r="S255" s="41">
        <v>0</v>
      </c>
      <c r="T255" s="41">
        <v>0</v>
      </c>
      <c r="U255" s="41">
        <v>0</v>
      </c>
      <c r="V255" s="41">
        <v>0</v>
      </c>
      <c r="W255" s="41">
        <v>0</v>
      </c>
      <c r="X255" s="41">
        <v>0</v>
      </c>
      <c r="Y255" s="40" t="b">
        <f t="shared" si="110"/>
        <v>0</v>
      </c>
      <c r="Z255" s="41">
        <v>1</v>
      </c>
      <c r="AA255" s="91" t="s">
        <v>39</v>
      </c>
      <c r="AB255" s="41">
        <v>2</v>
      </c>
      <c r="AC255" s="91" t="s">
        <v>3</v>
      </c>
      <c r="AD255" s="41">
        <v>41</v>
      </c>
      <c r="AE255" s="41">
        <v>0.4120000000000002</v>
      </c>
      <c r="AF255" s="41">
        <v>36</v>
      </c>
      <c r="AG255" s="41">
        <v>0.36600000000000016</v>
      </c>
      <c r="AH255" s="41">
        <v>22</v>
      </c>
      <c r="AI255" s="41">
        <v>0.18700000000000006</v>
      </c>
      <c r="AJ255" s="41">
        <v>1</v>
      </c>
      <c r="AK255" s="41">
        <v>8.0000000000000002E-3</v>
      </c>
      <c r="AL255" t="b">
        <f t="shared" si="111"/>
        <v>0</v>
      </c>
      <c r="AM255" s="51" t="s">
        <v>365</v>
      </c>
      <c r="AN255" s="51" t="s">
        <v>39</v>
      </c>
      <c r="AO255" s="52">
        <v>2</v>
      </c>
      <c r="AP255" s="51" t="s">
        <v>326</v>
      </c>
      <c r="AQ255" s="52">
        <v>0</v>
      </c>
      <c r="AR255" s="52">
        <v>0</v>
      </c>
      <c r="AS255" s="52">
        <v>0</v>
      </c>
      <c r="AT255" s="52">
        <v>0</v>
      </c>
      <c r="AU255" s="52">
        <v>0</v>
      </c>
      <c r="AV255" s="52">
        <v>0</v>
      </c>
      <c r="AW255">
        <v>0</v>
      </c>
      <c r="AX255">
        <v>0</v>
      </c>
      <c r="AY255">
        <v>0</v>
      </c>
      <c r="AZ255">
        <v>0</v>
      </c>
      <c r="BB255" t="b">
        <f t="shared" si="88"/>
        <v>1</v>
      </c>
      <c r="BC255" s="54" t="s">
        <v>365</v>
      </c>
      <c r="BD255" s="54" t="s">
        <v>39</v>
      </c>
      <c r="BE255" s="55">
        <v>2</v>
      </c>
      <c r="BF255" s="54" t="s">
        <v>326</v>
      </c>
      <c r="BG255" s="55">
        <v>0</v>
      </c>
      <c r="BH255" s="55">
        <v>0</v>
      </c>
      <c r="BI255" s="55">
        <v>0</v>
      </c>
      <c r="BJ255" s="55">
        <v>0</v>
      </c>
      <c r="BK255" s="55">
        <v>0</v>
      </c>
      <c r="BL255" s="55">
        <v>0</v>
      </c>
      <c r="BM255">
        <v>0</v>
      </c>
      <c r="BN255">
        <v>0</v>
      </c>
    </row>
    <row r="256" spans="1:66" ht="17.25" customHeight="1" x14ac:dyDescent="0.25">
      <c r="A256" s="6" t="s">
        <v>39</v>
      </c>
      <c r="B256" s="17">
        <v>243</v>
      </c>
      <c r="C256" s="30" t="s">
        <v>326</v>
      </c>
      <c r="D256" s="10">
        <f t="shared" si="101"/>
        <v>0</v>
      </c>
      <c r="E256" s="10">
        <f t="shared" si="102"/>
        <v>0</v>
      </c>
      <c r="F256" s="10">
        <f t="shared" si="103"/>
        <v>0</v>
      </c>
      <c r="G256" s="10">
        <f t="shared" si="104"/>
        <v>0</v>
      </c>
      <c r="H256" s="10">
        <f t="shared" si="105"/>
        <v>0</v>
      </c>
      <c r="I256" s="10">
        <f t="shared" si="106"/>
        <v>0</v>
      </c>
      <c r="J256" s="10">
        <f t="shared" si="107"/>
        <v>0</v>
      </c>
      <c r="K256" s="10">
        <f t="shared" si="108"/>
        <v>0</v>
      </c>
      <c r="L256" s="40" t="b">
        <f t="shared" si="109"/>
        <v>1</v>
      </c>
      <c r="M256" s="91" t="s">
        <v>361</v>
      </c>
      <c r="N256" s="91" t="s">
        <v>39</v>
      </c>
      <c r="O256" s="41">
        <v>2</v>
      </c>
      <c r="P256" s="91" t="s">
        <v>327</v>
      </c>
      <c r="Q256" s="41">
        <v>0</v>
      </c>
      <c r="R256" s="41">
        <v>0</v>
      </c>
      <c r="S256" s="41">
        <v>0</v>
      </c>
      <c r="T256" s="41">
        <v>0</v>
      </c>
      <c r="U256" s="41">
        <v>0</v>
      </c>
      <c r="V256" s="41">
        <v>0</v>
      </c>
      <c r="W256" s="41">
        <v>0</v>
      </c>
      <c r="X256" s="41">
        <v>0</v>
      </c>
      <c r="Y256" s="40" t="b">
        <f t="shared" si="110"/>
        <v>0</v>
      </c>
      <c r="Z256" s="41">
        <v>1</v>
      </c>
      <c r="AA256" s="91" t="s">
        <v>39</v>
      </c>
      <c r="AB256" s="41">
        <v>2</v>
      </c>
      <c r="AC256" s="91" t="s">
        <v>328</v>
      </c>
      <c r="AD256" s="41">
        <v>0</v>
      </c>
      <c r="AE256" s="41">
        <v>0</v>
      </c>
      <c r="AF256" s="41">
        <v>0</v>
      </c>
      <c r="AG256" s="41">
        <v>0</v>
      </c>
      <c r="AH256" s="41">
        <v>0</v>
      </c>
      <c r="AI256" s="41">
        <v>0</v>
      </c>
      <c r="AJ256" s="41">
        <v>0</v>
      </c>
      <c r="AK256" s="41">
        <v>0</v>
      </c>
      <c r="AL256" t="b">
        <f t="shared" si="111"/>
        <v>0</v>
      </c>
      <c r="AM256" s="51" t="s">
        <v>361</v>
      </c>
      <c r="AN256" s="51" t="s">
        <v>39</v>
      </c>
      <c r="AO256" s="52">
        <v>2</v>
      </c>
      <c r="AP256" s="51" t="s">
        <v>327</v>
      </c>
      <c r="AQ256" s="52">
        <v>0</v>
      </c>
      <c r="AR256" s="52">
        <v>0</v>
      </c>
      <c r="AS256" s="52">
        <v>0</v>
      </c>
      <c r="AT256" s="52">
        <v>0</v>
      </c>
      <c r="AU256" s="52">
        <v>0</v>
      </c>
      <c r="AV256" s="52">
        <v>0</v>
      </c>
      <c r="AW256">
        <v>0</v>
      </c>
      <c r="AX256">
        <v>0</v>
      </c>
      <c r="AY256">
        <v>0</v>
      </c>
      <c r="AZ256">
        <v>0</v>
      </c>
      <c r="BB256" t="b">
        <f t="shared" si="88"/>
        <v>1</v>
      </c>
      <c r="BC256" s="54" t="s">
        <v>361</v>
      </c>
      <c r="BD256" s="54" t="s">
        <v>39</v>
      </c>
      <c r="BE256" s="55">
        <v>2</v>
      </c>
      <c r="BF256" s="54" t="s">
        <v>327</v>
      </c>
      <c r="BG256" s="55">
        <v>0</v>
      </c>
      <c r="BH256" s="55">
        <v>0</v>
      </c>
      <c r="BI256" s="55">
        <v>0</v>
      </c>
      <c r="BJ256" s="55">
        <v>0</v>
      </c>
      <c r="BK256" s="55">
        <v>0</v>
      </c>
      <c r="BL256" s="55">
        <v>0</v>
      </c>
      <c r="BM256">
        <v>0</v>
      </c>
      <c r="BN256">
        <v>0</v>
      </c>
    </row>
    <row r="257" spans="1:66" ht="17.25" customHeight="1" x14ac:dyDescent="0.25">
      <c r="A257" s="6" t="s">
        <v>39</v>
      </c>
      <c r="B257" s="17">
        <v>244</v>
      </c>
      <c r="C257" s="30" t="s">
        <v>327</v>
      </c>
      <c r="D257" s="10">
        <f t="shared" si="101"/>
        <v>2</v>
      </c>
      <c r="E257" s="10">
        <f t="shared" si="102"/>
        <v>4.4999999999999998E-2</v>
      </c>
      <c r="F257" s="10">
        <f t="shared" si="103"/>
        <v>2</v>
      </c>
      <c r="G257" s="10">
        <f t="shared" si="104"/>
        <v>4.4999999999999998E-2</v>
      </c>
      <c r="H257" s="10">
        <f t="shared" si="105"/>
        <v>3</v>
      </c>
      <c r="I257" s="10">
        <f t="shared" si="106"/>
        <v>0.03</v>
      </c>
      <c r="J257" s="10">
        <f t="shared" si="107"/>
        <v>0</v>
      </c>
      <c r="K257" s="10">
        <f t="shared" si="108"/>
        <v>0</v>
      </c>
      <c r="L257" s="40" t="b">
        <f t="shared" si="109"/>
        <v>1</v>
      </c>
      <c r="M257" s="91" t="s">
        <v>365</v>
      </c>
      <c r="N257" s="91" t="s">
        <v>39</v>
      </c>
      <c r="O257" s="41">
        <v>2</v>
      </c>
      <c r="P257" s="91" t="s">
        <v>211</v>
      </c>
      <c r="Q257" s="41">
        <v>1</v>
      </c>
      <c r="R257" s="41">
        <v>8.0000000000000002E-3</v>
      </c>
      <c r="S257" s="41">
        <v>1</v>
      </c>
      <c r="T257" s="41">
        <v>8.0000000000000002E-3</v>
      </c>
      <c r="U257" s="41">
        <v>2</v>
      </c>
      <c r="V257" s="41">
        <v>2.1999999999999999E-2</v>
      </c>
      <c r="W257" s="41">
        <v>0</v>
      </c>
      <c r="X257" s="41">
        <v>0</v>
      </c>
      <c r="Y257" s="40" t="b">
        <f t="shared" si="110"/>
        <v>0</v>
      </c>
      <c r="Z257" s="41">
        <v>1</v>
      </c>
      <c r="AA257" s="91" t="s">
        <v>39</v>
      </c>
      <c r="AB257" s="41">
        <v>2</v>
      </c>
      <c r="AC257" s="91" t="s">
        <v>114</v>
      </c>
      <c r="AD257" s="41">
        <v>2</v>
      </c>
      <c r="AE257" s="41">
        <v>1.7000000000000001E-2</v>
      </c>
      <c r="AF257" s="41">
        <v>1</v>
      </c>
      <c r="AG257" s="41">
        <v>1.2E-2</v>
      </c>
      <c r="AH257" s="41">
        <v>2</v>
      </c>
      <c r="AI257" s="41">
        <v>1.4E-2</v>
      </c>
      <c r="AJ257" s="41">
        <v>0</v>
      </c>
      <c r="AK257" s="41">
        <v>0</v>
      </c>
      <c r="AL257" t="b">
        <f t="shared" si="111"/>
        <v>0</v>
      </c>
      <c r="AM257" s="51" t="s">
        <v>365</v>
      </c>
      <c r="AN257" s="51" t="s">
        <v>39</v>
      </c>
      <c r="AO257" s="52">
        <v>2</v>
      </c>
      <c r="AP257" s="51" t="s">
        <v>211</v>
      </c>
      <c r="AQ257" s="52">
        <v>0</v>
      </c>
      <c r="AR257" s="52">
        <v>0</v>
      </c>
      <c r="AS257" s="52">
        <v>0</v>
      </c>
      <c r="AT257" s="52">
        <v>0</v>
      </c>
      <c r="AU257" s="52">
        <v>0</v>
      </c>
      <c r="AV257" s="52">
        <v>0</v>
      </c>
      <c r="AW257">
        <v>0</v>
      </c>
      <c r="AX257">
        <v>0</v>
      </c>
      <c r="AY257">
        <v>0</v>
      </c>
      <c r="AZ257">
        <v>0</v>
      </c>
      <c r="BB257" t="b">
        <f t="shared" si="88"/>
        <v>1</v>
      </c>
      <c r="BC257" s="54" t="s">
        <v>365</v>
      </c>
      <c r="BD257" s="54" t="s">
        <v>39</v>
      </c>
      <c r="BE257" s="55">
        <v>2</v>
      </c>
      <c r="BF257" s="54" t="s">
        <v>211</v>
      </c>
      <c r="BG257" s="55">
        <v>0</v>
      </c>
      <c r="BH257" s="55">
        <v>0</v>
      </c>
      <c r="BI257" s="55">
        <v>0</v>
      </c>
      <c r="BJ257" s="55">
        <v>0</v>
      </c>
      <c r="BK257" s="55">
        <v>0</v>
      </c>
      <c r="BL257" s="55">
        <v>0</v>
      </c>
      <c r="BM257">
        <v>0</v>
      </c>
      <c r="BN257">
        <v>0</v>
      </c>
    </row>
    <row r="258" spans="1:66" ht="17.25" customHeight="1" x14ac:dyDescent="0.25">
      <c r="A258" s="6" t="s">
        <v>39</v>
      </c>
      <c r="B258" s="17">
        <v>245</v>
      </c>
      <c r="C258" s="30" t="s">
        <v>211</v>
      </c>
      <c r="D258" s="10">
        <f t="shared" si="101"/>
        <v>-1</v>
      </c>
      <c r="E258" s="10">
        <f t="shared" si="102"/>
        <v>-8.0000000000000002E-3</v>
      </c>
      <c r="F258" s="10">
        <f t="shared" si="103"/>
        <v>-1</v>
      </c>
      <c r="G258" s="10">
        <f t="shared" si="104"/>
        <v>-8.0000000000000002E-3</v>
      </c>
      <c r="H258" s="10">
        <f t="shared" si="105"/>
        <v>-2</v>
      </c>
      <c r="I258" s="10">
        <f t="shared" si="106"/>
        <v>-2.1999999999999999E-2</v>
      </c>
      <c r="J258" s="10">
        <f t="shared" si="107"/>
        <v>0</v>
      </c>
      <c r="K258" s="10">
        <f t="shared" si="108"/>
        <v>0</v>
      </c>
      <c r="L258" s="40" t="b">
        <f t="shared" si="109"/>
        <v>1</v>
      </c>
      <c r="M258" s="91" t="s">
        <v>361</v>
      </c>
      <c r="N258" s="91" t="s">
        <v>39</v>
      </c>
      <c r="O258" s="41">
        <v>2</v>
      </c>
      <c r="P258" s="91" t="s">
        <v>89</v>
      </c>
      <c r="Q258" s="41">
        <v>4</v>
      </c>
      <c r="R258" s="41">
        <v>0.97449999999999992</v>
      </c>
      <c r="S258" s="41">
        <v>0</v>
      </c>
      <c r="T258" s="41">
        <v>0</v>
      </c>
      <c r="U258" s="41">
        <v>4</v>
      </c>
      <c r="V258" s="41">
        <v>0.155</v>
      </c>
      <c r="W258" s="41">
        <v>2</v>
      </c>
      <c r="X258" s="41">
        <v>0.61449999999999994</v>
      </c>
      <c r="Y258" s="40" t="b">
        <f t="shared" si="110"/>
        <v>0</v>
      </c>
      <c r="Z258" s="41">
        <v>1</v>
      </c>
      <c r="AA258" s="91" t="s">
        <v>39</v>
      </c>
      <c r="AB258" s="41">
        <v>2</v>
      </c>
      <c r="AC258" s="91" t="s">
        <v>329</v>
      </c>
      <c r="AD258" s="41">
        <v>0</v>
      </c>
      <c r="AE258" s="41">
        <v>0</v>
      </c>
      <c r="AF258" s="41">
        <v>0</v>
      </c>
      <c r="AG258" s="41">
        <v>0</v>
      </c>
      <c r="AH258" s="41">
        <v>0</v>
      </c>
      <c r="AI258" s="41">
        <v>0</v>
      </c>
      <c r="AJ258" s="41">
        <v>0</v>
      </c>
      <c r="AK258" s="41">
        <v>0</v>
      </c>
      <c r="AL258" t="b">
        <f t="shared" si="111"/>
        <v>0</v>
      </c>
      <c r="AM258" s="51" t="s">
        <v>361</v>
      </c>
      <c r="AN258" s="51" t="s">
        <v>39</v>
      </c>
      <c r="AO258" s="52">
        <v>2</v>
      </c>
      <c r="AP258" s="51" t="s">
        <v>89</v>
      </c>
      <c r="AQ258" s="52">
        <v>0</v>
      </c>
      <c r="AR258" s="52">
        <v>0</v>
      </c>
      <c r="AS258" s="52">
        <v>0</v>
      </c>
      <c r="AT258" s="52">
        <v>0</v>
      </c>
      <c r="AU258" s="52">
        <v>0</v>
      </c>
      <c r="AV258" s="52">
        <v>0</v>
      </c>
      <c r="AW258">
        <v>0</v>
      </c>
      <c r="AX258">
        <v>0</v>
      </c>
      <c r="AY258">
        <v>0</v>
      </c>
      <c r="AZ258">
        <v>0</v>
      </c>
      <c r="BB258" t="b">
        <f t="shared" si="88"/>
        <v>1</v>
      </c>
      <c r="BC258" s="54" t="s">
        <v>361</v>
      </c>
      <c r="BD258" s="54" t="s">
        <v>39</v>
      </c>
      <c r="BE258" s="55">
        <v>2</v>
      </c>
      <c r="BF258" s="54" t="s">
        <v>89</v>
      </c>
      <c r="BG258" s="55">
        <v>0</v>
      </c>
      <c r="BH258" s="55">
        <v>0</v>
      </c>
      <c r="BI258" s="55">
        <v>0</v>
      </c>
      <c r="BJ258" s="55">
        <v>0</v>
      </c>
      <c r="BK258" s="55">
        <v>0</v>
      </c>
      <c r="BL258" s="55">
        <v>0</v>
      </c>
      <c r="BM258">
        <v>0</v>
      </c>
      <c r="BN258">
        <v>0</v>
      </c>
    </row>
    <row r="259" spans="1:66" ht="17.25" customHeight="1" x14ac:dyDescent="0.25">
      <c r="A259" s="6" t="s">
        <v>39</v>
      </c>
      <c r="B259" s="17">
        <v>246</v>
      </c>
      <c r="C259" s="30" t="s">
        <v>89</v>
      </c>
      <c r="D259" s="10">
        <f t="shared" si="101"/>
        <v>-4</v>
      </c>
      <c r="E259" s="10">
        <f t="shared" si="102"/>
        <v>-0.97449999999999992</v>
      </c>
      <c r="F259" s="10">
        <f t="shared" si="103"/>
        <v>0</v>
      </c>
      <c r="G259" s="10">
        <f t="shared" si="104"/>
        <v>0</v>
      </c>
      <c r="H259" s="10">
        <f t="shared" si="105"/>
        <v>-4</v>
      </c>
      <c r="I259" s="10">
        <f t="shared" si="106"/>
        <v>-0.155</v>
      </c>
      <c r="J259" s="10">
        <f t="shared" si="107"/>
        <v>-2</v>
      </c>
      <c r="K259" s="10">
        <f t="shared" si="108"/>
        <v>-0.61449999999999994</v>
      </c>
      <c r="L259" s="40" t="b">
        <f t="shared" si="109"/>
        <v>1</v>
      </c>
      <c r="M259" s="91" t="s">
        <v>365</v>
      </c>
      <c r="N259" s="91" t="s">
        <v>39</v>
      </c>
      <c r="O259" s="41">
        <v>2</v>
      </c>
      <c r="P259" s="91" t="s">
        <v>3</v>
      </c>
      <c r="Q259" s="41">
        <v>36</v>
      </c>
      <c r="R259" s="41">
        <v>0.36600000000000016</v>
      </c>
      <c r="S259" s="41">
        <v>34</v>
      </c>
      <c r="T259" s="41">
        <v>0.35100000000000015</v>
      </c>
      <c r="U259" s="41">
        <v>19</v>
      </c>
      <c r="V259" s="41">
        <v>0.16500000000000004</v>
      </c>
      <c r="W259" s="41">
        <v>1</v>
      </c>
      <c r="X259" s="41">
        <v>8.0000000000000002E-3</v>
      </c>
      <c r="Y259" s="40" t="b">
        <f t="shared" si="110"/>
        <v>0</v>
      </c>
      <c r="Z259" s="41">
        <v>1</v>
      </c>
      <c r="AA259" s="91" t="s">
        <v>39</v>
      </c>
      <c r="AB259" s="41">
        <v>2</v>
      </c>
      <c r="AC259" s="91" t="s">
        <v>414</v>
      </c>
      <c r="AD259" s="41">
        <v>1</v>
      </c>
      <c r="AE259" s="41">
        <v>7.0000000000000001E-3</v>
      </c>
      <c r="AF259" s="41">
        <v>1</v>
      </c>
      <c r="AG259" s="41">
        <v>7.0000000000000001E-3</v>
      </c>
      <c r="AH259" s="41">
        <v>0</v>
      </c>
      <c r="AI259" s="41">
        <v>0</v>
      </c>
      <c r="AJ259" s="41">
        <v>0</v>
      </c>
      <c r="AK259" s="41">
        <v>0</v>
      </c>
      <c r="AL259" t="b">
        <f t="shared" si="111"/>
        <v>0</v>
      </c>
      <c r="AM259" s="51" t="s">
        <v>365</v>
      </c>
      <c r="AN259" s="51" t="s">
        <v>39</v>
      </c>
      <c r="AO259" s="52">
        <v>2</v>
      </c>
      <c r="AP259" s="51" t="s">
        <v>3</v>
      </c>
      <c r="AQ259" s="52">
        <v>4</v>
      </c>
      <c r="AR259" s="52">
        <v>3.6999999999999998E-2</v>
      </c>
      <c r="AS259" s="52">
        <v>5</v>
      </c>
      <c r="AT259" s="52">
        <v>4.4999999999999998E-2</v>
      </c>
      <c r="AU259" s="52">
        <v>1</v>
      </c>
      <c r="AV259" s="52">
        <v>5.0000000000000001E-3</v>
      </c>
      <c r="AW259">
        <v>0</v>
      </c>
      <c r="AX259">
        <v>0</v>
      </c>
      <c r="AY259">
        <v>0</v>
      </c>
      <c r="AZ259">
        <v>0</v>
      </c>
      <c r="BB259" t="b">
        <f t="shared" si="88"/>
        <v>1</v>
      </c>
      <c r="BC259" s="54" t="s">
        <v>365</v>
      </c>
      <c r="BD259" s="54" t="s">
        <v>39</v>
      </c>
      <c r="BE259" s="55">
        <v>2</v>
      </c>
      <c r="BF259" s="54" t="s">
        <v>3</v>
      </c>
      <c r="BG259" s="55">
        <v>4</v>
      </c>
      <c r="BH259" s="55">
        <v>3.6999999999999998E-2</v>
      </c>
      <c r="BI259" s="55">
        <v>5</v>
      </c>
      <c r="BJ259" s="55">
        <v>4.4999999999999998E-2</v>
      </c>
      <c r="BK259" s="55">
        <v>1</v>
      </c>
      <c r="BL259" s="55">
        <v>5.0000000000000001E-3</v>
      </c>
      <c r="BM259">
        <v>0</v>
      </c>
      <c r="BN259">
        <v>0</v>
      </c>
    </row>
    <row r="260" spans="1:66" ht="17.25" customHeight="1" x14ac:dyDescent="0.25">
      <c r="A260" s="6" t="s">
        <v>39</v>
      </c>
      <c r="B260" s="17">
        <v>247</v>
      </c>
      <c r="C260" s="30" t="s">
        <v>3</v>
      </c>
      <c r="D260" s="10">
        <f t="shared" si="101"/>
        <v>16</v>
      </c>
      <c r="E260" s="10">
        <f t="shared" si="102"/>
        <v>0.18500000000000011</v>
      </c>
      <c r="F260" s="10">
        <f t="shared" si="103"/>
        <v>16</v>
      </c>
      <c r="G260" s="10">
        <f t="shared" si="104"/>
        <v>0.18200000000000011</v>
      </c>
      <c r="H260" s="10">
        <f t="shared" si="105"/>
        <v>11</v>
      </c>
      <c r="I260" s="10">
        <f t="shared" si="106"/>
        <v>0.1170000000000001</v>
      </c>
      <c r="J260" s="10">
        <f t="shared" si="107"/>
        <v>2</v>
      </c>
      <c r="K260" s="10">
        <f t="shared" si="108"/>
        <v>2.3E-2</v>
      </c>
      <c r="L260" s="40" t="b">
        <f t="shared" si="109"/>
        <v>1</v>
      </c>
      <c r="M260" s="91" t="s">
        <v>362</v>
      </c>
      <c r="N260" s="91" t="s">
        <v>39</v>
      </c>
      <c r="O260" s="41">
        <v>2</v>
      </c>
      <c r="P260" s="91" t="s">
        <v>328</v>
      </c>
      <c r="Q260" s="41">
        <v>0</v>
      </c>
      <c r="R260" s="41">
        <v>0</v>
      </c>
      <c r="S260" s="41">
        <v>0</v>
      </c>
      <c r="T260" s="41">
        <v>0</v>
      </c>
      <c r="U260" s="41">
        <v>0</v>
      </c>
      <c r="V260" s="41">
        <v>0</v>
      </c>
      <c r="W260" s="41">
        <v>0</v>
      </c>
      <c r="X260" s="41">
        <v>0</v>
      </c>
      <c r="Y260" s="40" t="b">
        <f t="shared" si="110"/>
        <v>0</v>
      </c>
      <c r="Z260" s="41">
        <v>1</v>
      </c>
      <c r="AA260" s="91" t="s">
        <v>39</v>
      </c>
      <c r="AB260" s="41">
        <v>2</v>
      </c>
      <c r="AC260" s="91" t="s">
        <v>415</v>
      </c>
      <c r="AD260" s="41">
        <v>0</v>
      </c>
      <c r="AE260" s="41">
        <v>0</v>
      </c>
      <c r="AF260" s="41">
        <v>0</v>
      </c>
      <c r="AG260" s="41">
        <v>0</v>
      </c>
      <c r="AH260" s="41">
        <v>0</v>
      </c>
      <c r="AI260" s="41">
        <v>0</v>
      </c>
      <c r="AJ260" s="41">
        <v>0</v>
      </c>
      <c r="AK260" s="41">
        <v>0</v>
      </c>
      <c r="AL260" t="b">
        <f t="shared" si="111"/>
        <v>0</v>
      </c>
      <c r="AM260" s="51" t="s">
        <v>362</v>
      </c>
      <c r="AN260" s="51" t="s">
        <v>39</v>
      </c>
      <c r="AO260" s="52">
        <v>2</v>
      </c>
      <c r="AP260" s="51" t="s">
        <v>328</v>
      </c>
      <c r="AQ260" s="52">
        <v>0</v>
      </c>
      <c r="AR260" s="52">
        <v>0</v>
      </c>
      <c r="AS260" s="52">
        <v>0</v>
      </c>
      <c r="AT260" s="52">
        <v>0</v>
      </c>
      <c r="AU260" s="52">
        <v>0</v>
      </c>
      <c r="AV260" s="52">
        <v>0</v>
      </c>
      <c r="AW260">
        <v>0</v>
      </c>
      <c r="AX260">
        <v>0</v>
      </c>
      <c r="AY260">
        <v>0</v>
      </c>
      <c r="AZ260">
        <v>0</v>
      </c>
      <c r="BB260" t="b">
        <f t="shared" si="88"/>
        <v>1</v>
      </c>
      <c r="BC260" s="54" t="s">
        <v>362</v>
      </c>
      <c r="BD260" s="54" t="s">
        <v>39</v>
      </c>
      <c r="BE260" s="55">
        <v>2</v>
      </c>
      <c r="BF260" s="54" t="s">
        <v>328</v>
      </c>
      <c r="BG260" s="55">
        <v>0</v>
      </c>
      <c r="BH260" s="55">
        <v>0</v>
      </c>
      <c r="BI260" s="55">
        <v>0</v>
      </c>
      <c r="BJ260" s="55">
        <v>0</v>
      </c>
      <c r="BK260" s="55">
        <v>0</v>
      </c>
      <c r="BL260" s="55">
        <v>0</v>
      </c>
      <c r="BM260">
        <v>0</v>
      </c>
      <c r="BN260">
        <v>0</v>
      </c>
    </row>
    <row r="261" spans="1:66" ht="17.25" customHeight="1" x14ac:dyDescent="0.25">
      <c r="A261" s="6" t="s">
        <v>39</v>
      </c>
      <c r="B261" s="17">
        <v>248</v>
      </c>
      <c r="C261" s="30" t="s">
        <v>328</v>
      </c>
      <c r="D261" s="10">
        <f t="shared" si="101"/>
        <v>2</v>
      </c>
      <c r="E261" s="10">
        <f t="shared" si="102"/>
        <v>2.4500000000000001E-2</v>
      </c>
      <c r="F261" s="10">
        <f t="shared" si="103"/>
        <v>3</v>
      </c>
      <c r="G261" s="10">
        <f t="shared" si="104"/>
        <v>3.9E-2</v>
      </c>
      <c r="H261" s="10">
        <f t="shared" si="105"/>
        <v>2</v>
      </c>
      <c r="I261" s="10">
        <f t="shared" si="106"/>
        <v>2.9499999999999998E-2</v>
      </c>
      <c r="J261" s="10">
        <f t="shared" si="107"/>
        <v>0</v>
      </c>
      <c r="K261" s="10">
        <f t="shared" si="108"/>
        <v>0</v>
      </c>
      <c r="L261" s="40" t="b">
        <f t="shared" si="109"/>
        <v>1</v>
      </c>
      <c r="M261" s="91" t="s">
        <v>363</v>
      </c>
      <c r="N261" s="91" t="s">
        <v>39</v>
      </c>
      <c r="O261" s="41">
        <v>2</v>
      </c>
      <c r="P261" s="91" t="s">
        <v>114</v>
      </c>
      <c r="Q261" s="41">
        <v>1</v>
      </c>
      <c r="R261" s="41">
        <v>1.2E-2</v>
      </c>
      <c r="S261" s="41">
        <v>1</v>
      </c>
      <c r="T261" s="41">
        <v>1.2E-2</v>
      </c>
      <c r="U261" s="41">
        <v>2</v>
      </c>
      <c r="V261" s="41">
        <v>1.4E-2</v>
      </c>
      <c r="W261" s="41">
        <v>0</v>
      </c>
      <c r="X261" s="41">
        <v>0</v>
      </c>
      <c r="Y261" s="40" t="b">
        <f t="shared" si="110"/>
        <v>0</v>
      </c>
      <c r="Z261" s="41">
        <v>1</v>
      </c>
      <c r="AA261" s="91" t="s">
        <v>39</v>
      </c>
      <c r="AB261" s="41">
        <v>2</v>
      </c>
      <c r="AC261" s="91" t="s">
        <v>416</v>
      </c>
      <c r="AD261" s="41">
        <v>11</v>
      </c>
      <c r="AE261" s="41">
        <v>0.10500000000000002</v>
      </c>
      <c r="AF261" s="41">
        <v>9</v>
      </c>
      <c r="AG261" s="41">
        <v>8.4000000000000019E-2</v>
      </c>
      <c r="AH261" s="41">
        <v>10</v>
      </c>
      <c r="AI261" s="41">
        <v>9.4E-2</v>
      </c>
      <c r="AJ261" s="41">
        <v>1</v>
      </c>
      <c r="AK261" s="41">
        <v>1.4999999999999999E-2</v>
      </c>
      <c r="AL261" t="b">
        <f t="shared" si="111"/>
        <v>0</v>
      </c>
      <c r="AM261" s="51" t="s">
        <v>363</v>
      </c>
      <c r="AN261" s="51" t="s">
        <v>39</v>
      </c>
      <c r="AO261" s="52">
        <v>2</v>
      </c>
      <c r="AP261" s="51" t="s">
        <v>114</v>
      </c>
      <c r="AQ261" s="52">
        <v>0</v>
      </c>
      <c r="AR261" s="52">
        <v>0</v>
      </c>
      <c r="AS261" s="52">
        <v>0</v>
      </c>
      <c r="AT261" s="52">
        <v>0</v>
      </c>
      <c r="AU261" s="52">
        <v>0</v>
      </c>
      <c r="AV261" s="52">
        <v>0</v>
      </c>
      <c r="AW261">
        <v>0</v>
      </c>
      <c r="AX261">
        <v>0</v>
      </c>
      <c r="AY261">
        <v>0</v>
      </c>
      <c r="AZ261">
        <v>0</v>
      </c>
      <c r="BB261" t="b">
        <f t="shared" si="88"/>
        <v>1</v>
      </c>
      <c r="BC261" s="54" t="s">
        <v>363</v>
      </c>
      <c r="BD261" s="54" t="s">
        <v>39</v>
      </c>
      <c r="BE261" s="55">
        <v>2</v>
      </c>
      <c r="BF261" s="54" t="s">
        <v>114</v>
      </c>
      <c r="BG261" s="55">
        <v>0</v>
      </c>
      <c r="BH261" s="55">
        <v>0</v>
      </c>
      <c r="BI261" s="55">
        <v>0</v>
      </c>
      <c r="BJ261" s="55">
        <v>0</v>
      </c>
      <c r="BK261" s="55">
        <v>0</v>
      </c>
      <c r="BL261" s="55">
        <v>0</v>
      </c>
      <c r="BM261">
        <v>0</v>
      </c>
      <c r="BN261">
        <v>0</v>
      </c>
    </row>
    <row r="262" spans="1:66" ht="17.25" customHeight="1" x14ac:dyDescent="0.25">
      <c r="A262" s="6" t="s">
        <v>39</v>
      </c>
      <c r="B262" s="17">
        <v>249</v>
      </c>
      <c r="C262" s="30" t="s">
        <v>114</v>
      </c>
      <c r="D262" s="10">
        <f t="shared" si="101"/>
        <v>42</v>
      </c>
      <c r="E262" s="10">
        <f t="shared" si="102"/>
        <v>0.42250000000000026</v>
      </c>
      <c r="F262" s="10">
        <f t="shared" si="103"/>
        <v>29</v>
      </c>
      <c r="G262" s="10">
        <f t="shared" si="104"/>
        <v>0.32150000000000012</v>
      </c>
      <c r="H262" s="10">
        <f t="shared" si="105"/>
        <v>48</v>
      </c>
      <c r="I262" s="10">
        <f t="shared" si="106"/>
        <v>0.62600000000000033</v>
      </c>
      <c r="J262" s="10">
        <f t="shared" si="107"/>
        <v>13</v>
      </c>
      <c r="K262" s="10">
        <f t="shared" si="108"/>
        <v>9.1000000000000011E-2</v>
      </c>
      <c r="L262" s="40" t="b">
        <f t="shared" si="109"/>
        <v>1</v>
      </c>
      <c r="M262" s="91" t="s">
        <v>361</v>
      </c>
      <c r="N262" s="91" t="s">
        <v>39</v>
      </c>
      <c r="O262" s="41">
        <v>2</v>
      </c>
      <c r="P262" s="91" t="s">
        <v>329</v>
      </c>
      <c r="Q262" s="41">
        <v>0</v>
      </c>
      <c r="R262" s="41">
        <v>0</v>
      </c>
      <c r="S262" s="41">
        <v>0</v>
      </c>
      <c r="T262" s="41">
        <v>0</v>
      </c>
      <c r="U262" s="41">
        <v>0</v>
      </c>
      <c r="V262" s="41">
        <v>0</v>
      </c>
      <c r="W262" s="41">
        <v>0</v>
      </c>
      <c r="X262" s="41">
        <v>0</v>
      </c>
      <c r="Y262" s="40" t="b">
        <f t="shared" si="110"/>
        <v>0</v>
      </c>
      <c r="Z262" s="41">
        <v>1</v>
      </c>
      <c r="AA262" s="91" t="s">
        <v>39</v>
      </c>
      <c r="AB262" s="41">
        <v>2</v>
      </c>
      <c r="AC262" s="91" t="s">
        <v>417</v>
      </c>
      <c r="AD262" s="41">
        <v>2</v>
      </c>
      <c r="AE262" s="41">
        <v>0.60499999999999998</v>
      </c>
      <c r="AF262" s="41">
        <v>2</v>
      </c>
      <c r="AG262" s="41">
        <v>0.60499999999999998</v>
      </c>
      <c r="AH262" s="41">
        <v>5</v>
      </c>
      <c r="AI262" s="41">
        <v>0.64700000000000002</v>
      </c>
      <c r="AJ262" s="41">
        <v>0</v>
      </c>
      <c r="AK262" s="41">
        <v>0</v>
      </c>
      <c r="AL262" t="b">
        <f t="shared" si="111"/>
        <v>0</v>
      </c>
      <c r="AM262" s="51" t="s">
        <v>361</v>
      </c>
      <c r="AN262" s="51" t="s">
        <v>39</v>
      </c>
      <c r="AO262" s="52">
        <v>2</v>
      </c>
      <c r="AP262" s="51" t="s">
        <v>329</v>
      </c>
      <c r="AQ262" s="52">
        <v>0</v>
      </c>
      <c r="AR262" s="52">
        <v>0</v>
      </c>
      <c r="AS262" s="52">
        <v>0</v>
      </c>
      <c r="AT262" s="52">
        <v>0</v>
      </c>
      <c r="AU262" s="52">
        <v>0</v>
      </c>
      <c r="AV262" s="52">
        <v>0</v>
      </c>
      <c r="AW262">
        <v>0</v>
      </c>
      <c r="AX262">
        <v>0</v>
      </c>
      <c r="AY262">
        <v>0</v>
      </c>
      <c r="AZ262">
        <v>0</v>
      </c>
      <c r="BB262" t="b">
        <f t="shared" si="88"/>
        <v>1</v>
      </c>
      <c r="BC262" s="54" t="s">
        <v>361</v>
      </c>
      <c r="BD262" s="54" t="s">
        <v>39</v>
      </c>
      <c r="BE262" s="55">
        <v>2</v>
      </c>
      <c r="BF262" s="54" t="s">
        <v>329</v>
      </c>
      <c r="BG262" s="55">
        <v>0</v>
      </c>
      <c r="BH262" s="55">
        <v>0</v>
      </c>
      <c r="BI262" s="55">
        <v>0</v>
      </c>
      <c r="BJ262" s="55">
        <v>0</v>
      </c>
      <c r="BK262" s="55">
        <v>0</v>
      </c>
      <c r="BL262" s="55">
        <v>0</v>
      </c>
      <c r="BM262">
        <v>0</v>
      </c>
      <c r="BN262">
        <v>0</v>
      </c>
    </row>
    <row r="263" spans="1:66" ht="17.25" customHeight="1" x14ac:dyDescent="0.25">
      <c r="A263" s="6" t="s">
        <v>39</v>
      </c>
      <c r="B263" s="17">
        <v>250</v>
      </c>
      <c r="C263" s="30" t="s">
        <v>329</v>
      </c>
      <c r="D263" s="10">
        <f t="shared" si="101"/>
        <v>51</v>
      </c>
      <c r="E263" s="10">
        <f t="shared" si="102"/>
        <v>0.82800000000000018</v>
      </c>
      <c r="F263" s="10">
        <f t="shared" si="103"/>
        <v>33</v>
      </c>
      <c r="G263" s="10">
        <f t="shared" si="104"/>
        <v>0.41850000000000021</v>
      </c>
      <c r="H263" s="10">
        <f t="shared" si="105"/>
        <v>21</v>
      </c>
      <c r="I263" s="10">
        <f t="shared" si="106"/>
        <v>0.26650000000000013</v>
      </c>
      <c r="J263" s="10">
        <f t="shared" si="107"/>
        <v>9</v>
      </c>
      <c r="K263" s="10">
        <f t="shared" si="108"/>
        <v>0.24300000000000005</v>
      </c>
      <c r="L263" s="40" t="b">
        <f t="shared" si="109"/>
        <v>1</v>
      </c>
      <c r="M263" s="91" t="s">
        <v>361</v>
      </c>
      <c r="N263" s="91" t="s">
        <v>39</v>
      </c>
      <c r="O263" s="41">
        <v>2</v>
      </c>
      <c r="P263" s="91" t="s">
        <v>330</v>
      </c>
      <c r="Q263" s="41">
        <v>0</v>
      </c>
      <c r="R263" s="41">
        <v>0</v>
      </c>
      <c r="S263" s="41">
        <v>0</v>
      </c>
      <c r="T263" s="41">
        <v>0</v>
      </c>
      <c r="U263" s="41">
        <v>0</v>
      </c>
      <c r="V263" s="41">
        <v>0</v>
      </c>
      <c r="W263" s="41">
        <v>0</v>
      </c>
      <c r="X263" s="41">
        <v>0</v>
      </c>
      <c r="Y263" s="40" t="b">
        <f t="shared" si="110"/>
        <v>0</v>
      </c>
      <c r="Z263" s="41">
        <v>1</v>
      </c>
      <c r="AA263" s="91" t="s">
        <v>39</v>
      </c>
      <c r="AB263" s="41">
        <v>2</v>
      </c>
      <c r="AC263" s="91" t="s">
        <v>418</v>
      </c>
      <c r="AD263" s="41">
        <v>2</v>
      </c>
      <c r="AE263" s="41">
        <v>0.03</v>
      </c>
      <c r="AF263" s="41">
        <v>2</v>
      </c>
      <c r="AG263" s="41">
        <v>0.03</v>
      </c>
      <c r="AH263" s="41">
        <v>2</v>
      </c>
      <c r="AI263" s="41">
        <v>0.03</v>
      </c>
      <c r="AJ263" s="41">
        <v>0</v>
      </c>
      <c r="AK263" s="41">
        <v>0</v>
      </c>
      <c r="AL263" t="b">
        <f t="shared" si="111"/>
        <v>0</v>
      </c>
      <c r="AM263" s="51" t="s">
        <v>361</v>
      </c>
      <c r="AN263" s="51" t="s">
        <v>39</v>
      </c>
      <c r="AO263" s="52">
        <v>2</v>
      </c>
      <c r="AP263" s="51" t="s">
        <v>330</v>
      </c>
      <c r="AQ263" s="52">
        <v>0</v>
      </c>
      <c r="AR263" s="52">
        <v>0</v>
      </c>
      <c r="AS263" s="52">
        <v>0</v>
      </c>
      <c r="AT263" s="52">
        <v>0</v>
      </c>
      <c r="AU263" s="52">
        <v>0</v>
      </c>
      <c r="AV263" s="52">
        <v>0</v>
      </c>
      <c r="AW263">
        <v>0</v>
      </c>
      <c r="AX263">
        <v>0</v>
      </c>
      <c r="AY263">
        <v>0</v>
      </c>
      <c r="AZ263">
        <v>0</v>
      </c>
      <c r="BB263" t="b">
        <f t="shared" si="88"/>
        <v>1</v>
      </c>
      <c r="BC263" s="54" t="s">
        <v>361</v>
      </c>
      <c r="BD263" s="54" t="s">
        <v>39</v>
      </c>
      <c r="BE263" s="55">
        <v>2</v>
      </c>
      <c r="BF263" s="54" t="s">
        <v>330</v>
      </c>
      <c r="BG263" s="55">
        <v>0</v>
      </c>
      <c r="BH263" s="55">
        <v>0</v>
      </c>
      <c r="BI263" s="55">
        <v>0</v>
      </c>
      <c r="BJ263" s="55">
        <v>0</v>
      </c>
      <c r="BK263" s="55">
        <v>0</v>
      </c>
      <c r="BL263" s="55">
        <v>0</v>
      </c>
      <c r="BM263">
        <v>0</v>
      </c>
      <c r="BN263">
        <v>0</v>
      </c>
    </row>
    <row r="264" spans="1:66" ht="17.25" customHeight="1" x14ac:dyDescent="0.25">
      <c r="A264" s="6" t="s">
        <v>39</v>
      </c>
      <c r="B264" s="17">
        <v>251</v>
      </c>
      <c r="C264" s="30" t="s">
        <v>330</v>
      </c>
      <c r="D264" s="10">
        <f t="shared" si="101"/>
        <v>2</v>
      </c>
      <c r="E264" s="10">
        <f t="shared" si="102"/>
        <v>2.5000000000000001E-2</v>
      </c>
      <c r="F264" s="10">
        <f t="shared" si="103"/>
        <v>1</v>
      </c>
      <c r="G264" s="10">
        <f t="shared" si="104"/>
        <v>1.4999999999999999E-2</v>
      </c>
      <c r="H264" s="10">
        <f t="shared" si="105"/>
        <v>1</v>
      </c>
      <c r="I264" s="10">
        <f t="shared" si="106"/>
        <v>5.4999999999999997E-3</v>
      </c>
      <c r="J264" s="10">
        <f t="shared" si="107"/>
        <v>1</v>
      </c>
      <c r="K264" s="10">
        <f t="shared" si="108"/>
        <v>0.01</v>
      </c>
      <c r="L264" s="40" t="b">
        <f t="shared" si="109"/>
        <v>1</v>
      </c>
      <c r="M264" s="91" t="s">
        <v>362</v>
      </c>
      <c r="N264" s="91" t="s">
        <v>39</v>
      </c>
      <c r="O264" s="41">
        <v>2</v>
      </c>
      <c r="P264" s="91" t="s">
        <v>331</v>
      </c>
      <c r="Q264" s="41">
        <v>0</v>
      </c>
      <c r="R264" s="41">
        <v>0</v>
      </c>
      <c r="S264" s="41">
        <v>0</v>
      </c>
      <c r="T264" s="41">
        <v>0</v>
      </c>
      <c r="U264" s="41">
        <v>0</v>
      </c>
      <c r="V264" s="41">
        <v>0</v>
      </c>
      <c r="W264" s="41">
        <v>0</v>
      </c>
      <c r="X264" s="41">
        <v>0</v>
      </c>
      <c r="Y264" s="40" t="b">
        <f t="shared" si="110"/>
        <v>0</v>
      </c>
      <c r="Z264" s="41">
        <v>1</v>
      </c>
      <c r="AA264" s="91" t="s">
        <v>39</v>
      </c>
      <c r="AB264" s="41">
        <v>2</v>
      </c>
      <c r="AC264" s="91" t="s">
        <v>419</v>
      </c>
      <c r="AD264" s="41">
        <v>0</v>
      </c>
      <c r="AE264" s="41">
        <v>0</v>
      </c>
      <c r="AF264" s="41">
        <v>0</v>
      </c>
      <c r="AG264" s="41">
        <v>0</v>
      </c>
      <c r="AH264" s="41">
        <v>0</v>
      </c>
      <c r="AI264" s="41">
        <v>0</v>
      </c>
      <c r="AJ264" s="41">
        <v>0</v>
      </c>
      <c r="AK264" s="41">
        <v>0</v>
      </c>
      <c r="AL264" t="b">
        <f t="shared" si="111"/>
        <v>0</v>
      </c>
      <c r="AM264" s="51" t="s">
        <v>362</v>
      </c>
      <c r="AN264" s="51" t="s">
        <v>39</v>
      </c>
      <c r="AO264" s="52">
        <v>2</v>
      </c>
      <c r="AP264" s="51" t="s">
        <v>331</v>
      </c>
      <c r="AQ264" s="52">
        <v>0</v>
      </c>
      <c r="AR264" s="52">
        <v>0</v>
      </c>
      <c r="AS264" s="52">
        <v>0</v>
      </c>
      <c r="AT264" s="52">
        <v>0</v>
      </c>
      <c r="AU264" s="52">
        <v>0</v>
      </c>
      <c r="AV264" s="52">
        <v>0</v>
      </c>
      <c r="AW264">
        <v>0</v>
      </c>
      <c r="AX264">
        <v>0</v>
      </c>
      <c r="AY264">
        <v>0</v>
      </c>
      <c r="AZ264">
        <v>0</v>
      </c>
      <c r="BB264" t="b">
        <f t="shared" si="88"/>
        <v>1</v>
      </c>
      <c r="BC264" s="54" t="s">
        <v>362</v>
      </c>
      <c r="BD264" s="54" t="s">
        <v>39</v>
      </c>
      <c r="BE264" s="55">
        <v>2</v>
      </c>
      <c r="BF264" s="54" t="s">
        <v>331</v>
      </c>
      <c r="BG264" s="55">
        <v>0</v>
      </c>
      <c r="BH264" s="55">
        <v>0</v>
      </c>
      <c r="BI264" s="55">
        <v>0</v>
      </c>
      <c r="BJ264" s="55">
        <v>0</v>
      </c>
      <c r="BK264" s="55">
        <v>0</v>
      </c>
      <c r="BL264" s="55">
        <v>0</v>
      </c>
      <c r="BM264">
        <v>0</v>
      </c>
      <c r="BN264">
        <v>0</v>
      </c>
    </row>
    <row r="265" spans="1:66" ht="17.25" customHeight="1" x14ac:dyDescent="0.25">
      <c r="A265" s="6" t="s">
        <v>39</v>
      </c>
      <c r="B265" s="17">
        <v>252</v>
      </c>
      <c r="C265" s="30" t="s">
        <v>331</v>
      </c>
      <c r="D265" s="10">
        <f t="shared" si="101"/>
        <v>3</v>
      </c>
      <c r="E265" s="10">
        <f t="shared" si="102"/>
        <v>1.7000000000000001E-2</v>
      </c>
      <c r="F265" s="10">
        <f t="shared" si="103"/>
        <v>3</v>
      </c>
      <c r="G265" s="10">
        <f t="shared" si="104"/>
        <v>1.7000000000000001E-2</v>
      </c>
      <c r="H265" s="10">
        <f t="shared" si="105"/>
        <v>3</v>
      </c>
      <c r="I265" s="10">
        <f t="shared" si="106"/>
        <v>2.1000000000000001E-2</v>
      </c>
      <c r="J265" s="10">
        <f t="shared" si="107"/>
        <v>0</v>
      </c>
      <c r="K265" s="10">
        <f t="shared" si="108"/>
        <v>0</v>
      </c>
      <c r="L265" s="40" t="b">
        <f t="shared" si="109"/>
        <v>1</v>
      </c>
      <c r="M265" s="91" t="s">
        <v>361</v>
      </c>
      <c r="N265" s="91" t="s">
        <v>39</v>
      </c>
      <c r="O265" s="41">
        <v>2</v>
      </c>
      <c r="P265" s="91" t="s">
        <v>173</v>
      </c>
      <c r="Q265" s="41">
        <v>5</v>
      </c>
      <c r="R265" s="41">
        <v>0.06</v>
      </c>
      <c r="S265" s="41">
        <v>5</v>
      </c>
      <c r="T265" s="41">
        <v>0.06</v>
      </c>
      <c r="U265" s="41">
        <v>4</v>
      </c>
      <c r="V265" s="41">
        <v>4.4999999999999998E-2</v>
      </c>
      <c r="W265" s="41">
        <v>0</v>
      </c>
      <c r="X265" s="41">
        <v>0</v>
      </c>
      <c r="Y265" s="40" t="b">
        <f t="shared" si="110"/>
        <v>0</v>
      </c>
      <c r="Z265" s="41">
        <v>1</v>
      </c>
      <c r="AA265" s="91" t="s">
        <v>39</v>
      </c>
      <c r="AB265" s="41">
        <v>2</v>
      </c>
      <c r="AC265" s="91" t="s">
        <v>127</v>
      </c>
      <c r="AD265" s="41">
        <v>0</v>
      </c>
      <c r="AE265" s="41">
        <v>0</v>
      </c>
      <c r="AF265" s="41">
        <v>0</v>
      </c>
      <c r="AG265" s="41">
        <v>0</v>
      </c>
      <c r="AH265" s="41">
        <v>0</v>
      </c>
      <c r="AI265" s="41">
        <v>0</v>
      </c>
      <c r="AJ265" s="41">
        <v>0</v>
      </c>
      <c r="AK265" s="41">
        <v>0</v>
      </c>
      <c r="AL265" t="b">
        <f t="shared" si="111"/>
        <v>0</v>
      </c>
      <c r="AM265" s="51" t="s">
        <v>361</v>
      </c>
      <c r="AN265" s="51" t="s">
        <v>39</v>
      </c>
      <c r="AO265" s="52">
        <v>2</v>
      </c>
      <c r="AP265" s="51" t="s">
        <v>173</v>
      </c>
      <c r="AQ265" s="52">
        <v>0</v>
      </c>
      <c r="AR265" s="52">
        <v>0</v>
      </c>
      <c r="AS265" s="52">
        <v>0</v>
      </c>
      <c r="AT265" s="52">
        <v>0</v>
      </c>
      <c r="AU265" s="52">
        <v>0</v>
      </c>
      <c r="AV265" s="52">
        <v>0</v>
      </c>
      <c r="AW265">
        <v>0</v>
      </c>
      <c r="AX265">
        <v>0</v>
      </c>
      <c r="AY265">
        <v>0</v>
      </c>
      <c r="AZ265">
        <v>0</v>
      </c>
      <c r="BB265" t="b">
        <f t="shared" si="88"/>
        <v>1</v>
      </c>
      <c r="BC265" s="54" t="s">
        <v>361</v>
      </c>
      <c r="BD265" s="54" t="s">
        <v>39</v>
      </c>
      <c r="BE265" s="55">
        <v>2</v>
      </c>
      <c r="BF265" s="54" t="s">
        <v>173</v>
      </c>
      <c r="BG265" s="55">
        <v>0</v>
      </c>
      <c r="BH265" s="55">
        <v>0</v>
      </c>
      <c r="BI265" s="55">
        <v>0</v>
      </c>
      <c r="BJ265" s="55">
        <v>0</v>
      </c>
      <c r="BK265" s="55">
        <v>0</v>
      </c>
      <c r="BL265" s="55">
        <v>0</v>
      </c>
      <c r="BM265">
        <v>0</v>
      </c>
      <c r="BN265">
        <v>0</v>
      </c>
    </row>
    <row r="266" spans="1:66" ht="17.25" customHeight="1" x14ac:dyDescent="0.25">
      <c r="A266" s="6" t="s">
        <v>39</v>
      </c>
      <c r="B266" s="17">
        <v>253</v>
      </c>
      <c r="C266" s="30" t="s">
        <v>173</v>
      </c>
      <c r="D266" s="10">
        <f t="shared" si="101"/>
        <v>-2</v>
      </c>
      <c r="E266" s="10">
        <f t="shared" si="102"/>
        <v>2.8000000000000011E-2</v>
      </c>
      <c r="F266" s="10">
        <f t="shared" si="103"/>
        <v>-3</v>
      </c>
      <c r="G266" s="10">
        <f t="shared" si="104"/>
        <v>-4.1999999999999996E-2</v>
      </c>
      <c r="H266" s="10">
        <f t="shared" si="105"/>
        <v>4</v>
      </c>
      <c r="I266" s="10">
        <f t="shared" si="106"/>
        <v>6.0999999999999999E-2</v>
      </c>
      <c r="J266" s="10">
        <f t="shared" si="107"/>
        <v>1</v>
      </c>
      <c r="K266" s="10">
        <f t="shared" si="108"/>
        <v>6.0000000000000001E-3</v>
      </c>
      <c r="L266" s="40" t="b">
        <f t="shared" si="109"/>
        <v>1</v>
      </c>
      <c r="M266" s="91" t="s">
        <v>361</v>
      </c>
      <c r="N266" s="91" t="s">
        <v>39</v>
      </c>
      <c r="O266" s="41">
        <v>2</v>
      </c>
      <c r="P266" s="91" t="s">
        <v>206</v>
      </c>
      <c r="Q266" s="41">
        <v>5</v>
      </c>
      <c r="R266" s="41">
        <v>3.9E-2</v>
      </c>
      <c r="S266" s="41">
        <v>4</v>
      </c>
      <c r="T266" s="41">
        <v>2.4E-2</v>
      </c>
      <c r="U266" s="41">
        <v>6</v>
      </c>
      <c r="V266" s="41">
        <v>4.8999999999999995E-2</v>
      </c>
      <c r="W266" s="41">
        <v>1</v>
      </c>
      <c r="X266" s="41">
        <v>1.4999999999999999E-2</v>
      </c>
      <c r="Y266" s="40" t="b">
        <f t="shared" si="110"/>
        <v>0</v>
      </c>
      <c r="Z266" s="41">
        <v>1</v>
      </c>
      <c r="AA266" s="91" t="s">
        <v>39</v>
      </c>
      <c r="AB266" s="41">
        <v>2</v>
      </c>
      <c r="AC266" s="91" t="s">
        <v>128</v>
      </c>
      <c r="AD266" s="41">
        <v>2</v>
      </c>
      <c r="AE266" s="41">
        <v>4.4999999999999998E-2</v>
      </c>
      <c r="AF266" s="41">
        <v>2</v>
      </c>
      <c r="AG266" s="41">
        <v>4.4999999999999998E-2</v>
      </c>
      <c r="AH266" s="41">
        <v>3</v>
      </c>
      <c r="AI266" s="41">
        <v>0.03</v>
      </c>
      <c r="AJ266" s="41">
        <v>0</v>
      </c>
      <c r="AK266" s="41">
        <v>0</v>
      </c>
      <c r="AL266" t="b">
        <f t="shared" si="111"/>
        <v>0</v>
      </c>
      <c r="AM266" s="51" t="s">
        <v>361</v>
      </c>
      <c r="AN266" s="51" t="s">
        <v>39</v>
      </c>
      <c r="AO266" s="52">
        <v>2</v>
      </c>
      <c r="AP266" s="51" t="s">
        <v>206</v>
      </c>
      <c r="AQ266" s="52">
        <v>1</v>
      </c>
      <c r="AR266" s="52">
        <v>5.0000000000000001E-3</v>
      </c>
      <c r="AS266" s="52">
        <v>0</v>
      </c>
      <c r="AT266" s="52">
        <v>0</v>
      </c>
      <c r="AU266" s="52">
        <v>2</v>
      </c>
      <c r="AV266" s="52">
        <v>2.1999999999999999E-2</v>
      </c>
      <c r="AW266">
        <v>0</v>
      </c>
      <c r="AX266">
        <v>0</v>
      </c>
      <c r="AY266">
        <v>0</v>
      </c>
      <c r="AZ266">
        <v>0</v>
      </c>
      <c r="BB266" t="b">
        <f t="shared" si="88"/>
        <v>1</v>
      </c>
      <c r="BC266" s="54" t="s">
        <v>361</v>
      </c>
      <c r="BD266" s="54" t="s">
        <v>39</v>
      </c>
      <c r="BE266" s="55">
        <v>2</v>
      </c>
      <c r="BF266" s="54" t="s">
        <v>206</v>
      </c>
      <c r="BG266" s="55">
        <v>1</v>
      </c>
      <c r="BH266" s="55">
        <v>5.0000000000000001E-3</v>
      </c>
      <c r="BI266" s="55">
        <v>0</v>
      </c>
      <c r="BJ266" s="55">
        <v>0</v>
      </c>
      <c r="BK266" s="55">
        <v>2</v>
      </c>
      <c r="BL266" s="55">
        <v>2.1999999999999999E-2</v>
      </c>
      <c r="BM266">
        <v>0</v>
      </c>
      <c r="BN266">
        <v>0</v>
      </c>
    </row>
    <row r="267" spans="1:66" ht="17.25" customHeight="1" x14ac:dyDescent="0.25">
      <c r="A267" s="6" t="s">
        <v>39</v>
      </c>
      <c r="B267" s="17">
        <v>254</v>
      </c>
      <c r="C267" s="30" t="s">
        <v>206</v>
      </c>
      <c r="D267" s="10">
        <f t="shared" si="101"/>
        <v>35</v>
      </c>
      <c r="E267" s="10">
        <f t="shared" si="102"/>
        <v>2.0532499999999985</v>
      </c>
      <c r="F267" s="10">
        <f t="shared" si="103"/>
        <v>31</v>
      </c>
      <c r="G267" s="10">
        <f t="shared" si="104"/>
        <v>0.97225000000000006</v>
      </c>
      <c r="H267" s="10">
        <f t="shared" si="105"/>
        <v>24</v>
      </c>
      <c r="I267" s="10">
        <f t="shared" si="106"/>
        <v>1.4827300000000001</v>
      </c>
      <c r="J267" s="10">
        <f t="shared" si="107"/>
        <v>5</v>
      </c>
      <c r="K267" s="10">
        <f t="shared" si="108"/>
        <v>1.0939999999999999</v>
      </c>
      <c r="L267" s="40" t="b">
        <f t="shared" si="109"/>
        <v>1</v>
      </c>
      <c r="M267" s="91" t="s">
        <v>362</v>
      </c>
      <c r="N267" s="91" t="s">
        <v>39</v>
      </c>
      <c r="O267" s="41">
        <v>2</v>
      </c>
      <c r="P267" s="91" t="s">
        <v>212</v>
      </c>
      <c r="Q267" s="41">
        <v>2</v>
      </c>
      <c r="R267" s="41">
        <v>0.60499999999999998</v>
      </c>
      <c r="S267" s="41">
        <v>2</v>
      </c>
      <c r="T267" s="41">
        <v>0.60499999999999998</v>
      </c>
      <c r="U267" s="41">
        <v>5</v>
      </c>
      <c r="V267" s="41">
        <v>0.64700000000000002</v>
      </c>
      <c r="W267" s="41">
        <v>0</v>
      </c>
      <c r="X267" s="41">
        <v>0</v>
      </c>
      <c r="Y267" s="40" t="b">
        <f t="shared" si="110"/>
        <v>0</v>
      </c>
      <c r="Z267" s="41">
        <v>1</v>
      </c>
      <c r="AA267" s="91" t="s">
        <v>39</v>
      </c>
      <c r="AB267" s="41">
        <v>2</v>
      </c>
      <c r="AC267" s="91" t="s">
        <v>420</v>
      </c>
      <c r="AD267" s="41">
        <v>0</v>
      </c>
      <c r="AE267" s="41">
        <v>0</v>
      </c>
      <c r="AF267" s="41">
        <v>0</v>
      </c>
      <c r="AG267" s="41">
        <v>0</v>
      </c>
      <c r="AH267" s="41">
        <v>0</v>
      </c>
      <c r="AI267" s="41">
        <v>0</v>
      </c>
      <c r="AJ267" s="41">
        <v>0</v>
      </c>
      <c r="AK267" s="41">
        <v>0</v>
      </c>
      <c r="AL267" t="b">
        <f t="shared" si="111"/>
        <v>0</v>
      </c>
      <c r="AM267" s="51" t="s">
        <v>362</v>
      </c>
      <c r="AN267" s="51" t="s">
        <v>39</v>
      </c>
      <c r="AO267" s="52">
        <v>2</v>
      </c>
      <c r="AP267" s="51" t="s">
        <v>212</v>
      </c>
      <c r="AQ267" s="52">
        <v>0</v>
      </c>
      <c r="AR267" s="52">
        <v>0</v>
      </c>
      <c r="AS267" s="52">
        <v>0</v>
      </c>
      <c r="AT267" s="52">
        <v>0</v>
      </c>
      <c r="AU267" s="52">
        <v>2</v>
      </c>
      <c r="AV267" s="52">
        <v>0.03</v>
      </c>
      <c r="AW267">
        <v>0</v>
      </c>
      <c r="AX267">
        <v>0</v>
      </c>
      <c r="AY267">
        <v>0</v>
      </c>
      <c r="AZ267">
        <v>0</v>
      </c>
      <c r="BB267" t="b">
        <f t="shared" si="88"/>
        <v>1</v>
      </c>
      <c r="BC267" s="54" t="s">
        <v>362</v>
      </c>
      <c r="BD267" s="54" t="s">
        <v>39</v>
      </c>
      <c r="BE267" s="55">
        <v>2</v>
      </c>
      <c r="BF267" s="54" t="s">
        <v>212</v>
      </c>
      <c r="BG267" s="55">
        <v>0</v>
      </c>
      <c r="BH267" s="55">
        <v>0</v>
      </c>
      <c r="BI267" s="55">
        <v>0</v>
      </c>
      <c r="BJ267" s="55">
        <v>0</v>
      </c>
      <c r="BK267" s="55">
        <v>2</v>
      </c>
      <c r="BL267" s="55">
        <v>0.03</v>
      </c>
      <c r="BM267">
        <v>0</v>
      </c>
      <c r="BN267">
        <v>0</v>
      </c>
    </row>
    <row r="268" spans="1:66" ht="17.25" customHeight="1" x14ac:dyDescent="0.25">
      <c r="A268" s="6" t="s">
        <v>39</v>
      </c>
      <c r="B268" s="17">
        <v>255</v>
      </c>
      <c r="C268" s="30" t="s">
        <v>212</v>
      </c>
      <c r="D268" s="10">
        <f t="shared" si="101"/>
        <v>20</v>
      </c>
      <c r="E268" s="10">
        <f t="shared" si="102"/>
        <v>-0.39899999999999991</v>
      </c>
      <c r="F268" s="10">
        <f t="shared" si="103"/>
        <v>12</v>
      </c>
      <c r="G268" s="10">
        <f t="shared" si="104"/>
        <v>-0.47</v>
      </c>
      <c r="H268" s="10">
        <f t="shared" si="105"/>
        <v>7</v>
      </c>
      <c r="I268" s="10">
        <f t="shared" si="106"/>
        <v>-0.501</v>
      </c>
      <c r="J268" s="10">
        <f t="shared" si="107"/>
        <v>4</v>
      </c>
      <c r="K268" s="10">
        <f t="shared" si="108"/>
        <v>3.0000000000000002E-2</v>
      </c>
      <c r="L268" s="40" t="b">
        <f t="shared" si="109"/>
        <v>1</v>
      </c>
      <c r="M268" s="91" t="s">
        <v>365</v>
      </c>
      <c r="N268" s="91" t="s">
        <v>39</v>
      </c>
      <c r="O268" s="41">
        <v>2</v>
      </c>
      <c r="P268" s="91" t="s">
        <v>185</v>
      </c>
      <c r="Q268" s="41">
        <v>2</v>
      </c>
      <c r="R268" s="41">
        <v>0.03</v>
      </c>
      <c r="S268" s="41">
        <v>2</v>
      </c>
      <c r="T268" s="41">
        <v>0.03</v>
      </c>
      <c r="U268" s="41">
        <v>2</v>
      </c>
      <c r="V268" s="41">
        <v>0.03</v>
      </c>
      <c r="W268" s="41">
        <v>0</v>
      </c>
      <c r="X268" s="41">
        <v>0</v>
      </c>
      <c r="Y268" s="40" t="b">
        <f t="shared" si="110"/>
        <v>0</v>
      </c>
      <c r="Z268" s="41">
        <v>1</v>
      </c>
      <c r="AA268" s="91" t="s">
        <v>39</v>
      </c>
      <c r="AB268" s="41">
        <v>2</v>
      </c>
      <c r="AC268" s="91" t="s">
        <v>334</v>
      </c>
      <c r="AD268" s="41">
        <v>0</v>
      </c>
      <c r="AE268" s="41">
        <v>0</v>
      </c>
      <c r="AF268" s="41">
        <v>0</v>
      </c>
      <c r="AG268" s="41">
        <v>0</v>
      </c>
      <c r="AH268" s="41">
        <v>0</v>
      </c>
      <c r="AI268" s="41">
        <v>0</v>
      </c>
      <c r="AJ268" s="41">
        <v>0</v>
      </c>
      <c r="AK268" s="41">
        <v>0</v>
      </c>
      <c r="AL268" t="b">
        <f t="shared" si="111"/>
        <v>0</v>
      </c>
      <c r="AM268" s="51" t="s">
        <v>365</v>
      </c>
      <c r="AN268" s="51" t="s">
        <v>39</v>
      </c>
      <c r="AO268" s="52">
        <v>2</v>
      </c>
      <c r="AP268" s="51" t="s">
        <v>185</v>
      </c>
      <c r="AQ268" s="52">
        <v>0</v>
      </c>
      <c r="AR268" s="52">
        <v>0</v>
      </c>
      <c r="AS268" s="52">
        <v>0</v>
      </c>
      <c r="AT268" s="52">
        <v>0</v>
      </c>
      <c r="AU268" s="52">
        <v>0</v>
      </c>
      <c r="AV268" s="52">
        <v>0</v>
      </c>
      <c r="AW268">
        <v>0</v>
      </c>
      <c r="AX268">
        <v>0</v>
      </c>
      <c r="AY268">
        <v>0</v>
      </c>
      <c r="AZ268">
        <v>0</v>
      </c>
      <c r="BB268" t="b">
        <f t="shared" si="88"/>
        <v>1</v>
      </c>
      <c r="BC268" s="54" t="s">
        <v>365</v>
      </c>
      <c r="BD268" s="54" t="s">
        <v>39</v>
      </c>
      <c r="BE268" s="55">
        <v>2</v>
      </c>
      <c r="BF268" s="54" t="s">
        <v>185</v>
      </c>
      <c r="BG268" s="55">
        <v>0</v>
      </c>
      <c r="BH268" s="55">
        <v>0</v>
      </c>
      <c r="BI268" s="55">
        <v>0</v>
      </c>
      <c r="BJ268" s="55">
        <v>0</v>
      </c>
      <c r="BK268" s="55">
        <v>0</v>
      </c>
      <c r="BL268" s="55">
        <v>0</v>
      </c>
      <c r="BM268">
        <v>0</v>
      </c>
      <c r="BN268">
        <v>0</v>
      </c>
    </row>
    <row r="269" spans="1:66" ht="17.25" customHeight="1" x14ac:dyDescent="0.25">
      <c r="A269" s="6" t="s">
        <v>39</v>
      </c>
      <c r="B269" s="17">
        <v>256</v>
      </c>
      <c r="C269" s="31" t="s">
        <v>185</v>
      </c>
      <c r="D269" s="10">
        <f t="shared" si="101"/>
        <v>-1</v>
      </c>
      <c r="E269" s="10">
        <f t="shared" si="102"/>
        <v>-2.7999999999999997E-2</v>
      </c>
      <c r="F269" s="10">
        <f t="shared" si="103"/>
        <v>-1</v>
      </c>
      <c r="G269" s="10">
        <f t="shared" si="104"/>
        <v>-2.7999999999999997E-2</v>
      </c>
      <c r="H269" s="10">
        <f t="shared" si="105"/>
        <v>-2</v>
      </c>
      <c r="I269" s="10">
        <f t="shared" si="106"/>
        <v>-0.03</v>
      </c>
      <c r="J269" s="10">
        <f t="shared" si="107"/>
        <v>0</v>
      </c>
      <c r="K269" s="10">
        <f t="shared" si="108"/>
        <v>0</v>
      </c>
      <c r="L269" s="40" t="b">
        <f t="shared" si="109"/>
        <v>1</v>
      </c>
      <c r="M269" s="91" t="s">
        <v>365</v>
      </c>
      <c r="N269" s="91" t="s">
        <v>39</v>
      </c>
      <c r="O269" s="41">
        <v>2</v>
      </c>
      <c r="P269" s="91" t="s">
        <v>332</v>
      </c>
      <c r="Q269" s="41">
        <v>0</v>
      </c>
      <c r="R269" s="41">
        <v>0</v>
      </c>
      <c r="S269" s="41">
        <v>0</v>
      </c>
      <c r="T269" s="41">
        <v>0</v>
      </c>
      <c r="U269" s="41">
        <v>0</v>
      </c>
      <c r="V269" s="41">
        <v>0</v>
      </c>
      <c r="W269" s="41">
        <v>0</v>
      </c>
      <c r="X269" s="41">
        <v>0</v>
      </c>
      <c r="Y269" s="40" t="b">
        <f t="shared" si="110"/>
        <v>0</v>
      </c>
      <c r="Z269" s="41">
        <v>1</v>
      </c>
      <c r="AA269" s="91" t="s">
        <v>39</v>
      </c>
      <c r="AB269" s="41">
        <v>2</v>
      </c>
      <c r="AC269" s="91" t="s">
        <v>60</v>
      </c>
      <c r="AD269" s="41">
        <v>52</v>
      </c>
      <c r="AE269" s="41">
        <v>0.55100000000000027</v>
      </c>
      <c r="AF269" s="41">
        <v>50</v>
      </c>
      <c r="AG269" s="41">
        <v>0.53300000000000025</v>
      </c>
      <c r="AH269" s="41">
        <v>30</v>
      </c>
      <c r="AI269" s="41">
        <v>0.28200000000000014</v>
      </c>
      <c r="AJ269" s="41">
        <v>3</v>
      </c>
      <c r="AK269" s="41">
        <v>3.1E-2</v>
      </c>
      <c r="AL269" t="b">
        <f t="shared" si="111"/>
        <v>0</v>
      </c>
      <c r="AM269" s="51" t="s">
        <v>365</v>
      </c>
      <c r="AN269" s="51" t="s">
        <v>39</v>
      </c>
      <c r="AO269" s="52">
        <v>2</v>
      </c>
      <c r="AP269" s="51" t="s">
        <v>332</v>
      </c>
      <c r="AQ269" s="52">
        <v>0</v>
      </c>
      <c r="AR269" s="52">
        <v>0</v>
      </c>
      <c r="AS269" s="52">
        <v>0</v>
      </c>
      <c r="AT269" s="52">
        <v>0</v>
      </c>
      <c r="AU269" s="52">
        <v>0</v>
      </c>
      <c r="AV269" s="52">
        <v>0</v>
      </c>
      <c r="AW269">
        <v>0</v>
      </c>
      <c r="AX269">
        <v>0</v>
      </c>
      <c r="AY269">
        <v>0</v>
      </c>
      <c r="AZ269">
        <v>0</v>
      </c>
      <c r="BB269" t="b">
        <f t="shared" ref="BB269:BB332" si="112">AP269=BF269</f>
        <v>1</v>
      </c>
      <c r="BC269" s="54" t="s">
        <v>365</v>
      </c>
      <c r="BD269" s="54" t="s">
        <v>39</v>
      </c>
      <c r="BE269" s="55">
        <v>2</v>
      </c>
      <c r="BF269" s="54" t="s">
        <v>332</v>
      </c>
      <c r="BG269" s="55">
        <v>0</v>
      </c>
      <c r="BH269" s="55">
        <v>0</v>
      </c>
      <c r="BI269" s="55">
        <v>0</v>
      </c>
      <c r="BJ269" s="55">
        <v>0</v>
      </c>
      <c r="BK269" s="55">
        <v>0</v>
      </c>
      <c r="BL269" s="55">
        <v>0</v>
      </c>
      <c r="BM269">
        <v>0</v>
      </c>
      <c r="BN269">
        <v>0</v>
      </c>
    </row>
    <row r="270" spans="1:66" ht="17.25" customHeight="1" x14ac:dyDescent="0.25">
      <c r="A270" s="6" t="s">
        <v>39</v>
      </c>
      <c r="B270" s="17">
        <v>257</v>
      </c>
      <c r="C270" s="30" t="s">
        <v>332</v>
      </c>
      <c r="D270" s="10">
        <f t="shared" ref="D270:D301" si="113">AD279-Q269</f>
        <v>1</v>
      </c>
      <c r="E270" s="10">
        <f t="shared" ref="E270:E301" si="114">AE279-R269</f>
        <v>1.4999999999999999E-2</v>
      </c>
      <c r="F270" s="10">
        <f t="shared" ref="F270:F301" si="115">AF279-S269</f>
        <v>1</v>
      </c>
      <c r="G270" s="10">
        <f t="shared" ref="G270:G301" si="116">AG279-T269</f>
        <v>1.4999999999999999E-2</v>
      </c>
      <c r="H270" s="10">
        <f t="shared" ref="H270:H301" si="117">AH279-U269</f>
        <v>1</v>
      </c>
      <c r="I270" s="10">
        <f t="shared" ref="I270:I301" si="118">AI279-V269</f>
        <v>5.0000000000000001E-3</v>
      </c>
      <c r="J270" s="10">
        <f t="shared" ref="J270:J301" si="119">AJ279-W269</f>
        <v>0</v>
      </c>
      <c r="K270" s="10">
        <f t="shared" ref="K270:K301" si="120">AK279-X269</f>
        <v>0</v>
      </c>
      <c r="L270" s="40" t="b">
        <f t="shared" ref="L270:L301" si="121">C270=P269</f>
        <v>1</v>
      </c>
      <c r="M270" s="91" t="s">
        <v>363</v>
      </c>
      <c r="N270" s="91" t="s">
        <v>39</v>
      </c>
      <c r="O270" s="41">
        <v>2</v>
      </c>
      <c r="P270" s="91" t="s">
        <v>127</v>
      </c>
      <c r="Q270" s="41">
        <v>0</v>
      </c>
      <c r="R270" s="41">
        <v>0</v>
      </c>
      <c r="S270" s="41">
        <v>0</v>
      </c>
      <c r="T270" s="41">
        <v>0</v>
      </c>
      <c r="U270" s="41">
        <v>0</v>
      </c>
      <c r="V270" s="41">
        <v>0</v>
      </c>
      <c r="W270" s="41">
        <v>0</v>
      </c>
      <c r="X270" s="41">
        <v>0</v>
      </c>
      <c r="Y270" s="40" t="b">
        <f t="shared" si="110"/>
        <v>0</v>
      </c>
      <c r="Z270" s="41">
        <v>1</v>
      </c>
      <c r="AA270" s="91" t="s">
        <v>39</v>
      </c>
      <c r="AB270" s="41">
        <v>2</v>
      </c>
      <c r="AC270" s="91" t="s">
        <v>64</v>
      </c>
      <c r="AD270" s="41">
        <v>2</v>
      </c>
      <c r="AE270" s="41">
        <v>2.4500000000000001E-2</v>
      </c>
      <c r="AF270" s="41">
        <v>3</v>
      </c>
      <c r="AG270" s="41">
        <v>3.9E-2</v>
      </c>
      <c r="AH270" s="41">
        <v>2</v>
      </c>
      <c r="AI270" s="41">
        <v>2.9499999999999998E-2</v>
      </c>
      <c r="AJ270" s="41">
        <v>0</v>
      </c>
      <c r="AK270" s="41">
        <v>0</v>
      </c>
      <c r="AL270" t="b">
        <f t="shared" si="111"/>
        <v>0</v>
      </c>
      <c r="AM270" s="51" t="s">
        <v>363</v>
      </c>
      <c r="AN270" s="51" t="s">
        <v>39</v>
      </c>
      <c r="AO270" s="52">
        <v>2</v>
      </c>
      <c r="AP270" s="51" t="s">
        <v>127</v>
      </c>
      <c r="AQ270" s="52">
        <v>0</v>
      </c>
      <c r="AR270" s="52">
        <v>0</v>
      </c>
      <c r="AS270" s="52">
        <v>0</v>
      </c>
      <c r="AT270" s="52">
        <v>0</v>
      </c>
      <c r="AU270" s="52">
        <v>0</v>
      </c>
      <c r="AV270" s="52">
        <v>0</v>
      </c>
      <c r="AW270">
        <v>0</v>
      </c>
      <c r="AX270">
        <v>0</v>
      </c>
      <c r="AY270">
        <v>0</v>
      </c>
      <c r="AZ270">
        <v>0</v>
      </c>
      <c r="BB270" t="b">
        <f t="shared" si="112"/>
        <v>1</v>
      </c>
      <c r="BC270" s="54" t="s">
        <v>363</v>
      </c>
      <c r="BD270" s="54" t="s">
        <v>39</v>
      </c>
      <c r="BE270" s="55">
        <v>2</v>
      </c>
      <c r="BF270" s="54" t="s">
        <v>127</v>
      </c>
      <c r="BG270" s="55">
        <v>0</v>
      </c>
      <c r="BH270" s="55">
        <v>0</v>
      </c>
      <c r="BI270" s="55">
        <v>0</v>
      </c>
      <c r="BJ270" s="55">
        <v>0</v>
      </c>
      <c r="BK270" s="55">
        <v>0</v>
      </c>
      <c r="BL270" s="55">
        <v>0</v>
      </c>
      <c r="BM270">
        <v>0</v>
      </c>
      <c r="BN270">
        <v>0</v>
      </c>
    </row>
    <row r="271" spans="1:66" ht="17.25" customHeight="1" x14ac:dyDescent="0.25">
      <c r="A271" s="6" t="s">
        <v>39</v>
      </c>
      <c r="B271" s="17">
        <v>258</v>
      </c>
      <c r="C271" s="30" t="s">
        <v>127</v>
      </c>
      <c r="D271" s="10">
        <f t="shared" si="113"/>
        <v>26</v>
      </c>
      <c r="E271" s="10">
        <f t="shared" si="114"/>
        <v>2.0783099999999992</v>
      </c>
      <c r="F271" s="10">
        <f t="shared" si="115"/>
        <v>22</v>
      </c>
      <c r="G271" s="10">
        <f t="shared" si="116"/>
        <v>1.3324999999999994</v>
      </c>
      <c r="H271" s="10">
        <f t="shared" si="117"/>
        <v>29</v>
      </c>
      <c r="I271" s="10">
        <f t="shared" si="118"/>
        <v>0.94300000000000017</v>
      </c>
      <c r="J271" s="10">
        <f t="shared" si="119"/>
        <v>9</v>
      </c>
      <c r="K271" s="10">
        <f t="shared" si="120"/>
        <v>0.81481000000000003</v>
      </c>
      <c r="L271" s="40" t="b">
        <f t="shared" si="121"/>
        <v>1</v>
      </c>
      <c r="M271" s="91" t="s">
        <v>363</v>
      </c>
      <c r="N271" s="91" t="s">
        <v>39</v>
      </c>
      <c r="O271" s="41">
        <v>2</v>
      </c>
      <c r="P271" s="91" t="s">
        <v>128</v>
      </c>
      <c r="Q271" s="41">
        <v>2</v>
      </c>
      <c r="R271" s="41">
        <v>4.4999999999999998E-2</v>
      </c>
      <c r="S271" s="41">
        <v>2</v>
      </c>
      <c r="T271" s="41">
        <v>4.4999999999999998E-2</v>
      </c>
      <c r="U271" s="41">
        <v>3</v>
      </c>
      <c r="V271" s="41">
        <v>0.03</v>
      </c>
      <c r="W271" s="41">
        <v>0</v>
      </c>
      <c r="X271" s="41">
        <v>0</v>
      </c>
      <c r="Y271" s="40" t="b">
        <f t="shared" si="110"/>
        <v>0</v>
      </c>
      <c r="Z271" s="41">
        <v>1</v>
      </c>
      <c r="AA271" s="91" t="s">
        <v>39</v>
      </c>
      <c r="AB271" s="41">
        <v>2</v>
      </c>
      <c r="AC271" s="91" t="s">
        <v>421</v>
      </c>
      <c r="AD271" s="41">
        <v>43</v>
      </c>
      <c r="AE271" s="41">
        <v>0.43450000000000027</v>
      </c>
      <c r="AF271" s="41">
        <v>30</v>
      </c>
      <c r="AG271" s="41">
        <v>0.33350000000000013</v>
      </c>
      <c r="AH271" s="41">
        <v>50</v>
      </c>
      <c r="AI271" s="41">
        <v>0.64000000000000035</v>
      </c>
      <c r="AJ271" s="41">
        <v>13</v>
      </c>
      <c r="AK271" s="41">
        <v>9.1000000000000011E-2</v>
      </c>
      <c r="AL271" t="b">
        <f t="shared" si="111"/>
        <v>0</v>
      </c>
      <c r="AM271" s="51" t="s">
        <v>363</v>
      </c>
      <c r="AN271" s="51" t="s">
        <v>39</v>
      </c>
      <c r="AO271" s="52">
        <v>2</v>
      </c>
      <c r="AP271" s="51" t="s">
        <v>128</v>
      </c>
      <c r="AQ271" s="52">
        <v>0</v>
      </c>
      <c r="AR271" s="52">
        <v>0</v>
      </c>
      <c r="AS271" s="52">
        <v>0</v>
      </c>
      <c r="AT271" s="52">
        <v>0</v>
      </c>
      <c r="AU271" s="52">
        <v>1</v>
      </c>
      <c r="AV271" s="52">
        <v>3.0000000000000001E-3</v>
      </c>
      <c r="AW271">
        <v>0</v>
      </c>
      <c r="AX271">
        <v>0</v>
      </c>
      <c r="AY271">
        <v>0</v>
      </c>
      <c r="AZ271">
        <v>0</v>
      </c>
      <c r="BB271" t="b">
        <f t="shared" si="112"/>
        <v>1</v>
      </c>
      <c r="BC271" s="54" t="s">
        <v>363</v>
      </c>
      <c r="BD271" s="54" t="s">
        <v>39</v>
      </c>
      <c r="BE271" s="55">
        <v>2</v>
      </c>
      <c r="BF271" s="54" t="s">
        <v>128</v>
      </c>
      <c r="BG271" s="55">
        <v>0</v>
      </c>
      <c r="BH271" s="55">
        <v>0</v>
      </c>
      <c r="BI271" s="55">
        <v>0</v>
      </c>
      <c r="BJ271" s="55">
        <v>0</v>
      </c>
      <c r="BK271" s="55">
        <v>1</v>
      </c>
      <c r="BL271" s="55">
        <v>3.0000000000000001E-3</v>
      </c>
      <c r="BM271">
        <v>0</v>
      </c>
      <c r="BN271">
        <v>0</v>
      </c>
    </row>
    <row r="272" spans="1:66" ht="17.25" customHeight="1" x14ac:dyDescent="0.25">
      <c r="A272" s="6" t="s">
        <v>39</v>
      </c>
      <c r="B272" s="17">
        <v>259</v>
      </c>
      <c r="C272" s="30" t="s">
        <v>128</v>
      </c>
      <c r="D272" s="10">
        <f t="shared" si="113"/>
        <v>46</v>
      </c>
      <c r="E272" s="10">
        <f t="shared" si="114"/>
        <v>0.50750000000000028</v>
      </c>
      <c r="F272" s="10">
        <f t="shared" si="115"/>
        <v>50</v>
      </c>
      <c r="G272" s="10">
        <f t="shared" si="116"/>
        <v>0.42035000000000028</v>
      </c>
      <c r="H272" s="10">
        <f t="shared" si="117"/>
        <v>28</v>
      </c>
      <c r="I272" s="10">
        <f t="shared" si="118"/>
        <v>0.22349999999999995</v>
      </c>
      <c r="J272" s="10">
        <f t="shared" si="119"/>
        <v>4</v>
      </c>
      <c r="K272" s="10">
        <f t="shared" si="120"/>
        <v>6.3500000000000001E-2</v>
      </c>
      <c r="L272" s="40" t="b">
        <f t="shared" si="121"/>
        <v>1</v>
      </c>
      <c r="M272" s="91" t="s">
        <v>362</v>
      </c>
      <c r="N272" s="91" t="s">
        <v>39</v>
      </c>
      <c r="O272" s="41">
        <v>2</v>
      </c>
      <c r="P272" s="91" t="s">
        <v>333</v>
      </c>
      <c r="Q272" s="41">
        <v>0</v>
      </c>
      <c r="R272" s="41">
        <v>0</v>
      </c>
      <c r="S272" s="41">
        <v>0</v>
      </c>
      <c r="T272" s="41">
        <v>0</v>
      </c>
      <c r="U272" s="41">
        <v>0</v>
      </c>
      <c r="V272" s="41">
        <v>0</v>
      </c>
      <c r="W272" s="41">
        <v>0</v>
      </c>
      <c r="X272" s="41">
        <v>0</v>
      </c>
      <c r="Y272" s="40" t="b">
        <f t="shared" si="110"/>
        <v>0</v>
      </c>
      <c r="Z272" s="41">
        <v>1</v>
      </c>
      <c r="AA272" s="91" t="s">
        <v>39</v>
      </c>
      <c r="AB272" s="41">
        <v>2</v>
      </c>
      <c r="AC272" s="91" t="s">
        <v>4</v>
      </c>
      <c r="AD272" s="41">
        <v>51</v>
      </c>
      <c r="AE272" s="41">
        <v>0.82800000000000018</v>
      </c>
      <c r="AF272" s="41">
        <v>33</v>
      </c>
      <c r="AG272" s="41">
        <v>0.41850000000000021</v>
      </c>
      <c r="AH272" s="41">
        <v>21</v>
      </c>
      <c r="AI272" s="41">
        <v>0.26650000000000013</v>
      </c>
      <c r="AJ272" s="41">
        <v>9</v>
      </c>
      <c r="AK272" s="41">
        <v>0.24300000000000005</v>
      </c>
      <c r="AL272" t="b">
        <f t="shared" si="111"/>
        <v>0</v>
      </c>
      <c r="AM272" s="51" t="s">
        <v>362</v>
      </c>
      <c r="AN272" s="51" t="s">
        <v>39</v>
      </c>
      <c r="AO272" s="52">
        <v>2</v>
      </c>
      <c r="AP272" s="51" t="s">
        <v>333</v>
      </c>
      <c r="AQ272" s="52">
        <v>0</v>
      </c>
      <c r="AR272" s="52">
        <v>0</v>
      </c>
      <c r="AS272" s="52">
        <v>0</v>
      </c>
      <c r="AT272" s="52">
        <v>0</v>
      </c>
      <c r="AU272" s="52">
        <v>0</v>
      </c>
      <c r="AV272" s="52">
        <v>0</v>
      </c>
      <c r="AW272">
        <v>0</v>
      </c>
      <c r="AX272">
        <v>0</v>
      </c>
      <c r="AY272">
        <v>0</v>
      </c>
      <c r="AZ272">
        <v>0</v>
      </c>
      <c r="BB272" t="b">
        <f t="shared" si="112"/>
        <v>1</v>
      </c>
      <c r="BC272" s="54" t="s">
        <v>362</v>
      </c>
      <c r="BD272" s="54" t="s">
        <v>39</v>
      </c>
      <c r="BE272" s="55">
        <v>2</v>
      </c>
      <c r="BF272" s="54" t="s">
        <v>333</v>
      </c>
      <c r="BG272" s="55">
        <v>0</v>
      </c>
      <c r="BH272" s="55">
        <v>0</v>
      </c>
      <c r="BI272" s="55">
        <v>0</v>
      </c>
      <c r="BJ272" s="55">
        <v>0</v>
      </c>
      <c r="BK272" s="55">
        <v>0</v>
      </c>
      <c r="BL272" s="55">
        <v>0</v>
      </c>
      <c r="BM272">
        <v>0</v>
      </c>
      <c r="BN272">
        <v>0</v>
      </c>
    </row>
    <row r="273" spans="1:66" ht="17.25" customHeight="1" x14ac:dyDescent="0.25">
      <c r="A273" s="6" t="s">
        <v>39</v>
      </c>
      <c r="B273" s="17">
        <v>260</v>
      </c>
      <c r="C273" s="30" t="s">
        <v>333</v>
      </c>
      <c r="D273" s="10">
        <f t="shared" si="113"/>
        <v>3</v>
      </c>
      <c r="E273" s="10">
        <f t="shared" si="114"/>
        <v>1.4500000000000001E-2</v>
      </c>
      <c r="F273" s="10">
        <f t="shared" si="115"/>
        <v>3</v>
      </c>
      <c r="G273" s="10">
        <f t="shared" si="116"/>
        <v>1.4500000000000001E-2</v>
      </c>
      <c r="H273" s="10">
        <f t="shared" si="117"/>
        <v>2</v>
      </c>
      <c r="I273" s="10">
        <f t="shared" si="118"/>
        <v>1.7999999999999999E-2</v>
      </c>
      <c r="J273" s="10">
        <f t="shared" si="119"/>
        <v>1</v>
      </c>
      <c r="K273" s="10">
        <f t="shared" si="120"/>
        <v>1.5E-3</v>
      </c>
      <c r="L273" s="40" t="b">
        <f t="shared" si="121"/>
        <v>1</v>
      </c>
      <c r="M273" s="91" t="s">
        <v>361</v>
      </c>
      <c r="N273" s="91" t="s">
        <v>39</v>
      </c>
      <c r="O273" s="41">
        <v>2</v>
      </c>
      <c r="P273" s="91" t="s">
        <v>334</v>
      </c>
      <c r="Q273" s="41">
        <v>0</v>
      </c>
      <c r="R273" s="41">
        <v>0</v>
      </c>
      <c r="S273" s="41">
        <v>0</v>
      </c>
      <c r="T273" s="41">
        <v>0</v>
      </c>
      <c r="U273" s="41">
        <v>0</v>
      </c>
      <c r="V273" s="41">
        <v>0</v>
      </c>
      <c r="W273" s="41">
        <v>0</v>
      </c>
      <c r="X273" s="41">
        <v>0</v>
      </c>
      <c r="Y273" s="40" t="b">
        <f t="shared" si="110"/>
        <v>0</v>
      </c>
      <c r="Z273" s="41">
        <v>1</v>
      </c>
      <c r="AA273" s="91" t="s">
        <v>39</v>
      </c>
      <c r="AB273" s="41">
        <v>2</v>
      </c>
      <c r="AC273" s="91" t="s">
        <v>74</v>
      </c>
      <c r="AD273" s="41">
        <v>2</v>
      </c>
      <c r="AE273" s="41">
        <v>2.5000000000000001E-2</v>
      </c>
      <c r="AF273" s="41">
        <v>1</v>
      </c>
      <c r="AG273" s="41">
        <v>1.4999999999999999E-2</v>
      </c>
      <c r="AH273" s="41">
        <v>1</v>
      </c>
      <c r="AI273" s="41">
        <v>5.4999999999999997E-3</v>
      </c>
      <c r="AJ273" s="41">
        <v>1</v>
      </c>
      <c r="AK273" s="41">
        <v>0.01</v>
      </c>
      <c r="AL273" t="b">
        <f t="shared" si="111"/>
        <v>0</v>
      </c>
      <c r="AM273" s="51" t="s">
        <v>361</v>
      </c>
      <c r="AN273" s="51" t="s">
        <v>39</v>
      </c>
      <c r="AO273" s="52">
        <v>2</v>
      </c>
      <c r="AP273" s="51" t="s">
        <v>334</v>
      </c>
      <c r="AQ273" s="52">
        <v>0</v>
      </c>
      <c r="AR273" s="52">
        <v>0</v>
      </c>
      <c r="AS273" s="52">
        <v>0</v>
      </c>
      <c r="AT273" s="52">
        <v>0</v>
      </c>
      <c r="AU273" s="52">
        <v>0</v>
      </c>
      <c r="AV273" s="52">
        <v>0</v>
      </c>
      <c r="AW273">
        <v>0</v>
      </c>
      <c r="AX273">
        <v>0</v>
      </c>
      <c r="AY273">
        <v>0</v>
      </c>
      <c r="AZ273">
        <v>0</v>
      </c>
      <c r="BB273" t="b">
        <f t="shared" si="112"/>
        <v>1</v>
      </c>
      <c r="BC273" s="54" t="s">
        <v>361</v>
      </c>
      <c r="BD273" s="54" t="s">
        <v>39</v>
      </c>
      <c r="BE273" s="55">
        <v>2</v>
      </c>
      <c r="BF273" s="54" t="s">
        <v>334</v>
      </c>
      <c r="BG273" s="55">
        <v>0</v>
      </c>
      <c r="BH273" s="55">
        <v>0</v>
      </c>
      <c r="BI273" s="55">
        <v>0</v>
      </c>
      <c r="BJ273" s="55">
        <v>0</v>
      </c>
      <c r="BK273" s="55">
        <v>0</v>
      </c>
      <c r="BL273" s="55">
        <v>0</v>
      </c>
      <c r="BM273">
        <v>0</v>
      </c>
      <c r="BN273">
        <v>0</v>
      </c>
    </row>
    <row r="274" spans="1:66" ht="17.25" customHeight="1" x14ac:dyDescent="0.25">
      <c r="A274" s="6" t="s">
        <v>39</v>
      </c>
      <c r="B274" s="17">
        <v>261</v>
      </c>
      <c r="C274" s="30" t="s">
        <v>334</v>
      </c>
      <c r="D274" s="10">
        <f t="shared" si="113"/>
        <v>1</v>
      </c>
      <c r="E274" s="10">
        <f t="shared" si="114"/>
        <v>0.01</v>
      </c>
      <c r="F274" s="10">
        <f t="shared" si="115"/>
        <v>0</v>
      </c>
      <c r="G274" s="10">
        <f t="shared" si="116"/>
        <v>0</v>
      </c>
      <c r="H274" s="10">
        <f t="shared" si="117"/>
        <v>1</v>
      </c>
      <c r="I274" s="10">
        <f t="shared" si="118"/>
        <v>5.0000000000000001E-3</v>
      </c>
      <c r="J274" s="10">
        <f t="shared" si="119"/>
        <v>0</v>
      </c>
      <c r="K274" s="10">
        <f t="shared" si="120"/>
        <v>0</v>
      </c>
      <c r="L274" s="40" t="b">
        <f t="shared" si="121"/>
        <v>1</v>
      </c>
      <c r="M274" s="91" t="s">
        <v>363</v>
      </c>
      <c r="N274" s="91" t="s">
        <v>39</v>
      </c>
      <c r="O274" s="41">
        <v>2</v>
      </c>
      <c r="P274" s="91" t="s">
        <v>60</v>
      </c>
      <c r="Q274" s="41">
        <v>43</v>
      </c>
      <c r="R274" s="41">
        <v>0.45300000000000024</v>
      </c>
      <c r="S274" s="41">
        <v>41</v>
      </c>
      <c r="T274" s="41">
        <v>0.44600000000000023</v>
      </c>
      <c r="U274" s="41">
        <v>19</v>
      </c>
      <c r="V274" s="41">
        <v>0.19500000000000006</v>
      </c>
      <c r="W274" s="41">
        <v>2</v>
      </c>
      <c r="X274" s="41">
        <v>1.6E-2</v>
      </c>
      <c r="Y274" s="40" t="b">
        <f t="shared" si="110"/>
        <v>0</v>
      </c>
      <c r="Z274" s="41">
        <v>1</v>
      </c>
      <c r="AA274" s="91" t="s">
        <v>39</v>
      </c>
      <c r="AB274" s="41">
        <v>2</v>
      </c>
      <c r="AC274" s="91" t="s">
        <v>422</v>
      </c>
      <c r="AD274" s="41">
        <v>3</v>
      </c>
      <c r="AE274" s="41">
        <v>1.7000000000000001E-2</v>
      </c>
      <c r="AF274" s="41">
        <v>3</v>
      </c>
      <c r="AG274" s="41">
        <v>1.7000000000000001E-2</v>
      </c>
      <c r="AH274" s="41">
        <v>3</v>
      </c>
      <c r="AI274" s="41">
        <v>2.1000000000000001E-2</v>
      </c>
      <c r="AJ274" s="41">
        <v>0</v>
      </c>
      <c r="AK274" s="41">
        <v>0</v>
      </c>
      <c r="AL274" t="b">
        <f t="shared" si="111"/>
        <v>0</v>
      </c>
      <c r="AM274" s="51" t="s">
        <v>363</v>
      </c>
      <c r="AN274" s="51" t="s">
        <v>39</v>
      </c>
      <c r="AO274" s="52">
        <v>2</v>
      </c>
      <c r="AP274" s="51" t="s">
        <v>60</v>
      </c>
      <c r="AQ274" s="52">
        <v>0</v>
      </c>
      <c r="AR274" s="52">
        <v>0</v>
      </c>
      <c r="AS274" s="52">
        <v>4</v>
      </c>
      <c r="AT274" s="52">
        <v>8.6000000000000007E-2</v>
      </c>
      <c r="AU274" s="52">
        <v>4</v>
      </c>
      <c r="AV274" s="52">
        <v>4.3999999999999997E-2</v>
      </c>
      <c r="AW274">
        <v>0</v>
      </c>
      <c r="AX274">
        <v>0</v>
      </c>
      <c r="AY274">
        <v>0</v>
      </c>
      <c r="AZ274">
        <v>0</v>
      </c>
      <c r="BB274" t="b">
        <f t="shared" si="112"/>
        <v>1</v>
      </c>
      <c r="BC274" s="54" t="s">
        <v>363</v>
      </c>
      <c r="BD274" s="54" t="s">
        <v>39</v>
      </c>
      <c r="BE274" s="55">
        <v>2</v>
      </c>
      <c r="BF274" s="54" t="s">
        <v>60</v>
      </c>
      <c r="BG274" s="55">
        <v>0</v>
      </c>
      <c r="BH274" s="55">
        <v>0</v>
      </c>
      <c r="BI274" s="55">
        <v>4</v>
      </c>
      <c r="BJ274" s="55">
        <v>8.6000000000000007E-2</v>
      </c>
      <c r="BK274" s="55">
        <v>4</v>
      </c>
      <c r="BL274" s="55">
        <v>4.3999999999999997E-2</v>
      </c>
      <c r="BM274">
        <v>0</v>
      </c>
      <c r="BN274">
        <v>0</v>
      </c>
    </row>
    <row r="275" spans="1:66" ht="17.25" customHeight="1" x14ac:dyDescent="0.25">
      <c r="A275" s="6" t="s">
        <v>39</v>
      </c>
      <c r="B275" s="17">
        <v>262</v>
      </c>
      <c r="C275" s="30" t="s">
        <v>60</v>
      </c>
      <c r="D275" s="10">
        <f t="shared" si="113"/>
        <v>41</v>
      </c>
      <c r="E275" s="10">
        <f t="shared" si="114"/>
        <v>0.55000000000000027</v>
      </c>
      <c r="F275" s="10">
        <f t="shared" si="115"/>
        <v>32</v>
      </c>
      <c r="G275" s="10">
        <f t="shared" si="116"/>
        <v>0.40250000000000036</v>
      </c>
      <c r="H275" s="10">
        <f t="shared" si="117"/>
        <v>23</v>
      </c>
      <c r="I275" s="10">
        <f t="shared" si="118"/>
        <v>0.53110000000000002</v>
      </c>
      <c r="J275" s="10">
        <f t="shared" si="119"/>
        <v>5</v>
      </c>
      <c r="K275" s="10">
        <f t="shared" si="120"/>
        <v>0.10349999999999999</v>
      </c>
      <c r="L275" s="40" t="b">
        <f t="shared" si="121"/>
        <v>1</v>
      </c>
      <c r="M275" s="91" t="s">
        <v>364</v>
      </c>
      <c r="N275" s="91" t="s">
        <v>39</v>
      </c>
      <c r="O275" s="41">
        <v>2</v>
      </c>
      <c r="P275" s="91" t="s">
        <v>64</v>
      </c>
      <c r="Q275" s="41">
        <v>2</v>
      </c>
      <c r="R275" s="41">
        <v>2.4500000000000001E-2</v>
      </c>
      <c r="S275" s="41">
        <v>3</v>
      </c>
      <c r="T275" s="41">
        <v>3.9E-2</v>
      </c>
      <c r="U275" s="41">
        <v>2</v>
      </c>
      <c r="V275" s="41">
        <v>2.9499999999999998E-2</v>
      </c>
      <c r="W275" s="41">
        <v>0</v>
      </c>
      <c r="X275" s="41">
        <v>0</v>
      </c>
      <c r="Y275" s="40" t="b">
        <f t="shared" si="110"/>
        <v>0</v>
      </c>
      <c r="Z275" s="41">
        <v>1</v>
      </c>
      <c r="AA275" s="91" t="s">
        <v>39</v>
      </c>
      <c r="AB275" s="41">
        <v>2</v>
      </c>
      <c r="AC275" s="91" t="s">
        <v>423</v>
      </c>
      <c r="AD275" s="41">
        <v>3</v>
      </c>
      <c r="AE275" s="41">
        <v>8.8000000000000009E-2</v>
      </c>
      <c r="AF275" s="41">
        <v>2</v>
      </c>
      <c r="AG275" s="41">
        <v>1.8000000000000002E-2</v>
      </c>
      <c r="AH275" s="41">
        <v>8</v>
      </c>
      <c r="AI275" s="41">
        <v>0.106</v>
      </c>
      <c r="AJ275" s="41">
        <v>1</v>
      </c>
      <c r="AK275" s="41">
        <v>6.0000000000000001E-3</v>
      </c>
      <c r="AL275" t="b">
        <f t="shared" si="111"/>
        <v>0</v>
      </c>
      <c r="AM275" s="51" t="s">
        <v>364</v>
      </c>
      <c r="AN275" s="51" t="s">
        <v>39</v>
      </c>
      <c r="AO275" s="52">
        <v>2</v>
      </c>
      <c r="AP275" s="51" t="s">
        <v>64</v>
      </c>
      <c r="AQ275" s="52">
        <v>0</v>
      </c>
      <c r="AR275" s="52">
        <v>0</v>
      </c>
      <c r="AS275" s="52">
        <v>0</v>
      </c>
      <c r="AT275" s="52">
        <v>0</v>
      </c>
      <c r="AU275" s="52">
        <v>1</v>
      </c>
      <c r="AV275" s="52">
        <v>1.4999999999999999E-2</v>
      </c>
      <c r="AW275">
        <v>0</v>
      </c>
      <c r="AX275">
        <v>0</v>
      </c>
      <c r="AY275">
        <v>0</v>
      </c>
      <c r="AZ275">
        <v>0</v>
      </c>
      <c r="BB275" t="b">
        <f t="shared" si="112"/>
        <v>1</v>
      </c>
      <c r="BC275" s="54" t="s">
        <v>364</v>
      </c>
      <c r="BD275" s="54" t="s">
        <v>39</v>
      </c>
      <c r="BE275" s="55">
        <v>2</v>
      </c>
      <c r="BF275" s="54" t="s">
        <v>64</v>
      </c>
      <c r="BG275" s="55">
        <v>0</v>
      </c>
      <c r="BH275" s="55">
        <v>0</v>
      </c>
      <c r="BI275" s="55">
        <v>0</v>
      </c>
      <c r="BJ275" s="55">
        <v>0</v>
      </c>
      <c r="BK275" s="55">
        <v>1</v>
      </c>
      <c r="BL275" s="55">
        <v>1.4999999999999999E-2</v>
      </c>
      <c r="BM275">
        <v>0</v>
      </c>
      <c r="BN275">
        <v>0</v>
      </c>
    </row>
    <row r="276" spans="1:66" ht="17.25" customHeight="1" x14ac:dyDescent="0.25">
      <c r="A276" s="6" t="s">
        <v>39</v>
      </c>
      <c r="B276" s="17">
        <v>263</v>
      </c>
      <c r="C276" s="30" t="s">
        <v>64</v>
      </c>
      <c r="D276" s="10">
        <f t="shared" si="113"/>
        <v>1</v>
      </c>
      <c r="E276" s="10">
        <f t="shared" si="114"/>
        <v>-1.15E-2</v>
      </c>
      <c r="F276" s="10">
        <f t="shared" si="115"/>
        <v>1</v>
      </c>
      <c r="G276" s="10">
        <f t="shared" si="116"/>
        <v>-1.6E-2</v>
      </c>
      <c r="H276" s="10">
        <f t="shared" si="117"/>
        <v>1</v>
      </c>
      <c r="I276" s="10">
        <f t="shared" si="118"/>
        <v>-3.4999999999999962E-3</v>
      </c>
      <c r="J276" s="10">
        <f t="shared" si="119"/>
        <v>1</v>
      </c>
      <c r="K276" s="10">
        <f t="shared" si="120"/>
        <v>5.0000000000000001E-3</v>
      </c>
      <c r="L276" s="40" t="b">
        <f t="shared" si="121"/>
        <v>1</v>
      </c>
      <c r="M276" s="91" t="s">
        <v>362</v>
      </c>
      <c r="N276" s="91" t="s">
        <v>39</v>
      </c>
      <c r="O276" s="41">
        <v>2</v>
      </c>
      <c r="P276" s="91" t="s">
        <v>53</v>
      </c>
      <c r="Q276" s="41">
        <v>39</v>
      </c>
      <c r="R276" s="41">
        <v>0.38600000000000023</v>
      </c>
      <c r="S276" s="41">
        <v>25</v>
      </c>
      <c r="T276" s="41">
        <v>0.28800000000000009</v>
      </c>
      <c r="U276" s="41">
        <v>48</v>
      </c>
      <c r="V276" s="41">
        <v>0.4660000000000003</v>
      </c>
      <c r="W276" s="41">
        <v>5</v>
      </c>
      <c r="X276" s="41">
        <v>5.0999999999999997E-2</v>
      </c>
      <c r="Y276" s="40" t="b">
        <f t="shared" si="110"/>
        <v>0</v>
      </c>
      <c r="Z276" s="41">
        <v>1</v>
      </c>
      <c r="AA276" s="91" t="s">
        <v>39</v>
      </c>
      <c r="AB276" s="41">
        <v>2</v>
      </c>
      <c r="AC276" s="91" t="s">
        <v>5</v>
      </c>
      <c r="AD276" s="41">
        <v>40</v>
      </c>
      <c r="AE276" s="41">
        <v>2.0922499999999986</v>
      </c>
      <c r="AF276" s="41">
        <v>35</v>
      </c>
      <c r="AG276" s="41">
        <v>0.99625000000000008</v>
      </c>
      <c r="AH276" s="41">
        <v>30</v>
      </c>
      <c r="AI276" s="41">
        <v>1.53173</v>
      </c>
      <c r="AJ276" s="41">
        <v>6</v>
      </c>
      <c r="AK276" s="41">
        <v>1.1089999999999998</v>
      </c>
      <c r="AL276" t="b">
        <f t="shared" si="111"/>
        <v>0</v>
      </c>
      <c r="AM276" s="51" t="s">
        <v>362</v>
      </c>
      <c r="AN276" s="51" t="s">
        <v>39</v>
      </c>
      <c r="AO276" s="52">
        <v>2</v>
      </c>
      <c r="AP276" s="51" t="s">
        <v>53</v>
      </c>
      <c r="AQ276" s="52">
        <v>1</v>
      </c>
      <c r="AR276" s="52">
        <v>0.01</v>
      </c>
      <c r="AS276" s="52">
        <v>3</v>
      </c>
      <c r="AT276" s="52">
        <v>0.04</v>
      </c>
      <c r="AU276" s="52">
        <v>3</v>
      </c>
      <c r="AV276" s="52">
        <v>4.4999999999999998E-2</v>
      </c>
      <c r="AW276">
        <v>0</v>
      </c>
      <c r="AX276">
        <v>0</v>
      </c>
      <c r="AY276">
        <v>0</v>
      </c>
      <c r="AZ276">
        <v>0</v>
      </c>
      <c r="BB276" t="b">
        <f t="shared" si="112"/>
        <v>1</v>
      </c>
      <c r="BC276" s="54" t="s">
        <v>362</v>
      </c>
      <c r="BD276" s="54" t="s">
        <v>39</v>
      </c>
      <c r="BE276" s="55">
        <v>2</v>
      </c>
      <c r="BF276" s="54" t="s">
        <v>53</v>
      </c>
      <c r="BG276" s="55">
        <v>1</v>
      </c>
      <c r="BH276" s="55">
        <v>0.01</v>
      </c>
      <c r="BI276" s="55">
        <v>3</v>
      </c>
      <c r="BJ276" s="55">
        <v>0.04</v>
      </c>
      <c r="BK276" s="55">
        <v>3</v>
      </c>
      <c r="BL276" s="55">
        <v>4.4999999999999998E-2</v>
      </c>
      <c r="BM276">
        <v>0</v>
      </c>
      <c r="BN276">
        <v>0</v>
      </c>
    </row>
    <row r="277" spans="1:66" ht="17.25" customHeight="1" x14ac:dyDescent="0.25">
      <c r="A277" s="6" t="s">
        <v>39</v>
      </c>
      <c r="B277" s="17">
        <v>264</v>
      </c>
      <c r="C277" s="32" t="s">
        <v>53</v>
      </c>
      <c r="D277" s="10">
        <f t="shared" si="113"/>
        <v>5</v>
      </c>
      <c r="E277" s="10">
        <f t="shared" si="114"/>
        <v>-0.10220000000000012</v>
      </c>
      <c r="F277" s="10">
        <f t="shared" si="115"/>
        <v>14</v>
      </c>
      <c r="G277" s="10">
        <f t="shared" si="116"/>
        <v>-3.5200000000000009E-2</v>
      </c>
      <c r="H277" s="10">
        <f t="shared" si="117"/>
        <v>-13</v>
      </c>
      <c r="I277" s="10">
        <f t="shared" si="118"/>
        <v>-0.2811330000000003</v>
      </c>
      <c r="J277" s="10">
        <f t="shared" si="119"/>
        <v>-1</v>
      </c>
      <c r="K277" s="10">
        <f t="shared" si="120"/>
        <v>-2.3999999999999997E-2</v>
      </c>
      <c r="L277" s="40" t="b">
        <f t="shared" si="121"/>
        <v>1</v>
      </c>
      <c r="M277" s="91" t="s">
        <v>362</v>
      </c>
      <c r="N277" s="91" t="s">
        <v>39</v>
      </c>
      <c r="O277" s="41">
        <v>2</v>
      </c>
      <c r="P277" s="91" t="s">
        <v>235</v>
      </c>
      <c r="Q277" s="41">
        <v>0</v>
      </c>
      <c r="R277" s="41">
        <v>0</v>
      </c>
      <c r="S277" s="41">
        <v>0</v>
      </c>
      <c r="T277" s="41">
        <v>0</v>
      </c>
      <c r="U277" s="41">
        <v>1</v>
      </c>
      <c r="V277" s="41">
        <v>1.4999999999999999E-2</v>
      </c>
      <c r="W277" s="41">
        <v>0</v>
      </c>
      <c r="X277" s="41">
        <v>0</v>
      </c>
      <c r="Y277" s="40" t="b">
        <f t="shared" si="110"/>
        <v>0</v>
      </c>
      <c r="Z277" s="41">
        <v>1</v>
      </c>
      <c r="AA277" s="91" t="s">
        <v>39</v>
      </c>
      <c r="AB277" s="41">
        <v>2</v>
      </c>
      <c r="AC277" s="91" t="s">
        <v>424</v>
      </c>
      <c r="AD277" s="41">
        <v>22</v>
      </c>
      <c r="AE277" s="41">
        <v>0.20600000000000007</v>
      </c>
      <c r="AF277" s="41">
        <v>14</v>
      </c>
      <c r="AG277" s="41">
        <v>0.13500000000000001</v>
      </c>
      <c r="AH277" s="41">
        <v>12</v>
      </c>
      <c r="AI277" s="41">
        <v>0.14600000000000002</v>
      </c>
      <c r="AJ277" s="41">
        <v>4</v>
      </c>
      <c r="AK277" s="41">
        <v>3.0000000000000002E-2</v>
      </c>
      <c r="AL277" t="b">
        <f t="shared" si="111"/>
        <v>0</v>
      </c>
      <c r="AM277" s="51" t="s">
        <v>362</v>
      </c>
      <c r="AN277" s="51" t="s">
        <v>39</v>
      </c>
      <c r="AO277" s="52">
        <v>2</v>
      </c>
      <c r="AP277" s="51" t="s">
        <v>235</v>
      </c>
      <c r="AQ277" s="52">
        <v>0</v>
      </c>
      <c r="AR277" s="52">
        <v>0</v>
      </c>
      <c r="AS277" s="52">
        <v>0</v>
      </c>
      <c r="AT277" s="52">
        <v>0</v>
      </c>
      <c r="AU277" s="52">
        <v>0</v>
      </c>
      <c r="AV277" s="52">
        <v>0</v>
      </c>
      <c r="AW277">
        <v>0</v>
      </c>
      <c r="AX277">
        <v>0</v>
      </c>
      <c r="AY277">
        <v>0</v>
      </c>
      <c r="AZ277">
        <v>0</v>
      </c>
      <c r="BB277" t="b">
        <f t="shared" si="112"/>
        <v>1</v>
      </c>
      <c r="BC277" s="54" t="s">
        <v>362</v>
      </c>
      <c r="BD277" s="54" t="s">
        <v>39</v>
      </c>
      <c r="BE277" s="55">
        <v>2</v>
      </c>
      <c r="BF277" s="54" t="s">
        <v>235</v>
      </c>
      <c r="BG277" s="55">
        <v>0</v>
      </c>
      <c r="BH277" s="55">
        <v>0</v>
      </c>
      <c r="BI277" s="55">
        <v>0</v>
      </c>
      <c r="BJ277" s="55">
        <v>0</v>
      </c>
      <c r="BK277" s="55">
        <v>0</v>
      </c>
      <c r="BL277" s="55">
        <v>0</v>
      </c>
      <c r="BM277">
        <v>0</v>
      </c>
      <c r="BN277">
        <v>0</v>
      </c>
    </row>
    <row r="278" spans="1:66" ht="17.25" customHeight="1" x14ac:dyDescent="0.25">
      <c r="A278" s="6" t="s">
        <v>39</v>
      </c>
      <c r="B278" s="17">
        <v>265</v>
      </c>
      <c r="C278" s="30" t="s">
        <v>235</v>
      </c>
      <c r="D278" s="10">
        <f t="shared" si="113"/>
        <v>2</v>
      </c>
      <c r="E278" s="10">
        <f t="shared" si="114"/>
        <v>6.1000000000000004E-3</v>
      </c>
      <c r="F278" s="10">
        <f t="shared" si="115"/>
        <v>2</v>
      </c>
      <c r="G278" s="10">
        <f t="shared" si="116"/>
        <v>6.1000000000000004E-3</v>
      </c>
      <c r="H278" s="10">
        <f t="shared" si="117"/>
        <v>-1</v>
      </c>
      <c r="I278" s="10">
        <f t="shared" si="118"/>
        <v>-1.4999999999999999E-2</v>
      </c>
      <c r="J278" s="10">
        <f t="shared" si="119"/>
        <v>0</v>
      </c>
      <c r="K278" s="10">
        <f t="shared" si="120"/>
        <v>0</v>
      </c>
      <c r="L278" s="40" t="b">
        <f t="shared" si="121"/>
        <v>1</v>
      </c>
      <c r="M278" s="91" t="s">
        <v>361</v>
      </c>
      <c r="N278" s="91" t="s">
        <v>39</v>
      </c>
      <c r="O278" s="41">
        <v>2</v>
      </c>
      <c r="P278" s="91" t="s">
        <v>4</v>
      </c>
      <c r="Q278" s="41">
        <v>45</v>
      </c>
      <c r="R278" s="41">
        <v>0.67950000000000021</v>
      </c>
      <c r="S278" s="41">
        <v>24</v>
      </c>
      <c r="T278" s="41">
        <v>0.31400000000000011</v>
      </c>
      <c r="U278" s="41">
        <v>15</v>
      </c>
      <c r="V278" s="41">
        <v>0.19850000000000007</v>
      </c>
      <c r="W278" s="41">
        <v>8</v>
      </c>
      <c r="X278" s="41">
        <v>0.15800000000000003</v>
      </c>
      <c r="Y278" s="40" t="b">
        <f t="shared" si="110"/>
        <v>0</v>
      </c>
      <c r="Z278" s="41">
        <v>1</v>
      </c>
      <c r="AA278" s="91" t="s">
        <v>39</v>
      </c>
      <c r="AB278" s="41">
        <v>2</v>
      </c>
      <c r="AC278" s="91" t="s">
        <v>129</v>
      </c>
      <c r="AD278" s="41">
        <v>1</v>
      </c>
      <c r="AE278" s="41">
        <v>2E-3</v>
      </c>
      <c r="AF278" s="41">
        <v>1</v>
      </c>
      <c r="AG278" s="41">
        <v>2E-3</v>
      </c>
      <c r="AH278" s="41">
        <v>0</v>
      </c>
      <c r="AI278" s="41">
        <v>0</v>
      </c>
      <c r="AJ278" s="41">
        <v>0</v>
      </c>
      <c r="AK278" s="41">
        <v>0</v>
      </c>
      <c r="AL278" t="b">
        <f t="shared" si="111"/>
        <v>0</v>
      </c>
      <c r="AM278" s="51" t="s">
        <v>361</v>
      </c>
      <c r="AN278" s="51" t="s">
        <v>39</v>
      </c>
      <c r="AO278" s="52">
        <v>2</v>
      </c>
      <c r="AP278" s="51" t="s">
        <v>4</v>
      </c>
      <c r="AQ278" s="52">
        <v>2</v>
      </c>
      <c r="AR278" s="52">
        <v>1.7500000000000002E-2</v>
      </c>
      <c r="AS278" s="52">
        <v>1</v>
      </c>
      <c r="AT278" s="52">
        <v>1.4999999999999999E-2</v>
      </c>
      <c r="AU278" s="52">
        <v>0</v>
      </c>
      <c r="AV278" s="52">
        <v>0</v>
      </c>
      <c r="AW278">
        <v>0</v>
      </c>
      <c r="AX278">
        <v>0</v>
      </c>
      <c r="AY278">
        <v>0</v>
      </c>
      <c r="AZ278">
        <v>0</v>
      </c>
      <c r="BB278" t="b">
        <f t="shared" si="112"/>
        <v>1</v>
      </c>
      <c r="BC278" s="54" t="s">
        <v>361</v>
      </c>
      <c r="BD278" s="54" t="s">
        <v>39</v>
      </c>
      <c r="BE278" s="55">
        <v>2</v>
      </c>
      <c r="BF278" s="54" t="s">
        <v>4</v>
      </c>
      <c r="BG278" s="55">
        <v>2</v>
      </c>
      <c r="BH278" s="55">
        <v>1.7500000000000002E-2</v>
      </c>
      <c r="BI278" s="55">
        <v>1</v>
      </c>
      <c r="BJ278" s="55">
        <v>1.4999999999999999E-2</v>
      </c>
      <c r="BK278" s="55">
        <v>0</v>
      </c>
      <c r="BL278" s="55">
        <v>0</v>
      </c>
      <c r="BM278">
        <v>0</v>
      </c>
      <c r="BN278">
        <v>0</v>
      </c>
    </row>
    <row r="279" spans="1:66" ht="17.25" customHeight="1" x14ac:dyDescent="0.25">
      <c r="A279" s="6" t="s">
        <v>39</v>
      </c>
      <c r="B279" s="17">
        <v>266</v>
      </c>
      <c r="C279" s="30" t="s">
        <v>4</v>
      </c>
      <c r="D279" s="10">
        <f t="shared" si="113"/>
        <v>-43</v>
      </c>
      <c r="E279" s="10">
        <f t="shared" si="114"/>
        <v>-0.57450000000000023</v>
      </c>
      <c r="F279" s="10">
        <f t="shared" si="115"/>
        <v>-21</v>
      </c>
      <c r="G279" s="10">
        <f t="shared" si="116"/>
        <v>3.9909999999999997</v>
      </c>
      <c r="H279" s="10">
        <f t="shared" si="117"/>
        <v>-14</v>
      </c>
      <c r="I279" s="10">
        <f t="shared" si="118"/>
        <v>1.0064999999999997</v>
      </c>
      <c r="J279" s="10">
        <f t="shared" si="119"/>
        <v>-8</v>
      </c>
      <c r="K279" s="10">
        <f t="shared" si="120"/>
        <v>-0.15800000000000003</v>
      </c>
      <c r="L279" s="40" t="b">
        <f t="shared" si="121"/>
        <v>1</v>
      </c>
      <c r="M279" s="91" t="s">
        <v>362</v>
      </c>
      <c r="N279" s="91" t="s">
        <v>39</v>
      </c>
      <c r="O279" s="41">
        <v>2</v>
      </c>
      <c r="P279" s="91" t="s">
        <v>74</v>
      </c>
      <c r="Q279" s="41">
        <v>2</v>
      </c>
      <c r="R279" s="41">
        <v>2.5000000000000001E-2</v>
      </c>
      <c r="S279" s="41">
        <v>1</v>
      </c>
      <c r="T279" s="41">
        <v>1.4999999999999999E-2</v>
      </c>
      <c r="U279" s="41">
        <v>1</v>
      </c>
      <c r="V279" s="41">
        <v>5.4999999999999997E-3</v>
      </c>
      <c r="W279" s="41">
        <v>1</v>
      </c>
      <c r="X279" s="41">
        <v>0.01</v>
      </c>
      <c r="Y279" s="40" t="b">
        <f t="shared" ref="Y279:Y310" si="122">P279=AC289</f>
        <v>0</v>
      </c>
      <c r="Z279" s="41">
        <v>1</v>
      </c>
      <c r="AA279" s="91" t="s">
        <v>39</v>
      </c>
      <c r="AB279" s="41">
        <v>2</v>
      </c>
      <c r="AC279" s="91" t="s">
        <v>130</v>
      </c>
      <c r="AD279" s="41">
        <v>1</v>
      </c>
      <c r="AE279" s="41">
        <v>1.4999999999999999E-2</v>
      </c>
      <c r="AF279" s="41">
        <v>1</v>
      </c>
      <c r="AG279" s="41">
        <v>1.4999999999999999E-2</v>
      </c>
      <c r="AH279" s="41">
        <v>1</v>
      </c>
      <c r="AI279" s="41">
        <v>5.0000000000000001E-3</v>
      </c>
      <c r="AJ279" s="41">
        <v>0</v>
      </c>
      <c r="AK279" s="41">
        <v>0</v>
      </c>
      <c r="AL279" t="b">
        <f t="shared" ref="AL279:AL310" si="123">AP279=AC289</f>
        <v>0</v>
      </c>
      <c r="AM279" s="51" t="s">
        <v>362</v>
      </c>
      <c r="AN279" s="51" t="s">
        <v>39</v>
      </c>
      <c r="AO279" s="52">
        <v>2</v>
      </c>
      <c r="AP279" s="51" t="s">
        <v>74</v>
      </c>
      <c r="AQ279" s="52">
        <v>0</v>
      </c>
      <c r="AR279" s="52">
        <v>0</v>
      </c>
      <c r="AS279" s="52">
        <v>0</v>
      </c>
      <c r="AT279" s="52">
        <v>0</v>
      </c>
      <c r="AU279" s="52">
        <v>0</v>
      </c>
      <c r="AV279" s="52">
        <v>0</v>
      </c>
      <c r="AW279">
        <v>0</v>
      </c>
      <c r="AX279">
        <v>0</v>
      </c>
      <c r="AY279">
        <v>0</v>
      </c>
      <c r="AZ279">
        <v>0</v>
      </c>
      <c r="BB279" t="b">
        <f t="shared" si="112"/>
        <v>1</v>
      </c>
      <c r="BC279" s="54" t="s">
        <v>362</v>
      </c>
      <c r="BD279" s="54" t="s">
        <v>39</v>
      </c>
      <c r="BE279" s="55">
        <v>2</v>
      </c>
      <c r="BF279" s="54" t="s">
        <v>74</v>
      </c>
      <c r="BG279" s="55">
        <v>0</v>
      </c>
      <c r="BH279" s="55">
        <v>0</v>
      </c>
      <c r="BI279" s="55">
        <v>0</v>
      </c>
      <c r="BJ279" s="55">
        <v>0</v>
      </c>
      <c r="BK279" s="55">
        <v>0</v>
      </c>
      <c r="BL279" s="55">
        <v>0</v>
      </c>
      <c r="BM279">
        <v>0</v>
      </c>
      <c r="BN279">
        <v>0</v>
      </c>
    </row>
    <row r="280" spans="1:66" ht="17.25" customHeight="1" x14ac:dyDescent="0.25">
      <c r="A280" s="6" t="s">
        <v>39</v>
      </c>
      <c r="B280" s="17">
        <v>267</v>
      </c>
      <c r="C280" s="30" t="s">
        <v>74</v>
      </c>
      <c r="D280" s="10">
        <f t="shared" si="113"/>
        <v>49</v>
      </c>
      <c r="E280" s="10">
        <f t="shared" si="114"/>
        <v>1.3455099999999998</v>
      </c>
      <c r="F280" s="10">
        <f t="shared" si="115"/>
        <v>39</v>
      </c>
      <c r="G280" s="10">
        <f t="shared" si="116"/>
        <v>0.71810000000000018</v>
      </c>
      <c r="H280" s="10">
        <f t="shared" si="117"/>
        <v>43</v>
      </c>
      <c r="I280" s="10">
        <f t="shared" si="118"/>
        <v>0.57167600000000041</v>
      </c>
      <c r="J280" s="10">
        <f t="shared" si="119"/>
        <v>7</v>
      </c>
      <c r="K280" s="10">
        <f t="shared" si="120"/>
        <v>0.35500000000000004</v>
      </c>
      <c r="L280" s="40" t="b">
        <f>C280=P279</f>
        <v>1</v>
      </c>
      <c r="M280" s="91" t="s">
        <v>361</v>
      </c>
      <c r="N280" s="91" t="s">
        <v>39</v>
      </c>
      <c r="O280" s="41">
        <v>2</v>
      </c>
      <c r="P280" s="91" t="s">
        <v>90</v>
      </c>
      <c r="Q280" s="41">
        <v>2</v>
      </c>
      <c r="R280" s="41">
        <v>0.01</v>
      </c>
      <c r="S280" s="41">
        <v>2</v>
      </c>
      <c r="T280" s="41">
        <v>0.01</v>
      </c>
      <c r="U280" s="41">
        <v>3</v>
      </c>
      <c r="V280" s="41">
        <v>2.1000000000000001E-2</v>
      </c>
      <c r="W280" s="41">
        <v>0</v>
      </c>
      <c r="X280" s="41">
        <v>0</v>
      </c>
      <c r="Y280" s="40" t="b">
        <f t="shared" si="122"/>
        <v>0</v>
      </c>
      <c r="Z280" s="41">
        <v>1</v>
      </c>
      <c r="AA280" s="91" t="s">
        <v>39</v>
      </c>
      <c r="AB280" s="41">
        <v>2</v>
      </c>
      <c r="AC280" s="91" t="s">
        <v>7</v>
      </c>
      <c r="AD280" s="41">
        <v>26</v>
      </c>
      <c r="AE280" s="41">
        <v>2.0783099999999992</v>
      </c>
      <c r="AF280" s="41">
        <v>22</v>
      </c>
      <c r="AG280" s="41">
        <v>1.3324999999999994</v>
      </c>
      <c r="AH280" s="41">
        <v>29</v>
      </c>
      <c r="AI280" s="41">
        <v>0.94300000000000017</v>
      </c>
      <c r="AJ280" s="41">
        <v>9</v>
      </c>
      <c r="AK280" s="41">
        <v>0.81481000000000003</v>
      </c>
      <c r="AL280" t="b">
        <f t="shared" si="123"/>
        <v>0</v>
      </c>
      <c r="AM280" s="51" t="s">
        <v>361</v>
      </c>
      <c r="AN280" s="51" t="s">
        <v>39</v>
      </c>
      <c r="AO280" s="52">
        <v>2</v>
      </c>
      <c r="AP280" s="51" t="s">
        <v>90</v>
      </c>
      <c r="AQ280" s="52">
        <v>0</v>
      </c>
      <c r="AR280" s="52">
        <v>0</v>
      </c>
      <c r="AS280" s="52">
        <v>0</v>
      </c>
      <c r="AT280" s="52">
        <v>0</v>
      </c>
      <c r="AU280" s="52">
        <v>0</v>
      </c>
      <c r="AV280" s="52">
        <v>0</v>
      </c>
      <c r="AW280">
        <v>0</v>
      </c>
      <c r="AX280">
        <v>0</v>
      </c>
      <c r="AY280">
        <v>0</v>
      </c>
      <c r="AZ280">
        <v>0</v>
      </c>
      <c r="BB280" t="b">
        <f t="shared" si="112"/>
        <v>1</v>
      </c>
      <c r="BC280" s="54" t="s">
        <v>361</v>
      </c>
      <c r="BD280" s="54" t="s">
        <v>39</v>
      </c>
      <c r="BE280" s="55">
        <v>2</v>
      </c>
      <c r="BF280" s="54" t="s">
        <v>90</v>
      </c>
      <c r="BG280" s="55">
        <v>0</v>
      </c>
      <c r="BH280" s="55">
        <v>0</v>
      </c>
      <c r="BI280" s="55">
        <v>0</v>
      </c>
      <c r="BJ280" s="55">
        <v>0</v>
      </c>
      <c r="BK280" s="55">
        <v>0</v>
      </c>
      <c r="BL280" s="55">
        <v>0</v>
      </c>
      <c r="BM280">
        <v>0</v>
      </c>
      <c r="BN280">
        <v>0</v>
      </c>
    </row>
    <row r="281" spans="1:66" ht="17.25" customHeight="1" x14ac:dyDescent="0.25">
      <c r="A281" s="6" t="s">
        <v>39</v>
      </c>
      <c r="B281" s="17">
        <v>268</v>
      </c>
      <c r="C281" s="30" t="s">
        <v>90</v>
      </c>
      <c r="D281" s="10">
        <f t="shared" si="113"/>
        <v>0</v>
      </c>
      <c r="E281" s="10">
        <f t="shared" si="114"/>
        <v>1.7000000000000001E-2</v>
      </c>
      <c r="F281" s="10">
        <f t="shared" si="115"/>
        <v>0</v>
      </c>
      <c r="G281" s="10">
        <f t="shared" si="116"/>
        <v>1.7000000000000001E-2</v>
      </c>
      <c r="H281" s="10">
        <f t="shared" si="117"/>
        <v>-1</v>
      </c>
      <c r="I281" s="10">
        <f t="shared" si="118"/>
        <v>5.9999999999999984E-3</v>
      </c>
      <c r="J281" s="10">
        <f t="shared" si="119"/>
        <v>0</v>
      </c>
      <c r="K281" s="10">
        <f t="shared" si="120"/>
        <v>0</v>
      </c>
      <c r="L281" s="40" t="b">
        <f t="shared" si="121"/>
        <v>1</v>
      </c>
      <c r="M281" s="91" t="s">
        <v>363</v>
      </c>
      <c r="N281" s="91" t="s">
        <v>39</v>
      </c>
      <c r="O281" s="41">
        <v>2</v>
      </c>
      <c r="P281" s="91" t="s">
        <v>91</v>
      </c>
      <c r="Q281" s="41">
        <v>3</v>
      </c>
      <c r="R281" s="41">
        <v>8.8000000000000009E-2</v>
      </c>
      <c r="S281" s="41">
        <v>2</v>
      </c>
      <c r="T281" s="41">
        <v>1.8000000000000002E-2</v>
      </c>
      <c r="U281" s="41">
        <v>6</v>
      </c>
      <c r="V281" s="41">
        <v>7.9000000000000001E-2</v>
      </c>
      <c r="W281" s="41">
        <v>1</v>
      </c>
      <c r="X281" s="41">
        <v>6.0000000000000001E-3</v>
      </c>
      <c r="Y281" s="40" t="b">
        <f t="shared" si="122"/>
        <v>0</v>
      </c>
      <c r="Z281" s="41">
        <v>1</v>
      </c>
      <c r="AA281" s="91" t="s">
        <v>39</v>
      </c>
      <c r="AB281" s="41">
        <v>2</v>
      </c>
      <c r="AC281" s="91" t="s">
        <v>8</v>
      </c>
      <c r="AD281" s="41">
        <v>48</v>
      </c>
      <c r="AE281" s="41">
        <v>0.55250000000000032</v>
      </c>
      <c r="AF281" s="41">
        <v>52</v>
      </c>
      <c r="AG281" s="41">
        <v>0.46535000000000026</v>
      </c>
      <c r="AH281" s="41">
        <v>31</v>
      </c>
      <c r="AI281" s="41">
        <v>0.25349999999999995</v>
      </c>
      <c r="AJ281" s="41">
        <v>4</v>
      </c>
      <c r="AK281" s="41">
        <v>6.3500000000000001E-2</v>
      </c>
      <c r="AL281" t="b">
        <f t="shared" si="123"/>
        <v>0</v>
      </c>
      <c r="AM281" s="51" t="s">
        <v>363</v>
      </c>
      <c r="AN281" s="51" t="s">
        <v>39</v>
      </c>
      <c r="AO281" s="52">
        <v>2</v>
      </c>
      <c r="AP281" s="51" t="s">
        <v>91</v>
      </c>
      <c r="AQ281" s="52">
        <v>0</v>
      </c>
      <c r="AR281" s="52">
        <v>0</v>
      </c>
      <c r="AS281" s="52">
        <v>1</v>
      </c>
      <c r="AT281" s="52">
        <v>1.2E-2</v>
      </c>
      <c r="AU281" s="52">
        <v>0</v>
      </c>
      <c r="AV281" s="52">
        <v>0</v>
      </c>
      <c r="AW281">
        <v>0</v>
      </c>
      <c r="AX281">
        <v>0</v>
      </c>
      <c r="AY281">
        <v>0</v>
      </c>
      <c r="AZ281">
        <v>0</v>
      </c>
      <c r="BB281" t="b">
        <f t="shared" si="112"/>
        <v>1</v>
      </c>
      <c r="BC281" s="54" t="s">
        <v>363</v>
      </c>
      <c r="BD281" s="54" t="s">
        <v>39</v>
      </c>
      <c r="BE281" s="55">
        <v>2</v>
      </c>
      <c r="BF281" s="54" t="s">
        <v>91</v>
      </c>
      <c r="BG281" s="55">
        <v>0</v>
      </c>
      <c r="BH281" s="55">
        <v>0</v>
      </c>
      <c r="BI281" s="55">
        <v>1</v>
      </c>
      <c r="BJ281" s="55">
        <v>1.2E-2</v>
      </c>
      <c r="BK281" s="55">
        <v>0</v>
      </c>
      <c r="BL281" s="55">
        <v>0</v>
      </c>
      <c r="BM281">
        <v>0</v>
      </c>
      <c r="BN281">
        <v>0</v>
      </c>
    </row>
    <row r="282" spans="1:66" ht="17.25" customHeight="1" x14ac:dyDescent="0.25">
      <c r="A282" s="6" t="s">
        <v>39</v>
      </c>
      <c r="B282" s="17">
        <v>269</v>
      </c>
      <c r="C282" s="30" t="s">
        <v>91</v>
      </c>
      <c r="D282" s="10">
        <f t="shared" si="113"/>
        <v>6</v>
      </c>
      <c r="E282" s="10">
        <f t="shared" si="114"/>
        <v>2.4500000000000077E-3</v>
      </c>
      <c r="F282" s="10">
        <f t="shared" si="115"/>
        <v>6</v>
      </c>
      <c r="G282" s="10">
        <f t="shared" si="116"/>
        <v>2.4999999999999994E-2</v>
      </c>
      <c r="H282" s="10">
        <f t="shared" si="117"/>
        <v>2</v>
      </c>
      <c r="I282" s="10">
        <f t="shared" si="118"/>
        <v>-3.6999999999999998E-2</v>
      </c>
      <c r="J282" s="10">
        <f t="shared" si="119"/>
        <v>0</v>
      </c>
      <c r="K282" s="10">
        <f t="shared" si="120"/>
        <v>4.1450000000000008E-2</v>
      </c>
      <c r="L282" s="40" t="b">
        <f t="shared" si="121"/>
        <v>1</v>
      </c>
      <c r="M282" s="91" t="s">
        <v>364</v>
      </c>
      <c r="N282" s="91" t="s">
        <v>39</v>
      </c>
      <c r="O282" s="41">
        <v>2</v>
      </c>
      <c r="P282" s="91" t="s">
        <v>5</v>
      </c>
      <c r="Q282" s="41">
        <v>37</v>
      </c>
      <c r="R282" s="41">
        <v>2.0532499999999985</v>
      </c>
      <c r="S282" s="41">
        <v>30</v>
      </c>
      <c r="T282" s="41">
        <v>0.93825000000000014</v>
      </c>
      <c r="U282" s="41">
        <v>25</v>
      </c>
      <c r="V282" s="41">
        <v>1.5107300000000001</v>
      </c>
      <c r="W282" s="41">
        <v>6</v>
      </c>
      <c r="X282" s="41">
        <v>1.1089999999999998</v>
      </c>
      <c r="Y282" s="40" t="b">
        <f t="shared" si="122"/>
        <v>0</v>
      </c>
      <c r="Z282" s="41">
        <v>1</v>
      </c>
      <c r="AA282" s="91" t="s">
        <v>39</v>
      </c>
      <c r="AB282" s="41">
        <v>2</v>
      </c>
      <c r="AC282" s="91" t="s">
        <v>75</v>
      </c>
      <c r="AD282" s="41">
        <v>3</v>
      </c>
      <c r="AE282" s="41">
        <v>1.4500000000000001E-2</v>
      </c>
      <c r="AF282" s="41">
        <v>3</v>
      </c>
      <c r="AG282" s="41">
        <v>1.4500000000000001E-2</v>
      </c>
      <c r="AH282" s="41">
        <v>2</v>
      </c>
      <c r="AI282" s="41">
        <v>1.7999999999999999E-2</v>
      </c>
      <c r="AJ282" s="41">
        <v>1</v>
      </c>
      <c r="AK282" s="41">
        <v>1.5E-3</v>
      </c>
      <c r="AL282" t="b">
        <f t="shared" si="123"/>
        <v>0</v>
      </c>
      <c r="AM282" s="51" t="s">
        <v>364</v>
      </c>
      <c r="AN282" s="51" t="s">
        <v>39</v>
      </c>
      <c r="AO282" s="52">
        <v>2</v>
      </c>
      <c r="AP282" s="51" t="s">
        <v>5</v>
      </c>
      <c r="AQ282" s="52">
        <v>3</v>
      </c>
      <c r="AR282" s="52">
        <v>0.08</v>
      </c>
      <c r="AS282" s="52">
        <v>7</v>
      </c>
      <c r="AT282" s="52">
        <v>0.74824999999999997</v>
      </c>
      <c r="AU282" s="52">
        <v>1</v>
      </c>
      <c r="AV282" s="52">
        <v>8.0000000000000002E-3</v>
      </c>
      <c r="AW282">
        <v>0</v>
      </c>
      <c r="AX282">
        <v>0</v>
      </c>
      <c r="AY282">
        <v>0</v>
      </c>
      <c r="AZ282">
        <v>0</v>
      </c>
      <c r="BB282" t="b">
        <f t="shared" si="112"/>
        <v>1</v>
      </c>
      <c r="BC282" s="54" t="s">
        <v>364</v>
      </c>
      <c r="BD282" s="54" t="s">
        <v>39</v>
      </c>
      <c r="BE282" s="55">
        <v>2</v>
      </c>
      <c r="BF282" s="54" t="s">
        <v>5</v>
      </c>
      <c r="BG282" s="55">
        <v>3</v>
      </c>
      <c r="BH282" s="55">
        <v>0.08</v>
      </c>
      <c r="BI282" s="55">
        <v>7</v>
      </c>
      <c r="BJ282" s="55">
        <v>0.74824999999999997</v>
      </c>
      <c r="BK282" s="55">
        <v>1</v>
      </c>
      <c r="BL282" s="55">
        <v>8.0000000000000002E-3</v>
      </c>
      <c r="BM282">
        <v>0</v>
      </c>
      <c r="BN282">
        <v>0</v>
      </c>
    </row>
    <row r="283" spans="1:66" ht="17.25" customHeight="1" x14ac:dyDescent="0.25">
      <c r="A283" s="6" t="s">
        <v>39</v>
      </c>
      <c r="B283" s="17">
        <v>270</v>
      </c>
      <c r="C283" s="30" t="s">
        <v>5</v>
      </c>
      <c r="D283" s="10">
        <f t="shared" si="113"/>
        <v>-34</v>
      </c>
      <c r="E283" s="10">
        <f t="shared" si="114"/>
        <v>-2.0182499999999983</v>
      </c>
      <c r="F283" s="10">
        <f t="shared" si="115"/>
        <v>-27</v>
      </c>
      <c r="G283" s="10">
        <f t="shared" si="116"/>
        <v>-0.90325000000000011</v>
      </c>
      <c r="H283" s="10">
        <f t="shared" si="117"/>
        <v>-21</v>
      </c>
      <c r="I283" s="10">
        <f t="shared" si="118"/>
        <v>-1.4707300000000001</v>
      </c>
      <c r="J283" s="10">
        <f t="shared" si="119"/>
        <v>-6</v>
      </c>
      <c r="K283" s="10">
        <f t="shared" si="120"/>
        <v>-1.1089999999999998</v>
      </c>
      <c r="L283" s="40" t="b">
        <f t="shared" si="121"/>
        <v>1</v>
      </c>
      <c r="M283" s="91" t="s">
        <v>365</v>
      </c>
      <c r="N283" s="91" t="s">
        <v>39</v>
      </c>
      <c r="O283" s="41">
        <v>2</v>
      </c>
      <c r="P283" s="91" t="s">
        <v>6</v>
      </c>
      <c r="Q283" s="41">
        <v>20</v>
      </c>
      <c r="R283" s="41">
        <v>0.18500000000000005</v>
      </c>
      <c r="S283" s="41">
        <v>13</v>
      </c>
      <c r="T283" s="41">
        <v>0.129</v>
      </c>
      <c r="U283" s="41">
        <v>11</v>
      </c>
      <c r="V283" s="41">
        <v>0.13100000000000001</v>
      </c>
      <c r="W283" s="41">
        <v>4</v>
      </c>
      <c r="X283" s="41">
        <v>3.0000000000000002E-2</v>
      </c>
      <c r="Y283" s="40" t="b">
        <f t="shared" si="122"/>
        <v>0</v>
      </c>
      <c r="Z283" s="41">
        <v>1</v>
      </c>
      <c r="AA283" s="91" t="s">
        <v>39</v>
      </c>
      <c r="AB283" s="41">
        <v>2</v>
      </c>
      <c r="AC283" s="91" t="s">
        <v>213</v>
      </c>
      <c r="AD283" s="41">
        <v>1</v>
      </c>
      <c r="AE283" s="41">
        <v>0.01</v>
      </c>
      <c r="AF283" s="41">
        <v>0</v>
      </c>
      <c r="AG283" s="41">
        <v>0</v>
      </c>
      <c r="AH283" s="41">
        <v>1</v>
      </c>
      <c r="AI283" s="41">
        <v>5.0000000000000001E-3</v>
      </c>
      <c r="AJ283" s="41">
        <v>0</v>
      </c>
      <c r="AK283" s="41">
        <v>0</v>
      </c>
      <c r="AL283" t="b">
        <f t="shared" si="123"/>
        <v>0</v>
      </c>
      <c r="AM283" s="51" t="s">
        <v>365</v>
      </c>
      <c r="AN283" s="51" t="s">
        <v>39</v>
      </c>
      <c r="AO283" s="52">
        <v>2</v>
      </c>
      <c r="AP283" s="51" t="s">
        <v>6</v>
      </c>
      <c r="AQ283" s="52">
        <v>7</v>
      </c>
      <c r="AR283" s="52">
        <v>3.9000000000000007E-2</v>
      </c>
      <c r="AS283" s="52">
        <v>3</v>
      </c>
      <c r="AT283" s="52">
        <v>1.3000000000000001E-2</v>
      </c>
      <c r="AU283" s="52">
        <v>1</v>
      </c>
      <c r="AV283" s="52">
        <v>1.4E-2</v>
      </c>
      <c r="AW283">
        <v>1</v>
      </c>
      <c r="AX283">
        <v>5.000000000000001E-3</v>
      </c>
      <c r="AY283">
        <v>1</v>
      </c>
      <c r="AZ283">
        <v>5.000000000000001E-3</v>
      </c>
      <c r="BB283" t="b">
        <f t="shared" si="112"/>
        <v>1</v>
      </c>
      <c r="BC283" s="54" t="s">
        <v>365</v>
      </c>
      <c r="BD283" s="54" t="s">
        <v>39</v>
      </c>
      <c r="BE283" s="55">
        <v>2</v>
      </c>
      <c r="BF283" s="54" t="s">
        <v>6</v>
      </c>
      <c r="BG283" s="55">
        <v>7</v>
      </c>
      <c r="BH283" s="55">
        <v>3.9000000000000007E-2</v>
      </c>
      <c r="BI283" s="55">
        <v>3</v>
      </c>
      <c r="BJ283" s="55">
        <v>1.3000000000000001E-2</v>
      </c>
      <c r="BK283" s="55">
        <v>1</v>
      </c>
      <c r="BL283" s="55">
        <v>1.4E-2</v>
      </c>
      <c r="BM283">
        <v>1</v>
      </c>
      <c r="BN283">
        <v>5.000000000000001E-3</v>
      </c>
    </row>
    <row r="284" spans="1:66" ht="17.25" customHeight="1" x14ac:dyDescent="0.25">
      <c r="A284" s="6" t="s">
        <v>39</v>
      </c>
      <c r="B284" s="17">
        <v>271</v>
      </c>
      <c r="C284" s="30" t="s">
        <v>6</v>
      </c>
      <c r="D284" s="10">
        <f t="shared" si="113"/>
        <v>20</v>
      </c>
      <c r="E284" s="10">
        <f t="shared" si="114"/>
        <v>0.13850000000000012</v>
      </c>
      <c r="F284" s="10">
        <f t="shared" si="115"/>
        <v>12</v>
      </c>
      <c r="G284" s="10">
        <f t="shared" si="116"/>
        <v>9.050000000000008E-2</v>
      </c>
      <c r="H284" s="10">
        <f t="shared" si="117"/>
        <v>9</v>
      </c>
      <c r="I284" s="10">
        <f t="shared" si="118"/>
        <v>6.162600000000007E-2</v>
      </c>
      <c r="J284" s="10">
        <f t="shared" si="119"/>
        <v>11</v>
      </c>
      <c r="K284" s="10">
        <f t="shared" si="120"/>
        <v>7.4000000000000038E-2</v>
      </c>
      <c r="L284" s="40" t="b">
        <f t="shared" si="121"/>
        <v>1</v>
      </c>
      <c r="M284" s="91" t="s">
        <v>365</v>
      </c>
      <c r="N284" s="91" t="s">
        <v>39</v>
      </c>
      <c r="O284" s="41">
        <v>2</v>
      </c>
      <c r="P284" s="91" t="s">
        <v>335</v>
      </c>
      <c r="Q284" s="41">
        <v>0</v>
      </c>
      <c r="R284" s="41">
        <v>0</v>
      </c>
      <c r="S284" s="41">
        <v>0</v>
      </c>
      <c r="T284" s="41">
        <v>0</v>
      </c>
      <c r="U284" s="41">
        <v>0</v>
      </c>
      <c r="V284" s="41">
        <v>0</v>
      </c>
      <c r="W284" s="41">
        <v>0</v>
      </c>
      <c r="X284" s="41">
        <v>0</v>
      </c>
      <c r="Y284" s="40" t="b">
        <f t="shared" si="122"/>
        <v>0</v>
      </c>
      <c r="Z284" s="41">
        <v>1</v>
      </c>
      <c r="AA284" s="91" t="s">
        <v>39</v>
      </c>
      <c r="AB284" s="41">
        <v>2</v>
      </c>
      <c r="AC284" s="91" t="s">
        <v>9</v>
      </c>
      <c r="AD284" s="41">
        <v>84</v>
      </c>
      <c r="AE284" s="41">
        <v>1.0030000000000006</v>
      </c>
      <c r="AF284" s="41">
        <v>73</v>
      </c>
      <c r="AG284" s="41">
        <v>0.84850000000000059</v>
      </c>
      <c r="AH284" s="41">
        <v>42</v>
      </c>
      <c r="AI284" s="41">
        <v>0.72610000000000008</v>
      </c>
      <c r="AJ284" s="41">
        <v>7</v>
      </c>
      <c r="AK284" s="41">
        <v>0.1195</v>
      </c>
      <c r="AL284" t="b">
        <f t="shared" si="123"/>
        <v>0</v>
      </c>
      <c r="AM284" s="51" t="s">
        <v>365</v>
      </c>
      <c r="AN284" s="51" t="s">
        <v>39</v>
      </c>
      <c r="AO284" s="52">
        <v>2</v>
      </c>
      <c r="AP284" s="51" t="s">
        <v>335</v>
      </c>
      <c r="AQ284" s="52">
        <v>0</v>
      </c>
      <c r="AR284" s="52">
        <v>0</v>
      </c>
      <c r="AS284" s="52">
        <v>0</v>
      </c>
      <c r="AT284" s="52">
        <v>0</v>
      </c>
      <c r="AU284" s="52">
        <v>0</v>
      </c>
      <c r="AV284" s="52">
        <v>0</v>
      </c>
      <c r="AW284">
        <v>0</v>
      </c>
      <c r="AX284">
        <v>0</v>
      </c>
      <c r="AY284">
        <v>0</v>
      </c>
      <c r="AZ284">
        <v>0</v>
      </c>
      <c r="BB284" t="b">
        <f t="shared" si="112"/>
        <v>1</v>
      </c>
      <c r="BC284" s="54" t="s">
        <v>365</v>
      </c>
      <c r="BD284" s="54" t="s">
        <v>39</v>
      </c>
      <c r="BE284" s="55">
        <v>2</v>
      </c>
      <c r="BF284" s="54" t="s">
        <v>335</v>
      </c>
      <c r="BG284" s="55">
        <v>0</v>
      </c>
      <c r="BH284" s="55">
        <v>0</v>
      </c>
      <c r="BI284" s="55">
        <v>0</v>
      </c>
      <c r="BJ284" s="55">
        <v>0</v>
      </c>
      <c r="BK284" s="55">
        <v>0</v>
      </c>
      <c r="BL284" s="55">
        <v>0</v>
      </c>
      <c r="BM284">
        <v>0</v>
      </c>
      <c r="BN284">
        <v>0</v>
      </c>
    </row>
    <row r="285" spans="1:66" ht="17.25" customHeight="1" x14ac:dyDescent="0.25">
      <c r="A285" s="6" t="s">
        <v>39</v>
      </c>
      <c r="B285" s="17">
        <v>272</v>
      </c>
      <c r="C285" s="30" t="s">
        <v>335</v>
      </c>
      <c r="D285" s="10">
        <f t="shared" si="113"/>
        <v>0</v>
      </c>
      <c r="E285" s="10">
        <f t="shared" si="114"/>
        <v>0</v>
      </c>
      <c r="F285" s="10">
        <f t="shared" si="115"/>
        <v>0</v>
      </c>
      <c r="G285" s="10">
        <f t="shared" si="116"/>
        <v>0</v>
      </c>
      <c r="H285" s="10">
        <f t="shared" si="117"/>
        <v>0</v>
      </c>
      <c r="I285" s="10">
        <f t="shared" si="118"/>
        <v>0</v>
      </c>
      <c r="J285" s="10">
        <f t="shared" si="119"/>
        <v>0</v>
      </c>
      <c r="K285" s="10">
        <f t="shared" si="120"/>
        <v>0</v>
      </c>
      <c r="L285" s="40" t="b">
        <f t="shared" si="121"/>
        <v>1</v>
      </c>
      <c r="M285" s="91" t="s">
        <v>361</v>
      </c>
      <c r="N285" s="91" t="s">
        <v>39</v>
      </c>
      <c r="O285" s="41">
        <v>2</v>
      </c>
      <c r="P285" s="91" t="s">
        <v>129</v>
      </c>
      <c r="Q285" s="41">
        <v>1</v>
      </c>
      <c r="R285" s="41">
        <v>2E-3</v>
      </c>
      <c r="S285" s="41">
        <v>1</v>
      </c>
      <c r="T285" s="41">
        <v>2E-3</v>
      </c>
      <c r="U285" s="41">
        <v>0</v>
      </c>
      <c r="V285" s="41">
        <v>0</v>
      </c>
      <c r="W285" s="41">
        <v>0</v>
      </c>
      <c r="X285" s="41">
        <v>0</v>
      </c>
      <c r="Y285" s="40" t="b">
        <f t="shared" si="122"/>
        <v>0</v>
      </c>
      <c r="Z285" s="41">
        <v>1</v>
      </c>
      <c r="AA285" s="91" t="s">
        <v>39</v>
      </c>
      <c r="AB285" s="41">
        <v>2</v>
      </c>
      <c r="AC285" s="91" t="s">
        <v>80</v>
      </c>
      <c r="AD285" s="41">
        <v>3</v>
      </c>
      <c r="AE285" s="41">
        <v>1.3000000000000001E-2</v>
      </c>
      <c r="AF285" s="41">
        <v>4</v>
      </c>
      <c r="AG285" s="41">
        <v>2.3E-2</v>
      </c>
      <c r="AH285" s="41">
        <v>3</v>
      </c>
      <c r="AI285" s="41">
        <v>2.6000000000000002E-2</v>
      </c>
      <c r="AJ285" s="41">
        <v>1</v>
      </c>
      <c r="AK285" s="41">
        <v>5.0000000000000001E-3</v>
      </c>
      <c r="AL285" t="b">
        <f t="shared" si="123"/>
        <v>0</v>
      </c>
      <c r="AM285" s="51" t="s">
        <v>361</v>
      </c>
      <c r="AN285" s="51" t="s">
        <v>39</v>
      </c>
      <c r="AO285" s="52">
        <v>2</v>
      </c>
      <c r="AP285" s="51" t="s">
        <v>129</v>
      </c>
      <c r="AQ285" s="52">
        <v>0</v>
      </c>
      <c r="AR285" s="52">
        <v>0</v>
      </c>
      <c r="AS285" s="52">
        <v>0</v>
      </c>
      <c r="AT285" s="52">
        <v>0</v>
      </c>
      <c r="AU285" s="52">
        <v>0</v>
      </c>
      <c r="AV285" s="52">
        <v>0</v>
      </c>
      <c r="AW285">
        <v>0</v>
      </c>
      <c r="AX285">
        <v>0</v>
      </c>
      <c r="AY285">
        <v>0</v>
      </c>
      <c r="AZ285">
        <v>0</v>
      </c>
      <c r="BB285" t="b">
        <f t="shared" si="112"/>
        <v>1</v>
      </c>
      <c r="BC285" s="54" t="s">
        <v>361</v>
      </c>
      <c r="BD285" s="54" t="s">
        <v>39</v>
      </c>
      <c r="BE285" s="55">
        <v>2</v>
      </c>
      <c r="BF285" s="54" t="s">
        <v>129</v>
      </c>
      <c r="BG285" s="55">
        <v>0</v>
      </c>
      <c r="BH285" s="55">
        <v>0</v>
      </c>
      <c r="BI285" s="55">
        <v>0</v>
      </c>
      <c r="BJ285" s="55">
        <v>0</v>
      </c>
      <c r="BK285" s="55">
        <v>0</v>
      </c>
      <c r="BL285" s="55">
        <v>0</v>
      </c>
      <c r="BM285">
        <v>0</v>
      </c>
      <c r="BN285">
        <v>0</v>
      </c>
    </row>
    <row r="286" spans="1:66" ht="17.25" customHeight="1" x14ac:dyDescent="0.25">
      <c r="A286" s="6" t="s">
        <v>39</v>
      </c>
      <c r="B286" s="17">
        <v>273</v>
      </c>
      <c r="C286" s="30" t="s">
        <v>129</v>
      </c>
      <c r="D286" s="10">
        <f t="shared" si="113"/>
        <v>107</v>
      </c>
      <c r="E286" s="10">
        <f t="shared" si="114"/>
        <v>1.5497569999999972</v>
      </c>
      <c r="F286" s="10">
        <f t="shared" si="115"/>
        <v>71</v>
      </c>
      <c r="G286" s="10">
        <f t="shared" si="116"/>
        <v>1.0005419999999992</v>
      </c>
      <c r="H286" s="10">
        <f t="shared" si="117"/>
        <v>49</v>
      </c>
      <c r="I286" s="10">
        <f t="shared" si="118"/>
        <v>0.68997399999999987</v>
      </c>
      <c r="J286" s="10">
        <f t="shared" si="119"/>
        <v>35</v>
      </c>
      <c r="K286" s="10">
        <f t="shared" si="120"/>
        <v>0.55501499999999993</v>
      </c>
      <c r="L286" s="40" t="b">
        <f t="shared" si="121"/>
        <v>1</v>
      </c>
      <c r="M286" s="91" t="s">
        <v>363</v>
      </c>
      <c r="N286" s="91" t="s">
        <v>39</v>
      </c>
      <c r="O286" s="41">
        <v>2</v>
      </c>
      <c r="P286" s="91" t="s">
        <v>130</v>
      </c>
      <c r="Q286" s="41">
        <v>1</v>
      </c>
      <c r="R286" s="41">
        <v>1.4999999999999999E-2</v>
      </c>
      <c r="S286" s="41">
        <v>1</v>
      </c>
      <c r="T286" s="41">
        <v>1.4999999999999999E-2</v>
      </c>
      <c r="U286" s="41">
        <v>0</v>
      </c>
      <c r="V286" s="41">
        <v>0</v>
      </c>
      <c r="W286" s="41">
        <v>0</v>
      </c>
      <c r="X286" s="41">
        <v>0</v>
      </c>
      <c r="Y286" s="40" t="b">
        <f t="shared" si="122"/>
        <v>0</v>
      </c>
      <c r="Z286" s="41">
        <v>1</v>
      </c>
      <c r="AA286" s="91" t="s">
        <v>39</v>
      </c>
      <c r="AB286" s="41">
        <v>2</v>
      </c>
      <c r="AC286" s="91" t="s">
        <v>425</v>
      </c>
      <c r="AD286" s="41">
        <v>44</v>
      </c>
      <c r="AE286" s="41">
        <v>0.28380000000000011</v>
      </c>
      <c r="AF286" s="41">
        <v>39</v>
      </c>
      <c r="AG286" s="41">
        <v>0.25280000000000008</v>
      </c>
      <c r="AH286" s="41">
        <v>35</v>
      </c>
      <c r="AI286" s="41">
        <v>0.18486700000000003</v>
      </c>
      <c r="AJ286" s="41">
        <v>4</v>
      </c>
      <c r="AK286" s="41">
        <v>2.7E-2</v>
      </c>
      <c r="AL286" t="b">
        <f t="shared" si="123"/>
        <v>0</v>
      </c>
      <c r="AM286" s="51" t="s">
        <v>363</v>
      </c>
      <c r="AN286" s="51" t="s">
        <v>39</v>
      </c>
      <c r="AO286" s="52">
        <v>2</v>
      </c>
      <c r="AP286" s="51" t="s">
        <v>130</v>
      </c>
      <c r="AQ286" s="52">
        <v>0</v>
      </c>
      <c r="AR286" s="52">
        <v>0</v>
      </c>
      <c r="AS286" s="52">
        <v>0</v>
      </c>
      <c r="AT286" s="52">
        <v>0</v>
      </c>
      <c r="AU286" s="52">
        <v>0</v>
      </c>
      <c r="AV286" s="52">
        <v>0</v>
      </c>
      <c r="AW286">
        <v>0</v>
      </c>
      <c r="AX286">
        <v>0</v>
      </c>
      <c r="AY286">
        <v>0</v>
      </c>
      <c r="AZ286">
        <v>0</v>
      </c>
      <c r="BB286" t="b">
        <f t="shared" si="112"/>
        <v>1</v>
      </c>
      <c r="BC286" s="54" t="s">
        <v>363</v>
      </c>
      <c r="BD286" s="54" t="s">
        <v>39</v>
      </c>
      <c r="BE286" s="55">
        <v>2</v>
      </c>
      <c r="BF286" s="54" t="s">
        <v>130</v>
      </c>
      <c r="BG286" s="55">
        <v>0</v>
      </c>
      <c r="BH286" s="55">
        <v>0</v>
      </c>
      <c r="BI286" s="55">
        <v>0</v>
      </c>
      <c r="BJ286" s="55">
        <v>0</v>
      </c>
      <c r="BK286" s="55">
        <v>0</v>
      </c>
      <c r="BL286" s="55">
        <v>0</v>
      </c>
      <c r="BM286">
        <v>0</v>
      </c>
      <c r="BN286">
        <v>0</v>
      </c>
    </row>
    <row r="287" spans="1:66" ht="17.25" customHeight="1" x14ac:dyDescent="0.25">
      <c r="A287" s="6" t="s">
        <v>39</v>
      </c>
      <c r="B287" s="17">
        <v>274</v>
      </c>
      <c r="C287" s="30" t="s">
        <v>130</v>
      </c>
      <c r="D287" s="10">
        <f t="shared" si="113"/>
        <v>70</v>
      </c>
      <c r="E287" s="10">
        <f t="shared" si="114"/>
        <v>0.55700000000000038</v>
      </c>
      <c r="F287" s="10">
        <f t="shared" si="115"/>
        <v>62</v>
      </c>
      <c r="G287" s="10">
        <f t="shared" si="116"/>
        <v>0.48300000000000032</v>
      </c>
      <c r="H287" s="10">
        <f t="shared" si="117"/>
        <v>57</v>
      </c>
      <c r="I287" s="10">
        <f t="shared" si="118"/>
        <v>0.55910000000000026</v>
      </c>
      <c r="J287" s="10">
        <f t="shared" si="119"/>
        <v>1</v>
      </c>
      <c r="K287" s="10">
        <f t="shared" si="120"/>
        <v>5.0000000000000001E-3</v>
      </c>
      <c r="L287" s="40" t="b">
        <f t="shared" si="121"/>
        <v>1</v>
      </c>
      <c r="M287" s="91" t="s">
        <v>361</v>
      </c>
      <c r="N287" s="91" t="s">
        <v>39</v>
      </c>
      <c r="O287" s="41">
        <v>2</v>
      </c>
      <c r="P287" s="91" t="s">
        <v>7</v>
      </c>
      <c r="Q287" s="41">
        <v>21</v>
      </c>
      <c r="R287" s="41">
        <v>2.0403099999999994</v>
      </c>
      <c r="S287" s="41">
        <v>16</v>
      </c>
      <c r="T287" s="41">
        <v>1.2854999999999996</v>
      </c>
      <c r="U287" s="41">
        <v>27</v>
      </c>
      <c r="V287" s="41">
        <v>0.92200000000000015</v>
      </c>
      <c r="W287" s="41">
        <v>8</v>
      </c>
      <c r="X287" s="41">
        <v>0.79981000000000002</v>
      </c>
      <c r="Y287" s="40" t="b">
        <f t="shared" si="122"/>
        <v>0</v>
      </c>
      <c r="Z287" s="41">
        <v>1</v>
      </c>
      <c r="AA287" s="91" t="s">
        <v>39</v>
      </c>
      <c r="AB287" s="41">
        <v>2</v>
      </c>
      <c r="AC287" s="91" t="s">
        <v>186</v>
      </c>
      <c r="AD287" s="41">
        <v>2</v>
      </c>
      <c r="AE287" s="41">
        <v>6.1000000000000004E-3</v>
      </c>
      <c r="AF287" s="41">
        <v>2</v>
      </c>
      <c r="AG287" s="41">
        <v>6.1000000000000004E-3</v>
      </c>
      <c r="AH287" s="41">
        <v>0</v>
      </c>
      <c r="AI287" s="41">
        <v>0</v>
      </c>
      <c r="AJ287" s="41">
        <v>0</v>
      </c>
      <c r="AK287" s="41">
        <v>0</v>
      </c>
      <c r="AL287" t="b">
        <f t="shared" si="123"/>
        <v>0</v>
      </c>
      <c r="AM287" s="51" t="s">
        <v>361</v>
      </c>
      <c r="AN287" s="51" t="s">
        <v>39</v>
      </c>
      <c r="AO287" s="52">
        <v>2</v>
      </c>
      <c r="AP287" s="51" t="s">
        <v>7</v>
      </c>
      <c r="AQ287" s="52">
        <v>2</v>
      </c>
      <c r="AR287" s="52">
        <v>1.8499999999999999E-2</v>
      </c>
      <c r="AS287" s="52">
        <v>4</v>
      </c>
      <c r="AT287" s="52">
        <v>2.7E-2</v>
      </c>
      <c r="AU287" s="52">
        <v>1</v>
      </c>
      <c r="AV287" s="52">
        <v>3.0000000000000001E-3</v>
      </c>
      <c r="AW287">
        <v>3</v>
      </c>
      <c r="AX287">
        <v>5.3000000000000047E-2</v>
      </c>
      <c r="AY287">
        <v>3</v>
      </c>
      <c r="AZ287">
        <v>5.3000000000000047E-2</v>
      </c>
      <c r="BB287" t="b">
        <f t="shared" si="112"/>
        <v>1</v>
      </c>
      <c r="BC287" s="54" t="s">
        <v>361</v>
      </c>
      <c r="BD287" s="54" t="s">
        <v>39</v>
      </c>
      <c r="BE287" s="55">
        <v>2</v>
      </c>
      <c r="BF287" s="54" t="s">
        <v>7</v>
      </c>
      <c r="BG287" s="55">
        <v>2</v>
      </c>
      <c r="BH287" s="55">
        <v>1.8499999999999999E-2</v>
      </c>
      <c r="BI287" s="55">
        <v>4</v>
      </c>
      <c r="BJ287" s="55">
        <v>2.7E-2</v>
      </c>
      <c r="BK287" s="55">
        <v>1</v>
      </c>
      <c r="BL287" s="55">
        <v>3.0000000000000001E-3</v>
      </c>
      <c r="BM287">
        <v>3</v>
      </c>
      <c r="BN287">
        <v>5.3000000000000047E-2</v>
      </c>
    </row>
    <row r="288" spans="1:66" ht="17.25" customHeight="1" x14ac:dyDescent="0.25">
      <c r="A288" s="6" t="s">
        <v>39</v>
      </c>
      <c r="B288" s="17">
        <v>275</v>
      </c>
      <c r="C288" s="30" t="s">
        <v>7</v>
      </c>
      <c r="D288" s="10">
        <f t="shared" si="113"/>
        <v>-21</v>
      </c>
      <c r="E288" s="10">
        <f t="shared" si="114"/>
        <v>-2.0403099999999994</v>
      </c>
      <c r="F288" s="10">
        <f t="shared" si="115"/>
        <v>-16</v>
      </c>
      <c r="G288" s="10">
        <f t="shared" si="116"/>
        <v>-1.2854999999999996</v>
      </c>
      <c r="H288" s="10">
        <f t="shared" si="117"/>
        <v>-27</v>
      </c>
      <c r="I288" s="10">
        <f t="shared" si="118"/>
        <v>-0.92200000000000015</v>
      </c>
      <c r="J288" s="10">
        <f t="shared" si="119"/>
        <v>-8</v>
      </c>
      <c r="K288" s="10">
        <f t="shared" si="120"/>
        <v>-0.79981000000000002</v>
      </c>
      <c r="L288" s="40" t="b">
        <f t="shared" si="121"/>
        <v>1</v>
      </c>
      <c r="M288" s="91" t="s">
        <v>361</v>
      </c>
      <c r="N288" s="91" t="s">
        <v>39</v>
      </c>
      <c r="O288" s="41">
        <v>2</v>
      </c>
      <c r="P288" s="91" t="s">
        <v>8</v>
      </c>
      <c r="Q288" s="41">
        <v>41</v>
      </c>
      <c r="R288" s="41">
        <v>0.47600000000000031</v>
      </c>
      <c r="S288" s="41">
        <v>45</v>
      </c>
      <c r="T288" s="41">
        <v>0.3948500000000002</v>
      </c>
      <c r="U288" s="41">
        <v>30</v>
      </c>
      <c r="V288" s="41">
        <v>0.23899999999999999</v>
      </c>
      <c r="W288" s="41">
        <v>4</v>
      </c>
      <c r="X288" s="41">
        <v>6.3500000000000001E-2</v>
      </c>
      <c r="Y288" s="40" t="b">
        <f t="shared" si="122"/>
        <v>0</v>
      </c>
      <c r="Z288" s="41">
        <v>1</v>
      </c>
      <c r="AA288" s="91" t="s">
        <v>39</v>
      </c>
      <c r="AB288" s="41">
        <v>2</v>
      </c>
      <c r="AC288" s="91" t="s">
        <v>336</v>
      </c>
      <c r="AD288" s="41">
        <v>2</v>
      </c>
      <c r="AE288" s="41">
        <v>0.10500000000000001</v>
      </c>
      <c r="AF288" s="41">
        <v>3</v>
      </c>
      <c r="AG288" s="41">
        <v>4.3049999999999997</v>
      </c>
      <c r="AH288" s="41">
        <v>1</v>
      </c>
      <c r="AI288" s="41">
        <v>1.2049999999999998</v>
      </c>
      <c r="AJ288" s="41">
        <v>0</v>
      </c>
      <c r="AK288" s="41">
        <v>0</v>
      </c>
      <c r="AL288" t="b">
        <f t="shared" si="123"/>
        <v>0</v>
      </c>
      <c r="AM288" s="51" t="s">
        <v>361</v>
      </c>
      <c r="AN288" s="51" t="s">
        <v>39</v>
      </c>
      <c r="AO288" s="52">
        <v>2</v>
      </c>
      <c r="AP288" s="51" t="s">
        <v>8</v>
      </c>
      <c r="AQ288" s="52">
        <v>5</v>
      </c>
      <c r="AR288" s="52">
        <v>6.1499999999999999E-2</v>
      </c>
      <c r="AS288" s="52">
        <v>6</v>
      </c>
      <c r="AT288" s="52">
        <v>7.1000000000000008E-2</v>
      </c>
      <c r="AU288" s="52">
        <v>15</v>
      </c>
      <c r="AV288" s="52">
        <v>6.9999999999999993E-2</v>
      </c>
      <c r="AW288">
        <v>0</v>
      </c>
      <c r="AX288">
        <v>0</v>
      </c>
      <c r="AY288">
        <v>0</v>
      </c>
      <c r="AZ288">
        <v>0</v>
      </c>
      <c r="BB288" t="b">
        <f t="shared" si="112"/>
        <v>1</v>
      </c>
      <c r="BC288" s="54" t="s">
        <v>361</v>
      </c>
      <c r="BD288" s="54" t="s">
        <v>39</v>
      </c>
      <c r="BE288" s="55">
        <v>2</v>
      </c>
      <c r="BF288" s="54" t="s">
        <v>8</v>
      </c>
      <c r="BG288" s="55">
        <v>6</v>
      </c>
      <c r="BH288" s="55">
        <v>6.6500000000000004E-2</v>
      </c>
      <c r="BI288" s="55">
        <v>6</v>
      </c>
      <c r="BJ288" s="55">
        <v>7.1000000000000008E-2</v>
      </c>
      <c r="BK288" s="55">
        <v>15</v>
      </c>
      <c r="BL288" s="55">
        <v>6.9999999999999993E-2</v>
      </c>
      <c r="BM288">
        <v>0</v>
      </c>
      <c r="BN288">
        <v>0</v>
      </c>
    </row>
    <row r="289" spans="1:66" ht="17.25" customHeight="1" x14ac:dyDescent="0.25">
      <c r="A289" s="6" t="s">
        <v>39</v>
      </c>
      <c r="B289" s="17">
        <v>276</v>
      </c>
      <c r="C289" s="30" t="s">
        <v>8</v>
      </c>
      <c r="D289" s="10">
        <f t="shared" si="113"/>
        <v>-38</v>
      </c>
      <c r="E289" s="10">
        <f t="shared" si="114"/>
        <v>-0.43600000000000033</v>
      </c>
      <c r="F289" s="10">
        <f t="shared" si="115"/>
        <v>-41</v>
      </c>
      <c r="G289" s="10">
        <f t="shared" si="116"/>
        <v>-0.34485000000000021</v>
      </c>
      <c r="H289" s="10">
        <f t="shared" si="117"/>
        <v>-28</v>
      </c>
      <c r="I289" s="10">
        <f t="shared" si="118"/>
        <v>-0.2177</v>
      </c>
      <c r="J289" s="10">
        <f t="shared" si="119"/>
        <v>-4</v>
      </c>
      <c r="K289" s="10">
        <f t="shared" si="120"/>
        <v>-6.3500000000000001E-2</v>
      </c>
      <c r="L289" s="40" t="b">
        <f t="shared" si="121"/>
        <v>1</v>
      </c>
      <c r="M289" s="91" t="s">
        <v>364</v>
      </c>
      <c r="N289" s="91" t="s">
        <v>39</v>
      </c>
      <c r="O289" s="41">
        <v>2</v>
      </c>
      <c r="P289" s="91" t="s">
        <v>75</v>
      </c>
      <c r="Q289" s="41">
        <v>3</v>
      </c>
      <c r="R289" s="41">
        <v>1.4500000000000001E-2</v>
      </c>
      <c r="S289" s="41">
        <v>3</v>
      </c>
      <c r="T289" s="41">
        <v>1.4500000000000001E-2</v>
      </c>
      <c r="U289" s="41">
        <v>2</v>
      </c>
      <c r="V289" s="41">
        <v>1.7999999999999999E-2</v>
      </c>
      <c r="W289" s="41">
        <v>1</v>
      </c>
      <c r="X289" s="41">
        <v>1.5E-3</v>
      </c>
      <c r="Y289" s="40" t="b">
        <f t="shared" si="122"/>
        <v>0</v>
      </c>
      <c r="Z289" s="41">
        <v>1</v>
      </c>
      <c r="AA289" s="91" t="s">
        <v>39</v>
      </c>
      <c r="AB289" s="41">
        <v>2</v>
      </c>
      <c r="AC289" s="91" t="s">
        <v>11</v>
      </c>
      <c r="AD289" s="41">
        <v>51</v>
      </c>
      <c r="AE289" s="41">
        <v>1.3705099999999997</v>
      </c>
      <c r="AF289" s="41">
        <v>40</v>
      </c>
      <c r="AG289" s="41">
        <v>0.7331000000000002</v>
      </c>
      <c r="AH289" s="41">
        <v>44</v>
      </c>
      <c r="AI289" s="41">
        <v>0.57717600000000036</v>
      </c>
      <c r="AJ289" s="41">
        <v>8</v>
      </c>
      <c r="AK289" s="41">
        <v>0.36500000000000005</v>
      </c>
      <c r="AL289" t="b">
        <f t="shared" si="123"/>
        <v>0</v>
      </c>
      <c r="AM289" s="51" t="s">
        <v>364</v>
      </c>
      <c r="AN289" s="51" t="s">
        <v>39</v>
      </c>
      <c r="AO289" s="52">
        <v>2</v>
      </c>
      <c r="AP289" s="51" t="s">
        <v>75</v>
      </c>
      <c r="AQ289" s="52">
        <v>1</v>
      </c>
      <c r="AR289" s="52">
        <v>1.2E-2</v>
      </c>
      <c r="AS289" s="52">
        <v>0</v>
      </c>
      <c r="AT289" s="52">
        <v>0</v>
      </c>
      <c r="AU289" s="52">
        <v>0</v>
      </c>
      <c r="AV289" s="52">
        <v>0</v>
      </c>
      <c r="AW289">
        <v>0</v>
      </c>
      <c r="AX289">
        <v>0</v>
      </c>
      <c r="AY289">
        <v>0</v>
      </c>
      <c r="AZ289">
        <v>0</v>
      </c>
      <c r="BB289" t="b">
        <f t="shared" si="112"/>
        <v>1</v>
      </c>
      <c r="BC289" s="54" t="s">
        <v>364</v>
      </c>
      <c r="BD289" s="54" t="s">
        <v>39</v>
      </c>
      <c r="BE289" s="55">
        <v>2</v>
      </c>
      <c r="BF289" s="54" t="s">
        <v>75</v>
      </c>
      <c r="BG289" s="55">
        <v>1</v>
      </c>
      <c r="BH289" s="55">
        <v>1.2E-2</v>
      </c>
      <c r="BI289" s="55">
        <v>0</v>
      </c>
      <c r="BJ289" s="55">
        <v>0</v>
      </c>
      <c r="BK289" s="55">
        <v>0</v>
      </c>
      <c r="BL289" s="55">
        <v>0</v>
      </c>
      <c r="BM289">
        <v>0</v>
      </c>
      <c r="BN289">
        <v>0</v>
      </c>
    </row>
    <row r="290" spans="1:66" ht="17.25" customHeight="1" x14ac:dyDescent="0.25">
      <c r="A290" s="6" t="s">
        <v>39</v>
      </c>
      <c r="B290" s="17">
        <v>277</v>
      </c>
      <c r="C290" s="30" t="s">
        <v>75</v>
      </c>
      <c r="D290" s="10">
        <f t="shared" si="113"/>
        <v>-2</v>
      </c>
      <c r="E290" s="10">
        <f t="shared" si="114"/>
        <v>0.23549999999999999</v>
      </c>
      <c r="F290" s="10">
        <f t="shared" si="115"/>
        <v>-2</v>
      </c>
      <c r="G290" s="10">
        <f t="shared" si="116"/>
        <v>0.23549999999999999</v>
      </c>
      <c r="H290" s="10">
        <f t="shared" si="117"/>
        <v>-1</v>
      </c>
      <c r="I290" s="10">
        <f t="shared" si="118"/>
        <v>-7.9999999999999984E-3</v>
      </c>
      <c r="J290" s="10">
        <f t="shared" si="119"/>
        <v>-1</v>
      </c>
      <c r="K290" s="10">
        <f t="shared" si="120"/>
        <v>-1.5E-3</v>
      </c>
      <c r="L290" s="40" t="b">
        <f t="shared" si="121"/>
        <v>1</v>
      </c>
      <c r="M290" s="91" t="s">
        <v>365</v>
      </c>
      <c r="N290" s="91" t="s">
        <v>39</v>
      </c>
      <c r="O290" s="41">
        <v>2</v>
      </c>
      <c r="P290" s="91" t="s">
        <v>213</v>
      </c>
      <c r="Q290" s="41">
        <v>0</v>
      </c>
      <c r="R290" s="41">
        <v>0</v>
      </c>
      <c r="S290" s="41">
        <v>0</v>
      </c>
      <c r="T290" s="41">
        <v>0</v>
      </c>
      <c r="U290" s="41">
        <v>1</v>
      </c>
      <c r="V290" s="41">
        <v>5.0000000000000001E-3</v>
      </c>
      <c r="W290" s="41">
        <v>0</v>
      </c>
      <c r="X290" s="41">
        <v>0</v>
      </c>
      <c r="Y290" s="40" t="b">
        <f t="shared" si="122"/>
        <v>0</v>
      </c>
      <c r="Z290" s="41">
        <v>1</v>
      </c>
      <c r="AA290" s="91" t="s">
        <v>39</v>
      </c>
      <c r="AB290" s="41">
        <v>2</v>
      </c>
      <c r="AC290" s="91" t="s">
        <v>426</v>
      </c>
      <c r="AD290" s="41">
        <v>2</v>
      </c>
      <c r="AE290" s="41">
        <v>2.7E-2</v>
      </c>
      <c r="AF290" s="41">
        <v>2</v>
      </c>
      <c r="AG290" s="41">
        <v>2.7E-2</v>
      </c>
      <c r="AH290" s="41">
        <v>2</v>
      </c>
      <c r="AI290" s="41">
        <v>2.7E-2</v>
      </c>
      <c r="AJ290" s="41">
        <v>0</v>
      </c>
      <c r="AK290" s="41">
        <v>0</v>
      </c>
      <c r="AL290" t="b">
        <f t="shared" si="123"/>
        <v>0</v>
      </c>
      <c r="AM290" s="51" t="s">
        <v>365</v>
      </c>
      <c r="AN290" s="51" t="s">
        <v>39</v>
      </c>
      <c r="AO290" s="52">
        <v>2</v>
      </c>
      <c r="AP290" s="51" t="s">
        <v>213</v>
      </c>
      <c r="AQ290" s="52">
        <v>0</v>
      </c>
      <c r="AR290" s="52">
        <v>0</v>
      </c>
      <c r="AS290" s="52">
        <v>0</v>
      </c>
      <c r="AT290" s="52">
        <v>0</v>
      </c>
      <c r="AU290" s="52">
        <v>0</v>
      </c>
      <c r="AV290" s="52">
        <v>0</v>
      </c>
      <c r="AW290">
        <v>0</v>
      </c>
      <c r="AX290">
        <v>0</v>
      </c>
      <c r="AY290">
        <v>0</v>
      </c>
      <c r="AZ290">
        <v>0</v>
      </c>
      <c r="BB290" t="b">
        <f t="shared" si="112"/>
        <v>1</v>
      </c>
      <c r="BC290" s="54" t="s">
        <v>365</v>
      </c>
      <c r="BD290" s="54" t="s">
        <v>39</v>
      </c>
      <c r="BE290" s="55">
        <v>2</v>
      </c>
      <c r="BF290" s="54" t="s">
        <v>213</v>
      </c>
      <c r="BG290" s="55">
        <v>0</v>
      </c>
      <c r="BH290" s="55">
        <v>0</v>
      </c>
      <c r="BI290" s="55">
        <v>0</v>
      </c>
      <c r="BJ290" s="55">
        <v>0</v>
      </c>
      <c r="BK290" s="55">
        <v>0</v>
      </c>
      <c r="BL290" s="55">
        <v>0</v>
      </c>
      <c r="BM290">
        <v>0</v>
      </c>
      <c r="BN290">
        <v>0</v>
      </c>
    </row>
    <row r="291" spans="1:66" ht="17.25" customHeight="1" x14ac:dyDescent="0.25">
      <c r="A291" s="6" t="s">
        <v>39</v>
      </c>
      <c r="B291" s="17">
        <v>278</v>
      </c>
      <c r="C291" s="30" t="s">
        <v>213</v>
      </c>
      <c r="D291" s="10">
        <f t="shared" si="113"/>
        <v>14</v>
      </c>
      <c r="E291" s="10">
        <f t="shared" si="114"/>
        <v>0.12200000000000001</v>
      </c>
      <c r="F291" s="10">
        <f t="shared" si="115"/>
        <v>9</v>
      </c>
      <c r="G291" s="10">
        <f t="shared" si="116"/>
        <v>0.1</v>
      </c>
      <c r="H291" s="10">
        <f t="shared" si="117"/>
        <v>9</v>
      </c>
      <c r="I291" s="10">
        <f t="shared" si="118"/>
        <v>0.11250000000000002</v>
      </c>
      <c r="J291" s="10">
        <f t="shared" si="119"/>
        <v>2</v>
      </c>
      <c r="K291" s="10">
        <f t="shared" si="120"/>
        <v>1.9E-2</v>
      </c>
      <c r="L291" s="40" t="b">
        <f t="shared" si="121"/>
        <v>1</v>
      </c>
      <c r="M291" s="91" t="s">
        <v>361</v>
      </c>
      <c r="N291" s="91" t="s">
        <v>39</v>
      </c>
      <c r="O291" s="41">
        <v>2</v>
      </c>
      <c r="P291" s="91" t="s">
        <v>9</v>
      </c>
      <c r="Q291" s="41">
        <v>80</v>
      </c>
      <c r="R291" s="41">
        <v>0.96800000000000064</v>
      </c>
      <c r="S291" s="41">
        <v>71</v>
      </c>
      <c r="T291" s="41">
        <v>0.82400000000000051</v>
      </c>
      <c r="U291" s="41">
        <v>36</v>
      </c>
      <c r="V291" s="41">
        <v>0.65810000000000002</v>
      </c>
      <c r="W291" s="41">
        <v>7</v>
      </c>
      <c r="X291" s="41">
        <v>0.1195</v>
      </c>
      <c r="Y291" s="40" t="b">
        <f t="shared" si="122"/>
        <v>0</v>
      </c>
      <c r="Z291" s="41">
        <v>1</v>
      </c>
      <c r="AA291" s="91" t="s">
        <v>39</v>
      </c>
      <c r="AB291" s="41">
        <v>2</v>
      </c>
      <c r="AC291" s="91" t="s">
        <v>163</v>
      </c>
      <c r="AD291" s="41">
        <v>9</v>
      </c>
      <c r="AE291" s="41">
        <v>9.0450000000000016E-2</v>
      </c>
      <c r="AF291" s="41">
        <v>8</v>
      </c>
      <c r="AG291" s="41">
        <v>4.2999999999999997E-2</v>
      </c>
      <c r="AH291" s="41">
        <v>8</v>
      </c>
      <c r="AI291" s="41">
        <v>4.2000000000000003E-2</v>
      </c>
      <c r="AJ291" s="41">
        <v>1</v>
      </c>
      <c r="AK291" s="41">
        <v>4.7450000000000006E-2</v>
      </c>
      <c r="AL291" t="b">
        <f t="shared" si="123"/>
        <v>0</v>
      </c>
      <c r="AM291" s="51" t="s">
        <v>361</v>
      </c>
      <c r="AN291" s="51" t="s">
        <v>39</v>
      </c>
      <c r="AO291" s="52">
        <v>2</v>
      </c>
      <c r="AP291" s="51" t="s">
        <v>9</v>
      </c>
      <c r="AQ291" s="52">
        <v>5</v>
      </c>
      <c r="AR291" s="52">
        <v>5.3000000000000005E-2</v>
      </c>
      <c r="AS291" s="52">
        <v>4</v>
      </c>
      <c r="AT291" s="52">
        <v>3.3000000000000002E-2</v>
      </c>
      <c r="AU291" s="52">
        <v>4</v>
      </c>
      <c r="AV291" s="52">
        <v>4.7500000000000001E-2</v>
      </c>
      <c r="AW291">
        <v>0</v>
      </c>
      <c r="AX291">
        <v>0</v>
      </c>
      <c r="AY291">
        <v>0</v>
      </c>
      <c r="AZ291">
        <v>0</v>
      </c>
      <c r="BB291" t="b">
        <f t="shared" si="112"/>
        <v>1</v>
      </c>
      <c r="BC291" s="54" t="s">
        <v>361</v>
      </c>
      <c r="BD291" s="54" t="s">
        <v>39</v>
      </c>
      <c r="BE291" s="55">
        <v>2</v>
      </c>
      <c r="BF291" s="54" t="s">
        <v>9</v>
      </c>
      <c r="BG291" s="55">
        <v>5</v>
      </c>
      <c r="BH291" s="55">
        <v>5.3000000000000005E-2</v>
      </c>
      <c r="BI291" s="55">
        <v>4</v>
      </c>
      <c r="BJ291" s="55">
        <v>3.3000000000000002E-2</v>
      </c>
      <c r="BK291" s="55">
        <v>2</v>
      </c>
      <c r="BL291" s="55">
        <v>4.7500000000000001E-2</v>
      </c>
      <c r="BM291">
        <v>0</v>
      </c>
      <c r="BN291">
        <v>0</v>
      </c>
    </row>
    <row r="292" spans="1:66" ht="17.25" customHeight="1" x14ac:dyDescent="0.25">
      <c r="A292" s="6" t="s">
        <v>39</v>
      </c>
      <c r="B292" s="17">
        <v>279</v>
      </c>
      <c r="C292" s="30" t="s">
        <v>9</v>
      </c>
      <c r="D292" s="10">
        <f t="shared" si="113"/>
        <v>-79</v>
      </c>
      <c r="E292" s="10">
        <f t="shared" si="114"/>
        <v>-0.96700000000000064</v>
      </c>
      <c r="F292" s="10">
        <f t="shared" si="115"/>
        <v>-70</v>
      </c>
      <c r="G292" s="10">
        <f t="shared" si="116"/>
        <v>-0.82300000000000051</v>
      </c>
      <c r="H292" s="10">
        <f t="shared" si="117"/>
        <v>-35</v>
      </c>
      <c r="I292" s="10">
        <f t="shared" si="118"/>
        <v>-0.65710000000000002</v>
      </c>
      <c r="J292" s="10">
        <f t="shared" si="119"/>
        <v>-7</v>
      </c>
      <c r="K292" s="10">
        <f t="shared" si="120"/>
        <v>-0.1195</v>
      </c>
      <c r="L292" s="40" t="b">
        <f t="shared" si="121"/>
        <v>1</v>
      </c>
      <c r="M292" s="91" t="s">
        <v>363</v>
      </c>
      <c r="N292" s="91" t="s">
        <v>39</v>
      </c>
      <c r="O292" s="41">
        <v>2</v>
      </c>
      <c r="P292" s="91" t="s">
        <v>80</v>
      </c>
      <c r="Q292" s="41">
        <v>3</v>
      </c>
      <c r="R292" s="41">
        <v>1.3000000000000001E-2</v>
      </c>
      <c r="S292" s="41">
        <v>4</v>
      </c>
      <c r="T292" s="41">
        <v>2.3E-2</v>
      </c>
      <c r="U292" s="41">
        <v>3</v>
      </c>
      <c r="V292" s="41">
        <v>2.6000000000000002E-2</v>
      </c>
      <c r="W292" s="41">
        <v>1</v>
      </c>
      <c r="X292" s="41">
        <v>5.0000000000000001E-3</v>
      </c>
      <c r="Y292" s="40" t="b">
        <f t="shared" si="122"/>
        <v>0</v>
      </c>
      <c r="Z292" s="41">
        <v>1</v>
      </c>
      <c r="AA292" s="91" t="s">
        <v>39</v>
      </c>
      <c r="AB292" s="41">
        <v>2</v>
      </c>
      <c r="AC292" s="91" t="s">
        <v>187</v>
      </c>
      <c r="AD292" s="41">
        <v>3</v>
      </c>
      <c r="AE292" s="41">
        <v>3.5000000000000003E-2</v>
      </c>
      <c r="AF292" s="41">
        <v>3</v>
      </c>
      <c r="AG292" s="41">
        <v>3.5000000000000003E-2</v>
      </c>
      <c r="AH292" s="41">
        <v>4</v>
      </c>
      <c r="AI292" s="41">
        <v>0.04</v>
      </c>
      <c r="AJ292" s="41">
        <v>0</v>
      </c>
      <c r="AK292" s="41">
        <v>0</v>
      </c>
      <c r="AL292" t="b">
        <f t="shared" si="123"/>
        <v>0</v>
      </c>
      <c r="AM292" s="51" t="s">
        <v>363</v>
      </c>
      <c r="AN292" s="51" t="s">
        <v>39</v>
      </c>
      <c r="AO292" s="52">
        <v>2</v>
      </c>
      <c r="AP292" s="51" t="s">
        <v>80</v>
      </c>
      <c r="AQ292" s="52">
        <v>0</v>
      </c>
      <c r="AR292" s="52">
        <v>0</v>
      </c>
      <c r="AS292" s="52">
        <v>0</v>
      </c>
      <c r="AT292" s="52">
        <v>0</v>
      </c>
      <c r="AU292" s="52">
        <v>1</v>
      </c>
      <c r="AV292" s="52">
        <v>0.01</v>
      </c>
      <c r="AW292">
        <v>0</v>
      </c>
      <c r="AX292">
        <v>0</v>
      </c>
      <c r="AY292">
        <v>0</v>
      </c>
      <c r="AZ292">
        <v>0</v>
      </c>
      <c r="BB292" t="b">
        <f t="shared" si="112"/>
        <v>1</v>
      </c>
      <c r="BC292" s="54" t="s">
        <v>363</v>
      </c>
      <c r="BD292" s="54" t="s">
        <v>39</v>
      </c>
      <c r="BE292" s="55">
        <v>2</v>
      </c>
      <c r="BF292" s="54" t="s">
        <v>80</v>
      </c>
      <c r="BG292" s="55">
        <v>0</v>
      </c>
      <c r="BH292" s="55">
        <v>0</v>
      </c>
      <c r="BI292" s="55">
        <v>0</v>
      </c>
      <c r="BJ292" s="55">
        <v>0</v>
      </c>
      <c r="BK292" s="55">
        <v>1</v>
      </c>
      <c r="BL292" s="55">
        <v>0.01</v>
      </c>
      <c r="BM292">
        <v>0</v>
      </c>
      <c r="BN292">
        <v>0</v>
      </c>
    </row>
    <row r="293" spans="1:66" ht="17.25" customHeight="1" x14ac:dyDescent="0.25">
      <c r="A293" s="6" t="s">
        <v>39</v>
      </c>
      <c r="B293" s="17">
        <v>280</v>
      </c>
      <c r="C293" s="30" t="s">
        <v>80</v>
      </c>
      <c r="D293" s="10">
        <f t="shared" si="113"/>
        <v>66</v>
      </c>
      <c r="E293" s="10">
        <f t="shared" si="114"/>
        <v>1.9994419999999975</v>
      </c>
      <c r="F293" s="10">
        <f t="shared" si="115"/>
        <v>56</v>
      </c>
      <c r="G293" s="10">
        <f t="shared" si="116"/>
        <v>1.2734000000000001</v>
      </c>
      <c r="H293" s="10">
        <f t="shared" si="117"/>
        <v>45</v>
      </c>
      <c r="I293" s="10">
        <f t="shared" si="118"/>
        <v>0.6020920000000004</v>
      </c>
      <c r="J293" s="10">
        <f t="shared" si="119"/>
        <v>7</v>
      </c>
      <c r="K293" s="10">
        <f t="shared" si="120"/>
        <v>0.635042</v>
      </c>
      <c r="L293" s="40" t="b">
        <f t="shared" si="121"/>
        <v>1</v>
      </c>
      <c r="M293" s="91" t="s">
        <v>364</v>
      </c>
      <c r="N293" s="91" t="s">
        <v>39</v>
      </c>
      <c r="O293" s="41">
        <v>2</v>
      </c>
      <c r="P293" s="91" t="s">
        <v>10</v>
      </c>
      <c r="Q293" s="41">
        <v>37</v>
      </c>
      <c r="R293" s="41">
        <v>0.2158000000000001</v>
      </c>
      <c r="S293" s="41">
        <v>33</v>
      </c>
      <c r="T293" s="41">
        <v>0.19180000000000008</v>
      </c>
      <c r="U293" s="41">
        <v>32</v>
      </c>
      <c r="V293" s="41">
        <v>0.154867</v>
      </c>
      <c r="W293" s="41">
        <v>4</v>
      </c>
      <c r="X293" s="41">
        <v>2.7E-2</v>
      </c>
      <c r="Y293" s="40" t="b">
        <f t="shared" si="122"/>
        <v>0</v>
      </c>
      <c r="Z293" s="41">
        <v>1</v>
      </c>
      <c r="AA293" s="91" t="s">
        <v>39</v>
      </c>
      <c r="AB293" s="41">
        <v>2</v>
      </c>
      <c r="AC293" s="91" t="s">
        <v>70</v>
      </c>
      <c r="AD293" s="41">
        <v>40</v>
      </c>
      <c r="AE293" s="41">
        <v>0.32350000000000018</v>
      </c>
      <c r="AF293" s="41">
        <v>25</v>
      </c>
      <c r="AG293" s="41">
        <v>0.21950000000000008</v>
      </c>
      <c r="AH293" s="41">
        <v>20</v>
      </c>
      <c r="AI293" s="41">
        <v>0.19262600000000007</v>
      </c>
      <c r="AJ293" s="41">
        <v>15</v>
      </c>
      <c r="AK293" s="41">
        <v>0.10400000000000004</v>
      </c>
      <c r="AL293" t="b">
        <f t="shared" si="123"/>
        <v>0</v>
      </c>
      <c r="AM293" s="51" t="s">
        <v>364</v>
      </c>
      <c r="AN293" s="51" t="s">
        <v>39</v>
      </c>
      <c r="AO293" s="52">
        <v>2</v>
      </c>
      <c r="AP293" s="51" t="s">
        <v>10</v>
      </c>
      <c r="AQ293" s="52">
        <v>3</v>
      </c>
      <c r="AR293" s="52">
        <v>2.8999999999999998E-2</v>
      </c>
      <c r="AS293" s="52">
        <v>3</v>
      </c>
      <c r="AT293" s="52">
        <v>3.7999999999999999E-2</v>
      </c>
      <c r="AU293" s="52">
        <v>1</v>
      </c>
      <c r="AV293" s="52">
        <v>1.2E-2</v>
      </c>
      <c r="AW293">
        <v>0</v>
      </c>
      <c r="AX293">
        <v>0</v>
      </c>
      <c r="AY293">
        <v>0</v>
      </c>
      <c r="AZ293">
        <v>0</v>
      </c>
      <c r="BB293" t="b">
        <f t="shared" si="112"/>
        <v>1</v>
      </c>
      <c r="BC293" s="54" t="s">
        <v>364</v>
      </c>
      <c r="BD293" s="54" t="s">
        <v>39</v>
      </c>
      <c r="BE293" s="55">
        <v>2</v>
      </c>
      <c r="BF293" s="54" t="s">
        <v>10</v>
      </c>
      <c r="BG293" s="55">
        <v>3</v>
      </c>
      <c r="BH293" s="55">
        <v>2.8999999999999998E-2</v>
      </c>
      <c r="BI293" s="55">
        <v>3</v>
      </c>
      <c r="BJ293" s="55">
        <v>3.7999999999999999E-2</v>
      </c>
      <c r="BK293" s="55">
        <v>1</v>
      </c>
      <c r="BL293" s="55">
        <v>1.2E-2</v>
      </c>
      <c r="BM293">
        <v>0</v>
      </c>
      <c r="BN293">
        <v>0</v>
      </c>
    </row>
    <row r="294" spans="1:66" ht="17.25" customHeight="1" x14ac:dyDescent="0.25">
      <c r="A294" s="6" t="s">
        <v>39</v>
      </c>
      <c r="B294" s="17">
        <v>281</v>
      </c>
      <c r="C294" s="30" t="s">
        <v>10</v>
      </c>
      <c r="D294" s="10">
        <f t="shared" si="113"/>
        <v>-36</v>
      </c>
      <c r="E294" s="10">
        <f t="shared" si="114"/>
        <v>-0.20080000000000009</v>
      </c>
      <c r="F294" s="10">
        <f t="shared" si="115"/>
        <v>-33</v>
      </c>
      <c r="G294" s="10">
        <f t="shared" si="116"/>
        <v>-0.19180000000000008</v>
      </c>
      <c r="H294" s="10">
        <f t="shared" si="117"/>
        <v>-31</v>
      </c>
      <c r="I294" s="10">
        <f t="shared" si="118"/>
        <v>-0.149867</v>
      </c>
      <c r="J294" s="10">
        <f t="shared" si="119"/>
        <v>-3</v>
      </c>
      <c r="K294" s="10">
        <f t="shared" si="120"/>
        <v>-1.2E-2</v>
      </c>
      <c r="L294" s="40" t="b">
        <f t="shared" si="121"/>
        <v>1</v>
      </c>
      <c r="M294" s="91" t="s">
        <v>364</v>
      </c>
      <c r="N294" s="91" t="s">
        <v>39</v>
      </c>
      <c r="O294" s="41">
        <v>2</v>
      </c>
      <c r="P294" s="91" t="s">
        <v>165</v>
      </c>
      <c r="Q294" s="41">
        <v>3</v>
      </c>
      <c r="R294" s="41">
        <v>3.2000000000000001E-2</v>
      </c>
      <c r="S294" s="41">
        <v>3</v>
      </c>
      <c r="T294" s="41">
        <v>3.2000000000000001E-2</v>
      </c>
      <c r="U294" s="41">
        <v>2</v>
      </c>
      <c r="V294" s="41">
        <v>2.5000000000000001E-2</v>
      </c>
      <c r="W294" s="41">
        <v>0</v>
      </c>
      <c r="X294" s="41">
        <v>0</v>
      </c>
      <c r="Y294" s="40" t="b">
        <f t="shared" si="122"/>
        <v>0</v>
      </c>
      <c r="Z294" s="41">
        <v>1</v>
      </c>
      <c r="AA294" s="91" t="s">
        <v>39</v>
      </c>
      <c r="AB294" s="41">
        <v>2</v>
      </c>
      <c r="AC294" s="91" t="s">
        <v>427</v>
      </c>
      <c r="AD294" s="41">
        <v>0</v>
      </c>
      <c r="AE294" s="41">
        <v>0</v>
      </c>
      <c r="AF294" s="41">
        <v>0</v>
      </c>
      <c r="AG294" s="41">
        <v>0</v>
      </c>
      <c r="AH294" s="41">
        <v>0</v>
      </c>
      <c r="AI294" s="41">
        <v>0</v>
      </c>
      <c r="AJ294" s="41">
        <v>0</v>
      </c>
      <c r="AK294" s="41">
        <v>0</v>
      </c>
      <c r="AL294" t="b">
        <f t="shared" si="123"/>
        <v>0</v>
      </c>
      <c r="AM294" s="51" t="s">
        <v>364</v>
      </c>
      <c r="AN294" s="51" t="s">
        <v>39</v>
      </c>
      <c r="AO294" s="52">
        <v>2</v>
      </c>
      <c r="AP294" s="51" t="s">
        <v>165</v>
      </c>
      <c r="AQ294" s="52">
        <v>0</v>
      </c>
      <c r="AR294" s="52">
        <v>0</v>
      </c>
      <c r="AS294" s="52">
        <v>0</v>
      </c>
      <c r="AT294" s="52">
        <v>0</v>
      </c>
      <c r="AU294" s="52">
        <v>0</v>
      </c>
      <c r="AV294" s="52">
        <v>0</v>
      </c>
      <c r="AW294">
        <v>0</v>
      </c>
      <c r="AX294">
        <v>0</v>
      </c>
      <c r="AY294">
        <v>0</v>
      </c>
      <c r="AZ294">
        <v>0</v>
      </c>
      <c r="BB294" t="b">
        <f t="shared" si="112"/>
        <v>1</v>
      </c>
      <c r="BC294" s="54" t="s">
        <v>364</v>
      </c>
      <c r="BD294" s="54" t="s">
        <v>39</v>
      </c>
      <c r="BE294" s="55">
        <v>2</v>
      </c>
      <c r="BF294" s="54" t="s">
        <v>165</v>
      </c>
      <c r="BG294" s="55">
        <v>0</v>
      </c>
      <c r="BH294" s="55">
        <v>0</v>
      </c>
      <c r="BI294" s="55">
        <v>0</v>
      </c>
      <c r="BJ294" s="55">
        <v>0</v>
      </c>
      <c r="BK294" s="55">
        <v>0</v>
      </c>
      <c r="BL294" s="55">
        <v>0</v>
      </c>
      <c r="BM294">
        <v>0</v>
      </c>
      <c r="BN294">
        <v>0</v>
      </c>
    </row>
    <row r="295" spans="1:66" ht="17.25" customHeight="1" x14ac:dyDescent="0.25">
      <c r="A295" s="6" t="s">
        <v>39</v>
      </c>
      <c r="B295" s="17">
        <v>282</v>
      </c>
      <c r="C295" s="30" t="s">
        <v>165</v>
      </c>
      <c r="D295" s="10">
        <f t="shared" si="113"/>
        <v>40</v>
      </c>
      <c r="E295" s="10">
        <f t="shared" si="114"/>
        <v>0.60072700000000023</v>
      </c>
      <c r="F295" s="10">
        <f t="shared" si="115"/>
        <v>36</v>
      </c>
      <c r="G295" s="10">
        <f t="shared" si="116"/>
        <v>1.4964269999999982</v>
      </c>
      <c r="H295" s="10">
        <f t="shared" si="117"/>
        <v>20</v>
      </c>
      <c r="I295" s="10">
        <f t="shared" si="118"/>
        <v>1.4347000000000001</v>
      </c>
      <c r="J295" s="10">
        <f t="shared" si="119"/>
        <v>6</v>
      </c>
      <c r="K295" s="10">
        <f t="shared" si="120"/>
        <v>8.2000000000000003E-2</v>
      </c>
      <c r="L295" s="40" t="b">
        <f t="shared" si="121"/>
        <v>1</v>
      </c>
      <c r="M295" s="91" t="s">
        <v>364</v>
      </c>
      <c r="N295" s="91" t="s">
        <v>39</v>
      </c>
      <c r="O295" s="41">
        <v>2</v>
      </c>
      <c r="P295" s="91" t="s">
        <v>186</v>
      </c>
      <c r="Q295" s="41">
        <v>2</v>
      </c>
      <c r="R295" s="41">
        <v>6.1000000000000004E-3</v>
      </c>
      <c r="S295" s="41">
        <v>2</v>
      </c>
      <c r="T295" s="41">
        <v>6.1000000000000004E-3</v>
      </c>
      <c r="U295" s="41">
        <v>0</v>
      </c>
      <c r="V295" s="41">
        <v>0</v>
      </c>
      <c r="W295" s="41">
        <v>0</v>
      </c>
      <c r="X295" s="41">
        <v>0</v>
      </c>
      <c r="Y295" s="40" t="b">
        <f t="shared" si="122"/>
        <v>0</v>
      </c>
      <c r="Z295" s="41">
        <v>1</v>
      </c>
      <c r="AA295" s="91" t="s">
        <v>39</v>
      </c>
      <c r="AB295" s="41">
        <v>2</v>
      </c>
      <c r="AC295" s="91" t="s">
        <v>12</v>
      </c>
      <c r="AD295" s="41">
        <v>108</v>
      </c>
      <c r="AE295" s="41">
        <v>1.5517569999999972</v>
      </c>
      <c r="AF295" s="41">
        <v>72</v>
      </c>
      <c r="AG295" s="41">
        <v>1.0025419999999992</v>
      </c>
      <c r="AH295" s="41">
        <v>49</v>
      </c>
      <c r="AI295" s="41">
        <v>0.68997399999999987</v>
      </c>
      <c r="AJ295" s="41">
        <v>35</v>
      </c>
      <c r="AK295" s="41">
        <v>0.55501499999999993</v>
      </c>
      <c r="AL295" t="b">
        <f t="shared" si="123"/>
        <v>0</v>
      </c>
      <c r="AM295" s="51" t="s">
        <v>364</v>
      </c>
      <c r="AN295" s="51" t="s">
        <v>39</v>
      </c>
      <c r="AO295" s="52">
        <v>2</v>
      </c>
      <c r="AP295" s="51" t="s">
        <v>186</v>
      </c>
      <c r="AQ295" s="52">
        <v>0</v>
      </c>
      <c r="AR295" s="52">
        <v>0</v>
      </c>
      <c r="AS295" s="52">
        <v>0</v>
      </c>
      <c r="AT295" s="52">
        <v>0</v>
      </c>
      <c r="AU295" s="52">
        <v>0</v>
      </c>
      <c r="AV295" s="52">
        <v>0</v>
      </c>
      <c r="AW295">
        <v>0</v>
      </c>
      <c r="AX295">
        <v>0</v>
      </c>
      <c r="AY295">
        <v>0</v>
      </c>
      <c r="AZ295">
        <v>0</v>
      </c>
      <c r="BB295" t="b">
        <f t="shared" si="112"/>
        <v>1</v>
      </c>
      <c r="BC295" s="54" t="s">
        <v>364</v>
      </c>
      <c r="BD295" s="54" t="s">
        <v>39</v>
      </c>
      <c r="BE295" s="55">
        <v>2</v>
      </c>
      <c r="BF295" s="54" t="s">
        <v>186</v>
      </c>
      <c r="BG295" s="55">
        <v>0</v>
      </c>
      <c r="BH295" s="55">
        <v>0</v>
      </c>
      <c r="BI295" s="55">
        <v>0</v>
      </c>
      <c r="BJ295" s="55">
        <v>0</v>
      </c>
      <c r="BK295" s="55">
        <v>0</v>
      </c>
      <c r="BL295" s="55">
        <v>0</v>
      </c>
      <c r="BM295">
        <v>0</v>
      </c>
      <c r="BN295">
        <v>0</v>
      </c>
    </row>
    <row r="296" spans="1:66" ht="17.25" customHeight="1" x14ac:dyDescent="0.25">
      <c r="A296" s="6" t="s">
        <v>39</v>
      </c>
      <c r="B296" s="17">
        <v>283</v>
      </c>
      <c r="C296" s="30" t="s">
        <v>186</v>
      </c>
      <c r="D296" s="10">
        <f t="shared" si="113"/>
        <v>0</v>
      </c>
      <c r="E296" s="10">
        <f t="shared" si="114"/>
        <v>1.6427</v>
      </c>
      <c r="F296" s="10">
        <f t="shared" si="115"/>
        <v>-2</v>
      </c>
      <c r="G296" s="10">
        <f t="shared" si="116"/>
        <v>-6.1000000000000004E-3</v>
      </c>
      <c r="H296" s="10">
        <f t="shared" si="117"/>
        <v>2</v>
      </c>
      <c r="I296" s="10">
        <f t="shared" si="118"/>
        <v>0.376</v>
      </c>
      <c r="J296" s="10">
        <f t="shared" si="119"/>
        <v>1</v>
      </c>
      <c r="K296" s="10">
        <f t="shared" si="120"/>
        <v>0.14880000000000002</v>
      </c>
      <c r="L296" s="40" t="b">
        <f t="shared" si="121"/>
        <v>1</v>
      </c>
      <c r="M296" s="91" t="s">
        <v>363</v>
      </c>
      <c r="N296" s="91" t="s">
        <v>39</v>
      </c>
      <c r="O296" s="41">
        <v>2</v>
      </c>
      <c r="P296" s="91" t="s">
        <v>336</v>
      </c>
      <c r="Q296" s="41">
        <v>2</v>
      </c>
      <c r="R296" s="41">
        <v>0.10500000000000001</v>
      </c>
      <c r="S296" s="41">
        <v>2</v>
      </c>
      <c r="T296" s="41">
        <v>4.2050000000000001</v>
      </c>
      <c r="U296" s="41">
        <v>0</v>
      </c>
      <c r="V296" s="41">
        <v>1.2</v>
      </c>
      <c r="W296" s="41">
        <v>0</v>
      </c>
      <c r="X296" s="41">
        <v>0</v>
      </c>
      <c r="Y296" s="40" t="b">
        <f t="shared" si="122"/>
        <v>0</v>
      </c>
      <c r="Z296" s="41">
        <v>1</v>
      </c>
      <c r="AA296" s="91" t="s">
        <v>39</v>
      </c>
      <c r="AB296" s="41">
        <v>2</v>
      </c>
      <c r="AC296" s="91" t="s">
        <v>13</v>
      </c>
      <c r="AD296" s="41">
        <v>71</v>
      </c>
      <c r="AE296" s="41">
        <v>0.5720000000000004</v>
      </c>
      <c r="AF296" s="41">
        <v>63</v>
      </c>
      <c r="AG296" s="41">
        <v>0.49800000000000033</v>
      </c>
      <c r="AH296" s="41">
        <v>57</v>
      </c>
      <c r="AI296" s="41">
        <v>0.55910000000000026</v>
      </c>
      <c r="AJ296" s="41">
        <v>1</v>
      </c>
      <c r="AK296" s="41">
        <v>5.0000000000000001E-3</v>
      </c>
      <c r="AL296" t="b">
        <f t="shared" si="123"/>
        <v>0</v>
      </c>
      <c r="AM296" s="51" t="s">
        <v>363</v>
      </c>
      <c r="AN296" s="51" t="s">
        <v>39</v>
      </c>
      <c r="AO296" s="52">
        <v>2</v>
      </c>
      <c r="AP296" s="51" t="s">
        <v>336</v>
      </c>
      <c r="AQ296" s="52">
        <v>0</v>
      </c>
      <c r="AR296" s="52">
        <v>0</v>
      </c>
      <c r="AS296" s="52">
        <v>0</v>
      </c>
      <c r="AT296" s="52">
        <v>0</v>
      </c>
      <c r="AU296" s="52">
        <v>0</v>
      </c>
      <c r="AV296" s="52">
        <v>0</v>
      </c>
      <c r="AW296">
        <v>0</v>
      </c>
      <c r="AX296">
        <v>0</v>
      </c>
      <c r="AY296">
        <v>0</v>
      </c>
      <c r="AZ296">
        <v>0</v>
      </c>
      <c r="BB296" t="b">
        <f t="shared" si="112"/>
        <v>1</v>
      </c>
      <c r="BC296" s="54" t="s">
        <v>363</v>
      </c>
      <c r="BD296" s="54" t="s">
        <v>39</v>
      </c>
      <c r="BE296" s="55">
        <v>2</v>
      </c>
      <c r="BF296" s="54" t="s">
        <v>336</v>
      </c>
      <c r="BG296" s="55">
        <v>0</v>
      </c>
      <c r="BH296" s="55">
        <v>0</v>
      </c>
      <c r="BI296" s="55">
        <v>0</v>
      </c>
      <c r="BJ296" s="55">
        <v>0</v>
      </c>
      <c r="BK296" s="55">
        <v>0</v>
      </c>
      <c r="BL296" s="55">
        <v>0</v>
      </c>
      <c r="BM296">
        <v>0</v>
      </c>
      <c r="BN296">
        <v>0</v>
      </c>
    </row>
    <row r="297" spans="1:66" ht="17.25" customHeight="1" x14ac:dyDescent="0.25">
      <c r="A297" s="6" t="s">
        <v>39</v>
      </c>
      <c r="B297" s="17">
        <v>284</v>
      </c>
      <c r="C297" s="30" t="s">
        <v>336</v>
      </c>
      <c r="D297" s="10">
        <f t="shared" si="113"/>
        <v>0</v>
      </c>
      <c r="E297" s="10">
        <f t="shared" si="114"/>
        <v>-7.5000000000000011E-2</v>
      </c>
      <c r="F297" s="10">
        <f t="shared" si="115"/>
        <v>0</v>
      </c>
      <c r="G297" s="10">
        <f t="shared" si="116"/>
        <v>-4.1749999999999998</v>
      </c>
      <c r="H297" s="10">
        <f t="shared" si="117"/>
        <v>2</v>
      </c>
      <c r="I297" s="10">
        <f t="shared" si="118"/>
        <v>-1.17</v>
      </c>
      <c r="J297" s="10">
        <f t="shared" si="119"/>
        <v>0</v>
      </c>
      <c r="K297" s="10">
        <f t="shared" si="120"/>
        <v>0</v>
      </c>
      <c r="L297" s="40" t="b">
        <f t="shared" si="121"/>
        <v>1</v>
      </c>
      <c r="M297" s="91" t="s">
        <v>363</v>
      </c>
      <c r="N297" s="91" t="s">
        <v>39</v>
      </c>
      <c r="O297" s="41">
        <v>2</v>
      </c>
      <c r="P297" s="91" t="s">
        <v>11</v>
      </c>
      <c r="Q297" s="41">
        <v>47</v>
      </c>
      <c r="R297" s="41">
        <v>1.3305099999999999</v>
      </c>
      <c r="S297" s="41">
        <v>36</v>
      </c>
      <c r="T297" s="41">
        <v>0.67810000000000015</v>
      </c>
      <c r="U297" s="41">
        <v>38</v>
      </c>
      <c r="V297" s="41">
        <v>0.49017600000000033</v>
      </c>
      <c r="W297" s="41">
        <v>7</v>
      </c>
      <c r="X297" s="41">
        <v>0.35500000000000004</v>
      </c>
      <c r="Y297" s="40" t="b">
        <f t="shared" si="122"/>
        <v>0</v>
      </c>
      <c r="Z297" s="41">
        <v>1</v>
      </c>
      <c r="AA297" s="91" t="s">
        <v>39</v>
      </c>
      <c r="AB297" s="41">
        <v>2</v>
      </c>
      <c r="AC297" s="91" t="s">
        <v>338</v>
      </c>
      <c r="AD297" s="41">
        <v>0</v>
      </c>
      <c r="AE297" s="41">
        <v>0</v>
      </c>
      <c r="AF297" s="41">
        <v>0</v>
      </c>
      <c r="AG297" s="41">
        <v>0</v>
      </c>
      <c r="AH297" s="41">
        <v>0</v>
      </c>
      <c r="AI297" s="41">
        <v>0</v>
      </c>
      <c r="AJ297" s="41">
        <v>0</v>
      </c>
      <c r="AK297" s="41">
        <v>0</v>
      </c>
      <c r="AL297" t="b">
        <f t="shared" si="123"/>
        <v>0</v>
      </c>
      <c r="AM297" s="51" t="s">
        <v>363</v>
      </c>
      <c r="AN297" s="51" t="s">
        <v>39</v>
      </c>
      <c r="AO297" s="52">
        <v>2</v>
      </c>
      <c r="AP297" s="51" t="s">
        <v>11</v>
      </c>
      <c r="AQ297" s="52">
        <v>5</v>
      </c>
      <c r="AR297" s="52">
        <v>0.24300000000000005</v>
      </c>
      <c r="AS297" s="52">
        <v>7</v>
      </c>
      <c r="AT297" s="52">
        <v>0.39500000000000002</v>
      </c>
      <c r="AU297" s="52">
        <v>4</v>
      </c>
      <c r="AV297" s="52">
        <v>0.129</v>
      </c>
      <c r="AW297">
        <v>2</v>
      </c>
      <c r="AX297">
        <v>0.20500000000000002</v>
      </c>
      <c r="AY297">
        <v>2</v>
      </c>
      <c r="AZ297">
        <v>0.20500000000000002</v>
      </c>
      <c r="BB297" t="b">
        <f t="shared" si="112"/>
        <v>1</v>
      </c>
      <c r="BC297" s="54" t="s">
        <v>363</v>
      </c>
      <c r="BD297" s="54" t="s">
        <v>39</v>
      </c>
      <c r="BE297" s="55">
        <v>2</v>
      </c>
      <c r="BF297" s="54" t="s">
        <v>11</v>
      </c>
      <c r="BG297" s="55">
        <v>5</v>
      </c>
      <c r="BH297" s="55">
        <v>0.24300000000000005</v>
      </c>
      <c r="BI297" s="55">
        <v>7</v>
      </c>
      <c r="BJ297" s="55">
        <v>0.39500000000000002</v>
      </c>
      <c r="BK297" s="55">
        <v>4</v>
      </c>
      <c r="BL297" s="55">
        <v>0.129</v>
      </c>
      <c r="BM297">
        <v>2</v>
      </c>
      <c r="BN297">
        <v>0.20500000000000002</v>
      </c>
    </row>
    <row r="298" spans="1:66" ht="17.25" customHeight="1" x14ac:dyDescent="0.25">
      <c r="A298" s="6" t="s">
        <v>39</v>
      </c>
      <c r="B298" s="17">
        <v>285</v>
      </c>
      <c r="C298" s="30" t="s">
        <v>11</v>
      </c>
      <c r="D298" s="10">
        <f t="shared" si="113"/>
        <v>-24</v>
      </c>
      <c r="E298" s="10">
        <f t="shared" si="114"/>
        <v>-1.1440099999999997</v>
      </c>
      <c r="F298" s="10">
        <f t="shared" si="115"/>
        <v>-14</v>
      </c>
      <c r="G298" s="10">
        <f t="shared" si="116"/>
        <v>-0.4946000000000001</v>
      </c>
      <c r="H298" s="10">
        <f t="shared" si="117"/>
        <v>-24</v>
      </c>
      <c r="I298" s="10">
        <f t="shared" si="118"/>
        <v>-0.34031900000000032</v>
      </c>
      <c r="J298" s="10">
        <f t="shared" si="119"/>
        <v>-6</v>
      </c>
      <c r="K298" s="10">
        <f t="shared" si="120"/>
        <v>-0.35200000000000004</v>
      </c>
      <c r="L298" s="40" t="b">
        <f t="shared" si="121"/>
        <v>1</v>
      </c>
      <c r="M298" s="91" t="s">
        <v>362</v>
      </c>
      <c r="N298" s="91" t="s">
        <v>39</v>
      </c>
      <c r="O298" s="41">
        <v>2</v>
      </c>
      <c r="P298" s="91" t="s">
        <v>131</v>
      </c>
      <c r="Q298" s="41">
        <v>1</v>
      </c>
      <c r="R298" s="41">
        <v>1.4E-2</v>
      </c>
      <c r="S298" s="41">
        <v>1</v>
      </c>
      <c r="T298" s="41">
        <v>1.4E-2</v>
      </c>
      <c r="U298" s="41">
        <v>0</v>
      </c>
      <c r="V298" s="41">
        <v>0</v>
      </c>
      <c r="W298" s="41">
        <v>0</v>
      </c>
      <c r="X298" s="41">
        <v>0</v>
      </c>
      <c r="Y298" s="40" t="b">
        <f t="shared" si="122"/>
        <v>0</v>
      </c>
      <c r="Z298" s="41">
        <v>1</v>
      </c>
      <c r="AA298" s="91" t="s">
        <v>39</v>
      </c>
      <c r="AB298" s="41">
        <v>2</v>
      </c>
      <c r="AC298" s="91" t="s">
        <v>236</v>
      </c>
      <c r="AD298" s="41">
        <v>3</v>
      </c>
      <c r="AE298" s="41">
        <v>0.04</v>
      </c>
      <c r="AF298" s="41">
        <v>4</v>
      </c>
      <c r="AG298" s="41">
        <v>0.05</v>
      </c>
      <c r="AH298" s="41">
        <v>2</v>
      </c>
      <c r="AI298" s="41">
        <v>2.1299999999999999E-2</v>
      </c>
      <c r="AJ298" s="41">
        <v>0</v>
      </c>
      <c r="AK298" s="41">
        <v>0</v>
      </c>
      <c r="AL298" t="b">
        <f t="shared" si="123"/>
        <v>0</v>
      </c>
      <c r="AM298" s="51" t="s">
        <v>362</v>
      </c>
      <c r="AN298" s="51" t="s">
        <v>39</v>
      </c>
      <c r="AO298" s="52">
        <v>2</v>
      </c>
      <c r="AP298" s="51" t="s">
        <v>131</v>
      </c>
      <c r="AQ298" s="52">
        <v>0</v>
      </c>
      <c r="AR298" s="52">
        <v>0</v>
      </c>
      <c r="AS298" s="52">
        <v>0</v>
      </c>
      <c r="AT298" s="52">
        <v>0</v>
      </c>
      <c r="AU298" s="52">
        <v>0</v>
      </c>
      <c r="AV298" s="52">
        <v>0</v>
      </c>
      <c r="AW298">
        <v>0</v>
      </c>
      <c r="AX298">
        <v>0</v>
      </c>
      <c r="AY298">
        <v>0</v>
      </c>
      <c r="AZ298">
        <v>0</v>
      </c>
      <c r="BB298" t="b">
        <f t="shared" si="112"/>
        <v>1</v>
      </c>
      <c r="BC298" s="54" t="s">
        <v>362</v>
      </c>
      <c r="BD298" s="54" t="s">
        <v>39</v>
      </c>
      <c r="BE298" s="55">
        <v>2</v>
      </c>
      <c r="BF298" s="54" t="s">
        <v>131</v>
      </c>
      <c r="BG298" s="55">
        <v>0</v>
      </c>
      <c r="BH298" s="55">
        <v>0</v>
      </c>
      <c r="BI298" s="55">
        <v>0</v>
      </c>
      <c r="BJ298" s="55">
        <v>0</v>
      </c>
      <c r="BK298" s="55">
        <v>0</v>
      </c>
      <c r="BL298" s="55">
        <v>0</v>
      </c>
      <c r="BM298">
        <v>0</v>
      </c>
      <c r="BN298">
        <v>0</v>
      </c>
    </row>
    <row r="299" spans="1:66" ht="17.25" customHeight="1" x14ac:dyDescent="0.25">
      <c r="A299" s="6" t="s">
        <v>39</v>
      </c>
      <c r="B299" s="17">
        <v>286</v>
      </c>
      <c r="C299" s="30" t="s">
        <v>131</v>
      </c>
      <c r="D299" s="10">
        <f t="shared" si="113"/>
        <v>3</v>
      </c>
      <c r="E299" s="10">
        <f t="shared" si="114"/>
        <v>5.800000000000001E-2</v>
      </c>
      <c r="F299" s="10">
        <f t="shared" si="115"/>
        <v>2</v>
      </c>
      <c r="G299" s="10">
        <f t="shared" si="116"/>
        <v>0.05</v>
      </c>
      <c r="H299" s="10">
        <f t="shared" si="117"/>
        <v>1</v>
      </c>
      <c r="I299" s="10">
        <f t="shared" si="118"/>
        <v>8.0000000000000002E-3</v>
      </c>
      <c r="J299" s="10">
        <f t="shared" si="119"/>
        <v>0</v>
      </c>
      <c r="K299" s="10">
        <f t="shared" si="120"/>
        <v>0</v>
      </c>
      <c r="L299" s="40" t="b">
        <f t="shared" si="121"/>
        <v>1</v>
      </c>
      <c r="M299" s="91" t="s">
        <v>362</v>
      </c>
      <c r="N299" s="91" t="s">
        <v>39</v>
      </c>
      <c r="O299" s="41">
        <v>2</v>
      </c>
      <c r="P299" s="91" t="s">
        <v>214</v>
      </c>
      <c r="Q299" s="41">
        <v>1</v>
      </c>
      <c r="R299" s="41">
        <v>1.2999999999999999E-2</v>
      </c>
      <c r="S299" s="41">
        <v>1</v>
      </c>
      <c r="T299" s="41">
        <v>1.2999999999999999E-2</v>
      </c>
      <c r="U299" s="41">
        <v>1</v>
      </c>
      <c r="V299" s="41">
        <v>1.2999999999999999E-2</v>
      </c>
      <c r="W299" s="41">
        <v>0</v>
      </c>
      <c r="X299" s="41">
        <v>0</v>
      </c>
      <c r="Y299" s="40" t="b">
        <f t="shared" si="122"/>
        <v>0</v>
      </c>
      <c r="Z299" s="41">
        <v>1</v>
      </c>
      <c r="AA299" s="91" t="s">
        <v>39</v>
      </c>
      <c r="AB299" s="41">
        <v>2</v>
      </c>
      <c r="AC299" s="91" t="s">
        <v>132</v>
      </c>
      <c r="AD299" s="41">
        <v>1</v>
      </c>
      <c r="AE299" s="41">
        <v>0.25</v>
      </c>
      <c r="AF299" s="41">
        <v>1</v>
      </c>
      <c r="AG299" s="41">
        <v>0.25</v>
      </c>
      <c r="AH299" s="41">
        <v>1</v>
      </c>
      <c r="AI299" s="41">
        <v>0.01</v>
      </c>
      <c r="AJ299" s="41">
        <v>0</v>
      </c>
      <c r="AK299" s="41">
        <v>0</v>
      </c>
      <c r="AL299" t="b">
        <f t="shared" si="123"/>
        <v>0</v>
      </c>
      <c r="AM299" s="51" t="s">
        <v>362</v>
      </c>
      <c r="AN299" s="51" t="s">
        <v>39</v>
      </c>
      <c r="AO299" s="52">
        <v>2</v>
      </c>
      <c r="AP299" s="51" t="s">
        <v>214</v>
      </c>
      <c r="AQ299" s="52">
        <v>0</v>
      </c>
      <c r="AR299" s="52">
        <v>0</v>
      </c>
      <c r="AS299" s="52">
        <v>0</v>
      </c>
      <c r="AT299" s="52">
        <v>0</v>
      </c>
      <c r="AU299" s="52">
        <v>1</v>
      </c>
      <c r="AV299" s="52">
        <v>1.2999999999999999E-2</v>
      </c>
      <c r="AW299">
        <v>0</v>
      </c>
      <c r="AX299">
        <v>0</v>
      </c>
      <c r="AY299">
        <v>0</v>
      </c>
      <c r="AZ299">
        <v>0</v>
      </c>
      <c r="BB299" t="b">
        <f t="shared" si="112"/>
        <v>1</v>
      </c>
      <c r="BC299" s="54" t="s">
        <v>362</v>
      </c>
      <c r="BD299" s="54" t="s">
        <v>39</v>
      </c>
      <c r="BE299" s="55">
        <v>2</v>
      </c>
      <c r="BF299" s="54" t="s">
        <v>214</v>
      </c>
      <c r="BG299" s="55">
        <v>0</v>
      </c>
      <c r="BH299" s="55">
        <v>0</v>
      </c>
      <c r="BI299" s="55">
        <v>0</v>
      </c>
      <c r="BJ299" s="55">
        <v>0</v>
      </c>
      <c r="BK299" s="55">
        <v>1</v>
      </c>
      <c r="BL299" s="55">
        <v>1.2999999999999999E-2</v>
      </c>
      <c r="BM299">
        <v>0</v>
      </c>
      <c r="BN299">
        <v>0</v>
      </c>
    </row>
    <row r="300" spans="1:66" ht="17.25" customHeight="1" x14ac:dyDescent="0.25">
      <c r="A300" s="6" t="s">
        <v>39</v>
      </c>
      <c r="B300" s="17">
        <v>287</v>
      </c>
      <c r="C300" s="30" t="s">
        <v>214</v>
      </c>
      <c r="D300" s="10">
        <f t="shared" si="113"/>
        <v>-1</v>
      </c>
      <c r="E300" s="10">
        <f t="shared" si="114"/>
        <v>-1.2999999999999999E-2</v>
      </c>
      <c r="F300" s="10">
        <f t="shared" si="115"/>
        <v>-1</v>
      </c>
      <c r="G300" s="10">
        <f t="shared" si="116"/>
        <v>-1.2999999999999999E-2</v>
      </c>
      <c r="H300" s="10">
        <f t="shared" si="117"/>
        <v>-1</v>
      </c>
      <c r="I300" s="10">
        <f t="shared" si="118"/>
        <v>-1.2999999999999999E-2</v>
      </c>
      <c r="J300" s="10">
        <f t="shared" si="119"/>
        <v>0</v>
      </c>
      <c r="K300" s="10">
        <f t="shared" si="120"/>
        <v>0</v>
      </c>
      <c r="L300" s="40" t="b">
        <f t="shared" si="121"/>
        <v>1</v>
      </c>
      <c r="M300" s="91" t="s">
        <v>363</v>
      </c>
      <c r="N300" s="91" t="s">
        <v>39</v>
      </c>
      <c r="O300" s="41">
        <v>2</v>
      </c>
      <c r="P300" s="91" t="s">
        <v>163</v>
      </c>
      <c r="Q300" s="41">
        <v>9</v>
      </c>
      <c r="R300" s="41">
        <v>9.0450000000000016E-2</v>
      </c>
      <c r="S300" s="41">
        <v>8</v>
      </c>
      <c r="T300" s="41">
        <v>4.2999999999999997E-2</v>
      </c>
      <c r="U300" s="41">
        <v>7</v>
      </c>
      <c r="V300" s="41">
        <v>2.7000000000000003E-2</v>
      </c>
      <c r="W300" s="41">
        <v>1</v>
      </c>
      <c r="X300" s="41">
        <v>4.7450000000000006E-2</v>
      </c>
      <c r="Y300" s="40" t="b">
        <f t="shared" si="122"/>
        <v>0</v>
      </c>
      <c r="Z300" s="41">
        <v>1</v>
      </c>
      <c r="AA300" s="91" t="s">
        <v>39</v>
      </c>
      <c r="AB300" s="41">
        <v>2</v>
      </c>
      <c r="AC300" s="91" t="s">
        <v>81</v>
      </c>
      <c r="AD300" s="41">
        <v>14</v>
      </c>
      <c r="AE300" s="41">
        <v>0.12200000000000001</v>
      </c>
      <c r="AF300" s="41">
        <v>9</v>
      </c>
      <c r="AG300" s="41">
        <v>0.1</v>
      </c>
      <c r="AH300" s="41">
        <v>10</v>
      </c>
      <c r="AI300" s="41">
        <v>0.11750000000000002</v>
      </c>
      <c r="AJ300" s="41">
        <v>2</v>
      </c>
      <c r="AK300" s="41">
        <v>1.9E-2</v>
      </c>
      <c r="AL300" t="b">
        <f t="shared" si="123"/>
        <v>0</v>
      </c>
      <c r="AM300" s="51" t="s">
        <v>363</v>
      </c>
      <c r="AN300" s="51" t="s">
        <v>39</v>
      </c>
      <c r="AO300" s="52">
        <v>2</v>
      </c>
      <c r="AP300" s="51" t="s">
        <v>163</v>
      </c>
      <c r="AQ300" s="52">
        <v>1</v>
      </c>
      <c r="AR300" s="52">
        <v>3.0000000000000001E-3</v>
      </c>
      <c r="AS300" s="52">
        <v>0</v>
      </c>
      <c r="AT300" s="52">
        <v>0</v>
      </c>
      <c r="AU300" s="52">
        <v>0</v>
      </c>
      <c r="AV300" s="52">
        <v>0</v>
      </c>
      <c r="AW300">
        <v>0</v>
      </c>
      <c r="AX300">
        <v>0</v>
      </c>
      <c r="AY300">
        <v>0</v>
      </c>
      <c r="AZ300">
        <v>0</v>
      </c>
      <c r="BB300" t="b">
        <f t="shared" si="112"/>
        <v>1</v>
      </c>
      <c r="BC300" s="54" t="s">
        <v>363</v>
      </c>
      <c r="BD300" s="54" t="s">
        <v>39</v>
      </c>
      <c r="BE300" s="55">
        <v>2</v>
      </c>
      <c r="BF300" s="54" t="s">
        <v>163</v>
      </c>
      <c r="BG300" s="55">
        <v>1</v>
      </c>
      <c r="BH300" s="55">
        <v>3.0000000000000001E-3</v>
      </c>
      <c r="BI300" s="55">
        <v>0</v>
      </c>
      <c r="BJ300" s="55">
        <v>0</v>
      </c>
      <c r="BK300" s="55">
        <v>0</v>
      </c>
      <c r="BL300" s="55">
        <v>0</v>
      </c>
      <c r="BM300">
        <v>0</v>
      </c>
      <c r="BN300">
        <v>0</v>
      </c>
    </row>
    <row r="301" spans="1:66" ht="17.25" customHeight="1" x14ac:dyDescent="0.25">
      <c r="A301" s="6" t="s">
        <v>39</v>
      </c>
      <c r="B301" s="17">
        <v>288</v>
      </c>
      <c r="C301" s="30" t="s">
        <v>163</v>
      </c>
      <c r="D301" s="10">
        <f t="shared" si="113"/>
        <v>19</v>
      </c>
      <c r="E301" s="10">
        <f t="shared" si="114"/>
        <v>2.1660699999999999</v>
      </c>
      <c r="F301" s="10">
        <f t="shared" si="115"/>
        <v>17</v>
      </c>
      <c r="G301" s="10">
        <f t="shared" si="116"/>
        <v>0.36460000000000009</v>
      </c>
      <c r="H301" s="10">
        <f t="shared" si="117"/>
        <v>12</v>
      </c>
      <c r="I301" s="10">
        <f t="shared" si="118"/>
        <v>0.1484</v>
      </c>
      <c r="J301" s="10">
        <f t="shared" si="119"/>
        <v>1</v>
      </c>
      <c r="K301" s="10">
        <f t="shared" si="120"/>
        <v>0.99514999999999998</v>
      </c>
      <c r="L301" s="40" t="b">
        <f t="shared" si="121"/>
        <v>1</v>
      </c>
      <c r="M301" s="91" t="s">
        <v>363</v>
      </c>
      <c r="N301" s="91" t="s">
        <v>39</v>
      </c>
      <c r="O301" s="41">
        <v>2</v>
      </c>
      <c r="P301" s="91" t="s">
        <v>187</v>
      </c>
      <c r="Q301" s="41">
        <v>3</v>
      </c>
      <c r="R301" s="41">
        <v>3.5000000000000003E-2</v>
      </c>
      <c r="S301" s="41">
        <v>2</v>
      </c>
      <c r="T301" s="41">
        <v>0.02</v>
      </c>
      <c r="U301" s="41">
        <v>4</v>
      </c>
      <c r="V301" s="41">
        <v>0.04</v>
      </c>
      <c r="W301" s="41">
        <v>0</v>
      </c>
      <c r="X301" s="41">
        <v>0</v>
      </c>
      <c r="Y301" s="40" t="b">
        <f t="shared" si="122"/>
        <v>0</v>
      </c>
      <c r="Z301" s="41">
        <v>1</v>
      </c>
      <c r="AA301" s="91" t="s">
        <v>39</v>
      </c>
      <c r="AB301" s="41">
        <v>2</v>
      </c>
      <c r="AC301" s="91" t="s">
        <v>215</v>
      </c>
      <c r="AD301" s="41">
        <v>1</v>
      </c>
      <c r="AE301" s="41">
        <v>1E-3</v>
      </c>
      <c r="AF301" s="41">
        <v>1</v>
      </c>
      <c r="AG301" s="41">
        <v>1E-3</v>
      </c>
      <c r="AH301" s="41">
        <v>1</v>
      </c>
      <c r="AI301" s="41">
        <v>1E-3</v>
      </c>
      <c r="AJ301" s="41">
        <v>0</v>
      </c>
      <c r="AK301" s="41">
        <v>0</v>
      </c>
      <c r="AL301" t="b">
        <f t="shared" si="123"/>
        <v>0</v>
      </c>
      <c r="AM301" s="51" t="s">
        <v>363</v>
      </c>
      <c r="AN301" s="51" t="s">
        <v>39</v>
      </c>
      <c r="AO301" s="52">
        <v>2</v>
      </c>
      <c r="AP301" s="51" t="s">
        <v>187</v>
      </c>
      <c r="AQ301" s="52">
        <v>0</v>
      </c>
      <c r="AR301" s="52">
        <v>0</v>
      </c>
      <c r="AS301" s="52">
        <v>0</v>
      </c>
      <c r="AT301" s="52">
        <v>0</v>
      </c>
      <c r="AU301" s="52">
        <v>0</v>
      </c>
      <c r="AV301" s="52">
        <v>0</v>
      </c>
      <c r="AW301">
        <v>0</v>
      </c>
      <c r="AX301">
        <v>0</v>
      </c>
      <c r="AY301">
        <v>0</v>
      </c>
      <c r="AZ301">
        <v>0</v>
      </c>
      <c r="BB301" t="b">
        <f t="shared" si="112"/>
        <v>1</v>
      </c>
      <c r="BC301" s="54" t="s">
        <v>363</v>
      </c>
      <c r="BD301" s="54" t="s">
        <v>39</v>
      </c>
      <c r="BE301" s="55">
        <v>2</v>
      </c>
      <c r="BF301" s="54" t="s">
        <v>187</v>
      </c>
      <c r="BG301" s="55">
        <v>0</v>
      </c>
      <c r="BH301" s="55">
        <v>0</v>
      </c>
      <c r="BI301" s="55">
        <v>0</v>
      </c>
      <c r="BJ301" s="55">
        <v>0</v>
      </c>
      <c r="BK301" s="55">
        <v>0</v>
      </c>
      <c r="BL301" s="55">
        <v>0</v>
      </c>
      <c r="BM301">
        <v>0</v>
      </c>
      <c r="BN301">
        <v>0</v>
      </c>
    </row>
    <row r="302" spans="1:66" ht="17.25" customHeight="1" x14ac:dyDescent="0.25">
      <c r="A302" s="6" t="s">
        <v>39</v>
      </c>
      <c r="B302" s="17">
        <v>289</v>
      </c>
      <c r="C302" s="30" t="s">
        <v>187</v>
      </c>
      <c r="D302" s="10">
        <f t="shared" ref="D302:D333" si="124">AD311-Q301</f>
        <v>2</v>
      </c>
      <c r="E302" s="10">
        <f t="shared" ref="E302:E333" si="125">AE311-R301</f>
        <v>0</v>
      </c>
      <c r="F302" s="10">
        <f t="shared" ref="F302:F333" si="126">AF311-S301</f>
        <v>3</v>
      </c>
      <c r="G302" s="10">
        <f t="shared" ref="G302:G333" si="127">AG311-T301</f>
        <v>1.4999999999999996E-2</v>
      </c>
      <c r="H302" s="10">
        <f t="shared" ref="H302:H333" si="128">AH311-U301</f>
        <v>1</v>
      </c>
      <c r="I302" s="10">
        <f t="shared" ref="I302:I333" si="129">AI311-V301</f>
        <v>-5.0000000000000044E-3</v>
      </c>
      <c r="J302" s="10">
        <f t="shared" ref="J302:J333" si="130">AJ311-W301</f>
        <v>0</v>
      </c>
      <c r="K302" s="10">
        <f t="shared" ref="K302:K333" si="131">AK311-X301</f>
        <v>0</v>
      </c>
      <c r="L302" s="40" t="b">
        <f t="shared" ref="L302:L333" si="132">C302=P301</f>
        <v>1</v>
      </c>
      <c r="M302" s="91" t="s">
        <v>361</v>
      </c>
      <c r="N302" s="91" t="s">
        <v>39</v>
      </c>
      <c r="O302" s="41">
        <v>2</v>
      </c>
      <c r="P302" s="91" t="s">
        <v>70</v>
      </c>
      <c r="Q302" s="41">
        <v>39</v>
      </c>
      <c r="R302" s="41">
        <v>0.32050000000000017</v>
      </c>
      <c r="S302" s="41">
        <v>21</v>
      </c>
      <c r="T302" s="41">
        <v>0.18650000000000005</v>
      </c>
      <c r="U302" s="41">
        <v>18</v>
      </c>
      <c r="V302" s="41">
        <v>0.172626</v>
      </c>
      <c r="W302" s="41">
        <v>15</v>
      </c>
      <c r="X302" s="41">
        <v>0.10400000000000004</v>
      </c>
      <c r="Y302" s="40" t="b">
        <f t="shared" si="122"/>
        <v>0</v>
      </c>
      <c r="Z302" s="41">
        <v>1</v>
      </c>
      <c r="AA302" s="91" t="s">
        <v>39</v>
      </c>
      <c r="AB302" s="41">
        <v>2</v>
      </c>
      <c r="AC302" s="91" t="s">
        <v>56</v>
      </c>
      <c r="AD302" s="41">
        <v>69</v>
      </c>
      <c r="AE302" s="41">
        <v>2.0124419999999974</v>
      </c>
      <c r="AF302" s="41">
        <v>60</v>
      </c>
      <c r="AG302" s="41">
        <v>1.2964</v>
      </c>
      <c r="AH302" s="41">
        <v>48</v>
      </c>
      <c r="AI302" s="41">
        <v>0.62809200000000043</v>
      </c>
      <c r="AJ302" s="41">
        <v>8</v>
      </c>
      <c r="AK302" s="41">
        <v>0.640042</v>
      </c>
      <c r="AL302" t="b">
        <f t="shared" si="123"/>
        <v>0</v>
      </c>
      <c r="AM302" s="51" t="s">
        <v>361</v>
      </c>
      <c r="AN302" s="51" t="s">
        <v>39</v>
      </c>
      <c r="AO302" s="52">
        <v>2</v>
      </c>
      <c r="AP302" s="51" t="s">
        <v>70</v>
      </c>
      <c r="AQ302" s="52">
        <v>7</v>
      </c>
      <c r="AR302" s="52">
        <v>6.8000000000000005E-2</v>
      </c>
      <c r="AS302" s="52">
        <v>4</v>
      </c>
      <c r="AT302" s="52">
        <v>4.8000000000000001E-2</v>
      </c>
      <c r="AU302" s="52">
        <v>0</v>
      </c>
      <c r="AV302" s="52">
        <v>0</v>
      </c>
      <c r="AW302">
        <v>0</v>
      </c>
      <c r="AX302">
        <v>0</v>
      </c>
      <c r="AY302">
        <v>0</v>
      </c>
      <c r="AZ302">
        <v>0</v>
      </c>
      <c r="BB302" t="b">
        <f t="shared" si="112"/>
        <v>1</v>
      </c>
      <c r="BC302" s="54" t="s">
        <v>361</v>
      </c>
      <c r="BD302" s="54" t="s">
        <v>39</v>
      </c>
      <c r="BE302" s="55">
        <v>2</v>
      </c>
      <c r="BF302" s="54" t="s">
        <v>70</v>
      </c>
      <c r="BG302" s="55">
        <v>7</v>
      </c>
      <c r="BH302" s="55">
        <v>6.8000000000000005E-2</v>
      </c>
      <c r="BI302" s="55">
        <v>4</v>
      </c>
      <c r="BJ302" s="55">
        <v>4.8000000000000001E-2</v>
      </c>
      <c r="BK302" s="55">
        <v>0</v>
      </c>
      <c r="BL302" s="55">
        <v>0</v>
      </c>
      <c r="BM302">
        <v>0</v>
      </c>
      <c r="BN302">
        <v>0</v>
      </c>
    </row>
    <row r="303" spans="1:66" ht="17.25" customHeight="1" x14ac:dyDescent="0.25">
      <c r="A303" s="6" t="s">
        <v>39</v>
      </c>
      <c r="B303" s="17">
        <v>290</v>
      </c>
      <c r="C303" s="30" t="s">
        <v>70</v>
      </c>
      <c r="D303" s="10">
        <f t="shared" si="124"/>
        <v>-18</v>
      </c>
      <c r="E303" s="10">
        <f t="shared" si="125"/>
        <v>-0.13650000000000012</v>
      </c>
      <c r="F303" s="10">
        <f t="shared" si="126"/>
        <v>-15</v>
      </c>
      <c r="G303" s="10">
        <f t="shared" si="127"/>
        <v>-0.10650000000000005</v>
      </c>
      <c r="H303" s="10">
        <f t="shared" si="128"/>
        <v>3</v>
      </c>
      <c r="I303" s="10">
        <f t="shared" si="129"/>
        <v>-3.2625999999999988E-2</v>
      </c>
      <c r="J303" s="10">
        <f t="shared" si="130"/>
        <v>-1</v>
      </c>
      <c r="K303" s="10">
        <f t="shared" si="131"/>
        <v>-1.5000000000000055E-2</v>
      </c>
      <c r="L303" s="40" t="b">
        <f t="shared" si="132"/>
        <v>1</v>
      </c>
      <c r="M303" s="91" t="s">
        <v>365</v>
      </c>
      <c r="N303" s="91" t="s">
        <v>39</v>
      </c>
      <c r="O303" s="41">
        <v>2</v>
      </c>
      <c r="P303" s="91" t="s">
        <v>337</v>
      </c>
      <c r="Q303" s="41">
        <v>0</v>
      </c>
      <c r="R303" s="41">
        <v>0</v>
      </c>
      <c r="S303" s="41">
        <v>0</v>
      </c>
      <c r="T303" s="41">
        <v>0</v>
      </c>
      <c r="U303" s="41">
        <v>0</v>
      </c>
      <c r="V303" s="41">
        <v>0</v>
      </c>
      <c r="W303" s="41">
        <v>0</v>
      </c>
      <c r="X303" s="41">
        <v>0</v>
      </c>
      <c r="Y303" s="40" t="b">
        <f t="shared" si="122"/>
        <v>0</v>
      </c>
      <c r="Z303" s="41">
        <v>1</v>
      </c>
      <c r="AA303" s="91" t="s">
        <v>39</v>
      </c>
      <c r="AB303" s="41">
        <v>2</v>
      </c>
      <c r="AC303" s="91" t="s">
        <v>174</v>
      </c>
      <c r="AD303" s="41">
        <v>1</v>
      </c>
      <c r="AE303" s="41">
        <v>1.4999999999999999E-2</v>
      </c>
      <c r="AF303" s="41">
        <v>0</v>
      </c>
      <c r="AG303" s="41">
        <v>0</v>
      </c>
      <c r="AH303" s="41">
        <v>1</v>
      </c>
      <c r="AI303" s="41">
        <v>5.0000000000000001E-3</v>
      </c>
      <c r="AJ303" s="41">
        <v>1</v>
      </c>
      <c r="AK303" s="41">
        <v>1.4999999999999999E-2</v>
      </c>
      <c r="AL303" t="b">
        <f t="shared" si="123"/>
        <v>0</v>
      </c>
      <c r="AM303" s="51" t="s">
        <v>365</v>
      </c>
      <c r="AN303" s="51" t="s">
        <v>39</v>
      </c>
      <c r="AO303" s="52">
        <v>2</v>
      </c>
      <c r="AP303" s="51" t="s">
        <v>337</v>
      </c>
      <c r="AQ303" s="52">
        <v>0</v>
      </c>
      <c r="AR303" s="52">
        <v>0</v>
      </c>
      <c r="AS303" s="52">
        <v>0</v>
      </c>
      <c r="AT303" s="52">
        <v>0</v>
      </c>
      <c r="AU303" s="52">
        <v>0</v>
      </c>
      <c r="AV303" s="52">
        <v>0</v>
      </c>
      <c r="AW303">
        <v>0</v>
      </c>
      <c r="AX303">
        <v>0</v>
      </c>
      <c r="AY303">
        <v>0</v>
      </c>
      <c r="AZ303">
        <v>0</v>
      </c>
      <c r="BB303" t="b">
        <f t="shared" si="112"/>
        <v>1</v>
      </c>
      <c r="BC303" s="54" t="s">
        <v>365</v>
      </c>
      <c r="BD303" s="54" t="s">
        <v>39</v>
      </c>
      <c r="BE303" s="55">
        <v>2</v>
      </c>
      <c r="BF303" s="54" t="s">
        <v>337</v>
      </c>
      <c r="BG303" s="55">
        <v>0</v>
      </c>
      <c r="BH303" s="55">
        <v>0</v>
      </c>
      <c r="BI303" s="55">
        <v>0</v>
      </c>
      <c r="BJ303" s="55">
        <v>0</v>
      </c>
      <c r="BK303" s="55">
        <v>0</v>
      </c>
      <c r="BL303" s="55">
        <v>0</v>
      </c>
      <c r="BM303">
        <v>0</v>
      </c>
      <c r="BN303">
        <v>0</v>
      </c>
    </row>
    <row r="304" spans="1:66" ht="17.25" customHeight="1" x14ac:dyDescent="0.25">
      <c r="A304" s="6" t="s">
        <v>39</v>
      </c>
      <c r="B304" s="17">
        <v>291</v>
      </c>
      <c r="C304" s="30" t="s">
        <v>337</v>
      </c>
      <c r="D304" s="10">
        <f t="shared" si="124"/>
        <v>23</v>
      </c>
      <c r="E304" s="10">
        <f t="shared" si="125"/>
        <v>9.6500000000000016E-2</v>
      </c>
      <c r="F304" s="10">
        <f t="shared" si="126"/>
        <v>22</v>
      </c>
      <c r="G304" s="10">
        <f t="shared" si="127"/>
        <v>9.2500000000000013E-2</v>
      </c>
      <c r="H304" s="10">
        <f t="shared" si="128"/>
        <v>11</v>
      </c>
      <c r="I304" s="10">
        <f t="shared" si="129"/>
        <v>0.12850200000000001</v>
      </c>
      <c r="J304" s="10">
        <f t="shared" si="130"/>
        <v>1</v>
      </c>
      <c r="K304" s="10">
        <f t="shared" si="131"/>
        <v>1.5E-3</v>
      </c>
      <c r="L304" s="40" t="b">
        <f t="shared" si="132"/>
        <v>1</v>
      </c>
      <c r="M304" s="91" t="s">
        <v>362</v>
      </c>
      <c r="N304" s="91" t="s">
        <v>39</v>
      </c>
      <c r="O304" s="41">
        <v>2</v>
      </c>
      <c r="P304" s="91" t="s">
        <v>12</v>
      </c>
      <c r="Q304" s="41">
        <v>100</v>
      </c>
      <c r="R304" s="41">
        <v>1.4775569999999973</v>
      </c>
      <c r="S304" s="41">
        <v>63</v>
      </c>
      <c r="T304" s="41">
        <v>0.94234199999999935</v>
      </c>
      <c r="U304" s="41">
        <v>42</v>
      </c>
      <c r="V304" s="41">
        <v>0.60297399999999979</v>
      </c>
      <c r="W304" s="41">
        <v>34</v>
      </c>
      <c r="X304" s="41">
        <v>0.54501499999999992</v>
      </c>
      <c r="Y304" s="40" t="b">
        <f t="shared" si="122"/>
        <v>0</v>
      </c>
      <c r="Z304" s="41">
        <v>1</v>
      </c>
      <c r="AA304" s="91" t="s">
        <v>39</v>
      </c>
      <c r="AB304" s="41">
        <v>2</v>
      </c>
      <c r="AC304" s="91" t="s">
        <v>428</v>
      </c>
      <c r="AD304" s="41">
        <v>43</v>
      </c>
      <c r="AE304" s="41">
        <v>0.63272700000000026</v>
      </c>
      <c r="AF304" s="41">
        <v>39</v>
      </c>
      <c r="AG304" s="41">
        <v>1.5284269999999982</v>
      </c>
      <c r="AH304" s="41">
        <v>22</v>
      </c>
      <c r="AI304" s="41">
        <v>1.4597</v>
      </c>
      <c r="AJ304" s="41">
        <v>6</v>
      </c>
      <c r="AK304" s="41">
        <v>8.2000000000000003E-2</v>
      </c>
      <c r="AL304" t="b">
        <f t="shared" si="123"/>
        <v>0</v>
      </c>
      <c r="AM304" s="51" t="s">
        <v>362</v>
      </c>
      <c r="AN304" s="51" t="s">
        <v>39</v>
      </c>
      <c r="AO304" s="52">
        <v>2</v>
      </c>
      <c r="AP304" s="51" t="s">
        <v>12</v>
      </c>
      <c r="AQ304" s="52">
        <v>31</v>
      </c>
      <c r="AR304" s="52">
        <v>0.28450000000000009</v>
      </c>
      <c r="AS304" s="52">
        <v>6</v>
      </c>
      <c r="AT304" s="52">
        <v>0.1663</v>
      </c>
      <c r="AU304" s="52">
        <v>14</v>
      </c>
      <c r="AV304" s="52">
        <v>0.10400000000000002</v>
      </c>
      <c r="AW304">
        <v>3</v>
      </c>
      <c r="AX304">
        <v>2.250000000000002E-2</v>
      </c>
      <c r="AY304">
        <v>3</v>
      </c>
      <c r="AZ304">
        <v>2.250000000000002E-2</v>
      </c>
      <c r="BB304" t="b">
        <f t="shared" si="112"/>
        <v>1</v>
      </c>
      <c r="BC304" s="54" t="s">
        <v>362</v>
      </c>
      <c r="BD304" s="54" t="s">
        <v>39</v>
      </c>
      <c r="BE304" s="55">
        <v>2</v>
      </c>
      <c r="BF304" s="54" t="s">
        <v>12</v>
      </c>
      <c r="BG304" s="55">
        <v>31</v>
      </c>
      <c r="BH304" s="55">
        <v>0.28450000000000009</v>
      </c>
      <c r="BI304" s="55">
        <v>6</v>
      </c>
      <c r="BJ304" s="55">
        <v>0.1663</v>
      </c>
      <c r="BK304" s="55">
        <v>14</v>
      </c>
      <c r="BL304" s="55">
        <v>0.10400000000000002</v>
      </c>
      <c r="BM304">
        <v>3</v>
      </c>
      <c r="BN304">
        <v>2.250000000000002E-2</v>
      </c>
    </row>
    <row r="305" spans="1:66" ht="17.25" customHeight="1" x14ac:dyDescent="0.25">
      <c r="A305" s="6" t="s">
        <v>39</v>
      </c>
      <c r="B305" s="17">
        <v>292</v>
      </c>
      <c r="C305" s="30" t="s">
        <v>12</v>
      </c>
      <c r="D305" s="10">
        <f t="shared" si="124"/>
        <v>-97</v>
      </c>
      <c r="E305" s="10">
        <f t="shared" si="125"/>
        <v>-1.4445569999999974</v>
      </c>
      <c r="F305" s="10">
        <f t="shared" si="126"/>
        <v>-60</v>
      </c>
      <c r="G305" s="10">
        <f t="shared" si="127"/>
        <v>-0.90934199999999932</v>
      </c>
      <c r="H305" s="10">
        <f t="shared" si="128"/>
        <v>-40</v>
      </c>
      <c r="I305" s="10">
        <f t="shared" si="129"/>
        <v>-0.58497399999999977</v>
      </c>
      <c r="J305" s="10">
        <f t="shared" si="130"/>
        <v>-34</v>
      </c>
      <c r="K305" s="10">
        <f t="shared" si="131"/>
        <v>-0.54501499999999992</v>
      </c>
      <c r="L305" s="40" t="b">
        <f t="shared" si="132"/>
        <v>1</v>
      </c>
      <c r="M305" s="91" t="s">
        <v>361</v>
      </c>
      <c r="N305" s="91" t="s">
        <v>39</v>
      </c>
      <c r="O305" s="41">
        <v>2</v>
      </c>
      <c r="P305" s="91" t="s">
        <v>13</v>
      </c>
      <c r="Q305" s="41">
        <v>61</v>
      </c>
      <c r="R305" s="41">
        <v>0.47700000000000031</v>
      </c>
      <c r="S305" s="41">
        <v>57</v>
      </c>
      <c r="T305" s="41">
        <v>0.4580000000000003</v>
      </c>
      <c r="U305" s="41">
        <v>50</v>
      </c>
      <c r="V305" s="41">
        <v>0.50510000000000022</v>
      </c>
      <c r="W305" s="41">
        <v>1</v>
      </c>
      <c r="X305" s="41">
        <v>5.0000000000000001E-3</v>
      </c>
      <c r="Y305" s="40" t="b">
        <f t="shared" si="122"/>
        <v>0</v>
      </c>
      <c r="Z305" s="41">
        <v>1</v>
      </c>
      <c r="AA305" s="91" t="s">
        <v>39</v>
      </c>
      <c r="AB305" s="41">
        <v>2</v>
      </c>
      <c r="AC305" s="91" t="s">
        <v>339</v>
      </c>
      <c r="AD305" s="41">
        <v>2</v>
      </c>
      <c r="AE305" s="41">
        <v>1.6488</v>
      </c>
      <c r="AF305" s="41">
        <v>0</v>
      </c>
      <c r="AG305" s="41">
        <v>0</v>
      </c>
      <c r="AH305" s="41">
        <v>2</v>
      </c>
      <c r="AI305" s="41">
        <v>0.376</v>
      </c>
      <c r="AJ305" s="41">
        <v>1</v>
      </c>
      <c r="AK305" s="41">
        <v>0.14880000000000002</v>
      </c>
      <c r="AL305" t="b">
        <f t="shared" si="123"/>
        <v>0</v>
      </c>
      <c r="AM305" s="51" t="s">
        <v>361</v>
      </c>
      <c r="AN305" s="51" t="s">
        <v>39</v>
      </c>
      <c r="AO305" s="52">
        <v>2</v>
      </c>
      <c r="AP305" s="51" t="s">
        <v>13</v>
      </c>
      <c r="AQ305" s="52">
        <v>6</v>
      </c>
      <c r="AR305" s="52">
        <v>4.3000000000000003E-2</v>
      </c>
      <c r="AS305" s="52">
        <v>7</v>
      </c>
      <c r="AT305" s="52">
        <v>4.2999999999999997E-2</v>
      </c>
      <c r="AU305" s="52">
        <v>3</v>
      </c>
      <c r="AV305" s="52">
        <v>0.05</v>
      </c>
      <c r="AW305">
        <v>0</v>
      </c>
      <c r="AX305">
        <v>0</v>
      </c>
      <c r="AY305">
        <v>0</v>
      </c>
      <c r="AZ305">
        <v>0</v>
      </c>
      <c r="BB305" t="b">
        <f t="shared" si="112"/>
        <v>1</v>
      </c>
      <c r="BC305" s="54" t="s">
        <v>361</v>
      </c>
      <c r="BD305" s="54" t="s">
        <v>39</v>
      </c>
      <c r="BE305" s="55">
        <v>2</v>
      </c>
      <c r="BF305" s="54" t="s">
        <v>13</v>
      </c>
      <c r="BG305" s="55">
        <v>6</v>
      </c>
      <c r="BH305" s="55">
        <v>4.3000000000000003E-2</v>
      </c>
      <c r="BI305" s="55">
        <v>7</v>
      </c>
      <c r="BJ305" s="55">
        <v>4.2999999999999997E-2</v>
      </c>
      <c r="BK305" s="55">
        <v>3</v>
      </c>
      <c r="BL305" s="55">
        <v>0.05</v>
      </c>
      <c r="BM305">
        <v>0</v>
      </c>
      <c r="BN305">
        <v>0</v>
      </c>
    </row>
    <row r="306" spans="1:66" ht="17.25" customHeight="1" x14ac:dyDescent="0.25">
      <c r="A306" s="6" t="s">
        <v>39</v>
      </c>
      <c r="B306" s="17">
        <v>293</v>
      </c>
      <c r="C306" s="30" t="s">
        <v>13</v>
      </c>
      <c r="D306" s="10">
        <f t="shared" si="124"/>
        <v>-57</v>
      </c>
      <c r="E306" s="10">
        <f t="shared" si="125"/>
        <v>9.1999999999999638E-2</v>
      </c>
      <c r="F306" s="10">
        <f t="shared" si="126"/>
        <v>-54</v>
      </c>
      <c r="G306" s="10">
        <f t="shared" si="127"/>
        <v>0.10299999999999965</v>
      </c>
      <c r="H306" s="10">
        <f t="shared" si="128"/>
        <v>-45</v>
      </c>
      <c r="I306" s="10">
        <f t="shared" si="129"/>
        <v>-0.40930000000000022</v>
      </c>
      <c r="J306" s="10">
        <f t="shared" si="130"/>
        <v>-1</v>
      </c>
      <c r="K306" s="10">
        <f t="shared" si="131"/>
        <v>-5.0000000000000001E-3</v>
      </c>
      <c r="L306" s="40" t="b">
        <f t="shared" si="132"/>
        <v>1</v>
      </c>
      <c r="M306" s="91" t="s">
        <v>365</v>
      </c>
      <c r="N306" s="91" t="s">
        <v>39</v>
      </c>
      <c r="O306" s="41">
        <v>2</v>
      </c>
      <c r="P306" s="91" t="s">
        <v>338</v>
      </c>
      <c r="Q306" s="41">
        <v>0</v>
      </c>
      <c r="R306" s="41">
        <v>0</v>
      </c>
      <c r="S306" s="41">
        <v>0</v>
      </c>
      <c r="T306" s="41">
        <v>0</v>
      </c>
      <c r="U306" s="41">
        <v>0</v>
      </c>
      <c r="V306" s="41">
        <v>0</v>
      </c>
      <c r="W306" s="41">
        <v>0</v>
      </c>
      <c r="X306" s="41">
        <v>0</v>
      </c>
      <c r="Y306" s="40" t="b">
        <f t="shared" si="122"/>
        <v>0</v>
      </c>
      <c r="Z306" s="41">
        <v>1</v>
      </c>
      <c r="AA306" s="91" t="s">
        <v>39</v>
      </c>
      <c r="AB306" s="41">
        <v>2</v>
      </c>
      <c r="AC306" s="91" t="s">
        <v>92</v>
      </c>
      <c r="AD306" s="41">
        <v>2</v>
      </c>
      <c r="AE306" s="41">
        <v>0.03</v>
      </c>
      <c r="AF306" s="41">
        <v>2</v>
      </c>
      <c r="AG306" s="41">
        <v>0.03</v>
      </c>
      <c r="AH306" s="41">
        <v>2</v>
      </c>
      <c r="AI306" s="41">
        <v>0.03</v>
      </c>
      <c r="AJ306" s="41">
        <v>0</v>
      </c>
      <c r="AK306" s="41">
        <v>0</v>
      </c>
      <c r="AL306" t="b">
        <f t="shared" si="123"/>
        <v>0</v>
      </c>
      <c r="AM306" s="51" t="s">
        <v>365</v>
      </c>
      <c r="AN306" s="51" t="s">
        <v>39</v>
      </c>
      <c r="AO306" s="52">
        <v>2</v>
      </c>
      <c r="AP306" s="51" t="s">
        <v>338</v>
      </c>
      <c r="AQ306" s="52">
        <v>0</v>
      </c>
      <c r="AR306" s="52">
        <v>0</v>
      </c>
      <c r="AS306" s="52">
        <v>0</v>
      </c>
      <c r="AT306" s="52">
        <v>0</v>
      </c>
      <c r="AU306" s="52">
        <v>0</v>
      </c>
      <c r="AV306" s="52">
        <v>0</v>
      </c>
      <c r="AW306">
        <v>0</v>
      </c>
      <c r="AX306">
        <v>0</v>
      </c>
      <c r="AY306">
        <v>0</v>
      </c>
      <c r="AZ306">
        <v>0</v>
      </c>
      <c r="BB306" t="b">
        <f t="shared" si="112"/>
        <v>1</v>
      </c>
      <c r="BC306" s="54" t="s">
        <v>365</v>
      </c>
      <c r="BD306" s="54" t="s">
        <v>39</v>
      </c>
      <c r="BE306" s="55">
        <v>2</v>
      </c>
      <c r="BF306" s="54" t="s">
        <v>338</v>
      </c>
      <c r="BG306" s="55">
        <v>0</v>
      </c>
      <c r="BH306" s="55">
        <v>0</v>
      </c>
      <c r="BI306" s="55">
        <v>0</v>
      </c>
      <c r="BJ306" s="55">
        <v>0</v>
      </c>
      <c r="BK306" s="55">
        <v>0</v>
      </c>
      <c r="BL306" s="55">
        <v>0</v>
      </c>
      <c r="BM306">
        <v>0</v>
      </c>
      <c r="BN306">
        <v>0</v>
      </c>
    </row>
    <row r="307" spans="1:66" ht="17.25" customHeight="1" x14ac:dyDescent="0.25">
      <c r="A307" s="6" t="s">
        <v>39</v>
      </c>
      <c r="B307" s="17">
        <v>294</v>
      </c>
      <c r="C307" s="30" t="s">
        <v>338</v>
      </c>
      <c r="D307" s="10">
        <f t="shared" si="124"/>
        <v>9</v>
      </c>
      <c r="E307" s="10">
        <f t="shared" si="125"/>
        <v>7.7105000000000007E-2</v>
      </c>
      <c r="F307" s="10">
        <f t="shared" si="126"/>
        <v>6</v>
      </c>
      <c r="G307" s="10">
        <f t="shared" si="127"/>
        <v>4.2104999999999997E-2</v>
      </c>
      <c r="H307" s="10">
        <f t="shared" si="128"/>
        <v>3</v>
      </c>
      <c r="I307" s="10">
        <f t="shared" si="129"/>
        <v>0.03</v>
      </c>
      <c r="J307" s="10">
        <f t="shared" si="130"/>
        <v>2</v>
      </c>
      <c r="K307" s="10">
        <f t="shared" si="131"/>
        <v>0.03</v>
      </c>
      <c r="L307" s="40" t="b">
        <f t="shared" si="132"/>
        <v>1</v>
      </c>
      <c r="M307" s="91" t="s">
        <v>363</v>
      </c>
      <c r="N307" s="91" t="s">
        <v>39</v>
      </c>
      <c r="O307" s="41">
        <v>2</v>
      </c>
      <c r="P307" s="91" t="s">
        <v>236</v>
      </c>
      <c r="Q307" s="41">
        <v>3</v>
      </c>
      <c r="R307" s="41">
        <v>0.04</v>
      </c>
      <c r="S307" s="41">
        <v>4</v>
      </c>
      <c r="T307" s="41">
        <v>0.05</v>
      </c>
      <c r="U307" s="41">
        <v>0</v>
      </c>
      <c r="V307" s="41">
        <v>0</v>
      </c>
      <c r="W307" s="41">
        <v>0</v>
      </c>
      <c r="X307" s="41">
        <v>0</v>
      </c>
      <c r="Y307" s="40" t="b">
        <f t="shared" si="122"/>
        <v>0</v>
      </c>
      <c r="Z307" s="41">
        <v>1</v>
      </c>
      <c r="AA307" s="91" t="s">
        <v>39</v>
      </c>
      <c r="AB307" s="41">
        <v>2</v>
      </c>
      <c r="AC307" s="91" t="s">
        <v>133</v>
      </c>
      <c r="AD307" s="41">
        <v>23</v>
      </c>
      <c r="AE307" s="41">
        <v>0.18650000000000005</v>
      </c>
      <c r="AF307" s="41">
        <v>22</v>
      </c>
      <c r="AG307" s="41">
        <v>0.18350000000000005</v>
      </c>
      <c r="AH307" s="41">
        <v>14</v>
      </c>
      <c r="AI307" s="41">
        <v>0.14985700000000002</v>
      </c>
      <c r="AJ307" s="41">
        <v>1</v>
      </c>
      <c r="AK307" s="41">
        <v>3.0000000000000001E-3</v>
      </c>
      <c r="AL307" t="b">
        <f t="shared" si="123"/>
        <v>0</v>
      </c>
      <c r="AM307" s="51" t="s">
        <v>363</v>
      </c>
      <c r="AN307" s="51" t="s">
        <v>39</v>
      </c>
      <c r="AO307" s="52">
        <v>2</v>
      </c>
      <c r="AP307" s="51" t="s">
        <v>236</v>
      </c>
      <c r="AQ307" s="52">
        <v>1</v>
      </c>
      <c r="AR307" s="52">
        <v>1.4999999999999999E-2</v>
      </c>
      <c r="AS307" s="52">
        <v>1</v>
      </c>
      <c r="AT307" s="52">
        <v>1.4999999999999999E-2</v>
      </c>
      <c r="AU307" s="52">
        <v>0</v>
      </c>
      <c r="AV307" s="52">
        <v>0</v>
      </c>
      <c r="AW307">
        <v>0</v>
      </c>
      <c r="AX307">
        <v>0</v>
      </c>
      <c r="AY307">
        <v>0</v>
      </c>
      <c r="AZ307">
        <v>0</v>
      </c>
      <c r="BB307" t="b">
        <f t="shared" si="112"/>
        <v>1</v>
      </c>
      <c r="BC307" s="54" t="s">
        <v>363</v>
      </c>
      <c r="BD307" s="54" t="s">
        <v>39</v>
      </c>
      <c r="BE307" s="55">
        <v>2</v>
      </c>
      <c r="BF307" s="54" t="s">
        <v>236</v>
      </c>
      <c r="BG307" s="55">
        <v>1</v>
      </c>
      <c r="BH307" s="55">
        <v>1.4999999999999999E-2</v>
      </c>
      <c r="BI307" s="55">
        <v>1</v>
      </c>
      <c r="BJ307" s="55">
        <v>1.4999999999999999E-2</v>
      </c>
      <c r="BK307" s="55">
        <v>0</v>
      </c>
      <c r="BL307" s="55">
        <v>0</v>
      </c>
      <c r="BM307">
        <v>0</v>
      </c>
      <c r="BN307">
        <v>0</v>
      </c>
    </row>
    <row r="308" spans="1:66" ht="17.25" customHeight="1" x14ac:dyDescent="0.25">
      <c r="A308" s="6" t="s">
        <v>39</v>
      </c>
      <c r="B308" s="17">
        <v>295</v>
      </c>
      <c r="C308" s="30" t="s">
        <v>236</v>
      </c>
      <c r="D308" s="10">
        <f t="shared" si="124"/>
        <v>3</v>
      </c>
      <c r="E308" s="10">
        <f t="shared" si="125"/>
        <v>9.509999999999999E-2</v>
      </c>
      <c r="F308" s="10">
        <f t="shared" si="126"/>
        <v>2</v>
      </c>
      <c r="G308" s="10">
        <f t="shared" si="127"/>
        <v>9.2000000000000012E-2</v>
      </c>
      <c r="H308" s="10">
        <f t="shared" si="128"/>
        <v>2</v>
      </c>
      <c r="I308" s="10">
        <f t="shared" si="129"/>
        <v>9.1000000000000004E-3</v>
      </c>
      <c r="J308" s="10">
        <f t="shared" si="130"/>
        <v>0</v>
      </c>
      <c r="K308" s="10">
        <f t="shared" si="131"/>
        <v>0</v>
      </c>
      <c r="L308" s="40" t="b">
        <f t="shared" si="132"/>
        <v>1</v>
      </c>
      <c r="M308" s="91" t="s">
        <v>362</v>
      </c>
      <c r="N308" s="91" t="s">
        <v>39</v>
      </c>
      <c r="O308" s="41">
        <v>2</v>
      </c>
      <c r="P308" s="91" t="s">
        <v>132</v>
      </c>
      <c r="Q308" s="41">
        <v>1</v>
      </c>
      <c r="R308" s="41">
        <v>0.25</v>
      </c>
      <c r="S308" s="41">
        <v>1</v>
      </c>
      <c r="T308" s="41">
        <v>0.25</v>
      </c>
      <c r="U308" s="41">
        <v>1</v>
      </c>
      <c r="V308" s="41">
        <v>0.01</v>
      </c>
      <c r="W308" s="41">
        <v>0</v>
      </c>
      <c r="X308" s="41">
        <v>0</v>
      </c>
      <c r="Y308" s="40" t="b">
        <f t="shared" si="122"/>
        <v>0</v>
      </c>
      <c r="Z308" s="41">
        <v>1</v>
      </c>
      <c r="AA308" s="91" t="s">
        <v>39</v>
      </c>
      <c r="AB308" s="41">
        <v>2</v>
      </c>
      <c r="AC308" s="91" t="s">
        <v>237</v>
      </c>
      <c r="AD308" s="41">
        <v>4</v>
      </c>
      <c r="AE308" s="41">
        <v>7.2000000000000008E-2</v>
      </c>
      <c r="AF308" s="41">
        <v>3</v>
      </c>
      <c r="AG308" s="41">
        <v>6.4000000000000001E-2</v>
      </c>
      <c r="AH308" s="41">
        <v>1</v>
      </c>
      <c r="AI308" s="41">
        <v>8.0000000000000002E-3</v>
      </c>
      <c r="AJ308" s="41">
        <v>0</v>
      </c>
      <c r="AK308" s="41">
        <v>0</v>
      </c>
      <c r="AL308" t="b">
        <f t="shared" si="123"/>
        <v>0</v>
      </c>
      <c r="AM308" s="51" t="s">
        <v>362</v>
      </c>
      <c r="AN308" s="51" t="s">
        <v>39</v>
      </c>
      <c r="AO308" s="52">
        <v>2</v>
      </c>
      <c r="AP308" s="51" t="s">
        <v>132</v>
      </c>
      <c r="AQ308" s="52">
        <v>0</v>
      </c>
      <c r="AR308" s="52">
        <v>0</v>
      </c>
      <c r="AS308" s="52">
        <v>0</v>
      </c>
      <c r="AT308" s="52">
        <v>0</v>
      </c>
      <c r="AU308" s="52">
        <v>0</v>
      </c>
      <c r="AV308" s="52">
        <v>0</v>
      </c>
      <c r="AW308">
        <v>0</v>
      </c>
      <c r="AX308">
        <v>0</v>
      </c>
      <c r="AY308">
        <v>0</v>
      </c>
      <c r="AZ308">
        <v>0</v>
      </c>
      <c r="BB308" t="b">
        <f t="shared" si="112"/>
        <v>1</v>
      </c>
      <c r="BC308" s="54" t="s">
        <v>362</v>
      </c>
      <c r="BD308" s="54" t="s">
        <v>39</v>
      </c>
      <c r="BE308" s="55">
        <v>2</v>
      </c>
      <c r="BF308" s="54" t="s">
        <v>132</v>
      </c>
      <c r="BG308" s="55">
        <v>0</v>
      </c>
      <c r="BH308" s="55">
        <v>0</v>
      </c>
      <c r="BI308" s="55">
        <v>0</v>
      </c>
      <c r="BJ308" s="55">
        <v>0</v>
      </c>
      <c r="BK308" s="55">
        <v>0</v>
      </c>
      <c r="BL308" s="55">
        <v>0</v>
      </c>
      <c r="BM308">
        <v>0</v>
      </c>
      <c r="BN308">
        <v>0</v>
      </c>
    </row>
    <row r="309" spans="1:66" ht="17.25" customHeight="1" x14ac:dyDescent="0.25">
      <c r="A309" s="6" t="s">
        <v>39</v>
      </c>
      <c r="B309" s="17">
        <v>296</v>
      </c>
      <c r="C309" s="30" t="s">
        <v>132</v>
      </c>
      <c r="D309" s="10">
        <f t="shared" si="124"/>
        <v>2</v>
      </c>
      <c r="E309" s="10">
        <f t="shared" si="125"/>
        <v>5.75</v>
      </c>
      <c r="F309" s="10">
        <f t="shared" si="126"/>
        <v>1</v>
      </c>
      <c r="G309" s="10">
        <f t="shared" si="127"/>
        <v>1.08</v>
      </c>
      <c r="H309" s="10">
        <f t="shared" si="128"/>
        <v>1</v>
      </c>
      <c r="I309" s="10">
        <f t="shared" si="129"/>
        <v>1.32</v>
      </c>
      <c r="J309" s="10">
        <f t="shared" si="130"/>
        <v>1</v>
      </c>
      <c r="K309" s="10">
        <f t="shared" si="131"/>
        <v>4.67</v>
      </c>
      <c r="L309" s="40" t="b">
        <f t="shared" si="132"/>
        <v>1</v>
      </c>
      <c r="M309" s="91" t="s">
        <v>361</v>
      </c>
      <c r="N309" s="91" t="s">
        <v>39</v>
      </c>
      <c r="O309" s="41">
        <v>2</v>
      </c>
      <c r="P309" s="91" t="s">
        <v>81</v>
      </c>
      <c r="Q309" s="41">
        <v>12</v>
      </c>
      <c r="R309" s="41">
        <v>0.1</v>
      </c>
      <c r="S309" s="41">
        <v>7</v>
      </c>
      <c r="T309" s="41">
        <v>7.8E-2</v>
      </c>
      <c r="U309" s="41">
        <v>9</v>
      </c>
      <c r="V309" s="41">
        <v>0.10300000000000002</v>
      </c>
      <c r="W309" s="41">
        <v>2</v>
      </c>
      <c r="X309" s="41">
        <v>1.9E-2</v>
      </c>
      <c r="Y309" s="40" t="b">
        <f t="shared" si="122"/>
        <v>0</v>
      </c>
      <c r="Z309" s="41">
        <v>1</v>
      </c>
      <c r="AA309" s="91" t="s">
        <v>39</v>
      </c>
      <c r="AB309" s="41">
        <v>2</v>
      </c>
      <c r="AC309" s="91" t="s">
        <v>340</v>
      </c>
      <c r="AD309" s="41">
        <v>0</v>
      </c>
      <c r="AE309" s="41">
        <v>0</v>
      </c>
      <c r="AF309" s="41">
        <v>0</v>
      </c>
      <c r="AG309" s="41">
        <v>0</v>
      </c>
      <c r="AH309" s="41">
        <v>0</v>
      </c>
      <c r="AI309" s="41">
        <v>0</v>
      </c>
      <c r="AJ309" s="41">
        <v>0</v>
      </c>
      <c r="AK309" s="41">
        <v>0</v>
      </c>
      <c r="AL309" t="b">
        <f t="shared" si="123"/>
        <v>0</v>
      </c>
      <c r="AM309" s="51" t="s">
        <v>361</v>
      </c>
      <c r="AN309" s="51" t="s">
        <v>39</v>
      </c>
      <c r="AO309" s="52">
        <v>2</v>
      </c>
      <c r="AP309" s="51" t="s">
        <v>81</v>
      </c>
      <c r="AQ309" s="52">
        <v>3</v>
      </c>
      <c r="AR309" s="52">
        <v>3.0000000000000001E-3</v>
      </c>
      <c r="AS309" s="52">
        <v>0</v>
      </c>
      <c r="AT309" s="52">
        <v>0</v>
      </c>
      <c r="AU309" s="52">
        <v>1</v>
      </c>
      <c r="AV309" s="52">
        <v>5.0000000000000001E-3</v>
      </c>
      <c r="AW309">
        <v>0</v>
      </c>
      <c r="AX309">
        <v>0</v>
      </c>
      <c r="AY309">
        <v>0</v>
      </c>
      <c r="AZ309">
        <v>0</v>
      </c>
      <c r="BB309" t="b">
        <f t="shared" si="112"/>
        <v>1</v>
      </c>
      <c r="BC309" s="54" t="s">
        <v>361</v>
      </c>
      <c r="BD309" s="54" t="s">
        <v>39</v>
      </c>
      <c r="BE309" s="55">
        <v>2</v>
      </c>
      <c r="BF309" s="54" t="s">
        <v>81</v>
      </c>
      <c r="BG309" s="55">
        <v>3</v>
      </c>
      <c r="BH309" s="55">
        <v>3.0000000000000001E-3</v>
      </c>
      <c r="BI309" s="55">
        <v>0</v>
      </c>
      <c r="BJ309" s="55">
        <v>0</v>
      </c>
      <c r="BK309" s="55">
        <v>1</v>
      </c>
      <c r="BL309" s="55">
        <v>5.0000000000000001E-3</v>
      </c>
      <c r="BM309">
        <v>0</v>
      </c>
      <c r="BN309">
        <v>0</v>
      </c>
    </row>
    <row r="310" spans="1:66" ht="17.25" customHeight="1" x14ac:dyDescent="0.25">
      <c r="A310" s="6" t="s">
        <v>39</v>
      </c>
      <c r="B310" s="17">
        <v>297</v>
      </c>
      <c r="C310" s="30" t="s">
        <v>81</v>
      </c>
      <c r="D310" s="10">
        <f t="shared" si="124"/>
        <v>3</v>
      </c>
      <c r="E310" s="10">
        <f t="shared" si="125"/>
        <v>1.0484999999999995</v>
      </c>
      <c r="F310" s="10">
        <f t="shared" si="126"/>
        <v>5</v>
      </c>
      <c r="G310" s="10">
        <f t="shared" si="127"/>
        <v>0.57050000000000001</v>
      </c>
      <c r="H310" s="10">
        <f t="shared" si="128"/>
        <v>-1</v>
      </c>
      <c r="I310" s="10">
        <f t="shared" si="129"/>
        <v>1.5299999999999998</v>
      </c>
      <c r="J310" s="10">
        <f t="shared" si="130"/>
        <v>1</v>
      </c>
      <c r="K310" s="10">
        <f t="shared" si="131"/>
        <v>0.47599999999999998</v>
      </c>
      <c r="L310" s="40" t="b">
        <f t="shared" si="132"/>
        <v>1</v>
      </c>
      <c r="M310" s="91" t="s">
        <v>364</v>
      </c>
      <c r="N310" s="91" t="s">
        <v>39</v>
      </c>
      <c r="O310" s="41">
        <v>2</v>
      </c>
      <c r="P310" s="91" t="s">
        <v>215</v>
      </c>
      <c r="Q310" s="41">
        <v>1</v>
      </c>
      <c r="R310" s="41">
        <v>1E-3</v>
      </c>
      <c r="S310" s="41">
        <v>1</v>
      </c>
      <c r="T310" s="41">
        <v>1E-3</v>
      </c>
      <c r="U310" s="41">
        <v>0</v>
      </c>
      <c r="V310" s="41">
        <v>0</v>
      </c>
      <c r="W310" s="41">
        <v>0</v>
      </c>
      <c r="X310" s="41">
        <v>0</v>
      </c>
      <c r="Y310" s="40" t="b">
        <f t="shared" si="122"/>
        <v>0</v>
      </c>
      <c r="Z310" s="41">
        <v>1</v>
      </c>
      <c r="AA310" s="91" t="s">
        <v>39</v>
      </c>
      <c r="AB310" s="41">
        <v>2</v>
      </c>
      <c r="AC310" s="91" t="s">
        <v>429</v>
      </c>
      <c r="AD310" s="41">
        <v>28</v>
      </c>
      <c r="AE310" s="41">
        <v>2.2565200000000001</v>
      </c>
      <c r="AF310" s="41">
        <v>25</v>
      </c>
      <c r="AG310" s="41">
        <v>0.40760000000000007</v>
      </c>
      <c r="AH310" s="41">
        <v>19</v>
      </c>
      <c r="AI310" s="41">
        <v>0.1754</v>
      </c>
      <c r="AJ310" s="41">
        <v>2</v>
      </c>
      <c r="AK310" s="41">
        <v>1.0426</v>
      </c>
      <c r="AL310" t="b">
        <f t="shared" si="123"/>
        <v>0</v>
      </c>
      <c r="AM310" s="51" t="s">
        <v>364</v>
      </c>
      <c r="AN310" s="51" t="s">
        <v>39</v>
      </c>
      <c r="AO310" s="52">
        <v>2</v>
      </c>
      <c r="AP310" s="51" t="s">
        <v>215</v>
      </c>
      <c r="AQ310" s="52">
        <v>0</v>
      </c>
      <c r="AR310" s="52">
        <v>0</v>
      </c>
      <c r="AS310" s="52">
        <v>0</v>
      </c>
      <c r="AT310" s="52">
        <v>0</v>
      </c>
      <c r="AU310" s="52">
        <v>0</v>
      </c>
      <c r="AV310" s="52">
        <v>0</v>
      </c>
      <c r="AW310">
        <v>0</v>
      </c>
      <c r="AX310">
        <v>0</v>
      </c>
      <c r="AY310">
        <v>0</v>
      </c>
      <c r="AZ310">
        <v>0</v>
      </c>
      <c r="BB310" t="b">
        <f t="shared" si="112"/>
        <v>1</v>
      </c>
      <c r="BC310" s="54" t="s">
        <v>364</v>
      </c>
      <c r="BD310" s="54" t="s">
        <v>39</v>
      </c>
      <c r="BE310" s="55">
        <v>2</v>
      </c>
      <c r="BF310" s="54" t="s">
        <v>215</v>
      </c>
      <c r="BG310" s="55">
        <v>0</v>
      </c>
      <c r="BH310" s="55">
        <v>0</v>
      </c>
      <c r="BI310" s="55">
        <v>0</v>
      </c>
      <c r="BJ310" s="55">
        <v>0</v>
      </c>
      <c r="BK310" s="55">
        <v>0</v>
      </c>
      <c r="BL310" s="55">
        <v>0</v>
      </c>
      <c r="BM310">
        <v>0</v>
      </c>
      <c r="BN310">
        <v>0</v>
      </c>
    </row>
    <row r="311" spans="1:66" ht="17.25" customHeight="1" x14ac:dyDescent="0.25">
      <c r="A311" s="6" t="s">
        <v>39</v>
      </c>
      <c r="B311" s="17">
        <v>298</v>
      </c>
      <c r="C311" s="30" t="s">
        <v>215</v>
      </c>
      <c r="D311" s="10">
        <f t="shared" si="124"/>
        <v>2</v>
      </c>
      <c r="E311" s="10">
        <f t="shared" si="125"/>
        <v>5.9000000000000004E-2</v>
      </c>
      <c r="F311" s="10">
        <f t="shared" si="126"/>
        <v>-1</v>
      </c>
      <c r="G311" s="10">
        <f t="shared" si="127"/>
        <v>-1E-3</v>
      </c>
      <c r="H311" s="10">
        <f t="shared" si="128"/>
        <v>0</v>
      </c>
      <c r="I311" s="10">
        <f t="shared" si="129"/>
        <v>0</v>
      </c>
      <c r="J311" s="10">
        <f t="shared" si="130"/>
        <v>3</v>
      </c>
      <c r="K311" s="10">
        <f t="shared" si="131"/>
        <v>6.0000000000000005E-2</v>
      </c>
      <c r="L311" s="40" t="b">
        <f t="shared" si="132"/>
        <v>1</v>
      </c>
      <c r="M311" s="91" t="s">
        <v>363</v>
      </c>
      <c r="N311" s="91" t="s">
        <v>39</v>
      </c>
      <c r="O311" s="41">
        <v>2</v>
      </c>
      <c r="P311" s="91" t="s">
        <v>56</v>
      </c>
      <c r="Q311" s="41">
        <v>67</v>
      </c>
      <c r="R311" s="41">
        <v>1.9824419999999976</v>
      </c>
      <c r="S311" s="41">
        <v>57</v>
      </c>
      <c r="T311" s="41">
        <v>1.2629000000000001</v>
      </c>
      <c r="U311" s="41">
        <v>42</v>
      </c>
      <c r="V311" s="41">
        <v>0.54209200000000035</v>
      </c>
      <c r="W311" s="41">
        <v>7</v>
      </c>
      <c r="X311" s="41">
        <v>0.54004200000000002</v>
      </c>
      <c r="Y311" s="40" t="b">
        <f t="shared" ref="Y311:Y342" si="133">P311=AC321</f>
        <v>0</v>
      </c>
      <c r="Z311" s="41">
        <v>1</v>
      </c>
      <c r="AA311" s="91" t="s">
        <v>39</v>
      </c>
      <c r="AB311" s="41">
        <v>2</v>
      </c>
      <c r="AC311" s="91" t="s">
        <v>175</v>
      </c>
      <c r="AD311" s="41">
        <v>5</v>
      </c>
      <c r="AE311" s="41">
        <v>3.4999999999999996E-2</v>
      </c>
      <c r="AF311" s="41">
        <v>5</v>
      </c>
      <c r="AG311" s="41">
        <v>3.4999999999999996E-2</v>
      </c>
      <c r="AH311" s="41">
        <v>5</v>
      </c>
      <c r="AI311" s="41">
        <v>3.4999999999999996E-2</v>
      </c>
      <c r="AJ311" s="41">
        <v>0</v>
      </c>
      <c r="AK311" s="41">
        <v>0</v>
      </c>
      <c r="AL311" t="b">
        <f t="shared" ref="AL311:AL342" si="134">AP311=AC321</f>
        <v>0</v>
      </c>
      <c r="AM311" s="51" t="s">
        <v>363</v>
      </c>
      <c r="AN311" s="51" t="s">
        <v>39</v>
      </c>
      <c r="AO311" s="52">
        <v>2</v>
      </c>
      <c r="AP311" s="51" t="s">
        <v>56</v>
      </c>
      <c r="AQ311" s="52">
        <v>1</v>
      </c>
      <c r="AR311" s="52">
        <v>1.4999999999999999E-2</v>
      </c>
      <c r="AS311" s="52">
        <v>4</v>
      </c>
      <c r="AT311" s="52">
        <v>0.18540000000000001</v>
      </c>
      <c r="AU311" s="52">
        <v>8</v>
      </c>
      <c r="AV311" s="52">
        <v>0.107</v>
      </c>
      <c r="AW311">
        <v>0</v>
      </c>
      <c r="AX311">
        <v>0</v>
      </c>
      <c r="AY311">
        <v>0</v>
      </c>
      <c r="AZ311">
        <v>0</v>
      </c>
      <c r="BB311" t="b">
        <f t="shared" si="112"/>
        <v>1</v>
      </c>
      <c r="BC311" s="54" t="s">
        <v>363</v>
      </c>
      <c r="BD311" s="54" t="s">
        <v>39</v>
      </c>
      <c r="BE311" s="55">
        <v>2</v>
      </c>
      <c r="BF311" s="54" t="s">
        <v>56</v>
      </c>
      <c r="BG311" s="55">
        <v>2</v>
      </c>
      <c r="BH311" s="55">
        <v>0.03</v>
      </c>
      <c r="BI311" s="55">
        <v>4</v>
      </c>
      <c r="BJ311" s="55">
        <v>0.18540000000000001</v>
      </c>
      <c r="BK311" s="55">
        <v>8</v>
      </c>
      <c r="BL311" s="55">
        <v>0.107</v>
      </c>
      <c r="BM311">
        <v>0</v>
      </c>
      <c r="BN311">
        <v>0</v>
      </c>
    </row>
    <row r="312" spans="1:66" ht="17.25" customHeight="1" x14ac:dyDescent="0.25">
      <c r="A312" s="6" t="s">
        <v>39</v>
      </c>
      <c r="B312" s="17">
        <v>299</v>
      </c>
      <c r="C312" s="30" t="s">
        <v>56</v>
      </c>
      <c r="D312" s="10">
        <f t="shared" si="124"/>
        <v>-6</v>
      </c>
      <c r="E312" s="10">
        <f t="shared" si="125"/>
        <v>6.9455579999999948</v>
      </c>
      <c r="F312" s="10">
        <f t="shared" si="126"/>
        <v>-9</v>
      </c>
      <c r="G312" s="10">
        <f t="shared" si="127"/>
        <v>-0.90089999999999992</v>
      </c>
      <c r="H312" s="10">
        <f t="shared" si="128"/>
        <v>-21</v>
      </c>
      <c r="I312" s="10">
        <f t="shared" si="129"/>
        <v>-0.39809200000000033</v>
      </c>
      <c r="J312" s="10">
        <f t="shared" si="130"/>
        <v>1</v>
      </c>
      <c r="K312" s="10">
        <f t="shared" si="131"/>
        <v>0.17395800000000006</v>
      </c>
      <c r="L312" s="40" t="b">
        <f t="shared" si="132"/>
        <v>1</v>
      </c>
      <c r="M312" s="91" t="s">
        <v>365</v>
      </c>
      <c r="N312" s="91" t="s">
        <v>39</v>
      </c>
      <c r="O312" s="41">
        <v>2</v>
      </c>
      <c r="P312" s="91" t="s">
        <v>174</v>
      </c>
      <c r="Q312" s="41">
        <v>1</v>
      </c>
      <c r="R312" s="41">
        <v>1.4999999999999999E-2</v>
      </c>
      <c r="S312" s="41">
        <v>0</v>
      </c>
      <c r="T312" s="41">
        <v>0</v>
      </c>
      <c r="U312" s="41">
        <v>1</v>
      </c>
      <c r="V312" s="41">
        <v>5.0000000000000001E-3</v>
      </c>
      <c r="W312" s="41">
        <v>1</v>
      </c>
      <c r="X312" s="41">
        <v>1.4999999999999999E-2</v>
      </c>
      <c r="Y312" s="40" t="b">
        <f t="shared" si="133"/>
        <v>0</v>
      </c>
      <c r="Z312" s="41">
        <v>1</v>
      </c>
      <c r="AA312" s="91" t="s">
        <v>39</v>
      </c>
      <c r="AB312" s="41">
        <v>2</v>
      </c>
      <c r="AC312" s="91" t="s">
        <v>430</v>
      </c>
      <c r="AD312" s="41">
        <v>21</v>
      </c>
      <c r="AE312" s="41">
        <v>0.18400000000000005</v>
      </c>
      <c r="AF312" s="41">
        <v>6</v>
      </c>
      <c r="AG312" s="41">
        <v>0.08</v>
      </c>
      <c r="AH312" s="41">
        <v>21</v>
      </c>
      <c r="AI312" s="41">
        <v>0.14000000000000001</v>
      </c>
      <c r="AJ312" s="41">
        <v>14</v>
      </c>
      <c r="AK312" s="41">
        <v>8.8999999999999982E-2</v>
      </c>
      <c r="AL312" t="b">
        <f t="shared" si="134"/>
        <v>0</v>
      </c>
      <c r="AM312" s="51" t="s">
        <v>365</v>
      </c>
      <c r="AN312" s="51" t="s">
        <v>39</v>
      </c>
      <c r="AO312" s="52">
        <v>2</v>
      </c>
      <c r="AP312" s="51" t="s">
        <v>174</v>
      </c>
      <c r="AQ312" s="52">
        <v>0</v>
      </c>
      <c r="AR312" s="52">
        <v>0</v>
      </c>
      <c r="AS312" s="52">
        <v>0</v>
      </c>
      <c r="AT312" s="52">
        <v>0</v>
      </c>
      <c r="AU312" s="52">
        <v>0</v>
      </c>
      <c r="AV312" s="52">
        <v>0</v>
      </c>
      <c r="AW312">
        <v>0</v>
      </c>
      <c r="AX312">
        <v>0</v>
      </c>
      <c r="AY312">
        <v>0</v>
      </c>
      <c r="AZ312">
        <v>0</v>
      </c>
      <c r="BB312" t="b">
        <f t="shared" si="112"/>
        <v>1</v>
      </c>
      <c r="BC312" s="54" t="s">
        <v>365</v>
      </c>
      <c r="BD312" s="54" t="s">
        <v>39</v>
      </c>
      <c r="BE312" s="55">
        <v>2</v>
      </c>
      <c r="BF312" s="54" t="s">
        <v>174</v>
      </c>
      <c r="BG312" s="55">
        <v>0</v>
      </c>
      <c r="BH312" s="55">
        <v>0</v>
      </c>
      <c r="BI312" s="55">
        <v>0</v>
      </c>
      <c r="BJ312" s="55">
        <v>0</v>
      </c>
      <c r="BK312" s="55">
        <v>0</v>
      </c>
      <c r="BL312" s="55">
        <v>0</v>
      </c>
      <c r="BM312">
        <v>0</v>
      </c>
      <c r="BN312">
        <v>0</v>
      </c>
    </row>
    <row r="313" spans="1:66" ht="17.25" customHeight="1" x14ac:dyDescent="0.25">
      <c r="A313" s="6" t="s">
        <v>39</v>
      </c>
      <c r="B313" s="17">
        <v>300</v>
      </c>
      <c r="C313" s="30" t="s">
        <v>174</v>
      </c>
      <c r="D313" s="10">
        <f t="shared" si="124"/>
        <v>3</v>
      </c>
      <c r="E313" s="10">
        <f t="shared" si="125"/>
        <v>7.0000000000000027E-3</v>
      </c>
      <c r="F313" s="10">
        <f t="shared" si="126"/>
        <v>2</v>
      </c>
      <c r="G313" s="10">
        <f t="shared" si="127"/>
        <v>1.2E-2</v>
      </c>
      <c r="H313" s="10">
        <f t="shared" si="128"/>
        <v>2</v>
      </c>
      <c r="I313" s="10">
        <f t="shared" si="129"/>
        <v>0.11</v>
      </c>
      <c r="J313" s="10">
        <f t="shared" si="130"/>
        <v>0</v>
      </c>
      <c r="K313" s="10">
        <f t="shared" si="131"/>
        <v>-9.9999999999999985E-3</v>
      </c>
      <c r="L313" s="40" t="b">
        <f t="shared" si="132"/>
        <v>1</v>
      </c>
      <c r="M313" s="91" t="s">
        <v>362</v>
      </c>
      <c r="N313" s="91" t="s">
        <v>39</v>
      </c>
      <c r="O313" s="41">
        <v>2</v>
      </c>
      <c r="P313" s="91" t="s">
        <v>14</v>
      </c>
      <c r="Q313" s="41">
        <v>38</v>
      </c>
      <c r="R313" s="41">
        <v>0.59472700000000023</v>
      </c>
      <c r="S313" s="41">
        <v>32</v>
      </c>
      <c r="T313" s="41">
        <v>1.4719269999999984</v>
      </c>
      <c r="U313" s="41">
        <v>20</v>
      </c>
      <c r="V313" s="41">
        <v>1.3027</v>
      </c>
      <c r="W313" s="41">
        <v>6</v>
      </c>
      <c r="X313" s="41">
        <v>8.2000000000000003E-2</v>
      </c>
      <c r="Y313" s="40" t="b">
        <f t="shared" si="133"/>
        <v>0</v>
      </c>
      <c r="Z313" s="41">
        <v>1</v>
      </c>
      <c r="AA313" s="91" t="s">
        <v>39</v>
      </c>
      <c r="AB313" s="41">
        <v>2</v>
      </c>
      <c r="AC313" s="91" t="s">
        <v>16</v>
      </c>
      <c r="AD313" s="41">
        <v>23</v>
      </c>
      <c r="AE313" s="41">
        <v>9.6500000000000016E-2</v>
      </c>
      <c r="AF313" s="41">
        <v>22</v>
      </c>
      <c r="AG313" s="41">
        <v>9.2500000000000013E-2</v>
      </c>
      <c r="AH313" s="41">
        <v>11</v>
      </c>
      <c r="AI313" s="41">
        <v>0.12850200000000001</v>
      </c>
      <c r="AJ313" s="41">
        <v>1</v>
      </c>
      <c r="AK313" s="41">
        <v>1.5E-3</v>
      </c>
      <c r="AL313" t="b">
        <f t="shared" si="134"/>
        <v>0</v>
      </c>
      <c r="AM313" s="51" t="s">
        <v>362</v>
      </c>
      <c r="AN313" s="51" t="s">
        <v>39</v>
      </c>
      <c r="AO313" s="52">
        <v>2</v>
      </c>
      <c r="AP313" s="51" t="s">
        <v>14</v>
      </c>
      <c r="AQ313" s="52">
        <v>1</v>
      </c>
      <c r="AR313" s="52">
        <v>1.4999999999999999E-2</v>
      </c>
      <c r="AS313" s="52">
        <v>3</v>
      </c>
      <c r="AT313" s="52">
        <v>0.13508000000000001</v>
      </c>
      <c r="AU313" s="52">
        <v>3</v>
      </c>
      <c r="AV313" s="52">
        <v>0.30500000000000005</v>
      </c>
      <c r="AW313">
        <v>0</v>
      </c>
      <c r="AX313">
        <v>0</v>
      </c>
      <c r="AY313">
        <v>0</v>
      </c>
      <c r="AZ313">
        <v>0</v>
      </c>
      <c r="BB313" t="b">
        <f t="shared" si="112"/>
        <v>1</v>
      </c>
      <c r="BC313" s="54" t="s">
        <v>362</v>
      </c>
      <c r="BD313" s="54" t="s">
        <v>39</v>
      </c>
      <c r="BE313" s="55">
        <v>2</v>
      </c>
      <c r="BF313" s="54" t="s">
        <v>14</v>
      </c>
      <c r="BG313" s="55">
        <v>1</v>
      </c>
      <c r="BH313" s="55">
        <v>1.4999999999999999E-2</v>
      </c>
      <c r="BI313" s="55">
        <v>3</v>
      </c>
      <c r="BJ313" s="55">
        <v>0.13508000000000001</v>
      </c>
      <c r="BK313" s="55">
        <v>3</v>
      </c>
      <c r="BL313" s="55">
        <v>0.30500000000000005</v>
      </c>
      <c r="BM313">
        <v>0</v>
      </c>
      <c r="BN313">
        <v>0</v>
      </c>
    </row>
    <row r="314" spans="1:66" ht="17.25" customHeight="1" x14ac:dyDescent="0.25">
      <c r="A314" s="6" t="s">
        <v>39</v>
      </c>
      <c r="B314" s="17">
        <v>301</v>
      </c>
      <c r="C314" s="30" t="s">
        <v>14</v>
      </c>
      <c r="D314" s="10">
        <f t="shared" si="124"/>
        <v>-38</v>
      </c>
      <c r="E314" s="10">
        <f t="shared" si="125"/>
        <v>-0.59472700000000023</v>
      </c>
      <c r="F314" s="10">
        <f t="shared" si="126"/>
        <v>-32</v>
      </c>
      <c r="G314" s="10">
        <f t="shared" si="127"/>
        <v>-1.4719269999999984</v>
      </c>
      <c r="H314" s="10">
        <f t="shared" si="128"/>
        <v>-20</v>
      </c>
      <c r="I314" s="10">
        <f t="shared" si="129"/>
        <v>-1.3027</v>
      </c>
      <c r="J314" s="10">
        <f t="shared" si="130"/>
        <v>-6</v>
      </c>
      <c r="K314" s="10">
        <f t="shared" si="131"/>
        <v>-8.2000000000000003E-2</v>
      </c>
      <c r="L314" s="40" t="b">
        <f t="shared" si="132"/>
        <v>1</v>
      </c>
      <c r="M314" s="91" t="s">
        <v>361</v>
      </c>
      <c r="N314" s="91" t="s">
        <v>39</v>
      </c>
      <c r="O314" s="41">
        <v>2</v>
      </c>
      <c r="P314" s="91" t="s">
        <v>339</v>
      </c>
      <c r="Q314" s="41">
        <v>2</v>
      </c>
      <c r="R314" s="41">
        <v>1.6488</v>
      </c>
      <c r="S314" s="41">
        <v>0</v>
      </c>
      <c r="T314" s="41">
        <v>0</v>
      </c>
      <c r="U314" s="41">
        <v>2</v>
      </c>
      <c r="V314" s="41">
        <v>0.376</v>
      </c>
      <c r="W314" s="41">
        <v>1</v>
      </c>
      <c r="X314" s="41">
        <v>0.14880000000000002</v>
      </c>
      <c r="Y314" s="40" t="b">
        <f t="shared" si="133"/>
        <v>0</v>
      </c>
      <c r="Z314" s="41">
        <v>1</v>
      </c>
      <c r="AA314" s="91" t="s">
        <v>39</v>
      </c>
      <c r="AB314" s="41">
        <v>2</v>
      </c>
      <c r="AC314" s="91" t="s">
        <v>188</v>
      </c>
      <c r="AD314" s="41">
        <v>3</v>
      </c>
      <c r="AE314" s="41">
        <v>3.3000000000000002E-2</v>
      </c>
      <c r="AF314" s="41">
        <v>3</v>
      </c>
      <c r="AG314" s="41">
        <v>3.3000000000000002E-2</v>
      </c>
      <c r="AH314" s="41">
        <v>2</v>
      </c>
      <c r="AI314" s="41">
        <v>1.8000000000000002E-2</v>
      </c>
      <c r="AJ314" s="41">
        <v>0</v>
      </c>
      <c r="AK314" s="41">
        <v>0</v>
      </c>
      <c r="AL314" t="b">
        <f t="shared" si="134"/>
        <v>0</v>
      </c>
      <c r="AM314" s="51" t="s">
        <v>361</v>
      </c>
      <c r="AN314" s="51" t="s">
        <v>39</v>
      </c>
      <c r="AO314" s="52">
        <v>2</v>
      </c>
      <c r="AP314" s="51" t="s">
        <v>339</v>
      </c>
      <c r="AQ314" s="52">
        <v>0</v>
      </c>
      <c r="AR314" s="52">
        <v>0</v>
      </c>
      <c r="AS314" s="52">
        <v>0</v>
      </c>
      <c r="AT314" s="52">
        <v>0</v>
      </c>
      <c r="AU314" s="52">
        <v>0</v>
      </c>
      <c r="AV314" s="52">
        <v>0</v>
      </c>
      <c r="AW314">
        <v>0</v>
      </c>
      <c r="AX314">
        <v>0</v>
      </c>
      <c r="AY314">
        <v>0</v>
      </c>
      <c r="AZ314">
        <v>0</v>
      </c>
      <c r="BB314" t="b">
        <f t="shared" si="112"/>
        <v>1</v>
      </c>
      <c r="BC314" s="54" t="s">
        <v>361</v>
      </c>
      <c r="BD314" s="54" t="s">
        <v>39</v>
      </c>
      <c r="BE314" s="55">
        <v>2</v>
      </c>
      <c r="BF314" s="54" t="s">
        <v>339</v>
      </c>
      <c r="BG314" s="55">
        <v>0</v>
      </c>
      <c r="BH314" s="55">
        <v>0</v>
      </c>
      <c r="BI314" s="55">
        <v>0</v>
      </c>
      <c r="BJ314" s="55">
        <v>0</v>
      </c>
      <c r="BK314" s="55">
        <v>0</v>
      </c>
      <c r="BL314" s="55">
        <v>0</v>
      </c>
      <c r="BM314">
        <v>0</v>
      </c>
      <c r="BN314">
        <v>0</v>
      </c>
    </row>
    <row r="315" spans="1:66" ht="17.25" customHeight="1" x14ac:dyDescent="0.25">
      <c r="A315" s="6" t="s">
        <v>39</v>
      </c>
      <c r="B315" s="17">
        <v>302</v>
      </c>
      <c r="C315" s="30" t="s">
        <v>339</v>
      </c>
      <c r="D315" s="10">
        <f t="shared" si="124"/>
        <v>-2</v>
      </c>
      <c r="E315" s="10">
        <f t="shared" si="125"/>
        <v>-1.6488</v>
      </c>
      <c r="F315" s="10">
        <f t="shared" si="126"/>
        <v>0</v>
      </c>
      <c r="G315" s="10">
        <f t="shared" si="127"/>
        <v>0</v>
      </c>
      <c r="H315" s="10">
        <f t="shared" si="128"/>
        <v>-2</v>
      </c>
      <c r="I315" s="10">
        <f t="shared" si="129"/>
        <v>-0.376</v>
      </c>
      <c r="J315" s="10">
        <f t="shared" si="130"/>
        <v>-1</v>
      </c>
      <c r="K315" s="10">
        <f t="shared" si="131"/>
        <v>-0.14880000000000002</v>
      </c>
      <c r="L315" s="40" t="b">
        <f t="shared" si="132"/>
        <v>1</v>
      </c>
      <c r="M315" s="91" t="s">
        <v>363</v>
      </c>
      <c r="N315" s="91" t="s">
        <v>39</v>
      </c>
      <c r="O315" s="41">
        <v>2</v>
      </c>
      <c r="P315" s="91" t="s">
        <v>92</v>
      </c>
      <c r="Q315" s="41">
        <v>2</v>
      </c>
      <c r="R315" s="41">
        <v>0.03</v>
      </c>
      <c r="S315" s="41">
        <v>2</v>
      </c>
      <c r="T315" s="41">
        <v>0.03</v>
      </c>
      <c r="U315" s="41">
        <v>1</v>
      </c>
      <c r="V315" s="41">
        <v>1.4999999999999999E-2</v>
      </c>
      <c r="W315" s="41">
        <v>0</v>
      </c>
      <c r="X315" s="41">
        <v>0</v>
      </c>
      <c r="Y315" s="40" t="b">
        <f t="shared" si="133"/>
        <v>0</v>
      </c>
      <c r="Z315" s="41">
        <v>1</v>
      </c>
      <c r="AA315" s="91" t="s">
        <v>39</v>
      </c>
      <c r="AB315" s="41">
        <v>2</v>
      </c>
      <c r="AC315" s="91" t="s">
        <v>120</v>
      </c>
      <c r="AD315" s="41">
        <v>4</v>
      </c>
      <c r="AE315" s="41">
        <v>0.56899999999999995</v>
      </c>
      <c r="AF315" s="41">
        <v>3</v>
      </c>
      <c r="AG315" s="41">
        <v>0.56099999999999994</v>
      </c>
      <c r="AH315" s="41">
        <v>5</v>
      </c>
      <c r="AI315" s="41">
        <v>9.5799999999999996E-2</v>
      </c>
      <c r="AJ315" s="41">
        <v>0</v>
      </c>
      <c r="AK315" s="41">
        <v>0</v>
      </c>
      <c r="AL315" t="b">
        <f t="shared" si="134"/>
        <v>0</v>
      </c>
      <c r="AM315" s="51" t="s">
        <v>363</v>
      </c>
      <c r="AN315" s="51" t="s">
        <v>39</v>
      </c>
      <c r="AO315" s="52">
        <v>2</v>
      </c>
      <c r="AP315" s="51" t="s">
        <v>92</v>
      </c>
      <c r="AQ315" s="52">
        <v>0</v>
      </c>
      <c r="AR315" s="52">
        <v>0</v>
      </c>
      <c r="AS315" s="52">
        <v>0</v>
      </c>
      <c r="AT315" s="52">
        <v>0</v>
      </c>
      <c r="AU315" s="52">
        <v>1</v>
      </c>
      <c r="AV315" s="52">
        <v>1.4999999999999999E-2</v>
      </c>
      <c r="AW315">
        <v>0</v>
      </c>
      <c r="AX315">
        <v>0</v>
      </c>
      <c r="AY315">
        <v>0</v>
      </c>
      <c r="AZ315">
        <v>0</v>
      </c>
      <c r="BB315" t="b">
        <f t="shared" si="112"/>
        <v>1</v>
      </c>
      <c r="BC315" s="54" t="s">
        <v>363</v>
      </c>
      <c r="BD315" s="54" t="s">
        <v>39</v>
      </c>
      <c r="BE315" s="55">
        <v>2</v>
      </c>
      <c r="BF315" s="54" t="s">
        <v>92</v>
      </c>
      <c r="BG315" s="55">
        <v>0</v>
      </c>
      <c r="BH315" s="55">
        <v>0</v>
      </c>
      <c r="BI315" s="55">
        <v>0</v>
      </c>
      <c r="BJ315" s="55">
        <v>0</v>
      </c>
      <c r="BK315" s="55">
        <v>1</v>
      </c>
      <c r="BL315" s="55">
        <v>1.4999999999999999E-2</v>
      </c>
      <c r="BM315">
        <v>0</v>
      </c>
      <c r="BN315">
        <v>0</v>
      </c>
    </row>
    <row r="316" spans="1:66" ht="17.25" customHeight="1" x14ac:dyDescent="0.25">
      <c r="A316" s="6" t="s">
        <v>39</v>
      </c>
      <c r="B316" s="17">
        <v>303</v>
      </c>
      <c r="C316" s="30" t="s">
        <v>92</v>
      </c>
      <c r="D316" s="10">
        <f t="shared" si="124"/>
        <v>8</v>
      </c>
      <c r="E316" s="10">
        <f t="shared" si="125"/>
        <v>8.0500000000000002E-2</v>
      </c>
      <c r="F316" s="10">
        <f t="shared" si="126"/>
        <v>8</v>
      </c>
      <c r="G316" s="10">
        <f t="shared" si="127"/>
        <v>8.0500000000000002E-2</v>
      </c>
      <c r="H316" s="10">
        <f t="shared" si="128"/>
        <v>10</v>
      </c>
      <c r="I316" s="10">
        <f t="shared" si="129"/>
        <v>0.09</v>
      </c>
      <c r="J316" s="10">
        <f t="shared" si="130"/>
        <v>1</v>
      </c>
      <c r="K316" s="10">
        <f t="shared" si="131"/>
        <v>1.4999999999999999E-2</v>
      </c>
      <c r="L316" s="40" t="b">
        <f t="shared" si="132"/>
        <v>1</v>
      </c>
      <c r="M316" s="91" t="s">
        <v>364</v>
      </c>
      <c r="N316" s="91" t="s">
        <v>39</v>
      </c>
      <c r="O316" s="41">
        <v>2</v>
      </c>
      <c r="P316" s="91" t="s">
        <v>133</v>
      </c>
      <c r="Q316" s="41">
        <v>22</v>
      </c>
      <c r="R316" s="41">
        <v>0.18350000000000005</v>
      </c>
      <c r="S316" s="41">
        <v>21</v>
      </c>
      <c r="T316" s="41">
        <v>0.18050000000000005</v>
      </c>
      <c r="U316" s="41">
        <v>14</v>
      </c>
      <c r="V316" s="41">
        <v>0.14985700000000002</v>
      </c>
      <c r="W316" s="41">
        <v>1</v>
      </c>
      <c r="X316" s="41">
        <v>3.0000000000000001E-3</v>
      </c>
      <c r="Y316" s="40" t="b">
        <f t="shared" si="133"/>
        <v>0</v>
      </c>
      <c r="Z316" s="41">
        <v>1</v>
      </c>
      <c r="AA316" s="91" t="s">
        <v>39</v>
      </c>
      <c r="AB316" s="41">
        <v>2</v>
      </c>
      <c r="AC316" s="91" t="s">
        <v>76</v>
      </c>
      <c r="AD316" s="41">
        <v>9</v>
      </c>
      <c r="AE316" s="41">
        <v>7.7105000000000007E-2</v>
      </c>
      <c r="AF316" s="41">
        <v>6</v>
      </c>
      <c r="AG316" s="41">
        <v>4.2104999999999997E-2</v>
      </c>
      <c r="AH316" s="41">
        <v>3</v>
      </c>
      <c r="AI316" s="41">
        <v>0.03</v>
      </c>
      <c r="AJ316" s="41">
        <v>2</v>
      </c>
      <c r="AK316" s="41">
        <v>0.03</v>
      </c>
      <c r="AL316" t="b">
        <f t="shared" si="134"/>
        <v>0</v>
      </c>
      <c r="AM316" s="51" t="s">
        <v>364</v>
      </c>
      <c r="AN316" s="51" t="s">
        <v>39</v>
      </c>
      <c r="AO316" s="52">
        <v>2</v>
      </c>
      <c r="AP316" s="51" t="s">
        <v>133</v>
      </c>
      <c r="AQ316" s="52">
        <v>1</v>
      </c>
      <c r="AR316" s="52">
        <v>1.4999999999999999E-2</v>
      </c>
      <c r="AS316" s="52">
        <v>0</v>
      </c>
      <c r="AT316" s="52">
        <v>0</v>
      </c>
      <c r="AU316" s="52">
        <v>0</v>
      </c>
      <c r="AV316" s="52">
        <v>0</v>
      </c>
      <c r="AW316">
        <v>0</v>
      </c>
      <c r="AX316">
        <v>0</v>
      </c>
      <c r="AY316">
        <v>0</v>
      </c>
      <c r="AZ316">
        <v>0</v>
      </c>
      <c r="BB316" t="b">
        <f t="shared" si="112"/>
        <v>1</v>
      </c>
      <c r="BC316" s="54" t="s">
        <v>364</v>
      </c>
      <c r="BD316" s="54" t="s">
        <v>39</v>
      </c>
      <c r="BE316" s="55">
        <v>2</v>
      </c>
      <c r="BF316" s="54" t="s">
        <v>133</v>
      </c>
      <c r="BG316" s="55">
        <v>1</v>
      </c>
      <c r="BH316" s="55">
        <v>1.4999999999999999E-2</v>
      </c>
      <c r="BI316" s="55">
        <v>0</v>
      </c>
      <c r="BJ316" s="55">
        <v>0</v>
      </c>
      <c r="BK316" s="55">
        <v>0</v>
      </c>
      <c r="BL316" s="55">
        <v>0</v>
      </c>
      <c r="BM316">
        <v>0</v>
      </c>
      <c r="BN316">
        <v>0</v>
      </c>
    </row>
    <row r="317" spans="1:66" ht="17.25" customHeight="1" x14ac:dyDescent="0.25">
      <c r="A317" s="6" t="s">
        <v>39</v>
      </c>
      <c r="B317" s="17">
        <v>304</v>
      </c>
      <c r="C317" s="30" t="s">
        <v>133</v>
      </c>
      <c r="D317" s="10">
        <f t="shared" si="124"/>
        <v>-22</v>
      </c>
      <c r="E317" s="10">
        <f t="shared" si="125"/>
        <v>-0.18350000000000005</v>
      </c>
      <c r="F317" s="10">
        <f t="shared" si="126"/>
        <v>-21</v>
      </c>
      <c r="G317" s="10">
        <f t="shared" si="127"/>
        <v>-0.18050000000000005</v>
      </c>
      <c r="H317" s="10">
        <f t="shared" si="128"/>
        <v>-14</v>
      </c>
      <c r="I317" s="10">
        <f t="shared" si="129"/>
        <v>-0.14985700000000002</v>
      </c>
      <c r="J317" s="10">
        <f t="shared" si="130"/>
        <v>-1</v>
      </c>
      <c r="K317" s="10">
        <f t="shared" si="131"/>
        <v>-3.0000000000000001E-3</v>
      </c>
      <c r="L317" s="40" t="b">
        <f t="shared" si="132"/>
        <v>1</v>
      </c>
      <c r="M317" s="91" t="s">
        <v>365</v>
      </c>
      <c r="N317" s="91" t="s">
        <v>39</v>
      </c>
      <c r="O317" s="41">
        <v>2</v>
      </c>
      <c r="P317" s="91" t="s">
        <v>237</v>
      </c>
      <c r="Q317" s="41">
        <v>3</v>
      </c>
      <c r="R317" s="41">
        <v>6.4000000000000001E-2</v>
      </c>
      <c r="S317" s="41">
        <v>3</v>
      </c>
      <c r="T317" s="41">
        <v>6.4000000000000001E-2</v>
      </c>
      <c r="U317" s="41">
        <v>1</v>
      </c>
      <c r="V317" s="41">
        <v>8.0000000000000002E-3</v>
      </c>
      <c r="W317" s="41">
        <v>0</v>
      </c>
      <c r="X317" s="41">
        <v>0</v>
      </c>
      <c r="Y317" s="40" t="b">
        <f t="shared" si="133"/>
        <v>0</v>
      </c>
      <c r="Z317" s="41">
        <v>1</v>
      </c>
      <c r="AA317" s="91" t="s">
        <v>39</v>
      </c>
      <c r="AB317" s="41">
        <v>2</v>
      </c>
      <c r="AC317" s="91" t="s">
        <v>189</v>
      </c>
      <c r="AD317" s="41">
        <v>6</v>
      </c>
      <c r="AE317" s="41">
        <v>0.1351</v>
      </c>
      <c r="AF317" s="41">
        <v>6</v>
      </c>
      <c r="AG317" s="41">
        <v>0.14200000000000002</v>
      </c>
      <c r="AH317" s="41">
        <v>2</v>
      </c>
      <c r="AI317" s="41">
        <v>9.1000000000000004E-3</v>
      </c>
      <c r="AJ317" s="41">
        <v>0</v>
      </c>
      <c r="AK317" s="41">
        <v>0</v>
      </c>
      <c r="AL317" t="b">
        <f t="shared" si="134"/>
        <v>0</v>
      </c>
      <c r="AM317" s="51" t="s">
        <v>365</v>
      </c>
      <c r="AN317" s="51" t="s">
        <v>39</v>
      </c>
      <c r="AO317" s="52">
        <v>2</v>
      </c>
      <c r="AP317" s="51" t="s">
        <v>237</v>
      </c>
      <c r="AQ317" s="52">
        <v>0</v>
      </c>
      <c r="AR317" s="52">
        <v>0</v>
      </c>
      <c r="AS317" s="52">
        <v>0</v>
      </c>
      <c r="AT317" s="52">
        <v>0</v>
      </c>
      <c r="AU317" s="52">
        <v>0</v>
      </c>
      <c r="AV317" s="52">
        <v>0</v>
      </c>
      <c r="AW317">
        <v>0</v>
      </c>
      <c r="AX317">
        <v>0</v>
      </c>
      <c r="AY317">
        <v>0</v>
      </c>
      <c r="AZ317">
        <v>0</v>
      </c>
      <c r="BB317" t="b">
        <f t="shared" si="112"/>
        <v>1</v>
      </c>
      <c r="BC317" s="54" t="s">
        <v>365</v>
      </c>
      <c r="BD317" s="54" t="s">
        <v>39</v>
      </c>
      <c r="BE317" s="55">
        <v>2</v>
      </c>
      <c r="BF317" s="54" t="s">
        <v>237</v>
      </c>
      <c r="BG317" s="55">
        <v>0</v>
      </c>
      <c r="BH317" s="55">
        <v>0</v>
      </c>
      <c r="BI317" s="55">
        <v>0</v>
      </c>
      <c r="BJ317" s="55">
        <v>0</v>
      </c>
      <c r="BK317" s="55">
        <v>0</v>
      </c>
      <c r="BL317" s="55">
        <v>0</v>
      </c>
      <c r="BM317">
        <v>0</v>
      </c>
      <c r="BN317">
        <v>0</v>
      </c>
    </row>
    <row r="318" spans="1:66" ht="17.25" customHeight="1" x14ac:dyDescent="0.25">
      <c r="A318" s="6" t="s">
        <v>39</v>
      </c>
      <c r="B318" s="17">
        <v>305</v>
      </c>
      <c r="C318" s="30" t="s">
        <v>237</v>
      </c>
      <c r="D318" s="10">
        <f t="shared" si="124"/>
        <v>-2</v>
      </c>
      <c r="E318" s="10">
        <f t="shared" si="125"/>
        <v>-5.3999999999999999E-2</v>
      </c>
      <c r="F318" s="10">
        <f t="shared" si="126"/>
        <v>-2</v>
      </c>
      <c r="G318" s="10">
        <f t="shared" si="127"/>
        <v>-5.3999999999999999E-2</v>
      </c>
      <c r="H318" s="10">
        <f t="shared" si="128"/>
        <v>4</v>
      </c>
      <c r="I318" s="10">
        <f t="shared" si="129"/>
        <v>1.9000000000000003E-2</v>
      </c>
      <c r="J318" s="10">
        <f t="shared" si="130"/>
        <v>0</v>
      </c>
      <c r="K318" s="10">
        <f t="shared" si="131"/>
        <v>0</v>
      </c>
      <c r="L318" s="40" t="b">
        <f t="shared" si="132"/>
        <v>1</v>
      </c>
      <c r="M318" s="91" t="s">
        <v>365</v>
      </c>
      <c r="N318" s="91" t="s">
        <v>39</v>
      </c>
      <c r="O318" s="41">
        <v>2</v>
      </c>
      <c r="P318" s="91" t="s">
        <v>340</v>
      </c>
      <c r="Q318" s="41">
        <v>0</v>
      </c>
      <c r="R318" s="41">
        <v>0</v>
      </c>
      <c r="S318" s="41">
        <v>0</v>
      </c>
      <c r="T318" s="41">
        <v>0</v>
      </c>
      <c r="U318" s="41">
        <v>0</v>
      </c>
      <c r="V318" s="41">
        <v>0</v>
      </c>
      <c r="W318" s="41">
        <v>0</v>
      </c>
      <c r="X318" s="41">
        <v>0</v>
      </c>
      <c r="Y318" s="40" t="b">
        <f t="shared" si="133"/>
        <v>0</v>
      </c>
      <c r="Z318" s="41">
        <v>1</v>
      </c>
      <c r="AA318" s="91" t="s">
        <v>39</v>
      </c>
      <c r="AB318" s="41">
        <v>2</v>
      </c>
      <c r="AC318" s="91" t="s">
        <v>190</v>
      </c>
      <c r="AD318" s="41">
        <v>3</v>
      </c>
      <c r="AE318" s="41">
        <v>6</v>
      </c>
      <c r="AF318" s="41">
        <v>2</v>
      </c>
      <c r="AG318" s="41">
        <v>1.33</v>
      </c>
      <c r="AH318" s="41">
        <v>2</v>
      </c>
      <c r="AI318" s="41">
        <v>1.33</v>
      </c>
      <c r="AJ318" s="41">
        <v>1</v>
      </c>
      <c r="AK318" s="41">
        <v>4.67</v>
      </c>
      <c r="AL318" t="b">
        <f t="shared" si="134"/>
        <v>0</v>
      </c>
      <c r="AM318" s="51" t="s">
        <v>365</v>
      </c>
      <c r="AN318" s="51" t="s">
        <v>39</v>
      </c>
      <c r="AO318" s="52">
        <v>2</v>
      </c>
      <c r="AP318" s="51" t="s">
        <v>340</v>
      </c>
      <c r="AQ318" s="52">
        <v>0</v>
      </c>
      <c r="AR318" s="52">
        <v>0</v>
      </c>
      <c r="AS318" s="52">
        <v>0</v>
      </c>
      <c r="AT318" s="52">
        <v>0</v>
      </c>
      <c r="AU318" s="52">
        <v>0</v>
      </c>
      <c r="AV318" s="52">
        <v>0</v>
      </c>
      <c r="AW318">
        <v>0</v>
      </c>
      <c r="AX318">
        <v>0</v>
      </c>
      <c r="AY318">
        <v>0</v>
      </c>
      <c r="AZ318">
        <v>0</v>
      </c>
      <c r="BB318" t="b">
        <f t="shared" si="112"/>
        <v>1</v>
      </c>
      <c r="BC318" s="54" t="s">
        <v>365</v>
      </c>
      <c r="BD318" s="54" t="s">
        <v>39</v>
      </c>
      <c r="BE318" s="55">
        <v>2</v>
      </c>
      <c r="BF318" s="54" t="s">
        <v>340</v>
      </c>
      <c r="BG318" s="55">
        <v>0</v>
      </c>
      <c r="BH318" s="55">
        <v>0</v>
      </c>
      <c r="BI318" s="55">
        <v>0</v>
      </c>
      <c r="BJ318" s="55">
        <v>0</v>
      </c>
      <c r="BK318" s="55">
        <v>0</v>
      </c>
      <c r="BL318" s="55">
        <v>0</v>
      </c>
      <c r="BM318">
        <v>0</v>
      </c>
      <c r="BN318">
        <v>0</v>
      </c>
    </row>
    <row r="319" spans="1:66" ht="17.25" customHeight="1" x14ac:dyDescent="0.25">
      <c r="A319" s="6" t="s">
        <v>39</v>
      </c>
      <c r="B319" s="17">
        <v>306</v>
      </c>
      <c r="C319" s="30" t="s">
        <v>340</v>
      </c>
      <c r="D319" s="10">
        <f t="shared" si="124"/>
        <v>0</v>
      </c>
      <c r="E319" s="10">
        <f t="shared" si="125"/>
        <v>0</v>
      </c>
      <c r="F319" s="10">
        <f t="shared" si="126"/>
        <v>0</v>
      </c>
      <c r="G319" s="10">
        <f t="shared" si="127"/>
        <v>0</v>
      </c>
      <c r="H319" s="10">
        <f t="shared" si="128"/>
        <v>0</v>
      </c>
      <c r="I319" s="10">
        <f t="shared" si="129"/>
        <v>0</v>
      </c>
      <c r="J319" s="10">
        <f t="shared" si="130"/>
        <v>0</v>
      </c>
      <c r="K319" s="10">
        <f t="shared" si="131"/>
        <v>0</v>
      </c>
      <c r="L319" s="40" t="b">
        <f t="shared" si="132"/>
        <v>1</v>
      </c>
      <c r="M319" s="91" t="s">
        <v>365</v>
      </c>
      <c r="N319" s="91" t="s">
        <v>39</v>
      </c>
      <c r="O319" s="41">
        <v>2</v>
      </c>
      <c r="P319" s="91" t="s">
        <v>15</v>
      </c>
      <c r="Q319" s="41">
        <v>22</v>
      </c>
      <c r="R319" s="41">
        <v>2.1841199999999996</v>
      </c>
      <c r="S319" s="41">
        <v>22</v>
      </c>
      <c r="T319" s="41">
        <v>0.34960000000000008</v>
      </c>
      <c r="U319" s="41">
        <v>15</v>
      </c>
      <c r="V319" s="41">
        <v>0.15039999999999998</v>
      </c>
      <c r="W319" s="41">
        <v>2</v>
      </c>
      <c r="X319" s="41">
        <v>1.0426</v>
      </c>
      <c r="Y319" s="40" t="b">
        <f t="shared" si="133"/>
        <v>0</v>
      </c>
      <c r="Z319" s="41">
        <v>1</v>
      </c>
      <c r="AA319" s="91" t="s">
        <v>39</v>
      </c>
      <c r="AB319" s="41">
        <v>2</v>
      </c>
      <c r="AC319" s="91" t="s">
        <v>431</v>
      </c>
      <c r="AD319" s="41">
        <v>15</v>
      </c>
      <c r="AE319" s="41">
        <v>1.1484999999999996</v>
      </c>
      <c r="AF319" s="41">
        <v>12</v>
      </c>
      <c r="AG319" s="41">
        <v>0.64849999999999997</v>
      </c>
      <c r="AH319" s="41">
        <v>8</v>
      </c>
      <c r="AI319" s="41">
        <v>1.6329999999999998</v>
      </c>
      <c r="AJ319" s="41">
        <v>3</v>
      </c>
      <c r="AK319" s="41">
        <v>0.495</v>
      </c>
      <c r="AL319" t="b">
        <f t="shared" si="134"/>
        <v>0</v>
      </c>
      <c r="AM319" s="51" t="s">
        <v>365</v>
      </c>
      <c r="AN319" s="51" t="s">
        <v>39</v>
      </c>
      <c r="AO319" s="52">
        <v>2</v>
      </c>
      <c r="AP319" s="51" t="s">
        <v>15</v>
      </c>
      <c r="AQ319" s="52">
        <v>2</v>
      </c>
      <c r="AR319" s="52">
        <v>0.94122000000000006</v>
      </c>
      <c r="AS319" s="52">
        <v>1</v>
      </c>
      <c r="AT319" s="52">
        <v>7.0000000000000001E-3</v>
      </c>
      <c r="AU319" s="52">
        <v>0</v>
      </c>
      <c r="AV319" s="52">
        <v>0</v>
      </c>
      <c r="AW319">
        <v>1</v>
      </c>
      <c r="AX319">
        <v>1.0303</v>
      </c>
      <c r="AY319">
        <v>1</v>
      </c>
      <c r="AZ319">
        <v>1.0303</v>
      </c>
      <c r="BB319" t="b">
        <f t="shared" si="112"/>
        <v>1</v>
      </c>
      <c r="BC319" s="54" t="s">
        <v>365</v>
      </c>
      <c r="BD319" s="54" t="s">
        <v>39</v>
      </c>
      <c r="BE319" s="55">
        <v>2</v>
      </c>
      <c r="BF319" s="54" t="s">
        <v>15</v>
      </c>
      <c r="BG319" s="55">
        <v>2</v>
      </c>
      <c r="BH319" s="55">
        <v>0.94122000000000006</v>
      </c>
      <c r="BI319" s="55">
        <v>1</v>
      </c>
      <c r="BJ319" s="55">
        <v>7.0000000000000001E-3</v>
      </c>
      <c r="BK319" s="55">
        <v>0</v>
      </c>
      <c r="BL319" s="55">
        <v>0</v>
      </c>
      <c r="BM319">
        <v>1</v>
      </c>
      <c r="BN319">
        <v>1.0303</v>
      </c>
    </row>
    <row r="320" spans="1:66" ht="17.25" customHeight="1" x14ac:dyDescent="0.25">
      <c r="A320" s="6" t="s">
        <v>39</v>
      </c>
      <c r="B320" s="17">
        <v>307</v>
      </c>
      <c r="C320" s="30" t="s">
        <v>15</v>
      </c>
      <c r="D320" s="10">
        <f t="shared" si="124"/>
        <v>-20</v>
      </c>
      <c r="E320" s="10">
        <f t="shared" si="125"/>
        <v>-1.1751199999999997</v>
      </c>
      <c r="F320" s="10">
        <f t="shared" si="126"/>
        <v>-20</v>
      </c>
      <c r="G320" s="10">
        <f t="shared" si="127"/>
        <v>0.65939999999999976</v>
      </c>
      <c r="H320" s="10">
        <f t="shared" si="128"/>
        <v>-6</v>
      </c>
      <c r="I320" s="10">
        <f t="shared" si="129"/>
        <v>0.16310000000000008</v>
      </c>
      <c r="J320" s="10">
        <f t="shared" si="130"/>
        <v>-2</v>
      </c>
      <c r="K320" s="10">
        <f t="shared" si="131"/>
        <v>-1.0426</v>
      </c>
      <c r="L320" s="40" t="b">
        <f t="shared" si="132"/>
        <v>1</v>
      </c>
      <c r="M320" s="91" t="s">
        <v>365</v>
      </c>
      <c r="N320" s="91" t="s">
        <v>39</v>
      </c>
      <c r="O320" s="41">
        <v>2</v>
      </c>
      <c r="P320" s="91" t="s">
        <v>341</v>
      </c>
      <c r="Q320" s="41">
        <v>0</v>
      </c>
      <c r="R320" s="41">
        <v>0</v>
      </c>
      <c r="S320" s="41">
        <v>0</v>
      </c>
      <c r="T320" s="41">
        <v>0</v>
      </c>
      <c r="U320" s="41">
        <v>0</v>
      </c>
      <c r="V320" s="41">
        <v>0</v>
      </c>
      <c r="W320" s="41">
        <v>0</v>
      </c>
      <c r="X320" s="41">
        <v>0</v>
      </c>
      <c r="Y320" s="40" t="b">
        <f t="shared" si="133"/>
        <v>0</v>
      </c>
      <c r="Z320" s="41">
        <v>1</v>
      </c>
      <c r="AA320" s="91" t="s">
        <v>39</v>
      </c>
      <c r="AB320" s="41">
        <v>2</v>
      </c>
      <c r="AC320" s="91" t="s">
        <v>71</v>
      </c>
      <c r="AD320" s="41">
        <v>3</v>
      </c>
      <c r="AE320" s="41">
        <v>6.0000000000000005E-2</v>
      </c>
      <c r="AF320" s="41">
        <v>0</v>
      </c>
      <c r="AG320" s="41">
        <v>0</v>
      </c>
      <c r="AH320" s="41">
        <v>0</v>
      </c>
      <c r="AI320" s="41">
        <v>0</v>
      </c>
      <c r="AJ320" s="41">
        <v>3</v>
      </c>
      <c r="AK320" s="41">
        <v>6.0000000000000005E-2</v>
      </c>
      <c r="AL320" t="b">
        <f t="shared" si="134"/>
        <v>0</v>
      </c>
      <c r="AM320" s="51" t="s">
        <v>365</v>
      </c>
      <c r="AN320" s="51" t="s">
        <v>39</v>
      </c>
      <c r="AO320" s="52">
        <v>2</v>
      </c>
      <c r="AP320" s="51" t="s">
        <v>341</v>
      </c>
      <c r="AQ320" s="52">
        <v>0</v>
      </c>
      <c r="AR320" s="52">
        <v>0</v>
      </c>
      <c r="AS320" s="52">
        <v>0</v>
      </c>
      <c r="AT320" s="52">
        <v>0</v>
      </c>
      <c r="AU320" s="52">
        <v>0</v>
      </c>
      <c r="AV320" s="52">
        <v>0</v>
      </c>
      <c r="AW320">
        <v>0</v>
      </c>
      <c r="AX320">
        <v>0</v>
      </c>
      <c r="AY320">
        <v>0</v>
      </c>
      <c r="AZ320">
        <v>0</v>
      </c>
      <c r="BB320" t="b">
        <f t="shared" si="112"/>
        <v>1</v>
      </c>
      <c r="BC320" s="54" t="s">
        <v>365</v>
      </c>
      <c r="BD320" s="54" t="s">
        <v>39</v>
      </c>
      <c r="BE320" s="55">
        <v>2</v>
      </c>
      <c r="BF320" s="54" t="s">
        <v>341</v>
      </c>
      <c r="BG320" s="55">
        <v>0</v>
      </c>
      <c r="BH320" s="55">
        <v>0</v>
      </c>
      <c r="BI320" s="55">
        <v>0</v>
      </c>
      <c r="BJ320" s="55">
        <v>0</v>
      </c>
      <c r="BK320" s="55">
        <v>0</v>
      </c>
      <c r="BL320" s="55">
        <v>0</v>
      </c>
      <c r="BM320">
        <v>0</v>
      </c>
      <c r="BN320">
        <v>0</v>
      </c>
    </row>
    <row r="321" spans="1:66" ht="17.25" customHeight="1" x14ac:dyDescent="0.25">
      <c r="A321" s="6" t="s">
        <v>39</v>
      </c>
      <c r="B321" s="17">
        <v>308</v>
      </c>
      <c r="C321" s="30" t="s">
        <v>341</v>
      </c>
      <c r="D321" s="10">
        <f t="shared" si="124"/>
        <v>0</v>
      </c>
      <c r="E321" s="10">
        <f t="shared" si="125"/>
        <v>0</v>
      </c>
      <c r="F321" s="10">
        <f t="shared" si="126"/>
        <v>0</v>
      </c>
      <c r="G321" s="10">
        <f t="shared" si="127"/>
        <v>0</v>
      </c>
      <c r="H321" s="10">
        <f t="shared" si="128"/>
        <v>0</v>
      </c>
      <c r="I321" s="10">
        <f t="shared" si="129"/>
        <v>0</v>
      </c>
      <c r="J321" s="10">
        <f t="shared" si="130"/>
        <v>0</v>
      </c>
      <c r="K321" s="10">
        <f t="shared" si="131"/>
        <v>0</v>
      </c>
      <c r="L321" s="40" t="b">
        <f t="shared" si="132"/>
        <v>1</v>
      </c>
      <c r="M321" s="91" t="s">
        <v>364</v>
      </c>
      <c r="N321" s="91" t="s">
        <v>39</v>
      </c>
      <c r="O321" s="41">
        <v>2</v>
      </c>
      <c r="P321" s="91" t="s">
        <v>175</v>
      </c>
      <c r="Q321" s="41">
        <v>5</v>
      </c>
      <c r="R321" s="41">
        <v>3.4999999999999996E-2</v>
      </c>
      <c r="S321" s="41">
        <v>5</v>
      </c>
      <c r="T321" s="41">
        <v>3.4999999999999996E-2</v>
      </c>
      <c r="U321" s="41">
        <v>5</v>
      </c>
      <c r="V321" s="41">
        <v>3.4999999999999996E-2</v>
      </c>
      <c r="W321" s="41">
        <v>0</v>
      </c>
      <c r="X321" s="41">
        <v>0</v>
      </c>
      <c r="Y321" s="40" t="b">
        <f t="shared" si="133"/>
        <v>0</v>
      </c>
      <c r="Z321" s="41">
        <v>1</v>
      </c>
      <c r="AA321" s="91" t="s">
        <v>39</v>
      </c>
      <c r="AB321" s="41">
        <v>2</v>
      </c>
      <c r="AC321" s="91" t="s">
        <v>159</v>
      </c>
      <c r="AD321" s="41">
        <v>61</v>
      </c>
      <c r="AE321" s="41">
        <v>8.9279999999999919</v>
      </c>
      <c r="AF321" s="41">
        <v>48</v>
      </c>
      <c r="AG321" s="41">
        <v>0.36200000000000021</v>
      </c>
      <c r="AH321" s="41">
        <v>21</v>
      </c>
      <c r="AI321" s="41">
        <v>0.14400000000000002</v>
      </c>
      <c r="AJ321" s="41">
        <v>8</v>
      </c>
      <c r="AK321" s="41">
        <v>0.71400000000000008</v>
      </c>
      <c r="AL321" t="b">
        <f t="shared" si="134"/>
        <v>0</v>
      </c>
      <c r="AM321" s="51" t="s">
        <v>364</v>
      </c>
      <c r="AN321" s="51" t="s">
        <v>39</v>
      </c>
      <c r="AO321" s="52">
        <v>2</v>
      </c>
      <c r="AP321" s="51" t="s">
        <v>175</v>
      </c>
      <c r="AQ321" s="52">
        <v>0</v>
      </c>
      <c r="AR321" s="52">
        <v>0</v>
      </c>
      <c r="AS321" s="52">
        <v>0</v>
      </c>
      <c r="AT321" s="52">
        <v>0</v>
      </c>
      <c r="AU321" s="52">
        <v>2</v>
      </c>
      <c r="AV321" s="52">
        <v>1.0999999999999999E-2</v>
      </c>
      <c r="AW321">
        <v>0</v>
      </c>
      <c r="AX321">
        <v>0</v>
      </c>
      <c r="AY321">
        <v>0</v>
      </c>
      <c r="AZ321">
        <v>0</v>
      </c>
      <c r="BB321" t="b">
        <f t="shared" si="112"/>
        <v>1</v>
      </c>
      <c r="BC321" s="54" t="s">
        <v>364</v>
      </c>
      <c r="BD321" s="54" t="s">
        <v>39</v>
      </c>
      <c r="BE321" s="55">
        <v>2</v>
      </c>
      <c r="BF321" s="54" t="s">
        <v>175</v>
      </c>
      <c r="BG321" s="55">
        <v>0</v>
      </c>
      <c r="BH321" s="55">
        <v>0</v>
      </c>
      <c r="BI321" s="55">
        <v>0</v>
      </c>
      <c r="BJ321" s="55">
        <v>0</v>
      </c>
      <c r="BK321" s="55">
        <v>2</v>
      </c>
      <c r="BL321" s="55">
        <v>1.0999999999999999E-2</v>
      </c>
      <c r="BM321">
        <v>0</v>
      </c>
      <c r="BN321">
        <v>0</v>
      </c>
    </row>
    <row r="322" spans="1:66" ht="17.25" customHeight="1" x14ac:dyDescent="0.25">
      <c r="A322" s="6" t="s">
        <v>39</v>
      </c>
      <c r="B322" s="17">
        <v>309</v>
      </c>
      <c r="C322" s="30" t="s">
        <v>175</v>
      </c>
      <c r="D322" s="10">
        <f t="shared" si="124"/>
        <v>41</v>
      </c>
      <c r="E322" s="10">
        <f t="shared" si="125"/>
        <v>1.1626999999999994</v>
      </c>
      <c r="F322" s="10">
        <f t="shared" si="126"/>
        <v>36</v>
      </c>
      <c r="G322" s="10">
        <f t="shared" si="127"/>
        <v>1.0156999999999998</v>
      </c>
      <c r="H322" s="10">
        <f t="shared" si="128"/>
        <v>55</v>
      </c>
      <c r="I322" s="10">
        <f t="shared" si="129"/>
        <v>0.91520000000000012</v>
      </c>
      <c r="J322" s="10">
        <f t="shared" si="130"/>
        <v>4</v>
      </c>
      <c r="K322" s="10">
        <f t="shared" si="131"/>
        <v>0.14350000000000002</v>
      </c>
      <c r="L322" s="40" t="b">
        <f t="shared" si="132"/>
        <v>1</v>
      </c>
      <c r="M322" s="91" t="s">
        <v>365</v>
      </c>
      <c r="N322" s="91" t="s">
        <v>39</v>
      </c>
      <c r="O322" s="41">
        <v>2</v>
      </c>
      <c r="P322" s="91" t="s">
        <v>134</v>
      </c>
      <c r="Q322" s="41">
        <v>19</v>
      </c>
      <c r="R322" s="41">
        <v>0.15500000000000003</v>
      </c>
      <c r="S322" s="41">
        <v>6</v>
      </c>
      <c r="T322" s="41">
        <v>0.08</v>
      </c>
      <c r="U322" s="41">
        <v>21</v>
      </c>
      <c r="V322" s="41">
        <v>0.14000000000000001</v>
      </c>
      <c r="W322" s="41">
        <v>13</v>
      </c>
      <c r="X322" s="41">
        <v>7.4999999999999983E-2</v>
      </c>
      <c r="Y322" s="40" t="b">
        <f t="shared" si="133"/>
        <v>0</v>
      </c>
      <c r="Z322" s="41">
        <v>1</v>
      </c>
      <c r="AA322" s="91" t="s">
        <v>39</v>
      </c>
      <c r="AB322" s="41">
        <v>2</v>
      </c>
      <c r="AC322" s="91" t="s">
        <v>216</v>
      </c>
      <c r="AD322" s="41">
        <v>4</v>
      </c>
      <c r="AE322" s="41">
        <v>2.2000000000000002E-2</v>
      </c>
      <c r="AF322" s="41">
        <v>2</v>
      </c>
      <c r="AG322" s="41">
        <v>1.2E-2</v>
      </c>
      <c r="AH322" s="41">
        <v>3</v>
      </c>
      <c r="AI322" s="41">
        <v>0.115</v>
      </c>
      <c r="AJ322" s="41">
        <v>1</v>
      </c>
      <c r="AK322" s="41">
        <v>5.0000000000000001E-3</v>
      </c>
      <c r="AL322" t="b">
        <f t="shared" si="134"/>
        <v>0</v>
      </c>
      <c r="AM322" s="51" t="s">
        <v>365</v>
      </c>
      <c r="AN322" s="51" t="s">
        <v>39</v>
      </c>
      <c r="AO322" s="52">
        <v>2</v>
      </c>
      <c r="AP322" s="51" t="s">
        <v>134</v>
      </c>
      <c r="AQ322" s="52">
        <v>3</v>
      </c>
      <c r="AR322" s="52">
        <v>4.4999999999999998E-2</v>
      </c>
      <c r="AS322" s="52">
        <v>3</v>
      </c>
      <c r="AT322" s="52">
        <v>4.4999999999999998E-2</v>
      </c>
      <c r="AU322" s="52">
        <v>0</v>
      </c>
      <c r="AV322" s="52">
        <v>0</v>
      </c>
      <c r="AW322">
        <v>0</v>
      </c>
      <c r="AX322">
        <v>0</v>
      </c>
      <c r="AY322">
        <v>0</v>
      </c>
      <c r="AZ322">
        <v>0</v>
      </c>
      <c r="BB322" t="b">
        <f t="shared" si="112"/>
        <v>1</v>
      </c>
      <c r="BC322" s="54" t="s">
        <v>365</v>
      </c>
      <c r="BD322" s="54" t="s">
        <v>39</v>
      </c>
      <c r="BE322" s="55">
        <v>2</v>
      </c>
      <c r="BF322" s="54" t="s">
        <v>134</v>
      </c>
      <c r="BG322" s="55">
        <v>3</v>
      </c>
      <c r="BH322" s="55">
        <v>4.4999999999999998E-2</v>
      </c>
      <c r="BI322" s="55">
        <v>3</v>
      </c>
      <c r="BJ322" s="55">
        <v>4.4999999999999998E-2</v>
      </c>
      <c r="BK322" s="55">
        <v>0</v>
      </c>
      <c r="BL322" s="55">
        <v>0</v>
      </c>
      <c r="BM322">
        <v>0</v>
      </c>
      <c r="BN322">
        <v>0</v>
      </c>
    </row>
    <row r="323" spans="1:66" ht="17.25" customHeight="1" x14ac:dyDescent="0.25">
      <c r="A323" s="6" t="s">
        <v>39</v>
      </c>
      <c r="B323" s="17">
        <v>310</v>
      </c>
      <c r="C323" s="30" t="s">
        <v>134</v>
      </c>
      <c r="D323" s="10">
        <f t="shared" si="124"/>
        <v>3531</v>
      </c>
      <c r="E323" s="10">
        <f t="shared" si="125"/>
        <v>129.55610899999999</v>
      </c>
      <c r="F323" s="10">
        <f t="shared" si="126"/>
        <v>2958</v>
      </c>
      <c r="G323" s="10">
        <f t="shared" si="127"/>
        <v>79.800187000000008</v>
      </c>
      <c r="H323" s="10">
        <f t="shared" si="128"/>
        <v>2260</v>
      </c>
      <c r="I323" s="10">
        <f t="shared" si="129"/>
        <v>48.977660999999998</v>
      </c>
      <c r="J323" s="10">
        <f t="shared" si="130"/>
        <v>416</v>
      </c>
      <c r="K323" s="10">
        <f t="shared" si="131"/>
        <v>37.000242</v>
      </c>
      <c r="L323" s="40" t="b">
        <f t="shared" si="132"/>
        <v>1</v>
      </c>
      <c r="M323" s="91" t="s">
        <v>364</v>
      </c>
      <c r="N323" s="91" t="s">
        <v>39</v>
      </c>
      <c r="O323" s="41">
        <v>2</v>
      </c>
      <c r="P323" s="91" t="s">
        <v>16</v>
      </c>
      <c r="Q323" s="41">
        <v>17</v>
      </c>
      <c r="R323" s="41">
        <v>8.2250000000000004E-2</v>
      </c>
      <c r="S323" s="41">
        <v>11</v>
      </c>
      <c r="T323" s="41">
        <v>6.0749999999999998E-2</v>
      </c>
      <c r="U323" s="41">
        <v>11</v>
      </c>
      <c r="V323" s="41">
        <v>0.12850200000000001</v>
      </c>
      <c r="W323" s="41">
        <v>1</v>
      </c>
      <c r="X323" s="41">
        <v>1.5E-3</v>
      </c>
      <c r="Y323" s="40" t="b">
        <f t="shared" si="133"/>
        <v>1</v>
      </c>
      <c r="Z323" s="41">
        <v>1</v>
      </c>
      <c r="AA323" s="91" t="s">
        <v>39</v>
      </c>
      <c r="AB323" s="41">
        <v>2</v>
      </c>
      <c r="AC323" s="91" t="s">
        <v>135</v>
      </c>
      <c r="AD323" s="41">
        <v>0</v>
      </c>
      <c r="AE323" s="41">
        <v>0</v>
      </c>
      <c r="AF323" s="41">
        <v>0</v>
      </c>
      <c r="AG323" s="41">
        <v>0</v>
      </c>
      <c r="AH323" s="41">
        <v>0</v>
      </c>
      <c r="AI323" s="41">
        <v>0</v>
      </c>
      <c r="AJ323" s="41">
        <v>0</v>
      </c>
      <c r="AK323" s="41">
        <v>0</v>
      </c>
      <c r="AL323" t="b">
        <f t="shared" si="134"/>
        <v>1</v>
      </c>
      <c r="AM323" s="51" t="s">
        <v>364</v>
      </c>
      <c r="AN323" s="51" t="s">
        <v>39</v>
      </c>
      <c r="AO323" s="52">
        <v>2</v>
      </c>
      <c r="AP323" s="51" t="s">
        <v>16</v>
      </c>
      <c r="AQ323" s="52">
        <v>0</v>
      </c>
      <c r="AR323" s="52">
        <v>0</v>
      </c>
      <c r="AS323" s="52">
        <v>0</v>
      </c>
      <c r="AT323" s="52">
        <v>0</v>
      </c>
      <c r="AU323" s="52">
        <v>2</v>
      </c>
      <c r="AV323" s="52">
        <v>1.6250000000000001E-2</v>
      </c>
      <c r="AW323">
        <v>0</v>
      </c>
      <c r="AX323">
        <v>0</v>
      </c>
      <c r="AY323">
        <v>0</v>
      </c>
      <c r="AZ323">
        <v>0</v>
      </c>
      <c r="BB323" t="b">
        <f t="shared" si="112"/>
        <v>1</v>
      </c>
      <c r="BC323" s="54" t="s">
        <v>364</v>
      </c>
      <c r="BD323" s="54" t="s">
        <v>39</v>
      </c>
      <c r="BE323" s="55">
        <v>2</v>
      </c>
      <c r="BF323" s="54" t="s">
        <v>16</v>
      </c>
      <c r="BG323" s="55">
        <v>0</v>
      </c>
      <c r="BH323" s="55">
        <v>0</v>
      </c>
      <c r="BI323" s="55">
        <v>0</v>
      </c>
      <c r="BJ323" s="55">
        <v>0</v>
      </c>
      <c r="BK323" s="55">
        <v>2</v>
      </c>
      <c r="BL323" s="55">
        <v>1.6250000000000001E-2</v>
      </c>
      <c r="BM323">
        <v>0</v>
      </c>
      <c r="BN323">
        <v>0</v>
      </c>
    </row>
    <row r="324" spans="1:66" ht="17.25" customHeight="1" x14ac:dyDescent="0.25">
      <c r="A324" s="6" t="s">
        <v>39</v>
      </c>
      <c r="B324" s="17">
        <v>311</v>
      </c>
      <c r="C324" s="30" t="s">
        <v>16</v>
      </c>
      <c r="D324" s="10">
        <f t="shared" si="124"/>
        <v>-7</v>
      </c>
      <c r="E324" s="10">
        <f t="shared" si="125"/>
        <v>-1.9750000000000004E-2</v>
      </c>
      <c r="F324" s="10">
        <f t="shared" si="126"/>
        <v>0</v>
      </c>
      <c r="G324" s="10">
        <f t="shared" si="127"/>
        <v>0</v>
      </c>
      <c r="H324" s="10">
        <f t="shared" si="128"/>
        <v>-1</v>
      </c>
      <c r="I324" s="10">
        <f t="shared" si="129"/>
        <v>-1.4999999999999999E-2</v>
      </c>
      <c r="J324" s="10">
        <f t="shared" si="130"/>
        <v>0</v>
      </c>
      <c r="K324" s="10">
        <f t="shared" si="131"/>
        <v>0</v>
      </c>
      <c r="L324" s="40" t="b">
        <f t="shared" si="132"/>
        <v>1</v>
      </c>
      <c r="M324" s="91" t="s">
        <v>363</v>
      </c>
      <c r="N324" s="91" t="s">
        <v>39</v>
      </c>
      <c r="O324" s="41">
        <v>2</v>
      </c>
      <c r="P324" s="91" t="s">
        <v>188</v>
      </c>
      <c r="Q324" s="41">
        <v>3</v>
      </c>
      <c r="R324" s="41">
        <v>3.3000000000000002E-2</v>
      </c>
      <c r="S324" s="41">
        <v>3</v>
      </c>
      <c r="T324" s="41">
        <v>3.3000000000000002E-2</v>
      </c>
      <c r="U324" s="41">
        <v>2</v>
      </c>
      <c r="V324" s="41">
        <v>1.8000000000000002E-2</v>
      </c>
      <c r="W324" s="41">
        <v>0</v>
      </c>
      <c r="X324" s="41">
        <v>0</v>
      </c>
      <c r="Y324" s="40" t="b">
        <f t="shared" si="133"/>
        <v>1</v>
      </c>
      <c r="Z324" s="41">
        <v>1</v>
      </c>
      <c r="AA324" s="91" t="s">
        <v>39</v>
      </c>
      <c r="AB324" s="41">
        <v>2</v>
      </c>
      <c r="AC324" s="91" t="s">
        <v>343</v>
      </c>
      <c r="AD324" s="41">
        <v>0</v>
      </c>
      <c r="AE324" s="41">
        <v>0</v>
      </c>
      <c r="AF324" s="41">
        <v>0</v>
      </c>
      <c r="AG324" s="41">
        <v>0</v>
      </c>
      <c r="AH324" s="41">
        <v>0</v>
      </c>
      <c r="AI324" s="41">
        <v>0</v>
      </c>
      <c r="AJ324" s="41">
        <v>0</v>
      </c>
      <c r="AK324" s="41">
        <v>0</v>
      </c>
      <c r="AL324" t="b">
        <f t="shared" si="134"/>
        <v>1</v>
      </c>
      <c r="AM324" s="51" t="s">
        <v>363</v>
      </c>
      <c r="AN324" s="51" t="s">
        <v>39</v>
      </c>
      <c r="AO324" s="52">
        <v>2</v>
      </c>
      <c r="AP324" s="51" t="s">
        <v>188</v>
      </c>
      <c r="AQ324" s="52">
        <v>0</v>
      </c>
      <c r="AR324" s="52">
        <v>0</v>
      </c>
      <c r="AS324" s="52">
        <v>0</v>
      </c>
      <c r="AT324" s="52">
        <v>0</v>
      </c>
      <c r="AU324" s="52">
        <v>0</v>
      </c>
      <c r="AV324" s="52">
        <v>0</v>
      </c>
      <c r="AW324">
        <v>0</v>
      </c>
      <c r="AX324">
        <v>0</v>
      </c>
      <c r="AY324">
        <v>0</v>
      </c>
      <c r="AZ324">
        <v>0</v>
      </c>
      <c r="BB324" t="b">
        <f t="shared" si="112"/>
        <v>1</v>
      </c>
      <c r="BC324" s="54" t="s">
        <v>363</v>
      </c>
      <c r="BD324" s="54" t="s">
        <v>39</v>
      </c>
      <c r="BE324" s="55">
        <v>2</v>
      </c>
      <c r="BF324" s="54" t="s">
        <v>188</v>
      </c>
      <c r="BG324" s="55">
        <v>0</v>
      </c>
      <c r="BH324" s="55">
        <v>0</v>
      </c>
      <c r="BI324" s="55">
        <v>0</v>
      </c>
      <c r="BJ324" s="55">
        <v>0</v>
      </c>
      <c r="BK324" s="55">
        <v>0</v>
      </c>
      <c r="BL324" s="55">
        <v>0</v>
      </c>
      <c r="BM324">
        <v>0</v>
      </c>
      <c r="BN324">
        <v>0</v>
      </c>
    </row>
    <row r="325" spans="1:66" ht="17.25" customHeight="1" x14ac:dyDescent="0.25">
      <c r="A325" s="6" t="s">
        <v>39</v>
      </c>
      <c r="B325" s="17">
        <v>312</v>
      </c>
      <c r="C325" s="30" t="s">
        <v>188</v>
      </c>
      <c r="D325" s="10">
        <f t="shared" si="124"/>
        <v>0</v>
      </c>
      <c r="E325" s="10">
        <f t="shared" si="125"/>
        <v>0</v>
      </c>
      <c r="F325" s="10">
        <f t="shared" si="126"/>
        <v>0</v>
      </c>
      <c r="G325" s="10">
        <f t="shared" si="127"/>
        <v>0</v>
      </c>
      <c r="H325" s="10">
        <f t="shared" si="128"/>
        <v>0</v>
      </c>
      <c r="I325" s="10">
        <f t="shared" si="129"/>
        <v>0</v>
      </c>
      <c r="J325" s="10">
        <f t="shared" si="130"/>
        <v>0</v>
      </c>
      <c r="K325" s="10">
        <f t="shared" si="131"/>
        <v>0</v>
      </c>
      <c r="L325" s="40" t="b">
        <f t="shared" si="132"/>
        <v>1</v>
      </c>
      <c r="M325" s="91" t="s">
        <v>362</v>
      </c>
      <c r="N325" s="91" t="s">
        <v>39</v>
      </c>
      <c r="O325" s="41">
        <v>2</v>
      </c>
      <c r="P325" s="91" t="s">
        <v>120</v>
      </c>
      <c r="Q325" s="41">
        <v>4</v>
      </c>
      <c r="R325" s="41">
        <v>0.56899999999999995</v>
      </c>
      <c r="S325" s="41">
        <v>3</v>
      </c>
      <c r="T325" s="41">
        <v>0.56099999999999994</v>
      </c>
      <c r="U325" s="41">
        <v>4</v>
      </c>
      <c r="V325" s="41">
        <v>1.5800000000000002E-2</v>
      </c>
      <c r="W325" s="41">
        <v>0</v>
      </c>
      <c r="X325" s="41">
        <v>0</v>
      </c>
      <c r="Y325" s="40" t="b">
        <f t="shared" si="133"/>
        <v>1</v>
      </c>
      <c r="Z325" s="41">
        <v>1</v>
      </c>
      <c r="AA325" s="91" t="s">
        <v>39</v>
      </c>
      <c r="AB325" s="41">
        <v>2</v>
      </c>
      <c r="AC325" s="91" t="s">
        <v>65</v>
      </c>
      <c r="AD325" s="41">
        <v>10</v>
      </c>
      <c r="AE325" s="41">
        <v>0.1105</v>
      </c>
      <c r="AF325" s="41">
        <v>10</v>
      </c>
      <c r="AG325" s="41">
        <v>0.1105</v>
      </c>
      <c r="AH325" s="41">
        <v>11</v>
      </c>
      <c r="AI325" s="41">
        <v>0.105</v>
      </c>
      <c r="AJ325" s="41">
        <v>1</v>
      </c>
      <c r="AK325" s="41">
        <v>1.4999999999999999E-2</v>
      </c>
      <c r="AL325" t="b">
        <f t="shared" si="134"/>
        <v>1</v>
      </c>
      <c r="AM325" s="51" t="s">
        <v>362</v>
      </c>
      <c r="AN325" s="51" t="s">
        <v>39</v>
      </c>
      <c r="AO325" s="52">
        <v>2</v>
      </c>
      <c r="AP325" s="51" t="s">
        <v>120</v>
      </c>
      <c r="AQ325" s="52">
        <v>1</v>
      </c>
      <c r="AR325" s="52">
        <v>0.08</v>
      </c>
      <c r="AS325" s="52">
        <v>0</v>
      </c>
      <c r="AT325" s="52">
        <v>0</v>
      </c>
      <c r="AU325" s="52">
        <v>0</v>
      </c>
      <c r="AV325" s="52">
        <v>0</v>
      </c>
      <c r="AW325">
        <v>0</v>
      </c>
      <c r="AX325">
        <v>0</v>
      </c>
      <c r="AY325">
        <v>0</v>
      </c>
      <c r="AZ325">
        <v>0</v>
      </c>
      <c r="BB325" t="b">
        <f t="shared" si="112"/>
        <v>1</v>
      </c>
      <c r="BC325" s="54" t="s">
        <v>362</v>
      </c>
      <c r="BD325" s="54" t="s">
        <v>39</v>
      </c>
      <c r="BE325" s="55">
        <v>2</v>
      </c>
      <c r="BF325" s="54" t="s">
        <v>120</v>
      </c>
      <c r="BG325" s="55">
        <v>1</v>
      </c>
      <c r="BH325" s="55">
        <v>0.08</v>
      </c>
      <c r="BI325" s="55">
        <v>0</v>
      </c>
      <c r="BJ325" s="55">
        <v>0</v>
      </c>
      <c r="BK325" s="55">
        <v>0</v>
      </c>
      <c r="BL325" s="55">
        <v>0</v>
      </c>
      <c r="BM325">
        <v>0</v>
      </c>
      <c r="BN325">
        <v>0</v>
      </c>
    </row>
    <row r="326" spans="1:66" ht="17.25" customHeight="1" x14ac:dyDescent="0.25">
      <c r="A326" s="6" t="s">
        <v>39</v>
      </c>
      <c r="B326" s="17">
        <v>313</v>
      </c>
      <c r="C326" s="30" t="s">
        <v>120</v>
      </c>
      <c r="D326" s="10">
        <f t="shared" si="124"/>
        <v>-1</v>
      </c>
      <c r="E326" s="10">
        <f t="shared" si="125"/>
        <v>-8.0000000000000071E-3</v>
      </c>
      <c r="F326" s="10">
        <f t="shared" si="126"/>
        <v>-1</v>
      </c>
      <c r="G326" s="10">
        <f t="shared" si="127"/>
        <v>-7.999999999999996E-2</v>
      </c>
      <c r="H326" s="10">
        <f t="shared" si="128"/>
        <v>-1</v>
      </c>
      <c r="I326" s="10">
        <f t="shared" si="129"/>
        <v>-1.0000000000000009E-3</v>
      </c>
      <c r="J326" s="10">
        <f t="shared" si="130"/>
        <v>0</v>
      </c>
      <c r="K326" s="10">
        <f t="shared" si="131"/>
        <v>0</v>
      </c>
      <c r="L326" s="40" t="b">
        <f t="shared" si="132"/>
        <v>1</v>
      </c>
      <c r="M326" s="91" t="s">
        <v>364</v>
      </c>
      <c r="N326" s="91" t="s">
        <v>39</v>
      </c>
      <c r="O326" s="41">
        <v>2</v>
      </c>
      <c r="P326" s="91" t="s">
        <v>76</v>
      </c>
      <c r="Q326" s="41">
        <v>6</v>
      </c>
      <c r="R326" s="41">
        <v>5.2104999999999999E-2</v>
      </c>
      <c r="S326" s="41">
        <v>5</v>
      </c>
      <c r="T326" s="41">
        <v>3.7104999999999999E-2</v>
      </c>
      <c r="U326" s="41">
        <v>3</v>
      </c>
      <c r="V326" s="41">
        <v>0.03</v>
      </c>
      <c r="W326" s="41">
        <v>1</v>
      </c>
      <c r="X326" s="41">
        <v>1.4999999999999999E-2</v>
      </c>
      <c r="Y326" s="40" t="b">
        <f t="shared" si="133"/>
        <v>1</v>
      </c>
      <c r="Z326" s="41">
        <v>1</v>
      </c>
      <c r="AA326" s="91" t="s">
        <v>39</v>
      </c>
      <c r="AB326" s="41">
        <v>2</v>
      </c>
      <c r="AC326" s="91" t="s">
        <v>344</v>
      </c>
      <c r="AD326" s="41">
        <v>0</v>
      </c>
      <c r="AE326" s="41">
        <v>0</v>
      </c>
      <c r="AF326" s="41">
        <v>0</v>
      </c>
      <c r="AG326" s="41">
        <v>0</v>
      </c>
      <c r="AH326" s="41">
        <v>0</v>
      </c>
      <c r="AI326" s="41">
        <v>0</v>
      </c>
      <c r="AJ326" s="41">
        <v>0</v>
      </c>
      <c r="AK326" s="41">
        <v>0</v>
      </c>
      <c r="AL326" t="b">
        <f t="shared" si="134"/>
        <v>1</v>
      </c>
      <c r="AM326" s="51" t="s">
        <v>364</v>
      </c>
      <c r="AN326" s="51" t="s">
        <v>39</v>
      </c>
      <c r="AO326" s="52">
        <v>2</v>
      </c>
      <c r="AP326" s="51" t="s">
        <v>76</v>
      </c>
      <c r="AQ326" s="52">
        <v>1</v>
      </c>
      <c r="AR326" s="52">
        <v>7.0000000000000001E-3</v>
      </c>
      <c r="AS326" s="52">
        <v>0</v>
      </c>
      <c r="AT326" s="52">
        <v>0</v>
      </c>
      <c r="AU326" s="52">
        <v>2</v>
      </c>
      <c r="AV326" s="52">
        <v>1.4999999999999999E-2</v>
      </c>
      <c r="AW326">
        <v>0</v>
      </c>
      <c r="AX326">
        <v>0</v>
      </c>
      <c r="AY326">
        <v>0</v>
      </c>
      <c r="AZ326">
        <v>0</v>
      </c>
      <c r="BB326" t="b">
        <f t="shared" si="112"/>
        <v>1</v>
      </c>
      <c r="BC326" s="54" t="s">
        <v>364</v>
      </c>
      <c r="BD326" s="54" t="s">
        <v>39</v>
      </c>
      <c r="BE326" s="55">
        <v>2</v>
      </c>
      <c r="BF326" s="54" t="s">
        <v>76</v>
      </c>
      <c r="BG326" s="55">
        <v>1</v>
      </c>
      <c r="BH326" s="55">
        <v>7.0000000000000001E-3</v>
      </c>
      <c r="BI326" s="55">
        <v>0</v>
      </c>
      <c r="BJ326" s="55">
        <v>0</v>
      </c>
      <c r="BK326" s="55">
        <v>2</v>
      </c>
      <c r="BL326" s="55">
        <v>1.4999999999999999E-2</v>
      </c>
      <c r="BM326">
        <v>0</v>
      </c>
      <c r="BN326">
        <v>0</v>
      </c>
    </row>
    <row r="327" spans="1:66" ht="17.25" customHeight="1" x14ac:dyDescent="0.25">
      <c r="A327" s="6" t="s">
        <v>39</v>
      </c>
      <c r="B327" s="17">
        <v>314</v>
      </c>
      <c r="C327" s="30" t="s">
        <v>76</v>
      </c>
      <c r="D327" s="10">
        <f t="shared" si="124"/>
        <v>0</v>
      </c>
      <c r="E327" s="10">
        <f t="shared" si="125"/>
        <v>0</v>
      </c>
      <c r="F327" s="10">
        <f t="shared" si="126"/>
        <v>-1</v>
      </c>
      <c r="G327" s="10">
        <f t="shared" si="127"/>
        <v>-6.9999999999999993E-3</v>
      </c>
      <c r="H327" s="10">
        <f t="shared" si="128"/>
        <v>-1</v>
      </c>
      <c r="I327" s="10">
        <f t="shared" si="129"/>
        <v>-1.4999999999999999E-2</v>
      </c>
      <c r="J327" s="10">
        <f t="shared" si="130"/>
        <v>0</v>
      </c>
      <c r="K327" s="10">
        <f t="shared" si="131"/>
        <v>0</v>
      </c>
      <c r="L327" s="40" t="b">
        <f t="shared" si="132"/>
        <v>1</v>
      </c>
      <c r="M327" s="91" t="s">
        <v>364</v>
      </c>
      <c r="N327" s="91" t="s">
        <v>39</v>
      </c>
      <c r="O327" s="41">
        <v>2</v>
      </c>
      <c r="P327" s="91" t="s">
        <v>189</v>
      </c>
      <c r="Q327" s="41">
        <v>5</v>
      </c>
      <c r="R327" s="41">
        <v>0.13400000000000001</v>
      </c>
      <c r="S327" s="41">
        <v>5</v>
      </c>
      <c r="T327" s="41">
        <v>6.2E-2</v>
      </c>
      <c r="U327" s="41">
        <v>2</v>
      </c>
      <c r="V327" s="41">
        <v>9.1000000000000004E-3</v>
      </c>
      <c r="W327" s="41">
        <v>0</v>
      </c>
      <c r="X327" s="41">
        <v>0</v>
      </c>
      <c r="Y327" s="40" t="b">
        <f t="shared" si="133"/>
        <v>1</v>
      </c>
      <c r="Z327" s="41">
        <v>1</v>
      </c>
      <c r="AA327" s="91" t="s">
        <v>39</v>
      </c>
      <c r="AB327" s="41">
        <v>2</v>
      </c>
      <c r="AC327" s="91" t="s">
        <v>176</v>
      </c>
      <c r="AD327" s="41">
        <v>1</v>
      </c>
      <c r="AE327" s="41">
        <v>0.01</v>
      </c>
      <c r="AF327" s="41">
        <v>1</v>
      </c>
      <c r="AG327" s="41">
        <v>0.01</v>
      </c>
      <c r="AH327" s="41">
        <v>5</v>
      </c>
      <c r="AI327" s="41">
        <v>2.7000000000000003E-2</v>
      </c>
      <c r="AJ327" s="41">
        <v>0</v>
      </c>
      <c r="AK327" s="41">
        <v>0</v>
      </c>
      <c r="AL327" t="b">
        <f t="shared" si="134"/>
        <v>1</v>
      </c>
      <c r="AM327" s="51" t="s">
        <v>364</v>
      </c>
      <c r="AN327" s="51" t="s">
        <v>39</v>
      </c>
      <c r="AO327" s="52">
        <v>2</v>
      </c>
      <c r="AP327" s="51" t="s">
        <v>189</v>
      </c>
      <c r="AQ327" s="52">
        <v>0</v>
      </c>
      <c r="AR327" s="52">
        <v>0</v>
      </c>
      <c r="AS327" s="52">
        <v>1</v>
      </c>
      <c r="AT327" s="52">
        <v>1.4E-2</v>
      </c>
      <c r="AU327" s="52">
        <v>0</v>
      </c>
      <c r="AV327" s="52">
        <v>0</v>
      </c>
      <c r="AW327">
        <v>0</v>
      </c>
      <c r="AX327">
        <v>0</v>
      </c>
      <c r="AY327">
        <v>0</v>
      </c>
      <c r="AZ327">
        <v>0</v>
      </c>
      <c r="BB327" t="b">
        <f t="shared" si="112"/>
        <v>1</v>
      </c>
      <c r="BC327" s="54" t="s">
        <v>364</v>
      </c>
      <c r="BD327" s="54" t="s">
        <v>39</v>
      </c>
      <c r="BE327" s="55">
        <v>2</v>
      </c>
      <c r="BF327" s="54" t="s">
        <v>189</v>
      </c>
      <c r="BG327" s="55">
        <v>0</v>
      </c>
      <c r="BH327" s="55">
        <v>0</v>
      </c>
      <c r="BI327" s="55">
        <v>1</v>
      </c>
      <c r="BJ327" s="55">
        <v>1.4E-2</v>
      </c>
      <c r="BK327" s="55">
        <v>0</v>
      </c>
      <c r="BL327" s="55">
        <v>0</v>
      </c>
      <c r="BM327">
        <v>0</v>
      </c>
      <c r="BN327">
        <v>0</v>
      </c>
    </row>
    <row r="328" spans="1:66" ht="17.25" customHeight="1" x14ac:dyDescent="0.25">
      <c r="A328" s="6" t="s">
        <v>39</v>
      </c>
      <c r="B328" s="17">
        <v>315</v>
      </c>
      <c r="C328" s="30" t="s">
        <v>189</v>
      </c>
      <c r="D328" s="10">
        <f t="shared" si="124"/>
        <v>0</v>
      </c>
      <c r="E328" s="10">
        <f t="shared" si="125"/>
        <v>0</v>
      </c>
      <c r="F328" s="10">
        <f t="shared" si="126"/>
        <v>-1</v>
      </c>
      <c r="G328" s="10">
        <f t="shared" si="127"/>
        <v>-1.4999999999999999E-2</v>
      </c>
      <c r="H328" s="10">
        <f t="shared" si="128"/>
        <v>0</v>
      </c>
      <c r="I328" s="10">
        <f t="shared" si="129"/>
        <v>0</v>
      </c>
      <c r="J328" s="10">
        <f t="shared" si="130"/>
        <v>0</v>
      </c>
      <c r="K328" s="10">
        <f t="shared" si="131"/>
        <v>0</v>
      </c>
      <c r="L328" s="40" t="b">
        <f t="shared" si="132"/>
        <v>1</v>
      </c>
      <c r="M328" s="91" t="s">
        <v>361</v>
      </c>
      <c r="N328" s="91" t="s">
        <v>39</v>
      </c>
      <c r="O328" s="41">
        <v>2</v>
      </c>
      <c r="P328" s="91" t="s">
        <v>190</v>
      </c>
      <c r="Q328" s="41">
        <v>3</v>
      </c>
      <c r="R328" s="41">
        <v>6</v>
      </c>
      <c r="S328" s="41">
        <v>2</v>
      </c>
      <c r="T328" s="41">
        <v>1.33</v>
      </c>
      <c r="U328" s="41">
        <v>2</v>
      </c>
      <c r="V328" s="41">
        <v>1.33</v>
      </c>
      <c r="W328" s="41">
        <v>1</v>
      </c>
      <c r="X328" s="41">
        <v>4.67</v>
      </c>
      <c r="Y328" s="40" t="b">
        <f t="shared" si="133"/>
        <v>1</v>
      </c>
      <c r="Z328" s="41">
        <v>1</v>
      </c>
      <c r="AA328" s="91" t="s">
        <v>39</v>
      </c>
      <c r="AB328" s="41">
        <v>2</v>
      </c>
      <c r="AC328" s="91" t="s">
        <v>345</v>
      </c>
      <c r="AD328" s="41">
        <v>0</v>
      </c>
      <c r="AE328" s="41">
        <v>0</v>
      </c>
      <c r="AF328" s="41">
        <v>0</v>
      </c>
      <c r="AG328" s="41">
        <v>0</v>
      </c>
      <c r="AH328" s="41">
        <v>0</v>
      </c>
      <c r="AI328" s="41">
        <v>0</v>
      </c>
      <c r="AJ328" s="41">
        <v>0</v>
      </c>
      <c r="AK328" s="41">
        <v>0</v>
      </c>
      <c r="AL328" t="b">
        <f t="shared" si="134"/>
        <v>1</v>
      </c>
      <c r="AM328" s="51" t="s">
        <v>361</v>
      </c>
      <c r="AN328" s="51" t="s">
        <v>39</v>
      </c>
      <c r="AO328" s="52">
        <v>2</v>
      </c>
      <c r="AP328" s="51" t="s">
        <v>190</v>
      </c>
      <c r="AQ328" s="52">
        <v>0</v>
      </c>
      <c r="AR328" s="52">
        <v>0</v>
      </c>
      <c r="AS328" s="52">
        <v>0</v>
      </c>
      <c r="AT328" s="52">
        <v>0</v>
      </c>
      <c r="AU328" s="52">
        <v>0</v>
      </c>
      <c r="AV328" s="52">
        <v>0</v>
      </c>
      <c r="AW328">
        <v>0</v>
      </c>
      <c r="AX328">
        <v>0</v>
      </c>
      <c r="AY328">
        <v>0</v>
      </c>
      <c r="AZ328">
        <v>0</v>
      </c>
      <c r="BB328" t="b">
        <f t="shared" si="112"/>
        <v>1</v>
      </c>
      <c r="BC328" s="54" t="s">
        <v>361</v>
      </c>
      <c r="BD328" s="54" t="s">
        <v>39</v>
      </c>
      <c r="BE328" s="55">
        <v>2</v>
      </c>
      <c r="BF328" s="54" t="s">
        <v>190</v>
      </c>
      <c r="BG328" s="55">
        <v>0</v>
      </c>
      <c r="BH328" s="55">
        <v>0</v>
      </c>
      <c r="BI328" s="55">
        <v>0</v>
      </c>
      <c r="BJ328" s="55">
        <v>0</v>
      </c>
      <c r="BK328" s="55">
        <v>0</v>
      </c>
      <c r="BL328" s="55">
        <v>0</v>
      </c>
      <c r="BM328">
        <v>0</v>
      </c>
      <c r="BN328">
        <v>0</v>
      </c>
    </row>
    <row r="329" spans="1:66" ht="17.25" customHeight="1" x14ac:dyDescent="0.25">
      <c r="A329" s="6" t="s">
        <v>39</v>
      </c>
      <c r="B329" s="17">
        <v>316</v>
      </c>
      <c r="C329" s="30" t="s">
        <v>190</v>
      </c>
      <c r="D329" s="10">
        <f t="shared" si="124"/>
        <v>0</v>
      </c>
      <c r="E329" s="10">
        <f t="shared" si="125"/>
        <v>0</v>
      </c>
      <c r="F329" s="10">
        <f t="shared" si="126"/>
        <v>0</v>
      </c>
      <c r="G329" s="10">
        <f t="shared" si="127"/>
        <v>0</v>
      </c>
      <c r="H329" s="10">
        <f t="shared" si="128"/>
        <v>0</v>
      </c>
      <c r="I329" s="10">
        <f t="shared" si="129"/>
        <v>0</v>
      </c>
      <c r="J329" s="10">
        <f t="shared" si="130"/>
        <v>0</v>
      </c>
      <c r="K329" s="10">
        <f t="shared" si="131"/>
        <v>0</v>
      </c>
      <c r="L329" s="40" t="b">
        <f t="shared" si="132"/>
        <v>1</v>
      </c>
      <c r="M329" s="91" t="s">
        <v>361</v>
      </c>
      <c r="N329" s="91" t="s">
        <v>39</v>
      </c>
      <c r="O329" s="41">
        <v>2</v>
      </c>
      <c r="P329" s="91" t="s">
        <v>17</v>
      </c>
      <c r="Q329" s="41">
        <v>14</v>
      </c>
      <c r="R329" s="41">
        <v>1.1334999999999997</v>
      </c>
      <c r="S329" s="41">
        <v>11</v>
      </c>
      <c r="T329" s="41">
        <v>0.57350000000000001</v>
      </c>
      <c r="U329" s="41">
        <v>5</v>
      </c>
      <c r="V329" s="41">
        <v>1.5885</v>
      </c>
      <c r="W329" s="41">
        <v>3</v>
      </c>
      <c r="X329" s="41">
        <v>0.495</v>
      </c>
      <c r="Y329" s="40" t="b">
        <f t="shared" si="133"/>
        <v>1</v>
      </c>
      <c r="Z329" s="41">
        <v>1</v>
      </c>
      <c r="AA329" s="91" t="s">
        <v>39</v>
      </c>
      <c r="AB329" s="41">
        <v>2</v>
      </c>
      <c r="AC329" s="91" t="s">
        <v>18</v>
      </c>
      <c r="AD329" s="41">
        <v>2</v>
      </c>
      <c r="AE329" s="41">
        <v>1.0089999999999999</v>
      </c>
      <c r="AF329" s="41">
        <v>2</v>
      </c>
      <c r="AG329" s="41">
        <v>1.0089999999999999</v>
      </c>
      <c r="AH329" s="41">
        <v>9</v>
      </c>
      <c r="AI329" s="41">
        <v>0.31350000000000006</v>
      </c>
      <c r="AJ329" s="41">
        <v>0</v>
      </c>
      <c r="AK329" s="41">
        <v>0</v>
      </c>
      <c r="AL329" t="b">
        <f t="shared" si="134"/>
        <v>1</v>
      </c>
      <c r="AM329" s="51" t="s">
        <v>361</v>
      </c>
      <c r="AN329" s="51" t="s">
        <v>39</v>
      </c>
      <c r="AO329" s="52">
        <v>2</v>
      </c>
      <c r="AP329" s="51" t="s">
        <v>17</v>
      </c>
      <c r="AQ329" s="52">
        <v>3</v>
      </c>
      <c r="AR329" s="52">
        <v>3.4500000000000003E-2</v>
      </c>
      <c r="AS329" s="52">
        <v>2</v>
      </c>
      <c r="AT329" s="52">
        <v>0.375</v>
      </c>
      <c r="AU329" s="52">
        <v>1</v>
      </c>
      <c r="AV329" s="52">
        <v>0.05</v>
      </c>
      <c r="AW329">
        <v>1</v>
      </c>
      <c r="AX329">
        <v>5.0000000000000001E-3</v>
      </c>
      <c r="AY329">
        <v>1</v>
      </c>
      <c r="AZ329">
        <v>5.0000000000000001E-3</v>
      </c>
      <c r="BB329" t="b">
        <f t="shared" si="112"/>
        <v>1</v>
      </c>
      <c r="BC329" s="54" t="s">
        <v>361</v>
      </c>
      <c r="BD329" s="54" t="s">
        <v>39</v>
      </c>
      <c r="BE329" s="55">
        <v>2</v>
      </c>
      <c r="BF329" s="54" t="s">
        <v>17</v>
      </c>
      <c r="BG329" s="55">
        <v>3</v>
      </c>
      <c r="BH329" s="55">
        <v>3.4500000000000003E-2</v>
      </c>
      <c r="BI329" s="55">
        <v>2</v>
      </c>
      <c r="BJ329" s="55">
        <v>0.375</v>
      </c>
      <c r="BK329" s="55">
        <v>1</v>
      </c>
      <c r="BL329" s="55">
        <v>0.05</v>
      </c>
      <c r="BM329">
        <v>1</v>
      </c>
      <c r="BN329">
        <v>5.0000000000000001E-3</v>
      </c>
    </row>
    <row r="330" spans="1:66" ht="17.25" customHeight="1" x14ac:dyDescent="0.25">
      <c r="A330" s="6" t="s">
        <v>39</v>
      </c>
      <c r="B330" s="17">
        <v>317</v>
      </c>
      <c r="C330" s="30" t="s">
        <v>17</v>
      </c>
      <c r="D330" s="10">
        <f t="shared" si="124"/>
        <v>-3</v>
      </c>
      <c r="E330" s="10">
        <f t="shared" si="125"/>
        <v>-0.10499999999999976</v>
      </c>
      <c r="F330" s="10">
        <f t="shared" si="126"/>
        <v>-4</v>
      </c>
      <c r="G330" s="10">
        <f t="shared" si="127"/>
        <v>-9.4500000000000028E-2</v>
      </c>
      <c r="H330" s="10">
        <f t="shared" si="128"/>
        <v>0</v>
      </c>
      <c r="I330" s="10">
        <f t="shared" si="129"/>
        <v>0</v>
      </c>
      <c r="J330" s="10">
        <f t="shared" si="130"/>
        <v>-2</v>
      </c>
      <c r="K330" s="10">
        <f t="shared" si="131"/>
        <v>-0.49</v>
      </c>
      <c r="L330" s="40" t="b">
        <f t="shared" si="132"/>
        <v>1</v>
      </c>
      <c r="M330" s="91" t="s">
        <v>361</v>
      </c>
      <c r="N330" s="91" t="s">
        <v>39</v>
      </c>
      <c r="O330" s="41">
        <v>2</v>
      </c>
      <c r="P330" s="91" t="s">
        <v>342</v>
      </c>
      <c r="Q330" s="41">
        <v>0</v>
      </c>
      <c r="R330" s="41">
        <v>0</v>
      </c>
      <c r="S330" s="41">
        <v>0</v>
      </c>
      <c r="T330" s="41">
        <v>0</v>
      </c>
      <c r="U330" s="41">
        <v>0</v>
      </c>
      <c r="V330" s="41">
        <v>0</v>
      </c>
      <c r="W330" s="41">
        <v>0</v>
      </c>
      <c r="X330" s="41">
        <v>0</v>
      </c>
      <c r="Y330" s="40" t="b">
        <f t="shared" si="133"/>
        <v>1</v>
      </c>
      <c r="Z330" s="41">
        <v>1</v>
      </c>
      <c r="AA330" s="91" t="s">
        <v>39</v>
      </c>
      <c r="AB330" s="41">
        <v>3</v>
      </c>
      <c r="AC330" s="91" t="s">
        <v>366</v>
      </c>
      <c r="AD330" s="41">
        <v>0</v>
      </c>
      <c r="AE330" s="41">
        <v>0</v>
      </c>
      <c r="AF330" s="41">
        <v>0</v>
      </c>
      <c r="AG330" s="41">
        <v>0</v>
      </c>
      <c r="AH330" s="41">
        <v>0</v>
      </c>
      <c r="AI330" s="41">
        <v>0</v>
      </c>
      <c r="AJ330" s="41">
        <v>0</v>
      </c>
      <c r="AK330" s="41">
        <v>0</v>
      </c>
      <c r="AL330" t="b">
        <f t="shared" si="134"/>
        <v>1</v>
      </c>
      <c r="AM330" s="51" t="s">
        <v>361</v>
      </c>
      <c r="AN330" s="51" t="s">
        <v>39</v>
      </c>
      <c r="AO330" s="52">
        <v>2</v>
      </c>
      <c r="AP330" s="51" t="s">
        <v>342</v>
      </c>
      <c r="AQ330" s="52">
        <v>0</v>
      </c>
      <c r="AR330" s="52">
        <v>0</v>
      </c>
      <c r="AS330" s="52">
        <v>0</v>
      </c>
      <c r="AT330" s="52">
        <v>0</v>
      </c>
      <c r="AU330" s="52">
        <v>0</v>
      </c>
      <c r="AV330" s="52">
        <v>0</v>
      </c>
      <c r="AW330">
        <v>0</v>
      </c>
      <c r="AX330">
        <v>0</v>
      </c>
      <c r="AY330">
        <v>0</v>
      </c>
      <c r="AZ330">
        <v>0</v>
      </c>
      <c r="BB330" t="b">
        <f t="shared" si="112"/>
        <v>1</v>
      </c>
      <c r="BC330" s="54" t="s">
        <v>361</v>
      </c>
      <c r="BD330" s="54" t="s">
        <v>39</v>
      </c>
      <c r="BE330" s="55">
        <v>2</v>
      </c>
      <c r="BF330" s="54" t="s">
        <v>342</v>
      </c>
      <c r="BG330" s="55">
        <v>0</v>
      </c>
      <c r="BH330" s="55">
        <v>0</v>
      </c>
      <c r="BI330" s="55">
        <v>0</v>
      </c>
      <c r="BJ330" s="55">
        <v>0</v>
      </c>
      <c r="BK330" s="55">
        <v>0</v>
      </c>
      <c r="BL330" s="55">
        <v>0</v>
      </c>
      <c r="BM330">
        <v>0</v>
      </c>
      <c r="BN330">
        <v>0</v>
      </c>
    </row>
    <row r="331" spans="1:66" ht="17.25" customHeight="1" x14ac:dyDescent="0.25">
      <c r="A331" s="6" t="s">
        <v>39</v>
      </c>
      <c r="B331" s="17">
        <v>318</v>
      </c>
      <c r="C331" s="30" t="s">
        <v>342</v>
      </c>
      <c r="D331" s="10">
        <f t="shared" si="124"/>
        <v>0</v>
      </c>
      <c r="E331" s="10">
        <f t="shared" si="125"/>
        <v>0</v>
      </c>
      <c r="F331" s="10">
        <f t="shared" si="126"/>
        <v>0</v>
      </c>
      <c r="G331" s="10">
        <f t="shared" si="127"/>
        <v>0</v>
      </c>
      <c r="H331" s="10">
        <f t="shared" si="128"/>
        <v>0</v>
      </c>
      <c r="I331" s="10">
        <f t="shared" si="129"/>
        <v>0</v>
      </c>
      <c r="J331" s="10">
        <f t="shared" si="130"/>
        <v>0</v>
      </c>
      <c r="K331" s="10">
        <f t="shared" si="131"/>
        <v>0</v>
      </c>
      <c r="L331" s="40" t="b">
        <f t="shared" si="132"/>
        <v>1</v>
      </c>
      <c r="M331" s="91" t="s">
        <v>364</v>
      </c>
      <c r="N331" s="91" t="s">
        <v>39</v>
      </c>
      <c r="O331" s="41">
        <v>2</v>
      </c>
      <c r="P331" s="91" t="s">
        <v>71</v>
      </c>
      <c r="Q331" s="41">
        <v>2</v>
      </c>
      <c r="R331" s="41">
        <v>0.05</v>
      </c>
      <c r="S331" s="41">
        <v>0</v>
      </c>
      <c r="T331" s="41">
        <v>0</v>
      </c>
      <c r="U331" s="41">
        <v>0</v>
      </c>
      <c r="V331" s="41">
        <v>0</v>
      </c>
      <c r="W331" s="41">
        <v>1</v>
      </c>
      <c r="X331" s="41">
        <v>0.01</v>
      </c>
      <c r="Y331" s="40" t="b">
        <f t="shared" si="133"/>
        <v>1</v>
      </c>
      <c r="Z331" s="41">
        <v>1</v>
      </c>
      <c r="AA331" s="91" t="s">
        <v>39</v>
      </c>
      <c r="AB331" s="41">
        <v>3</v>
      </c>
      <c r="AC331" s="91" t="s">
        <v>19</v>
      </c>
      <c r="AD331" s="41">
        <v>46</v>
      </c>
      <c r="AE331" s="41">
        <v>1.1976999999999993</v>
      </c>
      <c r="AF331" s="41">
        <v>41</v>
      </c>
      <c r="AG331" s="41">
        <v>1.0506999999999997</v>
      </c>
      <c r="AH331" s="41">
        <v>60</v>
      </c>
      <c r="AI331" s="41">
        <v>0.95020000000000016</v>
      </c>
      <c r="AJ331" s="41">
        <v>4</v>
      </c>
      <c r="AK331" s="41">
        <v>0.14350000000000002</v>
      </c>
      <c r="AL331" t="b">
        <f t="shared" si="134"/>
        <v>1</v>
      </c>
      <c r="AM331" s="51" t="s">
        <v>364</v>
      </c>
      <c r="AN331" s="51" t="s">
        <v>39</v>
      </c>
      <c r="AO331" s="52">
        <v>2</v>
      </c>
      <c r="AP331" s="51" t="s">
        <v>71</v>
      </c>
      <c r="AQ331" s="52">
        <v>0</v>
      </c>
      <c r="AR331" s="52">
        <v>0</v>
      </c>
      <c r="AS331" s="52">
        <v>0</v>
      </c>
      <c r="AT331" s="52">
        <v>0</v>
      </c>
      <c r="AU331" s="52">
        <v>0</v>
      </c>
      <c r="AV331" s="52">
        <v>0</v>
      </c>
      <c r="AW331">
        <v>0</v>
      </c>
      <c r="AX331">
        <v>0</v>
      </c>
      <c r="AY331">
        <v>0</v>
      </c>
      <c r="AZ331">
        <v>0</v>
      </c>
      <c r="BB331" t="b">
        <f t="shared" si="112"/>
        <v>1</v>
      </c>
      <c r="BC331" s="54" t="s">
        <v>364</v>
      </c>
      <c r="BD331" s="54" t="s">
        <v>39</v>
      </c>
      <c r="BE331" s="55">
        <v>2</v>
      </c>
      <c r="BF331" s="54" t="s">
        <v>71</v>
      </c>
      <c r="BG331" s="55">
        <v>0</v>
      </c>
      <c r="BH331" s="55">
        <v>0</v>
      </c>
      <c r="BI331" s="55">
        <v>0</v>
      </c>
      <c r="BJ331" s="55">
        <v>0</v>
      </c>
      <c r="BK331" s="55">
        <v>0</v>
      </c>
      <c r="BL331" s="55">
        <v>0</v>
      </c>
      <c r="BM331">
        <v>0</v>
      </c>
      <c r="BN331">
        <v>0</v>
      </c>
    </row>
    <row r="332" spans="1:66" ht="17.25" customHeight="1" x14ac:dyDescent="0.25">
      <c r="A332" s="6" t="s">
        <v>39</v>
      </c>
      <c r="B332" s="17">
        <v>319</v>
      </c>
      <c r="C332" s="30" t="s">
        <v>71</v>
      </c>
      <c r="D332" s="10">
        <f t="shared" si="124"/>
        <v>-1</v>
      </c>
      <c r="E332" s="10">
        <f t="shared" si="125"/>
        <v>-0.04</v>
      </c>
      <c r="F332" s="10">
        <f t="shared" si="126"/>
        <v>0</v>
      </c>
      <c r="G332" s="10">
        <f t="shared" si="127"/>
        <v>0</v>
      </c>
      <c r="H332" s="10">
        <f t="shared" si="128"/>
        <v>0</v>
      </c>
      <c r="I332" s="10">
        <f t="shared" si="129"/>
        <v>0</v>
      </c>
      <c r="J332" s="10">
        <f t="shared" si="130"/>
        <v>0</v>
      </c>
      <c r="K332" s="10">
        <f t="shared" si="131"/>
        <v>0</v>
      </c>
      <c r="L332" s="40" t="b">
        <f t="shared" si="132"/>
        <v>1</v>
      </c>
      <c r="M332" s="91" t="s">
        <v>365</v>
      </c>
      <c r="N332" s="91" t="s">
        <v>39</v>
      </c>
      <c r="O332" s="41">
        <v>2</v>
      </c>
      <c r="P332" s="91" t="s">
        <v>159</v>
      </c>
      <c r="Q332" s="41">
        <v>54</v>
      </c>
      <c r="R332" s="41">
        <v>8.8749999999999947</v>
      </c>
      <c r="S332" s="41">
        <v>42</v>
      </c>
      <c r="T332" s="41">
        <v>0.31900000000000017</v>
      </c>
      <c r="U332" s="41">
        <v>18</v>
      </c>
      <c r="V332" s="41">
        <v>0.12200000000000001</v>
      </c>
      <c r="W332" s="41">
        <v>7</v>
      </c>
      <c r="X332" s="41">
        <v>0.70700000000000007</v>
      </c>
      <c r="Y332" s="40" t="b">
        <f t="shared" si="133"/>
        <v>1</v>
      </c>
      <c r="Z332" s="41" t="s">
        <v>367</v>
      </c>
      <c r="AA332" s="41" t="s">
        <v>367</v>
      </c>
      <c r="AB332" s="41" t="s">
        <v>432</v>
      </c>
      <c r="AC332" s="41" t="s">
        <v>367</v>
      </c>
      <c r="AD332" s="41" t="s">
        <v>433</v>
      </c>
      <c r="AE332" s="41" t="s">
        <v>434</v>
      </c>
      <c r="AF332" s="41" t="s">
        <v>435</v>
      </c>
      <c r="AG332" s="41" t="s">
        <v>436</v>
      </c>
      <c r="AH332" s="41" t="s">
        <v>437</v>
      </c>
      <c r="AI332" s="41" t="s">
        <v>438</v>
      </c>
      <c r="AJ332" s="41" t="s">
        <v>439</v>
      </c>
      <c r="AK332" s="41" t="s">
        <v>440</v>
      </c>
      <c r="AL332" t="b">
        <f t="shared" si="134"/>
        <v>1</v>
      </c>
      <c r="AM332" s="51" t="s">
        <v>365</v>
      </c>
      <c r="AN332" s="51" t="s">
        <v>39</v>
      </c>
      <c r="AO332" s="52">
        <v>2</v>
      </c>
      <c r="AP332" s="51" t="s">
        <v>159</v>
      </c>
      <c r="AQ332" s="52">
        <v>1</v>
      </c>
      <c r="AR332" s="52">
        <v>8.0000000000000002E-3</v>
      </c>
      <c r="AS332" s="52">
        <v>4</v>
      </c>
      <c r="AT332" s="52">
        <v>2.5000000000000001E-2</v>
      </c>
      <c r="AU332" s="52">
        <v>2</v>
      </c>
      <c r="AV332" s="52">
        <v>1.7000000000000001E-2</v>
      </c>
      <c r="AW332">
        <v>3</v>
      </c>
      <c r="AX332">
        <v>1.4000000000000002E-2</v>
      </c>
      <c r="AY332">
        <v>3</v>
      </c>
      <c r="AZ332">
        <v>1.4000000000000002E-2</v>
      </c>
      <c r="BB332" t="b">
        <f t="shared" si="112"/>
        <v>1</v>
      </c>
      <c r="BC332" s="54" t="s">
        <v>365</v>
      </c>
      <c r="BD332" s="54" t="s">
        <v>39</v>
      </c>
      <c r="BE332" s="55">
        <v>2</v>
      </c>
      <c r="BF332" s="54" t="s">
        <v>159</v>
      </c>
      <c r="BG332" s="55">
        <v>1</v>
      </c>
      <c r="BH332" s="55">
        <v>8.0000000000000002E-3</v>
      </c>
      <c r="BI332" s="55">
        <v>4</v>
      </c>
      <c r="BJ332" s="55">
        <v>2.5000000000000001E-2</v>
      </c>
      <c r="BK332" s="55">
        <v>2</v>
      </c>
      <c r="BL332" s="55">
        <v>1.7000000000000001E-2</v>
      </c>
      <c r="BM332">
        <v>3</v>
      </c>
      <c r="BN332">
        <v>1.4000000000000002E-2</v>
      </c>
    </row>
    <row r="333" spans="1:66" ht="17.25" customHeight="1" x14ac:dyDescent="0.25">
      <c r="A333" s="6" t="s">
        <v>39</v>
      </c>
      <c r="B333" s="17">
        <v>320</v>
      </c>
      <c r="C333" s="30" t="s">
        <v>159</v>
      </c>
      <c r="D333" s="10">
        <f t="shared" si="124"/>
        <v>-8</v>
      </c>
      <c r="E333" s="10">
        <f t="shared" si="125"/>
        <v>-9.9999999999997868E-2</v>
      </c>
      <c r="F333" s="10">
        <f t="shared" si="126"/>
        <v>-4</v>
      </c>
      <c r="G333" s="10">
        <f t="shared" si="127"/>
        <v>-3.8000000000000034E-2</v>
      </c>
      <c r="H333" s="10">
        <f t="shared" si="128"/>
        <v>-3</v>
      </c>
      <c r="I333" s="10">
        <f t="shared" si="129"/>
        <v>-2.3000000000000007E-2</v>
      </c>
      <c r="J333" s="10">
        <f t="shared" si="130"/>
        <v>-3</v>
      </c>
      <c r="K333" s="10">
        <f t="shared" si="131"/>
        <v>-0.67800000000000005</v>
      </c>
      <c r="L333" s="40" t="b">
        <f t="shared" si="132"/>
        <v>1</v>
      </c>
      <c r="M333" s="91" t="s">
        <v>361</v>
      </c>
      <c r="N333" s="91" t="s">
        <v>39</v>
      </c>
      <c r="O333" s="41">
        <v>2</v>
      </c>
      <c r="P333" s="91" t="s">
        <v>216</v>
      </c>
      <c r="Q333" s="41">
        <v>4</v>
      </c>
      <c r="R333" s="41">
        <v>2.2000000000000002E-2</v>
      </c>
      <c r="S333" s="41">
        <v>2</v>
      </c>
      <c r="T333" s="41">
        <v>1.2E-2</v>
      </c>
      <c r="U333" s="41">
        <v>3</v>
      </c>
      <c r="V333" s="41">
        <v>0.115</v>
      </c>
      <c r="W333" s="41">
        <v>1</v>
      </c>
      <c r="X333" s="41">
        <v>5.0000000000000001E-3</v>
      </c>
      <c r="Y333" s="40" t="b">
        <f t="shared" si="133"/>
        <v>1</v>
      </c>
      <c r="Z333" s="47" t="s">
        <v>364</v>
      </c>
      <c r="AA333" s="47" t="s">
        <v>39</v>
      </c>
      <c r="AB333" s="48">
        <v>2</v>
      </c>
      <c r="AC333" s="47" t="s">
        <v>16</v>
      </c>
      <c r="AD333" s="48">
        <v>10</v>
      </c>
      <c r="AE333" s="48">
        <v>6.25E-2</v>
      </c>
      <c r="AF333" s="48">
        <v>11</v>
      </c>
      <c r="AG333" s="48">
        <v>6.0749999999999998E-2</v>
      </c>
      <c r="AH333" s="48">
        <v>10</v>
      </c>
      <c r="AI333" s="48">
        <v>0.11350200000000001</v>
      </c>
      <c r="AJ333" s="48">
        <v>1</v>
      </c>
      <c r="AK333" s="48">
        <v>1.5E-3</v>
      </c>
      <c r="AL333" t="b">
        <f t="shared" si="134"/>
        <v>1</v>
      </c>
      <c r="AM333" s="51" t="s">
        <v>361</v>
      </c>
      <c r="AN333" s="51" t="s">
        <v>39</v>
      </c>
      <c r="AO333" s="52">
        <v>2</v>
      </c>
      <c r="AP333" s="51" t="s">
        <v>216</v>
      </c>
      <c r="AQ333" s="52">
        <v>2</v>
      </c>
      <c r="AR333" s="52">
        <v>1.2E-2</v>
      </c>
      <c r="AS333" s="52">
        <v>1</v>
      </c>
      <c r="AT333" s="52">
        <v>5.0000000000000001E-3</v>
      </c>
      <c r="AU333" s="52">
        <v>0</v>
      </c>
      <c r="AV333" s="52">
        <v>0</v>
      </c>
      <c r="AW333">
        <v>0</v>
      </c>
      <c r="AX333">
        <v>0</v>
      </c>
      <c r="AY333">
        <v>0</v>
      </c>
      <c r="AZ333">
        <v>0</v>
      </c>
      <c r="BB333" t="b">
        <f t="shared" ref="BB333:BB342" si="135">AP333=BF333</f>
        <v>1</v>
      </c>
      <c r="BC333" s="54" t="s">
        <v>361</v>
      </c>
      <c r="BD333" s="54" t="s">
        <v>39</v>
      </c>
      <c r="BE333" s="55">
        <v>2</v>
      </c>
      <c r="BF333" s="54" t="s">
        <v>216</v>
      </c>
      <c r="BG333" s="55">
        <v>2</v>
      </c>
      <c r="BH333" s="55">
        <v>1.2E-2</v>
      </c>
      <c r="BI333" s="55">
        <v>1</v>
      </c>
      <c r="BJ333" s="55">
        <v>5.0000000000000001E-3</v>
      </c>
      <c r="BK333" s="55">
        <v>0</v>
      </c>
      <c r="BL333" s="55">
        <v>0</v>
      </c>
      <c r="BM333">
        <v>0</v>
      </c>
      <c r="BN333">
        <v>0</v>
      </c>
    </row>
    <row r="334" spans="1:66" ht="17.25" customHeight="1" x14ac:dyDescent="0.25">
      <c r="A334" s="6" t="s">
        <v>39</v>
      </c>
      <c r="B334" s="17">
        <v>321</v>
      </c>
      <c r="C334" s="30" t="s">
        <v>216</v>
      </c>
      <c r="D334" s="10">
        <f t="shared" ref="D334:D341" si="136">AD343-Q333</f>
        <v>0</v>
      </c>
      <c r="E334" s="10">
        <f t="shared" ref="E334:E341" si="137">AE343-R333</f>
        <v>0</v>
      </c>
      <c r="F334" s="10">
        <f t="shared" ref="F334:F341" si="138">AF343-S333</f>
        <v>-1</v>
      </c>
      <c r="G334" s="10">
        <f t="shared" ref="G334:G341" si="139">AG343-T333</f>
        <v>-7.0000000000000001E-3</v>
      </c>
      <c r="H334" s="10">
        <f t="shared" ref="H334:H341" si="140">AH343-U333</f>
        <v>0</v>
      </c>
      <c r="I334" s="10">
        <f t="shared" ref="I334:I341" si="141">AI343-V333</f>
        <v>0</v>
      </c>
      <c r="J334" s="10">
        <f t="shared" ref="J334:J341" si="142">AJ343-W333</f>
        <v>-1</v>
      </c>
      <c r="K334" s="10">
        <f t="shared" ref="K334:K341" si="143">AK343-X333</f>
        <v>-5.0000000000000001E-3</v>
      </c>
      <c r="L334" s="40" t="b">
        <f t="shared" ref="L334:L341" si="144">C334=P333</f>
        <v>1</v>
      </c>
      <c r="M334" s="91" t="s">
        <v>361</v>
      </c>
      <c r="N334" s="91" t="s">
        <v>39</v>
      </c>
      <c r="O334" s="41">
        <v>2</v>
      </c>
      <c r="P334" s="91" t="s">
        <v>135</v>
      </c>
      <c r="Q334" s="41">
        <v>0</v>
      </c>
      <c r="R334" s="41">
        <v>0</v>
      </c>
      <c r="S334" s="41">
        <v>0</v>
      </c>
      <c r="T334" s="41">
        <v>0</v>
      </c>
      <c r="U334" s="41">
        <v>0</v>
      </c>
      <c r="V334" s="41">
        <v>0</v>
      </c>
      <c r="W334" s="41">
        <v>0</v>
      </c>
      <c r="X334" s="41">
        <v>0</v>
      </c>
      <c r="Y334" s="40" t="b">
        <f t="shared" si="133"/>
        <v>1</v>
      </c>
      <c r="Z334" s="47" t="s">
        <v>363</v>
      </c>
      <c r="AA334" s="47" t="s">
        <v>39</v>
      </c>
      <c r="AB334" s="48">
        <v>2</v>
      </c>
      <c r="AC334" s="47" t="s">
        <v>188</v>
      </c>
      <c r="AD334" s="48">
        <v>3</v>
      </c>
      <c r="AE334" s="48">
        <v>3.3000000000000002E-2</v>
      </c>
      <c r="AF334" s="48">
        <v>3</v>
      </c>
      <c r="AG334" s="48">
        <v>3.3000000000000002E-2</v>
      </c>
      <c r="AH334" s="48">
        <v>2</v>
      </c>
      <c r="AI334" s="48">
        <v>1.8000000000000002E-2</v>
      </c>
      <c r="AJ334" s="48">
        <v>0</v>
      </c>
      <c r="AK334" s="48">
        <v>0</v>
      </c>
      <c r="AL334" t="b">
        <f t="shared" si="134"/>
        <v>1</v>
      </c>
      <c r="AM334" s="51" t="s">
        <v>361</v>
      </c>
      <c r="AN334" s="51" t="s">
        <v>39</v>
      </c>
      <c r="AO334" s="52">
        <v>2</v>
      </c>
      <c r="AP334" s="51" t="s">
        <v>135</v>
      </c>
      <c r="AQ334" s="52">
        <v>0</v>
      </c>
      <c r="AR334" s="52">
        <v>0</v>
      </c>
      <c r="AS334" s="52">
        <v>0</v>
      </c>
      <c r="AT334" s="52">
        <v>0</v>
      </c>
      <c r="AU334" s="52">
        <v>0</v>
      </c>
      <c r="AV334" s="52">
        <v>0</v>
      </c>
      <c r="AW334">
        <v>0</v>
      </c>
      <c r="AX334">
        <v>0</v>
      </c>
      <c r="AY334">
        <v>0</v>
      </c>
      <c r="AZ334">
        <v>0</v>
      </c>
      <c r="BB334" t="b">
        <f t="shared" si="135"/>
        <v>1</v>
      </c>
      <c r="BC334" s="54" t="s">
        <v>361</v>
      </c>
      <c r="BD334" s="54" t="s">
        <v>39</v>
      </c>
      <c r="BE334" s="55">
        <v>2</v>
      </c>
      <c r="BF334" s="54" t="s">
        <v>135</v>
      </c>
      <c r="BG334" s="55">
        <v>0</v>
      </c>
      <c r="BH334" s="55">
        <v>0</v>
      </c>
      <c r="BI334" s="55">
        <v>0</v>
      </c>
      <c r="BJ334" s="55">
        <v>0</v>
      </c>
      <c r="BK334" s="55">
        <v>0</v>
      </c>
      <c r="BL334" s="55">
        <v>0</v>
      </c>
      <c r="BM334">
        <v>0</v>
      </c>
      <c r="BN334">
        <v>0</v>
      </c>
    </row>
    <row r="335" spans="1:66" ht="17.25" customHeight="1" x14ac:dyDescent="0.25">
      <c r="A335" s="6" t="s">
        <v>39</v>
      </c>
      <c r="B335" s="17">
        <v>322</v>
      </c>
      <c r="C335" s="30" t="s">
        <v>135</v>
      </c>
      <c r="D335" s="10">
        <f t="shared" si="136"/>
        <v>0</v>
      </c>
      <c r="E335" s="10">
        <f t="shared" si="137"/>
        <v>0</v>
      </c>
      <c r="F335" s="10">
        <f t="shared" si="138"/>
        <v>0</v>
      </c>
      <c r="G335" s="10">
        <f t="shared" si="139"/>
        <v>0</v>
      </c>
      <c r="H335" s="10">
        <f t="shared" si="140"/>
        <v>0</v>
      </c>
      <c r="I335" s="10">
        <f t="shared" si="141"/>
        <v>0</v>
      </c>
      <c r="J335" s="10">
        <f t="shared" si="142"/>
        <v>0</v>
      </c>
      <c r="K335" s="10">
        <f t="shared" si="143"/>
        <v>0</v>
      </c>
      <c r="L335" s="40" t="b">
        <f t="shared" si="144"/>
        <v>1</v>
      </c>
      <c r="M335" s="91" t="s">
        <v>361</v>
      </c>
      <c r="N335" s="91" t="s">
        <v>39</v>
      </c>
      <c r="O335" s="41">
        <v>2</v>
      </c>
      <c r="P335" s="91" t="s">
        <v>343</v>
      </c>
      <c r="Q335" s="41">
        <v>0</v>
      </c>
      <c r="R335" s="41">
        <v>0</v>
      </c>
      <c r="S335" s="41">
        <v>0</v>
      </c>
      <c r="T335" s="41">
        <v>0</v>
      </c>
      <c r="U335" s="41">
        <v>0</v>
      </c>
      <c r="V335" s="41">
        <v>0</v>
      </c>
      <c r="W335" s="41">
        <v>0</v>
      </c>
      <c r="X335" s="41">
        <v>0</v>
      </c>
      <c r="Y335" s="40" t="b">
        <f t="shared" si="133"/>
        <v>1</v>
      </c>
      <c r="Z335" s="47" t="s">
        <v>362</v>
      </c>
      <c r="AA335" s="47" t="s">
        <v>39</v>
      </c>
      <c r="AB335" s="48">
        <v>2</v>
      </c>
      <c r="AC335" s="47" t="s">
        <v>120</v>
      </c>
      <c r="AD335" s="48">
        <v>3</v>
      </c>
      <c r="AE335" s="48">
        <v>0.56099999999999994</v>
      </c>
      <c r="AF335" s="48">
        <v>2</v>
      </c>
      <c r="AG335" s="48">
        <v>0.48099999999999998</v>
      </c>
      <c r="AH335" s="48">
        <v>3</v>
      </c>
      <c r="AI335" s="48">
        <v>1.4800000000000001E-2</v>
      </c>
      <c r="AJ335" s="48">
        <v>0</v>
      </c>
      <c r="AK335" s="48">
        <v>0</v>
      </c>
      <c r="AL335" t="b">
        <f t="shared" si="134"/>
        <v>1</v>
      </c>
      <c r="AM335" s="51" t="s">
        <v>361</v>
      </c>
      <c r="AN335" s="51" t="s">
        <v>39</v>
      </c>
      <c r="AO335" s="52">
        <v>2</v>
      </c>
      <c r="AP335" s="51" t="s">
        <v>343</v>
      </c>
      <c r="AQ335" s="52">
        <v>0</v>
      </c>
      <c r="AR335" s="52">
        <v>0</v>
      </c>
      <c r="AS335" s="52">
        <v>0</v>
      </c>
      <c r="AT335" s="52">
        <v>0</v>
      </c>
      <c r="AU335" s="52">
        <v>0</v>
      </c>
      <c r="AV335" s="52">
        <v>0</v>
      </c>
      <c r="AW335">
        <v>0</v>
      </c>
      <c r="AX335">
        <v>0</v>
      </c>
      <c r="AY335">
        <v>0</v>
      </c>
      <c r="AZ335">
        <v>0</v>
      </c>
      <c r="BB335" t="b">
        <f t="shared" si="135"/>
        <v>1</v>
      </c>
      <c r="BC335" s="54" t="s">
        <v>361</v>
      </c>
      <c r="BD335" s="54" t="s">
        <v>39</v>
      </c>
      <c r="BE335" s="55">
        <v>2</v>
      </c>
      <c r="BF335" s="54" t="s">
        <v>343</v>
      </c>
      <c r="BG335" s="55">
        <v>0</v>
      </c>
      <c r="BH335" s="55">
        <v>0</v>
      </c>
      <c r="BI335" s="55">
        <v>0</v>
      </c>
      <c r="BJ335" s="55">
        <v>0</v>
      </c>
      <c r="BK335" s="55">
        <v>0</v>
      </c>
      <c r="BL335" s="55">
        <v>0</v>
      </c>
      <c r="BM335">
        <v>0</v>
      </c>
      <c r="BN335">
        <v>0</v>
      </c>
    </row>
    <row r="336" spans="1:66" ht="17.25" customHeight="1" x14ac:dyDescent="0.25">
      <c r="A336" s="6" t="s">
        <v>39</v>
      </c>
      <c r="B336" s="17">
        <v>323</v>
      </c>
      <c r="C336" s="30" t="s">
        <v>343</v>
      </c>
      <c r="D336" s="10">
        <f t="shared" si="136"/>
        <v>0</v>
      </c>
      <c r="E336" s="10">
        <f t="shared" si="137"/>
        <v>0</v>
      </c>
      <c r="F336" s="10">
        <f t="shared" si="138"/>
        <v>0</v>
      </c>
      <c r="G336" s="10">
        <f t="shared" si="139"/>
        <v>0</v>
      </c>
      <c r="H336" s="10">
        <f t="shared" si="140"/>
        <v>0</v>
      </c>
      <c r="I336" s="10">
        <f t="shared" si="141"/>
        <v>0</v>
      </c>
      <c r="J336" s="10">
        <f t="shared" si="142"/>
        <v>0</v>
      </c>
      <c r="K336" s="10">
        <f t="shared" si="143"/>
        <v>0</v>
      </c>
      <c r="L336" s="40" t="b">
        <f t="shared" si="144"/>
        <v>1</v>
      </c>
      <c r="M336" s="91" t="s">
        <v>361</v>
      </c>
      <c r="N336" s="91" t="s">
        <v>39</v>
      </c>
      <c r="O336" s="41">
        <v>2</v>
      </c>
      <c r="P336" s="91" t="s">
        <v>65</v>
      </c>
      <c r="Q336" s="41">
        <v>10</v>
      </c>
      <c r="R336" s="41">
        <v>0.1105</v>
      </c>
      <c r="S336" s="41">
        <v>10</v>
      </c>
      <c r="T336" s="41">
        <v>0.1105</v>
      </c>
      <c r="U336" s="41">
        <v>11</v>
      </c>
      <c r="V336" s="41">
        <v>9.5000000000000001E-2</v>
      </c>
      <c r="W336" s="41">
        <v>1</v>
      </c>
      <c r="X336" s="41">
        <v>1.4999999999999999E-2</v>
      </c>
      <c r="Y336" s="40" t="b">
        <f t="shared" si="133"/>
        <v>1</v>
      </c>
      <c r="Z336" s="47" t="s">
        <v>364</v>
      </c>
      <c r="AA336" s="47" t="s">
        <v>39</v>
      </c>
      <c r="AB336" s="48">
        <v>2</v>
      </c>
      <c r="AC336" s="47" t="s">
        <v>76</v>
      </c>
      <c r="AD336" s="48">
        <v>6</v>
      </c>
      <c r="AE336" s="48">
        <v>5.2104999999999999E-2</v>
      </c>
      <c r="AF336" s="48">
        <v>4</v>
      </c>
      <c r="AG336" s="48">
        <v>3.0105E-2</v>
      </c>
      <c r="AH336" s="48">
        <v>2</v>
      </c>
      <c r="AI336" s="48">
        <v>1.4999999999999999E-2</v>
      </c>
      <c r="AJ336" s="48">
        <v>1</v>
      </c>
      <c r="AK336" s="48">
        <v>1.4999999999999999E-2</v>
      </c>
      <c r="AL336" t="b">
        <f t="shared" si="134"/>
        <v>1</v>
      </c>
      <c r="AM336" s="51" t="s">
        <v>361</v>
      </c>
      <c r="AN336" s="51" t="s">
        <v>39</v>
      </c>
      <c r="AO336" s="52">
        <v>2</v>
      </c>
      <c r="AP336" s="51" t="s">
        <v>65</v>
      </c>
      <c r="AQ336" s="52">
        <v>0</v>
      </c>
      <c r="AR336" s="52">
        <v>0</v>
      </c>
      <c r="AS336" s="52">
        <v>0</v>
      </c>
      <c r="AT336" s="52">
        <v>0</v>
      </c>
      <c r="AU336" s="52">
        <v>1</v>
      </c>
      <c r="AV336" s="52">
        <v>5.0000000000000001E-3</v>
      </c>
      <c r="AW336">
        <v>1</v>
      </c>
      <c r="AX336">
        <v>1.4999999999999999E-2</v>
      </c>
      <c r="AY336">
        <v>1</v>
      </c>
      <c r="AZ336">
        <v>1.4999999999999999E-2</v>
      </c>
      <c r="BB336" t="b">
        <f t="shared" si="135"/>
        <v>1</v>
      </c>
      <c r="BC336" s="54" t="s">
        <v>361</v>
      </c>
      <c r="BD336" s="54" t="s">
        <v>39</v>
      </c>
      <c r="BE336" s="55">
        <v>2</v>
      </c>
      <c r="BF336" s="54" t="s">
        <v>65</v>
      </c>
      <c r="BG336" s="55">
        <v>0</v>
      </c>
      <c r="BH336" s="55">
        <v>0</v>
      </c>
      <c r="BI336" s="55">
        <v>0</v>
      </c>
      <c r="BJ336" s="55">
        <v>0</v>
      </c>
      <c r="BK336" s="55">
        <v>1</v>
      </c>
      <c r="BL336" s="55">
        <v>5.0000000000000001E-3</v>
      </c>
      <c r="BM336">
        <v>1</v>
      </c>
      <c r="BN336">
        <v>1.4999999999999999E-2</v>
      </c>
    </row>
    <row r="337" spans="1:66" ht="17.25" customHeight="1" x14ac:dyDescent="0.25">
      <c r="A337" s="6" t="s">
        <v>39</v>
      </c>
      <c r="B337" s="17">
        <v>324</v>
      </c>
      <c r="C337" s="30" t="s">
        <v>65</v>
      </c>
      <c r="D337" s="10">
        <f t="shared" si="136"/>
        <v>0</v>
      </c>
      <c r="E337" s="10">
        <f t="shared" si="137"/>
        <v>0</v>
      </c>
      <c r="F337" s="10">
        <f t="shared" si="138"/>
        <v>0</v>
      </c>
      <c r="G337" s="10">
        <f t="shared" si="139"/>
        <v>0</v>
      </c>
      <c r="H337" s="10">
        <f t="shared" si="140"/>
        <v>-1</v>
      </c>
      <c r="I337" s="10">
        <f t="shared" si="141"/>
        <v>-1.4499999999999999E-2</v>
      </c>
      <c r="J337" s="10">
        <f t="shared" si="142"/>
        <v>0</v>
      </c>
      <c r="K337" s="10">
        <f t="shared" si="143"/>
        <v>0</v>
      </c>
      <c r="L337" s="40" t="b">
        <f t="shared" si="144"/>
        <v>1</v>
      </c>
      <c r="M337" s="91" t="s">
        <v>361</v>
      </c>
      <c r="N337" s="91" t="s">
        <v>39</v>
      </c>
      <c r="O337" s="41">
        <v>2</v>
      </c>
      <c r="P337" s="91" t="s">
        <v>344</v>
      </c>
      <c r="Q337" s="41">
        <v>0</v>
      </c>
      <c r="R337" s="41">
        <v>0</v>
      </c>
      <c r="S337" s="41">
        <v>0</v>
      </c>
      <c r="T337" s="41">
        <v>0</v>
      </c>
      <c r="U337" s="41">
        <v>0</v>
      </c>
      <c r="V337" s="41">
        <v>0</v>
      </c>
      <c r="W337" s="41">
        <v>0</v>
      </c>
      <c r="X337" s="41">
        <v>0</v>
      </c>
      <c r="Y337" s="40" t="b">
        <f t="shared" si="133"/>
        <v>1</v>
      </c>
      <c r="Z337" s="47" t="s">
        <v>364</v>
      </c>
      <c r="AA337" s="47" t="s">
        <v>39</v>
      </c>
      <c r="AB337" s="48">
        <v>2</v>
      </c>
      <c r="AC337" s="47" t="s">
        <v>189</v>
      </c>
      <c r="AD337" s="48">
        <v>5</v>
      </c>
      <c r="AE337" s="48">
        <v>0.13400000000000001</v>
      </c>
      <c r="AF337" s="48">
        <v>4</v>
      </c>
      <c r="AG337" s="48">
        <v>4.7E-2</v>
      </c>
      <c r="AH337" s="48">
        <v>2</v>
      </c>
      <c r="AI337" s="48">
        <v>9.1000000000000004E-3</v>
      </c>
      <c r="AJ337" s="48">
        <v>0</v>
      </c>
      <c r="AK337" s="48">
        <v>0</v>
      </c>
      <c r="AL337" t="b">
        <f t="shared" si="134"/>
        <v>1</v>
      </c>
      <c r="AM337" s="51" t="s">
        <v>361</v>
      </c>
      <c r="AN337" s="51" t="s">
        <v>39</v>
      </c>
      <c r="AO337" s="52">
        <v>2</v>
      </c>
      <c r="AP337" s="51" t="s">
        <v>344</v>
      </c>
      <c r="AQ337" s="52">
        <v>0</v>
      </c>
      <c r="AR337" s="52">
        <v>0</v>
      </c>
      <c r="AS337" s="52">
        <v>0</v>
      </c>
      <c r="AT337" s="52">
        <v>0</v>
      </c>
      <c r="AU337" s="52">
        <v>0</v>
      </c>
      <c r="AV337" s="52">
        <v>0</v>
      </c>
      <c r="AW337">
        <v>0</v>
      </c>
      <c r="AX337">
        <v>0</v>
      </c>
      <c r="AY337">
        <v>0</v>
      </c>
      <c r="AZ337">
        <v>0</v>
      </c>
      <c r="BB337" t="b">
        <f t="shared" si="135"/>
        <v>1</v>
      </c>
      <c r="BC337" s="54" t="s">
        <v>361</v>
      </c>
      <c r="BD337" s="54" t="s">
        <v>39</v>
      </c>
      <c r="BE337" s="55">
        <v>2</v>
      </c>
      <c r="BF337" s="54" t="s">
        <v>344</v>
      </c>
      <c r="BG337" s="55">
        <v>0</v>
      </c>
      <c r="BH337" s="55">
        <v>0</v>
      </c>
      <c r="BI337" s="55">
        <v>0</v>
      </c>
      <c r="BJ337" s="55">
        <v>0</v>
      </c>
      <c r="BK337" s="55">
        <v>0</v>
      </c>
      <c r="BL337" s="55">
        <v>0</v>
      </c>
      <c r="BM337">
        <v>0</v>
      </c>
      <c r="BN337">
        <v>0</v>
      </c>
    </row>
    <row r="338" spans="1:66" ht="17.25" customHeight="1" x14ac:dyDescent="0.25">
      <c r="A338" s="6" t="s">
        <v>39</v>
      </c>
      <c r="B338" s="17">
        <v>325</v>
      </c>
      <c r="C338" s="30" t="s">
        <v>344</v>
      </c>
      <c r="D338" s="10">
        <f t="shared" si="136"/>
        <v>0</v>
      </c>
      <c r="E338" s="10">
        <f t="shared" si="137"/>
        <v>0</v>
      </c>
      <c r="F338" s="10">
        <f t="shared" si="138"/>
        <v>0</v>
      </c>
      <c r="G338" s="10">
        <f t="shared" si="139"/>
        <v>0</v>
      </c>
      <c r="H338" s="10">
        <f t="shared" si="140"/>
        <v>0</v>
      </c>
      <c r="I338" s="10">
        <f t="shared" si="141"/>
        <v>0</v>
      </c>
      <c r="J338" s="10">
        <f t="shared" si="142"/>
        <v>0</v>
      </c>
      <c r="K338" s="10">
        <f t="shared" si="143"/>
        <v>0</v>
      </c>
      <c r="L338" s="40" t="b">
        <f t="shared" si="144"/>
        <v>1</v>
      </c>
      <c r="M338" s="91" t="s">
        <v>362</v>
      </c>
      <c r="N338" s="91" t="s">
        <v>39</v>
      </c>
      <c r="O338" s="41">
        <v>2</v>
      </c>
      <c r="P338" s="91" t="s">
        <v>176</v>
      </c>
      <c r="Q338" s="41">
        <v>1</v>
      </c>
      <c r="R338" s="41">
        <v>0.01</v>
      </c>
      <c r="S338" s="41">
        <v>1</v>
      </c>
      <c r="T338" s="41">
        <v>0.01</v>
      </c>
      <c r="U338" s="41">
        <v>5</v>
      </c>
      <c r="V338" s="41">
        <v>2.7000000000000003E-2</v>
      </c>
      <c r="W338" s="41">
        <v>0</v>
      </c>
      <c r="X338" s="41">
        <v>0</v>
      </c>
      <c r="Y338" s="40" t="b">
        <f t="shared" si="133"/>
        <v>1</v>
      </c>
      <c r="Z338" s="47" t="s">
        <v>361</v>
      </c>
      <c r="AA338" s="47" t="s">
        <v>39</v>
      </c>
      <c r="AB338" s="48">
        <v>2</v>
      </c>
      <c r="AC338" s="47" t="s">
        <v>190</v>
      </c>
      <c r="AD338" s="48">
        <v>3</v>
      </c>
      <c r="AE338" s="48">
        <v>6</v>
      </c>
      <c r="AF338" s="48">
        <v>2</v>
      </c>
      <c r="AG338" s="48">
        <v>1.33</v>
      </c>
      <c r="AH338" s="48">
        <v>2</v>
      </c>
      <c r="AI338" s="48">
        <v>1.33</v>
      </c>
      <c r="AJ338" s="48">
        <v>1</v>
      </c>
      <c r="AK338" s="48">
        <v>4.67</v>
      </c>
      <c r="AL338" t="b">
        <f t="shared" si="134"/>
        <v>1</v>
      </c>
      <c r="AM338" s="51" t="s">
        <v>362</v>
      </c>
      <c r="AN338" s="51" t="s">
        <v>39</v>
      </c>
      <c r="AO338" s="52">
        <v>2</v>
      </c>
      <c r="AP338" s="51" t="s">
        <v>176</v>
      </c>
      <c r="AQ338" s="52">
        <v>0</v>
      </c>
      <c r="AR338" s="52">
        <v>0</v>
      </c>
      <c r="AS338" s="52">
        <v>0</v>
      </c>
      <c r="AT338" s="52">
        <v>0</v>
      </c>
      <c r="AU338" s="52">
        <v>0</v>
      </c>
      <c r="AV338" s="52">
        <v>0</v>
      </c>
      <c r="AW338">
        <v>0</v>
      </c>
      <c r="AX338">
        <v>0</v>
      </c>
      <c r="AY338">
        <v>0</v>
      </c>
      <c r="AZ338">
        <v>0</v>
      </c>
      <c r="BB338" t="b">
        <f t="shared" si="135"/>
        <v>1</v>
      </c>
      <c r="BC338" s="54" t="s">
        <v>362</v>
      </c>
      <c r="BD338" s="54" t="s">
        <v>39</v>
      </c>
      <c r="BE338" s="55">
        <v>2</v>
      </c>
      <c r="BF338" s="54" t="s">
        <v>176</v>
      </c>
      <c r="BG338" s="55">
        <v>0</v>
      </c>
      <c r="BH338" s="55">
        <v>0</v>
      </c>
      <c r="BI338" s="55">
        <v>0</v>
      </c>
      <c r="BJ338" s="55">
        <v>0</v>
      </c>
      <c r="BK338" s="55">
        <v>0</v>
      </c>
      <c r="BL338" s="55">
        <v>0</v>
      </c>
      <c r="BM338">
        <v>0</v>
      </c>
      <c r="BN338">
        <v>0</v>
      </c>
    </row>
    <row r="339" spans="1:66" ht="17.25" customHeight="1" x14ac:dyDescent="0.25">
      <c r="A339" s="6" t="s">
        <v>39</v>
      </c>
      <c r="B339" s="17">
        <v>326</v>
      </c>
      <c r="C339" s="30" t="s">
        <v>176</v>
      </c>
      <c r="D339" s="10">
        <f t="shared" si="136"/>
        <v>0</v>
      </c>
      <c r="E339" s="10">
        <f t="shared" si="137"/>
        <v>0</v>
      </c>
      <c r="F339" s="10">
        <f t="shared" si="138"/>
        <v>0</v>
      </c>
      <c r="G339" s="10">
        <f t="shared" si="139"/>
        <v>0</v>
      </c>
      <c r="H339" s="10">
        <f t="shared" si="140"/>
        <v>0</v>
      </c>
      <c r="I339" s="10">
        <f t="shared" si="141"/>
        <v>0</v>
      </c>
      <c r="J339" s="10">
        <f t="shared" si="142"/>
        <v>0</v>
      </c>
      <c r="K339" s="10">
        <f t="shared" si="143"/>
        <v>0</v>
      </c>
      <c r="L339" s="40" t="b">
        <f t="shared" si="144"/>
        <v>1</v>
      </c>
      <c r="M339" s="91" t="s">
        <v>364</v>
      </c>
      <c r="N339" s="91" t="s">
        <v>39</v>
      </c>
      <c r="O339" s="41">
        <v>2</v>
      </c>
      <c r="P339" s="91" t="s">
        <v>345</v>
      </c>
      <c r="Q339" s="41">
        <v>0</v>
      </c>
      <c r="R339" s="41">
        <v>0</v>
      </c>
      <c r="S339" s="41">
        <v>0</v>
      </c>
      <c r="T339" s="41">
        <v>0</v>
      </c>
      <c r="U339" s="41">
        <v>0</v>
      </c>
      <c r="V339" s="41">
        <v>0</v>
      </c>
      <c r="W339" s="41">
        <v>0</v>
      </c>
      <c r="X339" s="41">
        <v>0</v>
      </c>
      <c r="Y339" s="40" t="b">
        <f t="shared" si="133"/>
        <v>1</v>
      </c>
      <c r="Z339" s="47" t="s">
        <v>361</v>
      </c>
      <c r="AA339" s="47" t="s">
        <v>39</v>
      </c>
      <c r="AB339" s="48">
        <v>2</v>
      </c>
      <c r="AC339" s="47" t="s">
        <v>17</v>
      </c>
      <c r="AD339" s="48">
        <v>11</v>
      </c>
      <c r="AE339" s="48">
        <v>1.0285</v>
      </c>
      <c r="AF339" s="48">
        <v>7</v>
      </c>
      <c r="AG339" s="48">
        <v>0.47899999999999998</v>
      </c>
      <c r="AH339" s="48">
        <v>5</v>
      </c>
      <c r="AI339" s="48">
        <v>1.5885</v>
      </c>
      <c r="AJ339" s="48">
        <v>1</v>
      </c>
      <c r="AK339" s="48">
        <v>5.0000000000000001E-3</v>
      </c>
      <c r="AL339" t="b">
        <f t="shared" si="134"/>
        <v>1</v>
      </c>
      <c r="AM339" s="51" t="s">
        <v>364</v>
      </c>
      <c r="AN339" s="51" t="s">
        <v>39</v>
      </c>
      <c r="AO339" s="52">
        <v>2</v>
      </c>
      <c r="AP339" s="51" t="s">
        <v>345</v>
      </c>
      <c r="AQ339" s="52">
        <v>0</v>
      </c>
      <c r="AR339" s="52">
        <v>0</v>
      </c>
      <c r="AS339" s="52">
        <v>0</v>
      </c>
      <c r="AT339" s="52">
        <v>0</v>
      </c>
      <c r="AU339" s="52">
        <v>0</v>
      </c>
      <c r="AV339" s="52">
        <v>0</v>
      </c>
      <c r="AW339">
        <v>0</v>
      </c>
      <c r="AX339">
        <v>0</v>
      </c>
      <c r="AY339">
        <v>0</v>
      </c>
      <c r="AZ339">
        <v>0</v>
      </c>
      <c r="BB339" t="b">
        <f t="shared" si="135"/>
        <v>1</v>
      </c>
      <c r="BC339" s="54" t="s">
        <v>364</v>
      </c>
      <c r="BD339" s="54" t="s">
        <v>39</v>
      </c>
      <c r="BE339" s="55">
        <v>2</v>
      </c>
      <c r="BF339" s="54" t="s">
        <v>345</v>
      </c>
      <c r="BG339" s="55">
        <v>0</v>
      </c>
      <c r="BH339" s="55">
        <v>0</v>
      </c>
      <c r="BI339" s="55">
        <v>0</v>
      </c>
      <c r="BJ339" s="55">
        <v>0</v>
      </c>
      <c r="BK339" s="55">
        <v>0</v>
      </c>
      <c r="BL339" s="55">
        <v>0</v>
      </c>
      <c r="BM339">
        <v>0</v>
      </c>
      <c r="BN339">
        <v>0</v>
      </c>
    </row>
    <row r="340" spans="1:66" ht="17.25" customHeight="1" x14ac:dyDescent="0.25">
      <c r="A340" s="6" t="s">
        <v>39</v>
      </c>
      <c r="B340" s="17">
        <v>327</v>
      </c>
      <c r="C340" s="30" t="s">
        <v>345</v>
      </c>
      <c r="D340" s="10">
        <f t="shared" si="136"/>
        <v>0</v>
      </c>
      <c r="E340" s="10">
        <f t="shared" si="137"/>
        <v>0</v>
      </c>
      <c r="F340" s="10">
        <f t="shared" si="138"/>
        <v>0</v>
      </c>
      <c r="G340" s="10">
        <f t="shared" si="139"/>
        <v>0</v>
      </c>
      <c r="H340" s="10">
        <f t="shared" si="140"/>
        <v>0</v>
      </c>
      <c r="I340" s="10">
        <f t="shared" si="141"/>
        <v>0</v>
      </c>
      <c r="J340" s="10">
        <f t="shared" si="142"/>
        <v>0</v>
      </c>
      <c r="K340" s="10">
        <f t="shared" si="143"/>
        <v>0</v>
      </c>
      <c r="L340" s="40" t="b">
        <f t="shared" si="144"/>
        <v>1</v>
      </c>
      <c r="M340" s="91" t="s">
        <v>361</v>
      </c>
      <c r="N340" s="91" t="s">
        <v>39</v>
      </c>
      <c r="O340" s="41">
        <v>2</v>
      </c>
      <c r="P340" s="91" t="s">
        <v>18</v>
      </c>
      <c r="Q340" s="41">
        <v>2</v>
      </c>
      <c r="R340" s="41">
        <v>1.0089999999999999</v>
      </c>
      <c r="S340" s="41">
        <v>2</v>
      </c>
      <c r="T340" s="41">
        <v>1.0089999999999999</v>
      </c>
      <c r="U340" s="41">
        <v>9</v>
      </c>
      <c r="V340" s="41">
        <v>0.31350000000000006</v>
      </c>
      <c r="W340" s="41">
        <v>0</v>
      </c>
      <c r="X340" s="41">
        <v>0</v>
      </c>
      <c r="Y340" s="40" t="b">
        <f t="shared" si="133"/>
        <v>1</v>
      </c>
      <c r="Z340" s="47" t="s">
        <v>361</v>
      </c>
      <c r="AA340" s="47" t="s">
        <v>39</v>
      </c>
      <c r="AB340" s="48">
        <v>2</v>
      </c>
      <c r="AC340" s="47" t="s">
        <v>342</v>
      </c>
      <c r="AD340" s="48">
        <v>0</v>
      </c>
      <c r="AE340" s="48">
        <v>0</v>
      </c>
      <c r="AF340" s="48">
        <v>0</v>
      </c>
      <c r="AG340" s="48">
        <v>0</v>
      </c>
      <c r="AH340" s="48">
        <v>0</v>
      </c>
      <c r="AI340" s="48">
        <v>0</v>
      </c>
      <c r="AJ340" s="48">
        <v>0</v>
      </c>
      <c r="AK340" s="48">
        <v>0</v>
      </c>
      <c r="AL340" t="b">
        <f t="shared" si="134"/>
        <v>1</v>
      </c>
      <c r="AM340" s="51" t="s">
        <v>361</v>
      </c>
      <c r="AN340" s="51" t="s">
        <v>39</v>
      </c>
      <c r="AO340" s="52">
        <v>2</v>
      </c>
      <c r="AP340" s="51" t="s">
        <v>18</v>
      </c>
      <c r="AQ340" s="52">
        <v>0</v>
      </c>
      <c r="AR340" s="52">
        <v>0</v>
      </c>
      <c r="AS340" s="52">
        <v>0</v>
      </c>
      <c r="AT340" s="52">
        <v>0</v>
      </c>
      <c r="AU340" s="52">
        <v>1</v>
      </c>
      <c r="AV340" s="52">
        <v>8.9999999999999993E-3</v>
      </c>
      <c r="AW340">
        <v>0</v>
      </c>
      <c r="AX340">
        <v>0</v>
      </c>
      <c r="AY340">
        <v>0</v>
      </c>
      <c r="AZ340">
        <v>0</v>
      </c>
      <c r="BB340" t="b">
        <f t="shared" si="135"/>
        <v>1</v>
      </c>
      <c r="BC340" s="54" t="s">
        <v>361</v>
      </c>
      <c r="BD340" s="54" t="s">
        <v>39</v>
      </c>
      <c r="BE340" s="55">
        <v>2</v>
      </c>
      <c r="BF340" s="54" t="s">
        <v>18</v>
      </c>
      <c r="BG340" s="55">
        <v>0</v>
      </c>
      <c r="BH340" s="55">
        <v>0</v>
      </c>
      <c r="BI340" s="55">
        <v>0</v>
      </c>
      <c r="BJ340" s="55">
        <v>0</v>
      </c>
      <c r="BK340" s="55">
        <v>1</v>
      </c>
      <c r="BL340" s="55">
        <v>8.9999999999999993E-3</v>
      </c>
      <c r="BM340">
        <v>0</v>
      </c>
      <c r="BN340">
        <v>0</v>
      </c>
    </row>
    <row r="341" spans="1:66" ht="17.25" customHeight="1" x14ac:dyDescent="0.25">
      <c r="A341" s="6" t="s">
        <v>39</v>
      </c>
      <c r="B341" s="17">
        <v>328</v>
      </c>
      <c r="C341" s="30" t="s">
        <v>18</v>
      </c>
      <c r="D341" s="10">
        <f t="shared" si="136"/>
        <v>0</v>
      </c>
      <c r="E341" s="10">
        <f t="shared" si="137"/>
        <v>0</v>
      </c>
      <c r="F341" s="10">
        <f t="shared" si="138"/>
        <v>0</v>
      </c>
      <c r="G341" s="10">
        <f t="shared" si="139"/>
        <v>0</v>
      </c>
      <c r="H341" s="10">
        <f t="shared" si="140"/>
        <v>0</v>
      </c>
      <c r="I341" s="10">
        <f t="shared" si="141"/>
        <v>0</v>
      </c>
      <c r="J341" s="10">
        <f t="shared" si="142"/>
        <v>0</v>
      </c>
      <c r="K341" s="10">
        <f t="shared" si="143"/>
        <v>0</v>
      </c>
      <c r="L341" s="40" t="b">
        <f t="shared" si="144"/>
        <v>1</v>
      </c>
      <c r="M341" s="91" t="s">
        <v>361</v>
      </c>
      <c r="N341" s="91" t="s">
        <v>39</v>
      </c>
      <c r="O341" s="41">
        <v>3</v>
      </c>
      <c r="P341" s="91" t="s">
        <v>366</v>
      </c>
      <c r="Q341" s="41">
        <v>0</v>
      </c>
      <c r="R341" s="41">
        <v>0</v>
      </c>
      <c r="S341" s="41">
        <v>0</v>
      </c>
      <c r="T341" s="41">
        <v>0</v>
      </c>
      <c r="U341" s="41">
        <v>0</v>
      </c>
      <c r="V341" s="41">
        <v>0</v>
      </c>
      <c r="W341" s="41">
        <v>0</v>
      </c>
      <c r="X341" s="41">
        <v>0</v>
      </c>
      <c r="Y341" s="40" t="b">
        <f t="shared" si="133"/>
        <v>1</v>
      </c>
      <c r="Z341" s="47" t="s">
        <v>364</v>
      </c>
      <c r="AA341" s="47" t="s">
        <v>39</v>
      </c>
      <c r="AB341" s="48">
        <v>2</v>
      </c>
      <c r="AC341" s="47" t="s">
        <v>71</v>
      </c>
      <c r="AD341" s="48">
        <v>1</v>
      </c>
      <c r="AE341" s="48">
        <v>0.01</v>
      </c>
      <c r="AF341" s="48">
        <v>0</v>
      </c>
      <c r="AG341" s="48">
        <v>0</v>
      </c>
      <c r="AH341" s="48">
        <v>0</v>
      </c>
      <c r="AI341" s="48">
        <v>0</v>
      </c>
      <c r="AJ341" s="48">
        <v>1</v>
      </c>
      <c r="AK341" s="48">
        <v>0.01</v>
      </c>
      <c r="AL341" t="b">
        <f t="shared" si="134"/>
        <v>1</v>
      </c>
      <c r="AM341" s="51" t="s">
        <v>361</v>
      </c>
      <c r="AN341" s="51" t="s">
        <v>39</v>
      </c>
      <c r="AO341" s="52">
        <v>3</v>
      </c>
      <c r="AP341" s="51" t="s">
        <v>366</v>
      </c>
      <c r="AQ341" s="52">
        <v>0</v>
      </c>
      <c r="AR341" s="52">
        <v>0</v>
      </c>
      <c r="AS341" s="52">
        <v>0</v>
      </c>
      <c r="AT341" s="52">
        <v>0</v>
      </c>
      <c r="AU341" s="52">
        <v>0</v>
      </c>
      <c r="AV341" s="52">
        <v>0</v>
      </c>
      <c r="AW341">
        <v>0</v>
      </c>
      <c r="AX341">
        <v>0</v>
      </c>
      <c r="AY341">
        <v>0</v>
      </c>
      <c r="AZ341">
        <v>0</v>
      </c>
      <c r="BB341" t="b">
        <f t="shared" si="135"/>
        <v>1</v>
      </c>
      <c r="BC341" s="54" t="s">
        <v>361</v>
      </c>
      <c r="BD341" s="54" t="s">
        <v>39</v>
      </c>
      <c r="BE341" s="55">
        <v>3</v>
      </c>
      <c r="BF341" s="54" t="s">
        <v>366</v>
      </c>
      <c r="BG341" s="55">
        <v>0</v>
      </c>
      <c r="BH341" s="55">
        <v>0</v>
      </c>
      <c r="BI341" s="55">
        <v>0</v>
      </c>
      <c r="BJ341" s="55">
        <v>0</v>
      </c>
      <c r="BK341" s="55">
        <v>0</v>
      </c>
      <c r="BL341" s="55">
        <v>0</v>
      </c>
      <c r="BM341">
        <v>0</v>
      </c>
      <c r="BN341">
        <v>0</v>
      </c>
    </row>
    <row r="342" spans="1:66" ht="17.25" customHeight="1" x14ac:dyDescent="0.25">
      <c r="A342" s="5"/>
      <c r="B342" s="5"/>
      <c r="C342" s="33" t="s">
        <v>49</v>
      </c>
      <c r="D342" s="33">
        <f>D343</f>
        <v>-8</v>
      </c>
      <c r="E342" s="33">
        <f t="shared" ref="E342:K342" si="145">E343</f>
        <v>-0.39349999999999963</v>
      </c>
      <c r="F342" s="33">
        <f>F343</f>
        <v>-10</v>
      </c>
      <c r="G342" s="33">
        <f t="shared" si="145"/>
        <v>-0.39384999999999959</v>
      </c>
      <c r="H342" s="33">
        <f>H343</f>
        <v>-5</v>
      </c>
      <c r="I342" s="33">
        <f t="shared" si="145"/>
        <v>-5.8849999999999902E-2</v>
      </c>
      <c r="J342" s="33">
        <f>J343</f>
        <v>-4</v>
      </c>
      <c r="K342" s="33">
        <f t="shared" si="145"/>
        <v>-0.14350000000000002</v>
      </c>
      <c r="L342" s="14"/>
      <c r="M342" s="91" t="s">
        <v>361</v>
      </c>
      <c r="N342" s="91" t="s">
        <v>39</v>
      </c>
      <c r="O342" s="41">
        <v>3</v>
      </c>
      <c r="P342" s="91" t="s">
        <v>19</v>
      </c>
      <c r="Q342" s="41">
        <v>43</v>
      </c>
      <c r="R342" s="41">
        <v>1.1641999999999992</v>
      </c>
      <c r="S342" s="41">
        <v>40</v>
      </c>
      <c r="T342" s="41">
        <v>1.0361999999999996</v>
      </c>
      <c r="U342" s="41">
        <v>30</v>
      </c>
      <c r="V342" s="41">
        <v>0.52985000000000004</v>
      </c>
      <c r="W342" s="41">
        <v>4</v>
      </c>
      <c r="X342" s="41">
        <v>0.14350000000000002</v>
      </c>
      <c r="Y342" s="40" t="b">
        <f t="shared" si="133"/>
        <v>1</v>
      </c>
      <c r="Z342" s="47" t="s">
        <v>365</v>
      </c>
      <c r="AA342" s="47" t="s">
        <v>39</v>
      </c>
      <c r="AB342" s="48">
        <v>2</v>
      </c>
      <c r="AC342" s="47" t="s">
        <v>159</v>
      </c>
      <c r="AD342" s="48">
        <v>46</v>
      </c>
      <c r="AE342" s="48">
        <v>8.7749999999999968</v>
      </c>
      <c r="AF342" s="48">
        <v>38</v>
      </c>
      <c r="AG342" s="48">
        <v>0.28100000000000014</v>
      </c>
      <c r="AH342" s="48">
        <v>15</v>
      </c>
      <c r="AI342" s="48">
        <v>9.9000000000000005E-2</v>
      </c>
      <c r="AJ342" s="48">
        <v>4</v>
      </c>
      <c r="AK342" s="48">
        <v>2.9000000000000001E-2</v>
      </c>
      <c r="AL342" t="b">
        <f t="shared" si="134"/>
        <v>1</v>
      </c>
      <c r="AM342" s="51" t="s">
        <v>361</v>
      </c>
      <c r="AN342" s="51" t="s">
        <v>39</v>
      </c>
      <c r="AO342" s="52">
        <v>3</v>
      </c>
      <c r="AP342" s="51" t="s">
        <v>19</v>
      </c>
      <c r="AQ342" s="52">
        <v>4</v>
      </c>
      <c r="AR342" s="52">
        <v>4.4850000000000001E-2</v>
      </c>
      <c r="AS342" s="52">
        <v>2</v>
      </c>
      <c r="AT342" s="52">
        <v>2.9000000000000001E-2</v>
      </c>
      <c r="AU342" s="52">
        <v>2</v>
      </c>
      <c r="AV342" s="52">
        <v>0.04</v>
      </c>
      <c r="AW342">
        <v>0</v>
      </c>
      <c r="AX342">
        <v>0</v>
      </c>
      <c r="AY342">
        <v>0</v>
      </c>
      <c r="AZ342">
        <v>0</v>
      </c>
      <c r="BB342" t="b">
        <f t="shared" si="135"/>
        <v>1</v>
      </c>
      <c r="BC342" s="54" t="s">
        <v>361</v>
      </c>
      <c r="BD342" s="54" t="s">
        <v>39</v>
      </c>
      <c r="BE342" s="55">
        <v>3</v>
      </c>
      <c r="BF342" s="54" t="s">
        <v>19</v>
      </c>
      <c r="BG342" s="55">
        <v>4</v>
      </c>
      <c r="BH342" s="55">
        <v>4.4850000000000001E-2</v>
      </c>
      <c r="BI342" s="55">
        <v>3</v>
      </c>
      <c r="BJ342" s="55">
        <v>0.32900000000000001</v>
      </c>
      <c r="BK342" s="55">
        <v>2</v>
      </c>
      <c r="BL342" s="55">
        <v>0.04</v>
      </c>
      <c r="BM342">
        <v>0</v>
      </c>
      <c r="BN342">
        <v>0</v>
      </c>
    </row>
    <row r="343" spans="1:66" ht="17.25" customHeight="1" x14ac:dyDescent="0.25">
      <c r="A343" s="20" t="s">
        <v>39</v>
      </c>
      <c r="B343" s="20">
        <v>329</v>
      </c>
      <c r="C343" s="35" t="s">
        <v>19</v>
      </c>
      <c r="D343" s="10">
        <f t="shared" ref="D343:K343" si="146">AD352-Q342</f>
        <v>-8</v>
      </c>
      <c r="E343" s="10">
        <f t="shared" si="146"/>
        <v>-0.39349999999999963</v>
      </c>
      <c r="F343" s="10">
        <f t="shared" si="146"/>
        <v>-10</v>
      </c>
      <c r="G343" s="10">
        <f t="shared" si="146"/>
        <v>-0.39384999999999959</v>
      </c>
      <c r="H343" s="10">
        <f t="shared" si="146"/>
        <v>-5</v>
      </c>
      <c r="I343" s="10">
        <f t="shared" si="146"/>
        <v>-5.8849999999999902E-2</v>
      </c>
      <c r="J343" s="10">
        <f t="shared" si="146"/>
        <v>-4</v>
      </c>
      <c r="K343" s="10">
        <f t="shared" si="146"/>
        <v>-0.14350000000000002</v>
      </c>
      <c r="L343" s="40" t="b">
        <f>C343=P342</f>
        <v>1</v>
      </c>
      <c r="M343" s="41" t="s">
        <v>367</v>
      </c>
      <c r="N343" s="41" t="s">
        <v>367</v>
      </c>
      <c r="O343" s="41" t="s">
        <v>368</v>
      </c>
      <c r="P343" s="41" t="s">
        <v>367</v>
      </c>
      <c r="Q343" s="41" t="s">
        <v>390</v>
      </c>
      <c r="R343" s="41" t="s">
        <v>391</v>
      </c>
      <c r="S343" s="41" t="s">
        <v>392</v>
      </c>
      <c r="T343" s="41" t="s">
        <v>393</v>
      </c>
      <c r="U343" s="41" t="s">
        <v>394</v>
      </c>
      <c r="V343" s="41" t="s">
        <v>395</v>
      </c>
      <c r="W343" s="41" t="s">
        <v>396</v>
      </c>
      <c r="X343" s="41" t="s">
        <v>397</v>
      </c>
      <c r="Y343" s="40" t="b">
        <f t="shared" ref="Y343" si="147">P343=AC353</f>
        <v>1</v>
      </c>
      <c r="Z343" s="47" t="s">
        <v>361</v>
      </c>
      <c r="AA343" s="47" t="s">
        <v>39</v>
      </c>
      <c r="AB343" s="48">
        <v>2</v>
      </c>
      <c r="AC343" s="47" t="s">
        <v>216</v>
      </c>
      <c r="AD343" s="48">
        <v>4</v>
      </c>
      <c r="AE343" s="48">
        <v>2.2000000000000002E-2</v>
      </c>
      <c r="AF343" s="48">
        <v>1</v>
      </c>
      <c r="AG343" s="48">
        <v>5.0000000000000001E-3</v>
      </c>
      <c r="AH343" s="48">
        <v>3</v>
      </c>
      <c r="AI343" s="48">
        <v>0.115</v>
      </c>
      <c r="AJ343" s="48">
        <v>0</v>
      </c>
      <c r="AK343" s="48">
        <v>0</v>
      </c>
      <c r="AL343" t="b">
        <f t="shared" ref="AL343" si="148">AP343=AC353</f>
        <v>1</v>
      </c>
      <c r="BC343" s="55"/>
      <c r="BD343" s="55"/>
      <c r="BE343" s="55"/>
      <c r="BF343" s="55"/>
      <c r="BG343" s="55"/>
      <c r="BH343" s="55"/>
      <c r="BI343" s="55"/>
      <c r="BJ343" s="55"/>
      <c r="BK343" s="55"/>
      <c r="BL343" s="55"/>
    </row>
    <row r="344" spans="1:66" ht="17.25" customHeight="1" thickBot="1" x14ac:dyDescent="0.3">
      <c r="A344" s="15"/>
      <c r="B344" s="16"/>
      <c r="C344" s="36" t="s">
        <v>50</v>
      </c>
      <c r="D344" s="36">
        <f t="shared" ref="D344:E344" si="149">D12+D237+D342</f>
        <v>4058</v>
      </c>
      <c r="E344" s="36">
        <f t="shared" si="149"/>
        <v>153.68051399999999</v>
      </c>
      <c r="F344" s="36">
        <f t="shared" ref="F344:K344" si="150">F12+F237+F342</f>
        <v>3426</v>
      </c>
      <c r="G344" s="36">
        <f t="shared" si="150"/>
        <v>90.764742000000012</v>
      </c>
      <c r="H344" s="36">
        <f t="shared" si="150"/>
        <v>2684</v>
      </c>
      <c r="I344" s="36">
        <f t="shared" si="150"/>
        <v>57.148231000000003</v>
      </c>
      <c r="J344" s="36">
        <f t="shared" si="150"/>
        <v>489</v>
      </c>
      <c r="K344" s="36">
        <f t="shared" si="150"/>
        <v>49.549942000000001</v>
      </c>
      <c r="L344" s="14"/>
      <c r="Z344" s="47" t="s">
        <v>361</v>
      </c>
      <c r="AA344" s="47" t="s">
        <v>39</v>
      </c>
      <c r="AB344" s="48">
        <v>2</v>
      </c>
      <c r="AC344" s="47" t="s">
        <v>135</v>
      </c>
      <c r="AD344" s="48">
        <v>0</v>
      </c>
      <c r="AE344" s="48">
        <v>0</v>
      </c>
      <c r="AF344" s="48">
        <v>0</v>
      </c>
      <c r="AG344" s="48">
        <v>0</v>
      </c>
      <c r="AH344" s="48">
        <v>0</v>
      </c>
      <c r="AI344" s="48">
        <v>0</v>
      </c>
      <c r="AJ344" s="48">
        <v>0</v>
      </c>
      <c r="AK344" s="48">
        <v>0</v>
      </c>
    </row>
    <row r="345" spans="1:66" ht="17.25" customHeight="1" x14ac:dyDescent="0.25">
      <c r="J345" s="18"/>
      <c r="K345" s="19"/>
      <c r="Z345" s="47" t="s">
        <v>361</v>
      </c>
      <c r="AA345" s="47" t="s">
        <v>39</v>
      </c>
      <c r="AB345" s="48">
        <v>2</v>
      </c>
      <c r="AC345" s="47" t="s">
        <v>343</v>
      </c>
      <c r="AD345" s="48">
        <v>0</v>
      </c>
      <c r="AE345" s="48">
        <v>0</v>
      </c>
      <c r="AF345" s="48">
        <v>0</v>
      </c>
      <c r="AG345" s="48">
        <v>0</v>
      </c>
      <c r="AH345" s="48">
        <v>0</v>
      </c>
      <c r="AI345" s="48">
        <v>0</v>
      </c>
      <c r="AJ345" s="48">
        <v>0</v>
      </c>
      <c r="AK345" s="48">
        <v>0</v>
      </c>
    </row>
    <row r="346" spans="1:66" ht="17.25" customHeight="1" x14ac:dyDescent="0.25">
      <c r="D346" s="12"/>
      <c r="E346" s="12"/>
      <c r="Z346" s="47" t="s">
        <v>361</v>
      </c>
      <c r="AA346" s="47" t="s">
        <v>39</v>
      </c>
      <c r="AB346" s="48">
        <v>2</v>
      </c>
      <c r="AC346" s="47" t="s">
        <v>65</v>
      </c>
      <c r="AD346" s="48">
        <v>10</v>
      </c>
      <c r="AE346" s="48">
        <v>0.1105</v>
      </c>
      <c r="AF346" s="48">
        <v>10</v>
      </c>
      <c r="AG346" s="48">
        <v>0.1105</v>
      </c>
      <c r="AH346" s="48">
        <v>10</v>
      </c>
      <c r="AI346" s="48">
        <v>8.0500000000000002E-2</v>
      </c>
      <c r="AJ346" s="48">
        <v>1</v>
      </c>
      <c r="AK346" s="48">
        <v>1.4999999999999999E-2</v>
      </c>
    </row>
    <row r="347" spans="1:66" ht="17.25" customHeight="1" x14ac:dyDescent="0.25">
      <c r="D347" s="7"/>
      <c r="E347" s="7"/>
      <c r="Z347" s="47" t="s">
        <v>361</v>
      </c>
      <c r="AA347" s="47" t="s">
        <v>39</v>
      </c>
      <c r="AB347" s="48">
        <v>2</v>
      </c>
      <c r="AC347" s="47" t="s">
        <v>344</v>
      </c>
      <c r="AD347" s="48">
        <v>0</v>
      </c>
      <c r="AE347" s="48">
        <v>0</v>
      </c>
      <c r="AF347" s="48">
        <v>0</v>
      </c>
      <c r="AG347" s="48">
        <v>0</v>
      </c>
      <c r="AH347" s="48">
        <v>0</v>
      </c>
      <c r="AI347" s="48">
        <v>0</v>
      </c>
      <c r="AJ347" s="48">
        <v>0</v>
      </c>
      <c r="AK347" s="48">
        <v>0</v>
      </c>
    </row>
    <row r="348" spans="1:66" ht="17.25" customHeight="1" x14ac:dyDescent="0.25">
      <c r="Z348" s="47" t="s">
        <v>362</v>
      </c>
      <c r="AA348" s="47" t="s">
        <v>39</v>
      </c>
      <c r="AB348" s="48">
        <v>2</v>
      </c>
      <c r="AC348" s="47" t="s">
        <v>176</v>
      </c>
      <c r="AD348" s="48">
        <v>1</v>
      </c>
      <c r="AE348" s="48">
        <v>0.01</v>
      </c>
      <c r="AF348" s="48">
        <v>1</v>
      </c>
      <c r="AG348" s="48">
        <v>0.01</v>
      </c>
      <c r="AH348" s="48">
        <v>5</v>
      </c>
      <c r="AI348" s="48">
        <v>2.7000000000000003E-2</v>
      </c>
      <c r="AJ348" s="48">
        <v>0</v>
      </c>
      <c r="AK348" s="48">
        <v>0</v>
      </c>
    </row>
    <row r="349" spans="1:66" ht="17.25" customHeight="1" x14ac:dyDescent="0.25">
      <c r="Z349" s="47" t="s">
        <v>364</v>
      </c>
      <c r="AA349" s="47" t="s">
        <v>39</v>
      </c>
      <c r="AB349" s="48">
        <v>2</v>
      </c>
      <c r="AC349" s="47" t="s">
        <v>345</v>
      </c>
      <c r="AD349" s="48">
        <v>0</v>
      </c>
      <c r="AE349" s="48">
        <v>0</v>
      </c>
      <c r="AF349" s="48">
        <v>0</v>
      </c>
      <c r="AG349" s="48">
        <v>0</v>
      </c>
      <c r="AH349" s="48">
        <v>0</v>
      </c>
      <c r="AI349" s="48">
        <v>0</v>
      </c>
      <c r="AJ349" s="48">
        <v>0</v>
      </c>
      <c r="AK349" s="48">
        <v>0</v>
      </c>
    </row>
    <row r="350" spans="1:66" ht="17.25" customHeight="1" x14ac:dyDescent="0.25">
      <c r="Z350" s="47" t="s">
        <v>361</v>
      </c>
      <c r="AA350" s="47" t="s">
        <v>39</v>
      </c>
      <c r="AB350" s="48">
        <v>2</v>
      </c>
      <c r="AC350" s="47" t="s">
        <v>18</v>
      </c>
      <c r="AD350" s="48">
        <v>2</v>
      </c>
      <c r="AE350" s="48">
        <v>1.0089999999999999</v>
      </c>
      <c r="AF350" s="48">
        <v>2</v>
      </c>
      <c r="AG350" s="48">
        <v>1.0089999999999999</v>
      </c>
      <c r="AH350" s="48">
        <v>9</v>
      </c>
      <c r="AI350" s="48">
        <v>0.31350000000000006</v>
      </c>
      <c r="AJ350" s="48">
        <v>0</v>
      </c>
      <c r="AK350" s="48">
        <v>0</v>
      </c>
    </row>
    <row r="351" spans="1:66" ht="17.25" customHeight="1" x14ac:dyDescent="0.25">
      <c r="Z351" s="47" t="s">
        <v>361</v>
      </c>
      <c r="AA351" s="47" t="s">
        <v>39</v>
      </c>
      <c r="AB351" s="48">
        <v>3</v>
      </c>
      <c r="AC351" s="47" t="s">
        <v>366</v>
      </c>
      <c r="AD351" s="48">
        <v>0</v>
      </c>
      <c r="AE351" s="48">
        <v>0</v>
      </c>
      <c r="AF351" s="48">
        <v>0</v>
      </c>
      <c r="AG351" s="48">
        <v>0</v>
      </c>
      <c r="AH351" s="48">
        <v>0</v>
      </c>
      <c r="AI351" s="48">
        <v>0</v>
      </c>
      <c r="AJ351" s="48">
        <v>0</v>
      </c>
      <c r="AK351" s="48">
        <v>0</v>
      </c>
    </row>
    <row r="352" spans="1:66" ht="17.25" customHeight="1" x14ac:dyDescent="0.25">
      <c r="Z352" s="47" t="s">
        <v>361</v>
      </c>
      <c r="AA352" s="47" t="s">
        <v>39</v>
      </c>
      <c r="AB352" s="48">
        <v>3</v>
      </c>
      <c r="AC352" s="47" t="s">
        <v>19</v>
      </c>
      <c r="AD352" s="48">
        <v>35</v>
      </c>
      <c r="AE352" s="48">
        <v>0.77069999999999961</v>
      </c>
      <c r="AF352" s="48">
        <v>30</v>
      </c>
      <c r="AG352" s="48">
        <v>0.64234999999999998</v>
      </c>
      <c r="AH352" s="48">
        <v>25</v>
      </c>
      <c r="AI352" s="48">
        <v>0.47100000000000014</v>
      </c>
      <c r="AJ352" s="48">
        <v>0</v>
      </c>
      <c r="AK352" s="48">
        <v>0</v>
      </c>
    </row>
    <row r="353" spans="26:37" ht="17.25" customHeight="1" x14ac:dyDescent="0.25">
      <c r="Z353" s="48" t="s">
        <v>367</v>
      </c>
      <c r="AA353" s="48" t="s">
        <v>367</v>
      </c>
      <c r="AB353" s="48" t="s">
        <v>368</v>
      </c>
      <c r="AC353" s="48" t="s">
        <v>367</v>
      </c>
      <c r="AD353" s="48" t="s">
        <v>375</v>
      </c>
      <c r="AE353" s="48" t="s">
        <v>376</v>
      </c>
      <c r="AF353" s="48" t="s">
        <v>377</v>
      </c>
      <c r="AG353" s="48" t="s">
        <v>378</v>
      </c>
      <c r="AH353" s="48" t="s">
        <v>379</v>
      </c>
      <c r="AI353" s="48" t="s">
        <v>380</v>
      </c>
      <c r="AJ353" s="48" t="s">
        <v>381</v>
      </c>
      <c r="AK353" s="48" t="s">
        <v>382</v>
      </c>
    </row>
    <row r="354" spans="26:37" ht="17.25" customHeight="1" x14ac:dyDescent="0.25">
      <c r="AD354" s="38"/>
      <c r="AE354" s="38"/>
      <c r="AF354" s="38"/>
      <c r="AG354" s="38"/>
      <c r="AH354" s="38"/>
      <c r="AI354" s="38"/>
      <c r="AJ354" s="38"/>
      <c r="AK354" s="38"/>
    </row>
  </sheetData>
  <mergeCells count="9">
    <mergeCell ref="J9:K10"/>
    <mergeCell ref="F11:G11"/>
    <mergeCell ref="H11:I11"/>
    <mergeCell ref="C5:C8"/>
    <mergeCell ref="A9:A11"/>
    <mergeCell ref="C9:C11"/>
    <mergeCell ref="D9:E10"/>
    <mergeCell ref="F9:G10"/>
    <mergeCell ref="H9:I10"/>
  </mergeCells>
  <conditionalFormatting sqref="D238:K341 D343:K343 D13:K236">
    <cfRule type="expression" dxfId="0" priority="1">
      <formula>D13&lt;0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Свод</vt:lpstr>
      <vt:lpstr>Реестр закл. договоров</vt:lpstr>
      <vt:lpstr>из БД</vt:lpstr>
      <vt:lpstr>'Реестр закл. договоров'!Область_печати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2014-12-30T10:56:41Z</dcterms:modified>
</cp:coreProperties>
</file>