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585" yWindow="30" windowWidth="12525" windowHeight="1243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закл.договоров'!$A$4:$H$342</definedName>
    <definedName name="_xlnm._FilterDatabase" localSheetId="0" hidden="1">Свод!$D$4:$K$147</definedName>
    <definedName name="_xlnm.Print_Area" localSheetId="0">Свод!$A$1:$K$147</definedName>
  </definedNames>
  <calcPr calcId="145621"/>
</workbook>
</file>

<file path=xl/calcChain.xml><?xml version="1.0" encoding="utf-8"?>
<calcChain xmlns="http://schemas.openxmlformats.org/spreadsheetml/2006/main">
  <c r="J97" i="2" l="1"/>
  <c r="F88" i="2"/>
  <c r="F95" i="2"/>
  <c r="H96" i="2"/>
  <c r="D89" i="2"/>
  <c r="D88" i="2"/>
  <c r="D87" i="2"/>
  <c r="D85" i="2" l="1"/>
  <c r="E5" i="2" l="1"/>
  <c r="J5" i="2" l="1"/>
  <c r="K84" i="2"/>
  <c r="K5" i="2"/>
  <c r="D5" i="2" l="1"/>
  <c r="G5" i="2"/>
  <c r="I84" i="2"/>
  <c r="J84" i="2"/>
  <c r="H84" i="2"/>
  <c r="E84" i="2"/>
  <c r="F5" i="2"/>
  <c r="D84" i="2"/>
  <c r="G84" i="2"/>
  <c r="F84" i="2"/>
  <c r="I5" i="2" l="1"/>
  <c r="H5" i="2"/>
</calcChain>
</file>

<file path=xl/sharedStrings.xml><?xml version="1.0" encoding="utf-8"?>
<sst xmlns="http://schemas.openxmlformats.org/spreadsheetml/2006/main" count="1326" uniqueCount="168">
  <si>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</si>
  <si>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</si>
  <si>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</si>
  <si>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</si>
  <si>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</si>
  <si>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</si>
  <si>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</si>
  <si>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</si>
  <si>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</si>
  <si>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</si>
  <si>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</si>
  <si>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</si>
  <si>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</si>
  <si>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</si>
  <si>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</si>
  <si>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</si>
  <si>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Приложение №2</t>
  </si>
  <si>
    <t>Смоленскэнерго</t>
  </si>
  <si>
    <t>ПС 110/35/6 кВ "Южная"</t>
  </si>
  <si>
    <t>ПС 110/35/10 кВ "Вязьма-1"</t>
  </si>
  <si>
    <t>ПС 110/35/10 кВ "Заводская"</t>
  </si>
  <si>
    <t>ПС 110/35/6 кВ "Северная"</t>
  </si>
  <si>
    <t>ПС 110/6/6 кВ "Диффузион"</t>
  </si>
  <si>
    <t>ПС 110/10 кВ "Вязьма-2"</t>
  </si>
  <si>
    <t>ПС 110/10 кВ "Серго-Ивановская-Тяговая"</t>
  </si>
  <si>
    <t>ПС 110/10 кВ "Трубная"</t>
  </si>
  <si>
    <t>ПС 110/10 кВ "Угра"</t>
  </si>
  <si>
    <t>ПС 110/10 кВ "Ярцево-1"</t>
  </si>
  <si>
    <t>ПС 110/10 кВ "Ярцево-2"</t>
  </si>
  <si>
    <t>ПС 110/10/6 кВ "Центральная"</t>
  </si>
  <si>
    <t>ПС 110/10/6 кВ "Чернушки"</t>
  </si>
  <si>
    <t>ПС 110/35/10 кВ "Велиж"</t>
  </si>
  <si>
    <t>ПС 110/35/10 кВ "Гагарин"</t>
  </si>
  <si>
    <t>ПС 110/35/10 кВ "Кардымово"</t>
  </si>
  <si>
    <t>ПС 110/35/10 кВ "Козино"</t>
  </si>
  <si>
    <t>ПС 110/35/10 кВ "Красный"</t>
  </si>
  <si>
    <t>ПС 110/35/10 кВ "Мишино"</t>
  </si>
  <si>
    <t>ПС 110/35/10 кВ "Новодугино"</t>
  </si>
  <si>
    <t>ПС 110/35/10 кВ "Починок"</t>
  </si>
  <si>
    <t>ПС 110/35/10 кВ "Светотехника"</t>
  </si>
  <si>
    <t>ПС 110/35/10 кВ "Темкино"</t>
  </si>
  <si>
    <t>ПС 110/35/10 кВ "Туманово"</t>
  </si>
  <si>
    <t>ПС 110/35/6 кВ "Голынки"</t>
  </si>
  <si>
    <t>ПС 110/35/6 кВ "Горная"</t>
  </si>
  <si>
    <t>ПС 110/35/6 кВ "Индустриальная"</t>
  </si>
  <si>
    <t>ПС 110/35/6 кВ "Пронино"</t>
  </si>
  <si>
    <t>ПС 110/35/6 кВ "Рославль"</t>
  </si>
  <si>
    <t>ПС 110/6 кВ "Восточная"</t>
  </si>
  <si>
    <t>ПС 110/6 кВ "Западная"</t>
  </si>
  <si>
    <t>ПС 110/6 кВ "Сафоново"</t>
  </si>
  <si>
    <t>ПС 35/10 кВ "Акатово"</t>
  </si>
  <si>
    <t>ПС 35/10 кВ "Бекрино"</t>
  </si>
  <si>
    <t>ПС 35/10 кВ "Богданово"</t>
  </si>
  <si>
    <t>ПС 35/10 кВ "Екимовичи"</t>
  </si>
  <si>
    <t>ПС 35/10 кВ "Жуковская"</t>
  </si>
  <si>
    <t>ПС 35/10 кВ "Каменка"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</si>
  <si>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</si>
  <si>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</si>
  <si>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</si>
  <si>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</si>
  <si>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"Кощино"</t>
  </si>
  <si>
    <t>ПС 35/10 кВ "Лубня"</t>
  </si>
  <si>
    <t>ПС 35/10 кВ "Мелькомбинат"</t>
  </si>
  <si>
    <t>ПС 35/10 кВ "Одинцово"</t>
  </si>
  <si>
    <t>ПС 35/10 кВ "Озерный"</t>
  </si>
  <si>
    <t>ПС 35/10 кВ "Рябцево"</t>
  </si>
  <si>
    <t>ПС 35/10 кВ "Савеево"</t>
  </si>
  <si>
    <t>ПС 35/10 кВ "Трудилово"</t>
  </si>
  <si>
    <t>ПС 35/10 кВ "Тычинино"</t>
  </si>
  <si>
    <t>ПС 35/6 кВ "Водозабор"</t>
  </si>
  <si>
    <t>ПС 35/6 кВ "Гнездово"</t>
  </si>
  <si>
    <t>ПС 35/6 кВ "Колодня"</t>
  </si>
  <si>
    <t>ПС 35/6 кВ "Красный Бор"</t>
  </si>
  <si>
    <t>ПС 35/6 кВ "Печерск"</t>
  </si>
  <si>
    <t>ПС 110/35/10 кВ "Монастырщина"</t>
  </si>
  <si>
    <t>ПС 110/35/10 кВ "Рудня"</t>
  </si>
  <si>
    <t>ПС 110/35/10 кВ "Сычевка"</t>
  </si>
  <si>
    <t>ПС 35/10 кВ "Клушино"</t>
  </si>
  <si>
    <t>ПС 35/10 кВ "Тесово"</t>
  </si>
  <si>
    <t>ПС 110/35/10 кВ "Демидов"</t>
  </si>
  <si>
    <t>ПС 110/6 кВ "Пластмасс"</t>
  </si>
  <si>
    <t>ПС 35/10 кВ "Белеи"</t>
  </si>
  <si>
    <t>ПС 35/10 кВ "Кайдаково"</t>
  </si>
  <si>
    <t>ПС 110/10/6 кВ "Промышленная"</t>
  </si>
  <si>
    <t>ПС 110/10 кВ "Вязьма-Тяговая"</t>
  </si>
  <si>
    <t>ПС 110/35/10 кВ "Дорогобуж-1"</t>
  </si>
  <si>
    <t>ПС 35/10 кВ "Березка"</t>
  </si>
  <si>
    <t>ПС 35/10 кВ "Ольша"</t>
  </si>
  <si>
    <t>ПС 35/10 кВ "Успенское"</t>
  </si>
  <si>
    <t>ПС 35/10 кВ "Дивинская"</t>
  </si>
  <si>
    <t>ПС 110/10 кВ "Екимцево"</t>
  </si>
  <si>
    <t>ПС 110/35/10 кВ "Десногорск"</t>
  </si>
  <si>
    <t>ПС 110/35/10 кВ "Днепровск"</t>
  </si>
  <si>
    <t>ПС 35/10 кВ "Жичицы"</t>
  </si>
  <si>
    <t>ПС 35/10 кВ "Караваево"</t>
  </si>
  <si>
    <t>ПС 35/10 кВ "Хмелита"</t>
  </si>
  <si>
    <t>ПС 35/10 кВ "Шиманово"</t>
  </si>
  <si>
    <t>ПС 110/35/10 кВ "Всходы"</t>
  </si>
  <si>
    <t>ПС 110/35/10 кВ "Знаменка"</t>
  </si>
  <si>
    <t>ПС 110/35/10 кВ "Россия"</t>
  </si>
  <si>
    <t>ПС 110/35/10 кВ "Шумячи"</t>
  </si>
  <si>
    <t>ПС 35/10 кВ "Вачково"</t>
  </si>
  <si>
    <t>ПС 35/10 кВ "Высокое"</t>
  </si>
  <si>
    <t>ПС 35/10 кВ "Лосьмино"</t>
  </si>
  <si>
    <t>ПС 35/10 кВ "Семлево"</t>
  </si>
  <si>
    <t>ПС 35/10 кВ "Шуйское"</t>
  </si>
  <si>
    <t>ПС 35/6 кВ "Мясокомбинат"</t>
  </si>
  <si>
    <t>ПС 35/6 кВ "ВРЗ"</t>
  </si>
  <si>
    <t>ПС 110/35/10 кВ "Ельня"</t>
  </si>
  <si>
    <t>ПС 110/6 кВ "Электромашины"</t>
  </si>
  <si>
    <t>ПС 35/10 кВ "Аврора"</t>
  </si>
  <si>
    <t>ПС 35/10 кВ "Никольское"</t>
  </si>
  <si>
    <t>ПС 35/10 кВ "Первомайская"</t>
  </si>
  <si>
    <t>ПС 35/10 кВ "Пушкино"</t>
  </si>
  <si>
    <t>ПС 35/10 кВ "Усвятье"</t>
  </si>
  <si>
    <t>ПС 35/10 кВ "Ушаково"</t>
  </si>
  <si>
    <t>ПС 35/6 кВ "В.Ясенная"</t>
  </si>
  <si>
    <t>ПС 110/35/10 кВ "Духовщина"</t>
  </si>
  <si>
    <t>ПС 35/10 кВ "Батищево"</t>
  </si>
  <si>
    <t>ПС 35/10 кВ "Вязьма-Брянская"</t>
  </si>
  <si>
    <t>ПС 35/10 кВ "Миганово"</t>
  </si>
  <si>
    <t>ПС 35/6 кВ "ЯО 100/6"</t>
  </si>
  <si>
    <t>ПС 110/10 кВ "Диво"</t>
  </si>
  <si>
    <t>ПС 110/10 кВ "Субботники"</t>
  </si>
  <si>
    <t>ПС 110/35/10 кВ "Михайловская"</t>
  </si>
  <si>
    <t>ПС 35/10 кВ "Коммунар"</t>
  </si>
  <si>
    <t>ПС 35/10 кВ "Липецы"</t>
  </si>
  <si>
    <t>ПС 35/10 кВ "Сапшо"</t>
  </si>
  <si>
    <t>ПС 35/6 кВ "Ясенная"</t>
  </si>
  <si>
    <t>ПС 110/35/10 кВ "Каспля"</t>
  </si>
  <si>
    <t>ПС 110/35/10 кВ "Стодолище"</t>
  </si>
  <si>
    <t>ПС 110/35/10 кВ "Суетово"</t>
  </si>
  <si>
    <t>ПС 110/35/10 кВ "Хиславичи"</t>
  </si>
  <si>
    <t>ПС 35/10 кВ "Баскаковка"</t>
  </si>
  <si>
    <t>ПС 35/10 кВ "Исаково"</t>
  </si>
  <si>
    <t>ПС 35/10 кВ "Ризское"</t>
  </si>
  <si>
    <t>ПС 35/6 кВ "ЗССК"</t>
  </si>
  <si>
    <t>ПС 110/35/10 кВ "Ершичи"</t>
  </si>
  <si>
    <t>ПС 35/10 кВ "Дружба"</t>
  </si>
  <si>
    <t>ПС 35/10 кВ "Вадино"</t>
  </si>
  <si>
    <t>ПС 35/10 кВ "Хорошово"</t>
  </si>
  <si>
    <t>ПС 110/10 кВ "Сапрыкино"</t>
  </si>
  <si>
    <t>ПС 110/35/10 кВ "Катынь-2 "</t>
  </si>
  <si>
    <t>ПС 110/35/10 кВ "Мазальцево"</t>
  </si>
  <si>
    <t>ПС 35/10 кВ "Аполье"</t>
  </si>
  <si>
    <t>ПС 35/10 кВ "Васино"</t>
  </si>
  <si>
    <t>ПС 35/10 кВ "Верховье"</t>
  </si>
  <si>
    <t>ПС 35/10 кВ "Михали"</t>
  </si>
  <si>
    <t>ПС 35/10 кВ "Нарытка"</t>
  </si>
  <si>
    <t>ПС 35/10 кВ "Родоманово"</t>
  </si>
  <si>
    <t>ПС 35/10 кВ "Шаломино"</t>
  </si>
  <si>
    <t>ПС 110/6/6 кВ "Смоленск-2"</t>
  </si>
  <si>
    <t>ПС 35/10 кВ "Дорогобуж-2"</t>
  </si>
  <si>
    <t>ПС 35/10 кВ "Зайцево"</t>
  </si>
  <si>
    <t>ПС 35/10 кВ "Мальцево"</t>
  </si>
  <si>
    <t>ПС 35/10 кВ "Мерлино"</t>
  </si>
  <si>
    <t>ПС 35/10 кВ "Н.Михайловская"</t>
  </si>
  <si>
    <t>ПС 35/10 кВ "Соловьево"</t>
  </si>
  <si>
    <t>ПС 35/10 кВ "Каськово"</t>
  </si>
  <si>
    <t>ПС 110//10 кВ "Субботники"</t>
  </si>
  <si>
    <t>№</t>
  </si>
  <si>
    <t>Сведения о деятельности филиала ОАО " МРСК Центра" - "Смоленскэнерго" по технологическому присоединению за Август 2014г.</t>
  </si>
  <si>
    <t>Пообъектная информация по заключенным договорам ТП за Август 2014 г.</t>
  </si>
  <si>
    <t xml:space="preserve">Максимальная мощность, кВт </t>
  </si>
  <si>
    <t>Точка присоединения объекта (ПС,ВЛ)</t>
  </si>
  <si>
    <t>12 месяцев</t>
  </si>
  <si>
    <t>6 месяцев</t>
  </si>
  <si>
    <t>4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</si>
</sst>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7" formatCode="0.0000"/>
    <numFmt numFmtId="168" formatCode="#,##0.000"/>
    <numFmt numFmtId="169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8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7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2" fillId="0" borderId="0" xfId="0" applyFont="1" applyFill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168" fontId="10" fillId="3" borderId="2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8" fontId="8" fillId="4" borderId="1" xfId="0" applyNumberFormat="1" applyFont="1" applyFill="1" applyBorder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168" fontId="6" fillId="0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 wrapText="1"/>
    </xf>
    <xf numFmtId="168" fontId="0" fillId="0" borderId="0" xfId="0" applyNumberFormat="1" applyFont="1" applyFill="1" applyBorder="1" applyAlignment="1">
      <alignment horizontal="center"/>
    </xf>
    <xf numFmtId="168" fontId="0" fillId="0" borderId="0" xfId="0" applyNumberFormat="1" applyFon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8" fontId="7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8" fontId="0" fillId="0" borderId="0" xfId="0" applyNumberForma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center" wrapText="1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3" xfId="4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33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160"/>
  <sheetViews>
    <sheetView view="pageBreakPreview" zoomScaleNormal="85" zoomScaleSheetLayoutView="100" workbookViewId="0">
      <selection activeCell="A5" sqref="A5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1" customWidth="1"/>
    <col min="5" max="5" width="14" style="62" customWidth="1"/>
    <col min="6" max="6" width="10.7109375" style="1" customWidth="1"/>
    <col min="7" max="7" width="11.7109375" style="62" customWidth="1"/>
    <col min="8" max="8" width="10.7109375" style="1" customWidth="1"/>
    <col min="9" max="9" width="14.28515625" style="62" customWidth="1"/>
    <col min="10" max="10" width="8.28515625" style="1" customWidth="1"/>
    <col min="11" max="11" width="13.28515625" style="62" customWidth="1"/>
    <col min="12" max="16384" width="9.140625" style="1"/>
  </cols>
  <sheetData>
    <row r="1" spans="1:11" s="40" customFormat="1" ht="15.75" thickBot="1" x14ac:dyDescent="0.3">
      <c r="A1" s="48" t="s">
        <v>161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40" customFormat="1" ht="15.75" customHeight="1" thickBot="1" x14ac:dyDescent="0.3">
      <c r="A2" s="49" t="s">
        <v>2</v>
      </c>
      <c r="B2" s="50"/>
      <c r="C2" s="49" t="s">
        <v>13</v>
      </c>
      <c r="D2" s="51" t="s">
        <v>3</v>
      </c>
      <c r="E2" s="51"/>
      <c r="F2" s="51" t="s">
        <v>4</v>
      </c>
      <c r="G2" s="51"/>
      <c r="H2" s="51" t="s">
        <v>5</v>
      </c>
      <c r="I2" s="52"/>
      <c r="J2" s="51" t="s">
        <v>6</v>
      </c>
      <c r="K2" s="51"/>
    </row>
    <row r="3" spans="1:11" s="40" customFormat="1" ht="46.5" customHeight="1" thickBot="1" x14ac:dyDescent="0.3">
      <c r="A3" s="53"/>
      <c r="B3" s="54" t="s">
        <v>160</v>
      </c>
      <c r="C3" s="53"/>
      <c r="D3" s="51"/>
      <c r="E3" s="51"/>
      <c r="F3" s="51"/>
      <c r="G3" s="51"/>
      <c r="H3" s="51"/>
      <c r="I3" s="52"/>
      <c r="J3" s="51"/>
      <c r="K3" s="51"/>
    </row>
    <row r="4" spans="1:11" s="40" customFormat="1" x14ac:dyDescent="0.25">
      <c r="A4" s="53"/>
      <c r="B4" s="54"/>
      <c r="C4" s="53"/>
      <c r="D4" s="55" t="s">
        <v>7</v>
      </c>
      <c r="E4" s="56" t="s">
        <v>8</v>
      </c>
      <c r="F4" s="55" t="s">
        <v>7</v>
      </c>
      <c r="G4" s="56" t="s">
        <v>8</v>
      </c>
      <c r="H4" s="55" t="s">
        <v>7</v>
      </c>
      <c r="I4" s="56" t="s">
        <v>8</v>
      </c>
      <c r="J4" s="55" t="s">
        <v>7</v>
      </c>
      <c r="K4" s="56" t="s">
        <v>8</v>
      </c>
    </row>
    <row r="5" spans="1:11" x14ac:dyDescent="0.25">
      <c r="A5" s="57" t="s">
        <v>17</v>
      </c>
      <c r="B5" s="57"/>
      <c r="C5" s="57" t="s">
        <v>14</v>
      </c>
      <c r="D5" s="58">
        <f>SUM(D6:D83)</f>
        <v>192</v>
      </c>
      <c r="E5" s="61">
        <f>SUM(E6:E83)</f>
        <v>4.0572499999999998</v>
      </c>
      <c r="F5" s="58">
        <f>SUM(F6:F83)</f>
        <v>174</v>
      </c>
      <c r="G5" s="61">
        <f>SUM(G6:G83)</f>
        <v>3.8673999999999991</v>
      </c>
      <c r="H5" s="58">
        <f>SUM(H6:H83)</f>
        <v>159</v>
      </c>
      <c r="I5" s="61">
        <f>SUM(I6:I83)</f>
        <v>3.2961999999999998</v>
      </c>
      <c r="J5" s="58">
        <f>SUM(J6:J83)</f>
        <v>25</v>
      </c>
      <c r="K5" s="61">
        <f>SUM(K6:K83)</f>
        <v>0.70550000000000013</v>
      </c>
    </row>
    <row r="6" spans="1:11" s="2" customFormat="1" ht="15.75" x14ac:dyDescent="0.25">
      <c r="A6" s="5" t="s">
        <v>17</v>
      </c>
      <c r="B6" s="5">
        <v>1</v>
      </c>
      <c r="C6" s="41" t="s">
        <v>50</v>
      </c>
      <c r="D6" s="5">
        <v>3</v>
      </c>
      <c r="E6" s="71">
        <v>2.8000000000000001E-2</v>
      </c>
      <c r="F6" s="5">
        <v>5</v>
      </c>
      <c r="G6" s="63">
        <v>5.8000000000000003E-2</v>
      </c>
      <c r="H6" s="6">
        <v>4</v>
      </c>
      <c r="I6" s="65">
        <v>0.06</v>
      </c>
      <c r="J6" s="6">
        <v>0</v>
      </c>
      <c r="K6" s="70">
        <v>0</v>
      </c>
    </row>
    <row r="7" spans="1:11" ht="15.75" x14ac:dyDescent="0.25">
      <c r="A7" s="5" t="s">
        <v>17</v>
      </c>
      <c r="B7" s="5">
        <v>2</v>
      </c>
      <c r="C7" s="41" t="s">
        <v>144</v>
      </c>
      <c r="D7" s="60">
        <v>1</v>
      </c>
      <c r="E7" s="71">
        <v>5.0000000000000001E-3</v>
      </c>
      <c r="F7" s="6">
        <v>0</v>
      </c>
      <c r="G7" s="64">
        <v>0</v>
      </c>
      <c r="H7" s="39">
        <v>1</v>
      </c>
      <c r="I7" s="65">
        <v>7.0000000000000001E-3</v>
      </c>
      <c r="J7" s="39">
        <v>0</v>
      </c>
      <c r="K7" s="66">
        <v>0</v>
      </c>
    </row>
    <row r="8" spans="1:11" ht="15.75" x14ac:dyDescent="0.25">
      <c r="A8" s="5" t="s">
        <v>17</v>
      </c>
      <c r="B8" s="5">
        <v>3</v>
      </c>
      <c r="C8" s="41" t="s">
        <v>118</v>
      </c>
      <c r="D8" s="5">
        <v>1</v>
      </c>
      <c r="E8" s="71">
        <v>1.4999999999999999E-2</v>
      </c>
      <c r="F8" s="6">
        <v>1</v>
      </c>
      <c r="G8" s="64">
        <v>1.4999999999999999E-2</v>
      </c>
      <c r="H8" s="6">
        <v>0</v>
      </c>
      <c r="I8" s="65">
        <v>0</v>
      </c>
      <c r="J8" s="6">
        <v>1</v>
      </c>
      <c r="K8" s="70">
        <v>1.4999999999999999E-2</v>
      </c>
    </row>
    <row r="9" spans="1:11" ht="15.75" x14ac:dyDescent="0.25">
      <c r="A9" s="5" t="s">
        <v>17</v>
      </c>
      <c r="B9" s="5">
        <v>4</v>
      </c>
      <c r="C9" s="41" t="s">
        <v>51</v>
      </c>
      <c r="D9" s="5">
        <v>4</v>
      </c>
      <c r="E9" s="71">
        <v>5.8000000000000003E-2</v>
      </c>
      <c r="F9" s="5">
        <v>4</v>
      </c>
      <c r="G9" s="63">
        <v>0.23200000000000001</v>
      </c>
      <c r="H9" s="6">
        <v>2</v>
      </c>
      <c r="I9" s="65">
        <v>2.6499999999999999E-2</v>
      </c>
      <c r="J9" s="6">
        <v>0</v>
      </c>
      <c r="K9" s="70">
        <v>0</v>
      </c>
    </row>
    <row r="10" spans="1:11" ht="15.75" x14ac:dyDescent="0.25">
      <c r="A10" s="5" t="s">
        <v>17</v>
      </c>
      <c r="B10" s="5">
        <v>5</v>
      </c>
      <c r="C10" s="41" t="s">
        <v>81</v>
      </c>
      <c r="D10" s="5">
        <v>6</v>
      </c>
      <c r="E10" s="71">
        <v>8.1000000000000003E-2</v>
      </c>
      <c r="F10" s="5">
        <v>2</v>
      </c>
      <c r="G10" s="65">
        <v>1.4E-2</v>
      </c>
      <c r="H10" s="5">
        <v>0</v>
      </c>
      <c r="I10" s="65">
        <v>0</v>
      </c>
      <c r="J10" s="6">
        <v>1</v>
      </c>
      <c r="K10" s="70">
        <v>2.5000000000000001E-2</v>
      </c>
    </row>
    <row r="11" spans="1:11" ht="15.75" x14ac:dyDescent="0.25">
      <c r="A11" s="5" t="s">
        <v>17</v>
      </c>
      <c r="B11" s="5">
        <v>6</v>
      </c>
      <c r="C11" s="41" t="s">
        <v>86</v>
      </c>
      <c r="D11" s="5">
        <v>2</v>
      </c>
      <c r="E11" s="71">
        <v>2.3E-2</v>
      </c>
      <c r="F11" s="5">
        <v>2</v>
      </c>
      <c r="G11" s="65">
        <v>0.03</v>
      </c>
      <c r="H11" s="6">
        <v>0</v>
      </c>
      <c r="I11" s="65">
        <v>0</v>
      </c>
      <c r="J11" s="6">
        <v>0</v>
      </c>
      <c r="K11" s="70">
        <v>0</v>
      </c>
    </row>
    <row r="12" spans="1:11" ht="15.75" x14ac:dyDescent="0.25">
      <c r="A12" s="5" t="s">
        <v>17</v>
      </c>
      <c r="B12" s="5">
        <v>7</v>
      </c>
      <c r="C12" s="41" t="s">
        <v>139</v>
      </c>
      <c r="D12" s="5">
        <v>1</v>
      </c>
      <c r="E12" s="71">
        <v>1.4999999999999999E-2</v>
      </c>
      <c r="F12" s="5">
        <v>1</v>
      </c>
      <c r="G12" s="65">
        <v>1.4999999999999999E-2</v>
      </c>
      <c r="H12" s="6">
        <v>2</v>
      </c>
      <c r="I12" s="65">
        <v>0.03</v>
      </c>
      <c r="J12" s="6">
        <v>0</v>
      </c>
      <c r="K12" s="70">
        <v>0</v>
      </c>
    </row>
    <row r="13" spans="1:11" ht="15.75" x14ac:dyDescent="0.25">
      <c r="A13" s="5" t="s">
        <v>17</v>
      </c>
      <c r="B13" s="5">
        <v>8</v>
      </c>
      <c r="C13" s="41" t="s">
        <v>145</v>
      </c>
      <c r="D13" s="5">
        <v>1</v>
      </c>
      <c r="E13" s="71">
        <v>0.01</v>
      </c>
      <c r="F13" s="73">
        <v>1</v>
      </c>
      <c r="G13" s="65">
        <v>0.01</v>
      </c>
      <c r="H13" s="6">
        <v>0</v>
      </c>
      <c r="I13" s="65">
        <v>0</v>
      </c>
      <c r="J13" s="6">
        <v>0</v>
      </c>
      <c r="K13" s="70">
        <v>0</v>
      </c>
    </row>
    <row r="14" spans="1:11" ht="15.75" x14ac:dyDescent="0.25">
      <c r="A14" s="5" t="s">
        <v>17</v>
      </c>
      <c r="B14" s="5">
        <v>9</v>
      </c>
      <c r="C14" s="41" t="s">
        <v>146</v>
      </c>
      <c r="D14" s="5">
        <v>1</v>
      </c>
      <c r="E14" s="71">
        <v>1.4999999999999999E-2</v>
      </c>
      <c r="F14" s="5">
        <v>0</v>
      </c>
      <c r="G14" s="65">
        <v>0</v>
      </c>
      <c r="H14" s="6">
        <v>1</v>
      </c>
      <c r="I14" s="65">
        <v>5.0000000000000001E-3</v>
      </c>
      <c r="J14" s="6">
        <v>0</v>
      </c>
      <c r="K14" s="70">
        <v>0</v>
      </c>
    </row>
    <row r="15" spans="1:11" ht="15.75" x14ac:dyDescent="0.25">
      <c r="A15" s="5" t="s">
        <v>17</v>
      </c>
      <c r="B15" s="5">
        <v>10</v>
      </c>
      <c r="C15" s="41" t="s">
        <v>102</v>
      </c>
      <c r="D15" s="5">
        <v>1</v>
      </c>
      <c r="E15" s="71">
        <v>1.4999999999999999E-2</v>
      </c>
      <c r="F15" s="5">
        <v>0</v>
      </c>
      <c r="G15" s="65">
        <v>0</v>
      </c>
      <c r="H15" s="6">
        <v>2</v>
      </c>
      <c r="I15" s="65">
        <v>0.27650000000000002</v>
      </c>
      <c r="J15" s="6">
        <v>0</v>
      </c>
      <c r="K15" s="70">
        <v>0</v>
      </c>
    </row>
    <row r="16" spans="1:11" ht="15.75" x14ac:dyDescent="0.25">
      <c r="A16" s="5" t="s">
        <v>17</v>
      </c>
      <c r="B16" s="5">
        <v>11</v>
      </c>
      <c r="C16" s="41" t="s">
        <v>119</v>
      </c>
      <c r="D16" s="5">
        <v>2</v>
      </c>
      <c r="E16" s="71">
        <v>7.5999999999999998E-2</v>
      </c>
      <c r="F16" s="5">
        <v>2</v>
      </c>
      <c r="G16" s="65">
        <v>7.5999999999999998E-2</v>
      </c>
      <c r="H16" s="6">
        <v>0</v>
      </c>
      <c r="I16" s="65">
        <v>0</v>
      </c>
      <c r="J16" s="6">
        <v>1</v>
      </c>
      <c r="K16" s="70">
        <v>7.0000000000000007E-2</v>
      </c>
    </row>
    <row r="17" spans="1:11" ht="15.75" x14ac:dyDescent="0.25">
      <c r="A17" s="5" t="s">
        <v>17</v>
      </c>
      <c r="B17" s="5">
        <v>12</v>
      </c>
      <c r="C17" s="41" t="s">
        <v>89</v>
      </c>
      <c r="D17" s="5">
        <v>2</v>
      </c>
      <c r="E17" s="71">
        <v>8.7500000000000008E-3</v>
      </c>
      <c r="F17" s="5">
        <v>1</v>
      </c>
      <c r="G17" s="65">
        <v>8.0000000000000002E-3</v>
      </c>
      <c r="H17" s="5">
        <v>1</v>
      </c>
      <c r="I17" s="65">
        <v>0.01</v>
      </c>
      <c r="J17" s="6">
        <v>0</v>
      </c>
      <c r="K17" s="70">
        <v>0</v>
      </c>
    </row>
    <row r="18" spans="1:11" ht="15.75" x14ac:dyDescent="0.25">
      <c r="A18" s="5" t="s">
        <v>17</v>
      </c>
      <c r="B18" s="5">
        <v>13</v>
      </c>
      <c r="C18" s="41" t="s">
        <v>138</v>
      </c>
      <c r="D18" s="5">
        <v>4</v>
      </c>
      <c r="E18" s="71">
        <v>4.8000000000000001E-2</v>
      </c>
      <c r="F18" s="6">
        <v>1</v>
      </c>
      <c r="G18" s="64">
        <v>0.01</v>
      </c>
      <c r="H18" s="6">
        <v>0</v>
      </c>
      <c r="I18" s="65">
        <v>0</v>
      </c>
      <c r="J18" s="6">
        <v>1</v>
      </c>
      <c r="K18" s="70">
        <v>1.4999999999999999E-2</v>
      </c>
    </row>
    <row r="19" spans="1:11" s="8" customFormat="1" ht="15.75" x14ac:dyDescent="0.25">
      <c r="A19" s="5" t="s">
        <v>17</v>
      </c>
      <c r="B19" s="5">
        <v>14</v>
      </c>
      <c r="C19" s="41" t="s">
        <v>53</v>
      </c>
      <c r="D19" s="5">
        <v>2</v>
      </c>
      <c r="E19" s="71">
        <v>2.7E-2</v>
      </c>
      <c r="F19" s="5">
        <v>2</v>
      </c>
      <c r="G19" s="66">
        <v>2.7E-2</v>
      </c>
      <c r="H19" s="6">
        <v>14</v>
      </c>
      <c r="I19" s="65">
        <v>0.19980000000000001</v>
      </c>
      <c r="J19" s="6">
        <v>1</v>
      </c>
      <c r="K19" s="70">
        <v>1.2E-2</v>
      </c>
    </row>
    <row r="20" spans="1:11" s="8" customFormat="1" ht="15.75" x14ac:dyDescent="0.25">
      <c r="A20" s="5" t="s">
        <v>17</v>
      </c>
      <c r="B20" s="5">
        <v>15</v>
      </c>
      <c r="C20" s="41" t="s">
        <v>54</v>
      </c>
      <c r="D20" s="5">
        <v>10</v>
      </c>
      <c r="E20" s="71">
        <v>0.11600000000000001</v>
      </c>
      <c r="F20" s="5">
        <v>7</v>
      </c>
      <c r="G20" s="66">
        <v>0.44600000000000001</v>
      </c>
      <c r="H20" s="6">
        <v>3</v>
      </c>
      <c r="I20" s="65">
        <v>1.7999999999999999E-2</v>
      </c>
      <c r="J20" s="6">
        <v>1</v>
      </c>
      <c r="K20" s="70">
        <v>0.01</v>
      </c>
    </row>
    <row r="21" spans="1:11" s="9" customFormat="1" ht="15.75" x14ac:dyDescent="0.25">
      <c r="A21" s="5" t="s">
        <v>17</v>
      </c>
      <c r="B21" s="5">
        <v>16</v>
      </c>
      <c r="C21" s="41" t="s">
        <v>134</v>
      </c>
      <c r="D21" s="5">
        <v>4</v>
      </c>
      <c r="E21" s="71">
        <v>0.06</v>
      </c>
      <c r="F21" s="5">
        <v>4</v>
      </c>
      <c r="G21" s="66">
        <v>0.06</v>
      </c>
      <c r="H21" s="6">
        <v>0</v>
      </c>
      <c r="I21" s="65">
        <v>0</v>
      </c>
      <c r="J21" s="6">
        <v>0</v>
      </c>
      <c r="K21" s="70">
        <v>0</v>
      </c>
    </row>
    <row r="22" spans="1:11" s="10" customFormat="1" ht="15.75" x14ac:dyDescent="0.25">
      <c r="A22" s="5" t="s">
        <v>17</v>
      </c>
      <c r="B22" s="5">
        <v>17</v>
      </c>
      <c r="C22" s="41" t="s">
        <v>82</v>
      </c>
      <c r="D22" s="5">
        <v>2</v>
      </c>
      <c r="E22" s="71">
        <v>1.4999999999999999E-2</v>
      </c>
      <c r="F22" s="6">
        <v>1</v>
      </c>
      <c r="G22" s="64">
        <v>2.5000000000000001E-3</v>
      </c>
      <c r="H22" s="6">
        <v>0</v>
      </c>
      <c r="I22" s="65">
        <v>0</v>
      </c>
      <c r="J22" s="6">
        <v>1</v>
      </c>
      <c r="K22" s="70">
        <v>3.0000000000000001E-3</v>
      </c>
    </row>
    <row r="23" spans="1:11" s="10" customFormat="1" ht="15.75" x14ac:dyDescent="0.25">
      <c r="A23" s="5" t="s">
        <v>17</v>
      </c>
      <c r="B23" s="5">
        <v>18</v>
      </c>
      <c r="C23" s="41" t="s">
        <v>55</v>
      </c>
      <c r="D23" s="5">
        <v>1</v>
      </c>
      <c r="E23" s="71">
        <v>1.4999999999999999E-2</v>
      </c>
      <c r="F23" s="5">
        <v>2</v>
      </c>
      <c r="G23" s="66">
        <v>1.4999999999999999E-2</v>
      </c>
      <c r="H23" s="6">
        <v>3</v>
      </c>
      <c r="I23" s="65">
        <v>0.15</v>
      </c>
      <c r="J23" s="6">
        <v>1</v>
      </c>
      <c r="K23" s="70">
        <v>1.4999999999999999E-2</v>
      </c>
    </row>
    <row r="24" spans="1:11" s="18" customFormat="1" ht="15.75" x14ac:dyDescent="0.25">
      <c r="A24" s="5" t="s">
        <v>17</v>
      </c>
      <c r="B24" s="5">
        <v>19</v>
      </c>
      <c r="C24" s="41" t="s">
        <v>56</v>
      </c>
      <c r="D24" s="5">
        <v>6</v>
      </c>
      <c r="E24" s="71">
        <v>7.1999999999999995E-2</v>
      </c>
      <c r="F24" s="5">
        <v>8</v>
      </c>
      <c r="G24" s="66">
        <v>0.112</v>
      </c>
      <c r="H24" s="6">
        <v>5</v>
      </c>
      <c r="I24" s="65">
        <v>5.2999999999999999E-2</v>
      </c>
      <c r="J24" s="6">
        <v>3</v>
      </c>
      <c r="K24" s="70">
        <v>4.4999999999999998E-2</v>
      </c>
    </row>
    <row r="25" spans="1:11" s="19" customFormat="1" ht="15.75" x14ac:dyDescent="0.25">
      <c r="A25" s="5" t="s">
        <v>17</v>
      </c>
      <c r="B25" s="5">
        <v>20</v>
      </c>
      <c r="C25" s="41" t="s">
        <v>57</v>
      </c>
      <c r="D25" s="5">
        <v>2</v>
      </c>
      <c r="E25" s="71">
        <v>2.5000000000000001E-2</v>
      </c>
      <c r="F25" s="6">
        <v>2</v>
      </c>
      <c r="G25" s="64">
        <v>2.1999999999999999E-2</v>
      </c>
      <c r="H25" s="6">
        <v>0</v>
      </c>
      <c r="I25" s="65">
        <v>0</v>
      </c>
      <c r="J25" s="6">
        <v>0</v>
      </c>
      <c r="K25" s="70">
        <v>0</v>
      </c>
    </row>
    <row r="26" spans="1:11" s="20" customFormat="1" ht="15.75" x14ac:dyDescent="0.25">
      <c r="A26" s="5" t="s">
        <v>17</v>
      </c>
      <c r="B26" s="5">
        <v>21</v>
      </c>
      <c r="C26" s="41" t="s">
        <v>58</v>
      </c>
      <c r="D26" s="5">
        <v>5</v>
      </c>
      <c r="E26" s="71">
        <v>0.26050000000000001</v>
      </c>
      <c r="F26" s="6">
        <v>3</v>
      </c>
      <c r="G26" s="64">
        <v>4.0500000000000001E-2</v>
      </c>
      <c r="H26" s="5">
        <v>5</v>
      </c>
      <c r="I26" s="65">
        <v>5.0999999999999997E-2</v>
      </c>
      <c r="J26" s="6">
        <v>1</v>
      </c>
      <c r="K26" s="70">
        <v>1.4500000000000001E-2</v>
      </c>
    </row>
    <row r="27" spans="1:11" s="22" customFormat="1" ht="15.75" x14ac:dyDescent="0.25">
      <c r="A27" s="5" t="s">
        <v>17</v>
      </c>
      <c r="B27" s="5">
        <v>22</v>
      </c>
      <c r="C27" s="41" t="s">
        <v>59</v>
      </c>
      <c r="D27" s="5">
        <v>1</v>
      </c>
      <c r="E27" s="71">
        <v>6.0000000000000001E-3</v>
      </c>
      <c r="F27" s="5">
        <v>0</v>
      </c>
      <c r="G27" s="66">
        <v>0</v>
      </c>
      <c r="H27" s="6">
        <v>1</v>
      </c>
      <c r="I27" s="65">
        <v>1.4999999999999999E-2</v>
      </c>
      <c r="J27" s="6">
        <v>1</v>
      </c>
      <c r="K27" s="70">
        <v>5.6000000000000001E-2</v>
      </c>
    </row>
    <row r="28" spans="1:11" s="21" customFormat="1" ht="15.75" x14ac:dyDescent="0.25">
      <c r="A28" s="5" t="s">
        <v>17</v>
      </c>
      <c r="B28" s="5">
        <v>23</v>
      </c>
      <c r="C28" s="41" t="s">
        <v>77</v>
      </c>
      <c r="D28" s="60">
        <v>4</v>
      </c>
      <c r="E28" s="71">
        <v>5.5E-2</v>
      </c>
      <c r="F28" s="5">
        <v>3</v>
      </c>
      <c r="G28" s="66">
        <v>0.04</v>
      </c>
      <c r="H28" s="6">
        <v>3</v>
      </c>
      <c r="I28" s="65">
        <v>4.4999999999999998E-2</v>
      </c>
      <c r="J28" s="6">
        <v>1</v>
      </c>
      <c r="K28" s="70">
        <v>0.25</v>
      </c>
    </row>
    <row r="29" spans="1:11" s="23" customFormat="1" ht="15.75" x14ac:dyDescent="0.25">
      <c r="A29" s="5" t="s">
        <v>17</v>
      </c>
      <c r="B29" s="5">
        <v>24</v>
      </c>
      <c r="C29" s="41" t="s">
        <v>125</v>
      </c>
      <c r="D29" s="5">
        <v>1</v>
      </c>
      <c r="E29" s="71">
        <v>1.4999999999999999E-2</v>
      </c>
      <c r="F29" s="5">
        <v>2</v>
      </c>
      <c r="G29" s="66">
        <v>2.5000000000000001E-2</v>
      </c>
      <c r="H29" s="5">
        <v>1</v>
      </c>
      <c r="I29" s="65">
        <v>1.4999999999999999E-2</v>
      </c>
      <c r="J29" s="6">
        <v>0</v>
      </c>
      <c r="K29" s="70">
        <v>0</v>
      </c>
    </row>
    <row r="30" spans="1:11" s="24" customFormat="1" ht="15.75" x14ac:dyDescent="0.25">
      <c r="A30" s="5" t="s">
        <v>17</v>
      </c>
      <c r="B30" s="5">
        <v>25</v>
      </c>
      <c r="C30" s="41" t="s">
        <v>60</v>
      </c>
      <c r="D30" s="5">
        <v>4</v>
      </c>
      <c r="E30" s="71">
        <v>3.6999999999999998E-2</v>
      </c>
      <c r="F30" s="5">
        <v>4</v>
      </c>
      <c r="G30" s="66">
        <v>3.6999999999999998E-2</v>
      </c>
      <c r="H30" s="6">
        <v>0</v>
      </c>
      <c r="I30" s="65">
        <v>0</v>
      </c>
      <c r="J30" s="6">
        <v>0</v>
      </c>
      <c r="K30" s="70">
        <v>0</v>
      </c>
    </row>
    <row r="31" spans="1:11" s="26" customFormat="1" ht="15.75" x14ac:dyDescent="0.25">
      <c r="A31" s="5" t="s">
        <v>17</v>
      </c>
      <c r="B31" s="5">
        <v>26</v>
      </c>
      <c r="C31" s="41" t="s">
        <v>126</v>
      </c>
      <c r="D31" s="60">
        <v>2</v>
      </c>
      <c r="E31" s="71">
        <v>0.03</v>
      </c>
      <c r="F31" s="6">
        <v>2</v>
      </c>
      <c r="G31" s="64">
        <v>0.03</v>
      </c>
      <c r="H31" s="6">
        <v>0</v>
      </c>
      <c r="I31" s="65">
        <v>0</v>
      </c>
      <c r="J31" s="6">
        <v>1</v>
      </c>
      <c r="K31" s="70">
        <v>0.03</v>
      </c>
    </row>
    <row r="32" spans="1:11" s="30" customFormat="1" ht="15.75" x14ac:dyDescent="0.25">
      <c r="A32" s="5" t="s">
        <v>17</v>
      </c>
      <c r="B32" s="5">
        <v>27</v>
      </c>
      <c r="C32" s="41" t="s">
        <v>61</v>
      </c>
      <c r="D32" s="5">
        <v>20</v>
      </c>
      <c r="E32" s="71">
        <v>0.24349999999999999</v>
      </c>
      <c r="F32" s="6">
        <v>13</v>
      </c>
      <c r="G32" s="64">
        <v>0.14249999999999999</v>
      </c>
      <c r="H32" s="5">
        <v>7</v>
      </c>
      <c r="I32" s="65">
        <v>5.45E-2</v>
      </c>
      <c r="J32" s="6">
        <v>0</v>
      </c>
      <c r="K32" s="64">
        <v>0</v>
      </c>
    </row>
    <row r="33" spans="1:11" s="30" customFormat="1" ht="15.75" x14ac:dyDescent="0.25">
      <c r="A33" s="5" t="s">
        <v>17</v>
      </c>
      <c r="B33" s="5">
        <v>28</v>
      </c>
      <c r="C33" s="41" t="s">
        <v>62</v>
      </c>
      <c r="D33" s="5">
        <v>2</v>
      </c>
      <c r="E33" s="71">
        <v>0.03</v>
      </c>
      <c r="F33" s="6">
        <v>5</v>
      </c>
      <c r="G33" s="64">
        <v>4.5499999999999999E-2</v>
      </c>
      <c r="H33" s="5">
        <v>4</v>
      </c>
      <c r="I33" s="65">
        <v>3.2000000000000001E-2</v>
      </c>
      <c r="J33" s="6">
        <v>0</v>
      </c>
      <c r="K33" s="64">
        <v>0</v>
      </c>
    </row>
    <row r="34" spans="1:11" s="30" customFormat="1" ht="15.75" x14ac:dyDescent="0.25">
      <c r="A34" s="5" t="s">
        <v>17</v>
      </c>
      <c r="B34" s="5">
        <v>29</v>
      </c>
      <c r="C34" s="41" t="s">
        <v>120</v>
      </c>
      <c r="D34" s="5">
        <v>1</v>
      </c>
      <c r="E34" s="71">
        <v>0.14499999999999999</v>
      </c>
      <c r="F34" s="6">
        <v>1</v>
      </c>
      <c r="G34" s="64">
        <v>1.4999999999999999E-2</v>
      </c>
      <c r="H34" s="5">
        <v>0</v>
      </c>
      <c r="I34" s="65">
        <v>0</v>
      </c>
      <c r="J34" s="6">
        <v>0</v>
      </c>
      <c r="K34" s="64">
        <v>0</v>
      </c>
    </row>
    <row r="35" spans="1:11" s="27" customFormat="1" ht="15.75" x14ac:dyDescent="0.25">
      <c r="A35" s="5" t="s">
        <v>17</v>
      </c>
      <c r="B35" s="5">
        <v>30</v>
      </c>
      <c r="C35" s="41" t="s">
        <v>147</v>
      </c>
      <c r="D35" s="5">
        <v>2</v>
      </c>
      <c r="E35" s="71">
        <v>1.6E-2</v>
      </c>
      <c r="F35" s="6">
        <v>0</v>
      </c>
      <c r="G35" s="64">
        <v>0</v>
      </c>
      <c r="H35" s="5">
        <v>0</v>
      </c>
      <c r="I35" s="65">
        <v>0</v>
      </c>
      <c r="J35" s="6">
        <v>0</v>
      </c>
      <c r="K35" s="64">
        <v>0</v>
      </c>
    </row>
    <row r="36" spans="1:11" s="27" customFormat="1" ht="15.75" x14ac:dyDescent="0.25">
      <c r="A36" s="5" t="s">
        <v>17</v>
      </c>
      <c r="B36" s="5">
        <v>31</v>
      </c>
      <c r="C36" s="41" t="s">
        <v>148</v>
      </c>
      <c r="D36" s="60">
        <v>1</v>
      </c>
      <c r="E36" s="71">
        <v>1.15E-2</v>
      </c>
      <c r="F36" s="5">
        <v>1</v>
      </c>
      <c r="G36" s="66">
        <v>1.15E-2</v>
      </c>
      <c r="H36" s="6">
        <v>1</v>
      </c>
      <c r="I36" s="65">
        <v>8.0000000000000002E-3</v>
      </c>
      <c r="J36" s="6">
        <v>0</v>
      </c>
      <c r="K36" s="64">
        <v>0</v>
      </c>
    </row>
    <row r="37" spans="1:11" s="27" customFormat="1" ht="15.75" x14ac:dyDescent="0.25">
      <c r="A37" s="5" t="s">
        <v>17</v>
      </c>
      <c r="B37" s="5">
        <v>32</v>
      </c>
      <c r="C37" s="41" t="s">
        <v>111</v>
      </c>
      <c r="D37" s="5">
        <v>2</v>
      </c>
      <c r="E37" s="71">
        <v>2.5000000000000001E-2</v>
      </c>
      <c r="F37" s="5">
        <v>2</v>
      </c>
      <c r="G37" s="66">
        <v>2.5000000000000001E-2</v>
      </c>
      <c r="H37" s="6">
        <v>3</v>
      </c>
      <c r="I37" s="65">
        <v>2.5000000000000001E-2</v>
      </c>
      <c r="J37" s="6">
        <v>0</v>
      </c>
      <c r="K37" s="64">
        <v>0</v>
      </c>
    </row>
    <row r="38" spans="1:11" s="32" customFormat="1" ht="15.75" x14ac:dyDescent="0.25">
      <c r="A38" s="5" t="s">
        <v>17</v>
      </c>
      <c r="B38" s="5">
        <v>33</v>
      </c>
      <c r="C38" s="41" t="s">
        <v>63</v>
      </c>
      <c r="D38" s="5">
        <v>11</v>
      </c>
      <c r="E38" s="71">
        <v>0.57450000000000001</v>
      </c>
      <c r="F38" s="5">
        <v>10</v>
      </c>
      <c r="G38" s="66">
        <v>0.33500000000000002</v>
      </c>
      <c r="H38" s="6">
        <v>7</v>
      </c>
      <c r="I38" s="65">
        <v>5.0999999999999997E-2</v>
      </c>
      <c r="J38" s="6">
        <v>1</v>
      </c>
      <c r="K38" s="64">
        <v>1.4999999999999999E-2</v>
      </c>
    </row>
    <row r="39" spans="1:11" s="32" customFormat="1" ht="15.75" x14ac:dyDescent="0.25">
      <c r="A39" s="5" t="s">
        <v>17</v>
      </c>
      <c r="B39" s="5">
        <v>34</v>
      </c>
      <c r="C39" s="41" t="s">
        <v>64</v>
      </c>
      <c r="D39" s="5">
        <v>1</v>
      </c>
      <c r="E39" s="71">
        <v>3.0000000000000001E-3</v>
      </c>
      <c r="F39" s="5">
        <v>2</v>
      </c>
      <c r="G39" s="66">
        <v>8.0000000000000002E-3</v>
      </c>
      <c r="H39" s="6">
        <v>5</v>
      </c>
      <c r="I39" s="65">
        <v>4.4999999999999998E-2</v>
      </c>
      <c r="J39" s="6">
        <v>0</v>
      </c>
      <c r="K39" s="64">
        <v>0</v>
      </c>
    </row>
    <row r="40" spans="1:11" s="32" customFormat="1" ht="15.75" x14ac:dyDescent="0.25">
      <c r="A40" s="5" t="s">
        <v>17</v>
      </c>
      <c r="B40" s="5">
        <v>35</v>
      </c>
      <c r="C40" s="41" t="s">
        <v>87</v>
      </c>
      <c r="D40" s="5">
        <v>1</v>
      </c>
      <c r="E40" s="71">
        <v>1.4999999999999999E-2</v>
      </c>
      <c r="F40" s="5">
        <v>1</v>
      </c>
      <c r="G40" s="66">
        <v>1.4999999999999999E-2</v>
      </c>
      <c r="H40" s="6">
        <v>0</v>
      </c>
      <c r="I40" s="65">
        <v>0</v>
      </c>
      <c r="J40" s="6">
        <v>0</v>
      </c>
      <c r="K40" s="64">
        <v>0</v>
      </c>
    </row>
    <row r="41" spans="1:11" s="32" customFormat="1" ht="15.75" x14ac:dyDescent="0.25">
      <c r="A41" s="5" t="s">
        <v>17</v>
      </c>
      <c r="B41" s="5">
        <v>36</v>
      </c>
      <c r="C41" s="41" t="s">
        <v>135</v>
      </c>
      <c r="D41" s="5">
        <v>5</v>
      </c>
      <c r="E41" s="71">
        <v>0.17799999999999999</v>
      </c>
      <c r="F41" s="5">
        <v>5</v>
      </c>
      <c r="G41" s="66">
        <v>6.3E-2</v>
      </c>
      <c r="H41" s="6">
        <v>1</v>
      </c>
      <c r="I41" s="65">
        <v>8.0000000000000002E-3</v>
      </c>
      <c r="J41" s="6">
        <v>1</v>
      </c>
      <c r="K41" s="64">
        <v>8.0000000000000002E-3</v>
      </c>
    </row>
    <row r="42" spans="1:11" s="32" customFormat="1" ht="15.75" x14ac:dyDescent="0.25">
      <c r="A42" s="5" t="s">
        <v>17</v>
      </c>
      <c r="B42" s="5">
        <v>37</v>
      </c>
      <c r="C42" s="41" t="s">
        <v>149</v>
      </c>
      <c r="D42" s="5">
        <v>1</v>
      </c>
      <c r="E42" s="71">
        <v>1.4E-2</v>
      </c>
      <c r="F42" s="5">
        <v>1</v>
      </c>
      <c r="G42" s="66">
        <v>1.4E-2</v>
      </c>
      <c r="H42" s="6">
        <v>0</v>
      </c>
      <c r="I42" s="65">
        <v>0</v>
      </c>
      <c r="J42" s="6">
        <v>0</v>
      </c>
      <c r="K42" s="64">
        <v>0</v>
      </c>
    </row>
    <row r="43" spans="1:11" s="32" customFormat="1" ht="15.75" x14ac:dyDescent="0.25">
      <c r="A43" s="5" t="s">
        <v>17</v>
      </c>
      <c r="B43" s="5">
        <v>38</v>
      </c>
      <c r="C43" s="41" t="s">
        <v>65</v>
      </c>
      <c r="D43" s="5">
        <v>7</v>
      </c>
      <c r="E43" s="71">
        <v>7.0000000000000007E-2</v>
      </c>
      <c r="F43" s="5">
        <v>5</v>
      </c>
      <c r="G43" s="66">
        <v>5.5E-2</v>
      </c>
      <c r="H43" s="6">
        <v>6</v>
      </c>
      <c r="I43" s="65">
        <v>0.19400000000000001</v>
      </c>
      <c r="J43" s="6">
        <v>1</v>
      </c>
      <c r="K43" s="64">
        <v>7.0000000000000001E-3</v>
      </c>
    </row>
    <row r="44" spans="1:11" s="32" customFormat="1" ht="15.75" x14ac:dyDescent="0.25">
      <c r="A44" s="5" t="s">
        <v>17</v>
      </c>
      <c r="B44" s="5">
        <v>39</v>
      </c>
      <c r="C44" s="41" t="s">
        <v>127</v>
      </c>
      <c r="D44" s="5">
        <v>1</v>
      </c>
      <c r="E44" s="71">
        <v>7.0000000000000007E-2</v>
      </c>
      <c r="F44" s="5">
        <v>0</v>
      </c>
      <c r="G44" s="66">
        <v>0</v>
      </c>
      <c r="H44" s="6">
        <v>0</v>
      </c>
      <c r="I44" s="65">
        <v>0</v>
      </c>
      <c r="J44" s="6">
        <v>0</v>
      </c>
      <c r="K44" s="64">
        <v>0</v>
      </c>
    </row>
    <row r="45" spans="1:11" s="32" customFormat="1" ht="15.75" x14ac:dyDescent="0.25">
      <c r="A45" s="5" t="s">
        <v>17</v>
      </c>
      <c r="B45" s="5">
        <v>40</v>
      </c>
      <c r="C45" s="41" t="s">
        <v>104</v>
      </c>
      <c r="D45" s="5">
        <v>1</v>
      </c>
      <c r="E45" s="71">
        <v>1.4999999999999999E-2</v>
      </c>
      <c r="F45" s="5">
        <v>0</v>
      </c>
      <c r="G45" s="66">
        <v>0</v>
      </c>
      <c r="H45" s="6">
        <v>1</v>
      </c>
      <c r="I45" s="65">
        <v>8.3000000000000004E-2</v>
      </c>
      <c r="J45" s="6">
        <v>0</v>
      </c>
      <c r="K45" s="64">
        <v>0</v>
      </c>
    </row>
    <row r="46" spans="1:11" s="32" customFormat="1" ht="15.75" x14ac:dyDescent="0.25">
      <c r="A46" s="5" t="s">
        <v>17</v>
      </c>
      <c r="B46" s="5">
        <v>41</v>
      </c>
      <c r="C46" s="41" t="s">
        <v>78</v>
      </c>
      <c r="D46" s="5">
        <v>2</v>
      </c>
      <c r="E46" s="71">
        <v>6.5000000000000002E-2</v>
      </c>
      <c r="F46" s="5">
        <v>0</v>
      </c>
      <c r="G46" s="66">
        <v>0</v>
      </c>
      <c r="H46" s="6">
        <v>2</v>
      </c>
      <c r="I46" s="65">
        <v>8.0000000000000002E-3</v>
      </c>
      <c r="J46" s="6">
        <v>1</v>
      </c>
      <c r="K46" s="64">
        <v>0.05</v>
      </c>
    </row>
    <row r="47" spans="1:11" s="32" customFormat="1" ht="15.75" x14ac:dyDescent="0.25">
      <c r="A47" s="5" t="s">
        <v>17</v>
      </c>
      <c r="B47" s="5">
        <v>42</v>
      </c>
      <c r="C47" s="41" t="s">
        <v>67</v>
      </c>
      <c r="D47" s="5">
        <v>10</v>
      </c>
      <c r="E47" s="71">
        <v>0.248</v>
      </c>
      <c r="F47" s="5">
        <v>12</v>
      </c>
      <c r="G47" s="66">
        <v>0.255</v>
      </c>
      <c r="H47" s="6">
        <v>6</v>
      </c>
      <c r="I47" s="65">
        <v>4.2999999999999997E-2</v>
      </c>
      <c r="J47" s="6">
        <v>0</v>
      </c>
      <c r="K47" s="64">
        <v>0</v>
      </c>
    </row>
    <row r="48" spans="1:11" s="34" customFormat="1" ht="15.75" x14ac:dyDescent="0.25">
      <c r="A48" s="5" t="s">
        <v>17</v>
      </c>
      <c r="B48" s="5">
        <v>43</v>
      </c>
      <c r="C48" s="41" t="s">
        <v>68</v>
      </c>
      <c r="D48" s="5">
        <v>3</v>
      </c>
      <c r="E48" s="71">
        <v>3.3500000000000002E-2</v>
      </c>
      <c r="F48" s="5">
        <v>2</v>
      </c>
      <c r="G48" s="66">
        <v>1.7999999999999999E-2</v>
      </c>
      <c r="H48" s="6">
        <v>0</v>
      </c>
      <c r="I48" s="65">
        <v>0</v>
      </c>
      <c r="J48" s="6">
        <v>0</v>
      </c>
      <c r="K48" s="64">
        <v>0</v>
      </c>
    </row>
    <row r="49" spans="1:11" s="34" customFormat="1" ht="15.75" x14ac:dyDescent="0.25">
      <c r="A49" s="5" t="s">
        <v>17</v>
      </c>
      <c r="B49" s="5">
        <v>44</v>
      </c>
      <c r="C49" s="41" t="s">
        <v>140</v>
      </c>
      <c r="D49" s="5">
        <v>1</v>
      </c>
      <c r="E49" s="71">
        <v>1.2E-2</v>
      </c>
      <c r="F49" s="5">
        <v>1</v>
      </c>
      <c r="G49" s="66">
        <v>1.2E-2</v>
      </c>
      <c r="H49" s="6">
        <v>0</v>
      </c>
      <c r="I49" s="65">
        <v>0</v>
      </c>
      <c r="J49" s="6">
        <v>0</v>
      </c>
      <c r="K49" s="64">
        <v>0</v>
      </c>
    </row>
    <row r="50" spans="1:11" s="34" customFormat="1" ht="15.75" x14ac:dyDescent="0.25">
      <c r="A50" s="5" t="s">
        <v>17</v>
      </c>
      <c r="B50" s="5">
        <v>45</v>
      </c>
      <c r="C50" s="41" t="s">
        <v>150</v>
      </c>
      <c r="D50" s="5">
        <v>1</v>
      </c>
      <c r="E50" s="71">
        <v>7.0000000000000001E-3</v>
      </c>
      <c r="F50" s="5">
        <v>1</v>
      </c>
      <c r="G50" s="66">
        <v>7.0000000000000001E-3</v>
      </c>
      <c r="H50" s="6">
        <v>0</v>
      </c>
      <c r="I50" s="65">
        <v>0</v>
      </c>
      <c r="J50" s="6">
        <v>0</v>
      </c>
      <c r="K50" s="64">
        <v>0</v>
      </c>
    </row>
    <row r="51" spans="1:11" s="34" customFormat="1" ht="15.75" x14ac:dyDescent="0.25">
      <c r="A51" s="5" t="s">
        <v>17</v>
      </c>
      <c r="B51" s="5">
        <v>46</v>
      </c>
      <c r="C51" s="41" t="s">
        <v>96</v>
      </c>
      <c r="D51" s="5">
        <v>1</v>
      </c>
      <c r="E51" s="71">
        <v>8.0000000000000002E-3</v>
      </c>
      <c r="F51" s="5">
        <v>1</v>
      </c>
      <c r="G51" s="66">
        <v>8.0000000000000002E-3</v>
      </c>
      <c r="H51" s="6">
        <v>0</v>
      </c>
      <c r="I51" s="65">
        <v>0</v>
      </c>
      <c r="J51" s="6">
        <v>0</v>
      </c>
      <c r="K51" s="64">
        <v>0</v>
      </c>
    </row>
    <row r="52" spans="1:11" s="34" customFormat="1" ht="15.75" x14ac:dyDescent="0.25">
      <c r="A52" s="5" t="s">
        <v>17</v>
      </c>
      <c r="B52" s="5">
        <v>47</v>
      </c>
      <c r="C52" s="41" t="s">
        <v>69</v>
      </c>
      <c r="D52" s="5">
        <v>4</v>
      </c>
      <c r="E52" s="71">
        <v>0.16500000000000001</v>
      </c>
      <c r="F52" s="5">
        <v>2</v>
      </c>
      <c r="G52" s="66">
        <v>2.5000000000000001E-2</v>
      </c>
      <c r="H52" s="6">
        <v>3</v>
      </c>
      <c r="I52" s="65">
        <v>1.6E-2</v>
      </c>
      <c r="J52" s="6">
        <v>0</v>
      </c>
      <c r="K52" s="64">
        <v>0</v>
      </c>
    </row>
    <row r="53" spans="1:11" s="34" customFormat="1" ht="15.75" x14ac:dyDescent="0.25">
      <c r="A53" s="5" t="s">
        <v>17</v>
      </c>
      <c r="B53" s="5">
        <v>48</v>
      </c>
      <c r="C53" s="41" t="s">
        <v>107</v>
      </c>
      <c r="D53" s="5">
        <v>1</v>
      </c>
      <c r="E53" s="71">
        <v>6.0000000000000001E-3</v>
      </c>
      <c r="F53" s="5">
        <v>0</v>
      </c>
      <c r="G53" s="66">
        <v>0</v>
      </c>
      <c r="H53" s="6">
        <v>0</v>
      </c>
      <c r="I53" s="65">
        <v>0</v>
      </c>
      <c r="J53" s="6">
        <v>0</v>
      </c>
      <c r="K53" s="64">
        <v>0</v>
      </c>
    </row>
    <row r="54" spans="1:11" s="34" customFormat="1" ht="15.75" x14ac:dyDescent="0.25">
      <c r="A54" s="5" t="s">
        <v>17</v>
      </c>
      <c r="B54" s="5">
        <v>49</v>
      </c>
      <c r="C54" s="41" t="s">
        <v>70</v>
      </c>
      <c r="D54" s="5">
        <v>6</v>
      </c>
      <c r="E54" s="71">
        <v>7.0999999999999994E-2</v>
      </c>
      <c r="F54" s="5">
        <v>2</v>
      </c>
      <c r="G54" s="66">
        <v>2.5000000000000001E-2</v>
      </c>
      <c r="H54" s="6">
        <v>2</v>
      </c>
      <c r="I54" s="65">
        <v>0.33</v>
      </c>
      <c r="J54" s="6">
        <v>0</v>
      </c>
      <c r="K54" s="64">
        <v>0</v>
      </c>
    </row>
    <row r="55" spans="1:11" s="34" customFormat="1" ht="15.75" x14ac:dyDescent="0.25">
      <c r="A55" s="5" t="s">
        <v>17</v>
      </c>
      <c r="B55" s="5">
        <v>50</v>
      </c>
      <c r="C55" s="41" t="s">
        <v>136</v>
      </c>
      <c r="D55" s="5">
        <v>2</v>
      </c>
      <c r="E55" s="71">
        <v>0.03</v>
      </c>
      <c r="F55" s="5">
        <v>3</v>
      </c>
      <c r="G55" s="66">
        <v>4.4999999999999998E-2</v>
      </c>
      <c r="H55" s="6">
        <v>1</v>
      </c>
      <c r="I55" s="65">
        <v>0.20699999999999999</v>
      </c>
      <c r="J55" s="6">
        <v>0</v>
      </c>
      <c r="K55" s="64">
        <v>0</v>
      </c>
    </row>
    <row r="56" spans="1:11" s="31" customFormat="1" ht="15.75" x14ac:dyDescent="0.25">
      <c r="A56" s="5" t="s">
        <v>17</v>
      </c>
      <c r="B56" s="5">
        <v>51</v>
      </c>
      <c r="C56" s="41" t="s">
        <v>71</v>
      </c>
      <c r="D56" s="5">
        <v>7</v>
      </c>
      <c r="E56" s="71">
        <v>0.41799999999999998</v>
      </c>
      <c r="F56" s="5">
        <v>8</v>
      </c>
      <c r="G56" s="66">
        <v>0.42399999999999999</v>
      </c>
      <c r="H56" s="6">
        <v>13</v>
      </c>
      <c r="I56" s="65">
        <v>0.128</v>
      </c>
      <c r="J56" s="6">
        <v>1</v>
      </c>
      <c r="K56" s="64">
        <v>1.4999999999999999E-2</v>
      </c>
    </row>
    <row r="57" spans="1:11" s="31" customFormat="1" ht="15.75" x14ac:dyDescent="0.25">
      <c r="A57" s="5" t="s">
        <v>17</v>
      </c>
      <c r="B57" s="5">
        <v>52</v>
      </c>
      <c r="C57" s="41" t="s">
        <v>72</v>
      </c>
      <c r="D57" s="5">
        <v>5</v>
      </c>
      <c r="E57" s="71">
        <v>4.2000000000000003E-2</v>
      </c>
      <c r="F57" s="5">
        <v>3</v>
      </c>
      <c r="G57" s="66">
        <v>2.7E-2</v>
      </c>
      <c r="H57" s="6">
        <v>9</v>
      </c>
      <c r="I57" s="65">
        <v>9.35E-2</v>
      </c>
      <c r="J57" s="6">
        <v>3</v>
      </c>
      <c r="K57" s="64">
        <v>4.2000000000000003E-2</v>
      </c>
    </row>
    <row r="58" spans="1:11" s="31" customFormat="1" ht="15.75" x14ac:dyDescent="0.25">
      <c r="A58" s="5" t="s">
        <v>17</v>
      </c>
      <c r="B58" s="5">
        <v>53</v>
      </c>
      <c r="C58" s="41" t="s">
        <v>106</v>
      </c>
      <c r="D58" s="5">
        <v>1</v>
      </c>
      <c r="E58" s="71">
        <v>1.4999999999999999E-2</v>
      </c>
      <c r="F58" s="5">
        <v>0</v>
      </c>
      <c r="G58" s="66">
        <v>0</v>
      </c>
      <c r="H58" s="6">
        <v>1</v>
      </c>
      <c r="I58" s="65">
        <v>6.0000000000000001E-3</v>
      </c>
      <c r="J58" s="6">
        <v>0</v>
      </c>
      <c r="K58" s="64">
        <v>0</v>
      </c>
    </row>
    <row r="59" spans="1:11" s="31" customFormat="1" ht="15.75" x14ac:dyDescent="0.25">
      <c r="A59" s="5" t="s">
        <v>17</v>
      </c>
      <c r="B59" s="5">
        <v>54</v>
      </c>
      <c r="C59" s="41" t="s">
        <v>73</v>
      </c>
      <c r="D59" s="5">
        <v>16</v>
      </c>
      <c r="E59" s="71">
        <v>0.36599999999999999</v>
      </c>
      <c r="F59" s="5">
        <v>20</v>
      </c>
      <c r="G59" s="66">
        <v>0.38750000000000001</v>
      </c>
      <c r="H59" s="6">
        <v>7</v>
      </c>
      <c r="I59" s="65">
        <v>0.46</v>
      </c>
      <c r="J59" s="6">
        <v>0</v>
      </c>
      <c r="K59" s="64">
        <v>0</v>
      </c>
    </row>
    <row r="60" spans="1:11" s="31" customFormat="1" ht="15.75" x14ac:dyDescent="0.25">
      <c r="A60" s="5" t="s">
        <v>17</v>
      </c>
      <c r="B60" s="5">
        <v>55</v>
      </c>
      <c r="C60" s="41" t="s">
        <v>121</v>
      </c>
      <c r="D60" s="5">
        <v>2</v>
      </c>
      <c r="E60" s="71">
        <v>2.4E-2</v>
      </c>
      <c r="F60" s="5">
        <v>0</v>
      </c>
      <c r="G60" s="66">
        <v>0</v>
      </c>
      <c r="H60" s="6">
        <v>1</v>
      </c>
      <c r="I60" s="65">
        <v>0.05</v>
      </c>
      <c r="J60" s="6">
        <v>0</v>
      </c>
      <c r="K60" s="64">
        <v>0</v>
      </c>
    </row>
    <row r="61" spans="1:11" s="31" customFormat="1" ht="15.75" x14ac:dyDescent="0.25">
      <c r="A61" s="5" t="s">
        <v>17</v>
      </c>
      <c r="B61" s="5">
        <v>56</v>
      </c>
      <c r="C61" s="41" t="s">
        <v>116</v>
      </c>
      <c r="D61" s="5">
        <v>1</v>
      </c>
      <c r="E61" s="71">
        <v>5.0000000000000001E-3</v>
      </c>
      <c r="F61" s="5">
        <v>2</v>
      </c>
      <c r="G61" s="66">
        <v>1.55E-2</v>
      </c>
      <c r="H61" s="6">
        <v>0</v>
      </c>
      <c r="I61" s="65">
        <v>0</v>
      </c>
      <c r="J61" s="6">
        <v>1</v>
      </c>
      <c r="K61" s="64">
        <v>1E-3</v>
      </c>
    </row>
    <row r="62" spans="1:11" s="31" customFormat="1" ht="15.75" x14ac:dyDescent="0.25">
      <c r="A62" s="5" t="s">
        <v>17</v>
      </c>
      <c r="B62" s="5">
        <v>57</v>
      </c>
      <c r="C62" s="41" t="s">
        <v>110</v>
      </c>
      <c r="D62" s="5">
        <v>0</v>
      </c>
      <c r="E62" s="71">
        <v>0</v>
      </c>
      <c r="F62" s="5">
        <v>0</v>
      </c>
      <c r="G62" s="66">
        <v>0</v>
      </c>
      <c r="H62" s="6">
        <v>2</v>
      </c>
      <c r="I62" s="65">
        <v>2.7E-2</v>
      </c>
      <c r="J62" s="6">
        <v>0</v>
      </c>
      <c r="K62" s="64">
        <v>0</v>
      </c>
    </row>
    <row r="63" spans="1:11" s="29" customFormat="1" ht="15.75" x14ac:dyDescent="0.25">
      <c r="A63" s="5" t="s">
        <v>17</v>
      </c>
      <c r="B63" s="5">
        <v>58</v>
      </c>
      <c r="C63" s="41" t="s">
        <v>133</v>
      </c>
      <c r="D63" s="5">
        <v>0</v>
      </c>
      <c r="E63" s="71">
        <v>0</v>
      </c>
      <c r="F63" s="5">
        <v>0</v>
      </c>
      <c r="G63" s="64">
        <v>0</v>
      </c>
      <c r="H63" s="6">
        <v>1</v>
      </c>
      <c r="I63" s="65">
        <v>8.0000000000000002E-3</v>
      </c>
      <c r="J63" s="6">
        <v>0</v>
      </c>
      <c r="K63" s="64">
        <v>0</v>
      </c>
    </row>
    <row r="64" spans="1:11" s="29" customFormat="1" ht="15.75" x14ac:dyDescent="0.25">
      <c r="A64" s="5" t="s">
        <v>17</v>
      </c>
      <c r="B64" s="5">
        <v>59</v>
      </c>
      <c r="C64" s="41" t="s">
        <v>52</v>
      </c>
      <c r="D64" s="5">
        <v>0</v>
      </c>
      <c r="E64" s="71">
        <v>0</v>
      </c>
      <c r="F64" s="6">
        <v>1</v>
      </c>
      <c r="G64" s="64">
        <v>1.4999999999999999E-2</v>
      </c>
      <c r="H64" s="6">
        <v>1</v>
      </c>
      <c r="I64" s="65">
        <v>6.0000000000000001E-3</v>
      </c>
      <c r="J64" s="6">
        <v>0</v>
      </c>
      <c r="K64" s="64">
        <v>0</v>
      </c>
    </row>
    <row r="65" spans="1:11" s="27" customFormat="1" ht="15.75" x14ac:dyDescent="0.25">
      <c r="A65" s="5" t="s">
        <v>17</v>
      </c>
      <c r="B65" s="5">
        <v>60</v>
      </c>
      <c r="C65" s="41" t="s">
        <v>101</v>
      </c>
      <c r="D65" s="5">
        <v>0</v>
      </c>
      <c r="E65" s="71">
        <v>0</v>
      </c>
      <c r="F65" s="5">
        <v>0</v>
      </c>
      <c r="G65" s="65">
        <v>0</v>
      </c>
      <c r="H65" s="6">
        <v>2</v>
      </c>
      <c r="I65" s="65">
        <v>1.7500000000000002E-2</v>
      </c>
      <c r="J65" s="6">
        <v>0</v>
      </c>
      <c r="K65" s="64">
        <v>0</v>
      </c>
    </row>
    <row r="66" spans="1:11" s="28" customFormat="1" ht="15.75" x14ac:dyDescent="0.25">
      <c r="A66" s="5" t="s">
        <v>17</v>
      </c>
      <c r="B66" s="5">
        <v>61</v>
      </c>
      <c r="C66" s="41" t="s">
        <v>152</v>
      </c>
      <c r="D66" s="5">
        <v>0</v>
      </c>
      <c r="E66" s="71">
        <v>0</v>
      </c>
      <c r="F66" s="60">
        <v>0</v>
      </c>
      <c r="G66" s="71">
        <v>0</v>
      </c>
      <c r="H66" s="6">
        <v>1</v>
      </c>
      <c r="I66" s="65">
        <v>1.4999999999999999E-2</v>
      </c>
      <c r="J66" s="6">
        <v>0</v>
      </c>
      <c r="K66" s="64">
        <v>0</v>
      </c>
    </row>
    <row r="67" spans="1:11" s="37" customFormat="1" ht="15.75" x14ac:dyDescent="0.25">
      <c r="A67" s="5" t="s">
        <v>17</v>
      </c>
      <c r="B67" s="5">
        <v>62</v>
      </c>
      <c r="C67" s="41" t="s">
        <v>153</v>
      </c>
      <c r="D67" s="5">
        <v>0</v>
      </c>
      <c r="E67" s="71">
        <v>0</v>
      </c>
      <c r="F67" s="5">
        <v>0</v>
      </c>
      <c r="G67" s="65">
        <v>0</v>
      </c>
      <c r="H67" s="6">
        <v>1</v>
      </c>
      <c r="I67" s="65">
        <v>5.0000000000000001E-3</v>
      </c>
      <c r="J67" s="6">
        <v>0</v>
      </c>
      <c r="K67" s="64">
        <v>0</v>
      </c>
    </row>
    <row r="68" spans="1:11" s="31" customFormat="1" ht="15.75" x14ac:dyDescent="0.25">
      <c r="A68" s="5" t="s">
        <v>17</v>
      </c>
      <c r="B68" s="5">
        <v>63</v>
      </c>
      <c r="C68" s="41" t="s">
        <v>94</v>
      </c>
      <c r="D68" s="5">
        <v>0</v>
      </c>
      <c r="E68" s="71">
        <v>0</v>
      </c>
      <c r="F68" s="5">
        <v>0</v>
      </c>
      <c r="G68" s="65">
        <v>0</v>
      </c>
      <c r="H68" s="6">
        <v>1</v>
      </c>
      <c r="I68" s="65">
        <v>7.0000000000000001E-3</v>
      </c>
      <c r="J68" s="6">
        <v>0</v>
      </c>
      <c r="K68" s="64">
        <v>0</v>
      </c>
    </row>
    <row r="69" spans="1:11" s="43" customFormat="1" ht="15.75" x14ac:dyDescent="0.25">
      <c r="A69" s="5" t="s">
        <v>17</v>
      </c>
      <c r="B69" s="5">
        <v>64</v>
      </c>
      <c r="C69" s="41" t="s">
        <v>103</v>
      </c>
      <c r="D69" s="5">
        <v>0</v>
      </c>
      <c r="E69" s="71">
        <v>0</v>
      </c>
      <c r="F69" s="5">
        <v>1</v>
      </c>
      <c r="G69" s="65">
        <v>2.5000000000000001E-3</v>
      </c>
      <c r="H69" s="6">
        <v>4</v>
      </c>
      <c r="I69" s="65">
        <v>4.5999999999999999E-2</v>
      </c>
      <c r="J69" s="6">
        <v>0</v>
      </c>
      <c r="K69" s="64">
        <v>0</v>
      </c>
    </row>
    <row r="70" spans="1:11" s="43" customFormat="1" ht="15.75" x14ac:dyDescent="0.25">
      <c r="A70" s="5" t="s">
        <v>17</v>
      </c>
      <c r="B70" s="5">
        <v>65</v>
      </c>
      <c r="C70" s="41" t="s">
        <v>154</v>
      </c>
      <c r="D70" s="5">
        <v>0</v>
      </c>
      <c r="E70" s="71">
        <v>0</v>
      </c>
      <c r="F70" s="5">
        <v>0</v>
      </c>
      <c r="G70" s="65">
        <v>0</v>
      </c>
      <c r="H70" s="6">
        <v>1</v>
      </c>
      <c r="I70" s="65">
        <v>5.0000000000000001E-3</v>
      </c>
      <c r="J70" s="6">
        <v>0</v>
      </c>
      <c r="K70" s="64">
        <v>0</v>
      </c>
    </row>
    <row r="71" spans="1:11" s="43" customFormat="1" ht="15.75" x14ac:dyDescent="0.25">
      <c r="A71" s="5" t="s">
        <v>17</v>
      </c>
      <c r="B71" s="5">
        <v>66</v>
      </c>
      <c r="C71" s="41" t="s">
        <v>155</v>
      </c>
      <c r="D71" s="5">
        <v>0</v>
      </c>
      <c r="E71" s="71">
        <v>0</v>
      </c>
      <c r="F71" s="5">
        <v>0</v>
      </c>
      <c r="G71" s="65">
        <v>0</v>
      </c>
      <c r="H71" s="6">
        <v>1</v>
      </c>
      <c r="I71" s="65">
        <v>5.0000000000000001E-3</v>
      </c>
      <c r="J71" s="6">
        <v>0</v>
      </c>
      <c r="K71" s="64">
        <v>0</v>
      </c>
    </row>
    <row r="72" spans="1:11" s="43" customFormat="1" ht="15.75" x14ac:dyDescent="0.25">
      <c r="A72" s="5" t="s">
        <v>17</v>
      </c>
      <c r="B72" s="5">
        <v>67</v>
      </c>
      <c r="C72" s="41" t="s">
        <v>156</v>
      </c>
      <c r="D72" s="5">
        <v>0</v>
      </c>
      <c r="E72" s="71">
        <v>0</v>
      </c>
      <c r="F72" s="5">
        <v>0</v>
      </c>
      <c r="G72" s="65">
        <v>0</v>
      </c>
      <c r="H72" s="6">
        <v>1</v>
      </c>
      <c r="I72" s="65">
        <v>1.4999999999999999E-2</v>
      </c>
      <c r="J72" s="6">
        <v>0</v>
      </c>
      <c r="K72" s="64">
        <v>0</v>
      </c>
    </row>
    <row r="73" spans="1:11" s="43" customFormat="1" ht="15.75" x14ac:dyDescent="0.25">
      <c r="A73" s="5" t="s">
        <v>17</v>
      </c>
      <c r="B73" s="5">
        <v>68</v>
      </c>
      <c r="C73" s="41" t="s">
        <v>113</v>
      </c>
      <c r="D73" s="5">
        <v>0</v>
      </c>
      <c r="E73" s="71">
        <v>0</v>
      </c>
      <c r="F73" s="5">
        <v>1</v>
      </c>
      <c r="G73" s="65">
        <v>1.4999999999999999E-2</v>
      </c>
      <c r="H73" s="6">
        <v>3</v>
      </c>
      <c r="I73" s="65">
        <v>0.21099999999999999</v>
      </c>
      <c r="J73" s="6">
        <v>0</v>
      </c>
      <c r="K73" s="64">
        <v>0</v>
      </c>
    </row>
    <row r="74" spans="1:11" s="43" customFormat="1" ht="15.75" x14ac:dyDescent="0.25">
      <c r="A74" s="5" t="s">
        <v>17</v>
      </c>
      <c r="B74" s="5">
        <v>69</v>
      </c>
      <c r="C74" s="41" t="s">
        <v>66</v>
      </c>
      <c r="D74" s="5">
        <v>0</v>
      </c>
      <c r="E74" s="71">
        <v>0</v>
      </c>
      <c r="F74" s="5">
        <v>1</v>
      </c>
      <c r="G74" s="65">
        <v>1.49E-2</v>
      </c>
      <c r="H74" s="6">
        <v>6</v>
      </c>
      <c r="I74" s="65">
        <v>4.2900000000000001E-2</v>
      </c>
      <c r="J74" s="6">
        <v>0</v>
      </c>
      <c r="K74" s="64">
        <v>0</v>
      </c>
    </row>
    <row r="75" spans="1:11" s="43" customFormat="1" ht="15.75" x14ac:dyDescent="0.25">
      <c r="A75" s="5" t="s">
        <v>17</v>
      </c>
      <c r="B75" s="5">
        <v>70</v>
      </c>
      <c r="C75" s="41" t="s">
        <v>157</v>
      </c>
      <c r="D75" s="5">
        <v>0</v>
      </c>
      <c r="E75" s="71">
        <v>0</v>
      </c>
      <c r="F75" s="5">
        <v>0</v>
      </c>
      <c r="G75" s="65">
        <v>0</v>
      </c>
      <c r="H75" s="6">
        <v>1</v>
      </c>
      <c r="I75" s="65">
        <v>1.4999999999999999E-2</v>
      </c>
      <c r="J75" s="6">
        <v>0</v>
      </c>
      <c r="K75" s="64">
        <v>0</v>
      </c>
    </row>
    <row r="76" spans="1:11" s="37" customFormat="1" ht="15.75" x14ac:dyDescent="0.25">
      <c r="A76" s="5" t="s">
        <v>17</v>
      </c>
      <c r="B76" s="5">
        <v>71</v>
      </c>
      <c r="C76" s="41" t="s">
        <v>114</v>
      </c>
      <c r="D76" s="5">
        <v>0</v>
      </c>
      <c r="E76" s="71">
        <v>0</v>
      </c>
      <c r="F76" s="60">
        <v>0</v>
      </c>
      <c r="G76" s="71">
        <v>0</v>
      </c>
      <c r="H76" s="6">
        <v>1</v>
      </c>
      <c r="I76" s="65">
        <v>7.0000000000000001E-3</v>
      </c>
      <c r="J76" s="6">
        <v>0</v>
      </c>
      <c r="K76" s="64">
        <v>0</v>
      </c>
    </row>
    <row r="77" spans="1:11" s="43" customFormat="1" ht="15.75" x14ac:dyDescent="0.25">
      <c r="A77" s="5" t="s">
        <v>17</v>
      </c>
      <c r="B77" s="5">
        <v>72</v>
      </c>
      <c r="C77" s="41" t="s">
        <v>88</v>
      </c>
      <c r="D77" s="5">
        <v>0</v>
      </c>
      <c r="E77" s="71">
        <v>0</v>
      </c>
      <c r="F77" s="60">
        <v>2</v>
      </c>
      <c r="G77" s="71">
        <v>5.0000000000000001E-3</v>
      </c>
      <c r="H77" s="6">
        <v>1</v>
      </c>
      <c r="I77" s="65">
        <v>1.4999999999999999E-2</v>
      </c>
      <c r="J77" s="6">
        <v>0</v>
      </c>
      <c r="K77" s="64">
        <v>0</v>
      </c>
    </row>
    <row r="78" spans="1:11" s="46" customFormat="1" ht="15.75" x14ac:dyDescent="0.25">
      <c r="A78" s="5" t="s">
        <v>17</v>
      </c>
      <c r="B78" s="5">
        <v>73</v>
      </c>
      <c r="C78" s="41" t="s">
        <v>95</v>
      </c>
      <c r="D78" s="5">
        <v>0</v>
      </c>
      <c r="E78" s="71">
        <v>0</v>
      </c>
      <c r="F78" s="60">
        <v>0</v>
      </c>
      <c r="G78" s="71">
        <v>0</v>
      </c>
      <c r="H78" s="6">
        <v>3</v>
      </c>
      <c r="I78" s="65">
        <v>4.4999999999999998E-2</v>
      </c>
      <c r="J78" s="6">
        <v>0</v>
      </c>
      <c r="K78" s="64">
        <v>0</v>
      </c>
    </row>
    <row r="79" spans="1:11" s="46" customFormat="1" ht="15.75" x14ac:dyDescent="0.25">
      <c r="A79" s="5" t="s">
        <v>17</v>
      </c>
      <c r="B79" s="5">
        <v>74</v>
      </c>
      <c r="C79" s="41" t="s">
        <v>93</v>
      </c>
      <c r="D79" s="5">
        <v>0</v>
      </c>
      <c r="E79" s="71">
        <v>0</v>
      </c>
      <c r="F79" s="60">
        <v>1</v>
      </c>
      <c r="G79" s="71">
        <v>6.0000000000000001E-3</v>
      </c>
      <c r="H79" s="6">
        <v>0</v>
      </c>
      <c r="I79" s="65">
        <v>0</v>
      </c>
      <c r="J79" s="6">
        <v>0</v>
      </c>
      <c r="K79" s="64">
        <v>0</v>
      </c>
    </row>
    <row r="80" spans="1:11" s="46" customFormat="1" ht="15.75" x14ac:dyDescent="0.25">
      <c r="A80" s="5" t="s">
        <v>17</v>
      </c>
      <c r="B80" s="5">
        <v>75</v>
      </c>
      <c r="C80" s="41" t="s">
        <v>158</v>
      </c>
      <c r="D80" s="5">
        <v>0</v>
      </c>
      <c r="E80" s="71">
        <v>0</v>
      </c>
      <c r="F80" s="60">
        <v>1</v>
      </c>
      <c r="G80" s="71">
        <v>0.48499999999999999</v>
      </c>
      <c r="H80" s="6">
        <v>0</v>
      </c>
      <c r="I80" s="65">
        <v>0</v>
      </c>
      <c r="J80" s="6">
        <v>0</v>
      </c>
      <c r="K80" s="64">
        <v>0</v>
      </c>
    </row>
    <row r="81" spans="1:11" s="46" customFormat="1" ht="15.75" x14ac:dyDescent="0.25">
      <c r="A81" s="5" t="s">
        <v>17</v>
      </c>
      <c r="B81" s="5">
        <v>76</v>
      </c>
      <c r="C81" s="41" t="s">
        <v>112</v>
      </c>
      <c r="D81" s="5">
        <v>0</v>
      </c>
      <c r="E81" s="71">
        <v>0</v>
      </c>
      <c r="F81" s="60">
        <v>1</v>
      </c>
      <c r="G81" s="71">
        <v>6.0000000000000001E-3</v>
      </c>
      <c r="H81" s="6">
        <v>0</v>
      </c>
      <c r="I81" s="65">
        <v>0</v>
      </c>
      <c r="J81" s="6">
        <v>0</v>
      </c>
      <c r="K81" s="64">
        <v>0</v>
      </c>
    </row>
    <row r="82" spans="1:11" s="46" customFormat="1" ht="15.75" x14ac:dyDescent="0.25">
      <c r="A82" s="5" t="s">
        <v>17</v>
      </c>
      <c r="B82" s="5">
        <v>77</v>
      </c>
      <c r="C82" s="41" t="s">
        <v>105</v>
      </c>
      <c r="D82" s="5">
        <v>0</v>
      </c>
      <c r="E82" s="71">
        <v>0</v>
      </c>
      <c r="F82" s="60">
        <v>2</v>
      </c>
      <c r="G82" s="71">
        <v>1.4500000000000001E-2</v>
      </c>
      <c r="H82" s="6">
        <v>0</v>
      </c>
      <c r="I82" s="65">
        <v>0</v>
      </c>
      <c r="J82" s="6">
        <v>0</v>
      </c>
      <c r="K82" s="64">
        <v>0</v>
      </c>
    </row>
    <row r="83" spans="1:11" s="46" customFormat="1" ht="15.75" x14ac:dyDescent="0.25">
      <c r="A83" s="5" t="s">
        <v>17</v>
      </c>
      <c r="B83" s="5">
        <v>78</v>
      </c>
      <c r="C83" s="41" t="s">
        <v>115</v>
      </c>
      <c r="D83" s="5">
        <v>0</v>
      </c>
      <c r="E83" s="71">
        <v>0</v>
      </c>
      <c r="F83" s="60">
        <v>0</v>
      </c>
      <c r="G83" s="71">
        <v>0</v>
      </c>
      <c r="H83" s="6">
        <v>0</v>
      </c>
      <c r="I83" s="65">
        <v>0</v>
      </c>
      <c r="J83" s="6">
        <v>1</v>
      </c>
      <c r="K83" s="64">
        <v>7.0000000000000001E-3</v>
      </c>
    </row>
    <row r="84" spans="1:11" x14ac:dyDescent="0.25">
      <c r="A84" s="58" t="s">
        <v>17</v>
      </c>
      <c r="B84" s="58"/>
      <c r="C84" s="58" t="s">
        <v>15</v>
      </c>
      <c r="D84" s="59">
        <f>SUM(D85:D147)</f>
        <v>202</v>
      </c>
      <c r="E84" s="61">
        <f>SUM(E85:E147)</f>
        <v>8.1557600000000008</v>
      </c>
      <c r="F84" s="59">
        <f>SUM(F85:F147)</f>
        <v>164</v>
      </c>
      <c r="G84" s="61">
        <f>SUM(G85:G147)</f>
        <v>3.1737299999999999</v>
      </c>
      <c r="H84" s="59">
        <f>SUM(H85:H147)</f>
        <v>206</v>
      </c>
      <c r="I84" s="61">
        <f>SUM(I85:I147)</f>
        <v>3.1679999999999993</v>
      </c>
      <c r="J84" s="59">
        <f>SUM(J85:J147)</f>
        <v>33</v>
      </c>
      <c r="K84" s="61">
        <f>SUM(K85:K147)</f>
        <v>11.847799999999999</v>
      </c>
    </row>
    <row r="85" spans="1:11" ht="15.75" x14ac:dyDescent="0.25">
      <c r="A85" s="5" t="s">
        <v>17</v>
      </c>
      <c r="B85" s="5">
        <v>1</v>
      </c>
      <c r="C85" s="47" t="s">
        <v>23</v>
      </c>
      <c r="D85" s="60">
        <f>1+4</f>
        <v>5</v>
      </c>
      <c r="E85" s="71">
        <v>0.18049999999999999</v>
      </c>
      <c r="F85" s="60">
        <v>5</v>
      </c>
      <c r="G85" s="71">
        <v>6.4000000000000001E-2</v>
      </c>
      <c r="H85" s="5">
        <v>5</v>
      </c>
      <c r="I85" s="71">
        <v>6.4000000000000001E-2</v>
      </c>
      <c r="J85" s="6">
        <v>2</v>
      </c>
      <c r="K85" s="70">
        <v>1.2999999999999999E-2</v>
      </c>
    </row>
    <row r="86" spans="1:11" ht="15.75" x14ac:dyDescent="0.25">
      <c r="A86" s="5" t="s">
        <v>17</v>
      </c>
      <c r="B86" s="5">
        <v>2</v>
      </c>
      <c r="C86" s="47" t="s">
        <v>27</v>
      </c>
      <c r="D86" s="60">
        <v>1</v>
      </c>
      <c r="E86" s="71">
        <v>0.26</v>
      </c>
      <c r="F86" s="5">
        <v>0</v>
      </c>
      <c r="G86" s="71">
        <v>0</v>
      </c>
      <c r="H86" s="7">
        <v>0</v>
      </c>
      <c r="I86" s="65">
        <v>0</v>
      </c>
      <c r="J86" s="6">
        <v>0</v>
      </c>
      <c r="K86" s="70">
        <v>0</v>
      </c>
    </row>
    <row r="87" spans="1:11" ht="15.75" x14ac:dyDescent="0.25">
      <c r="A87" s="5" t="s">
        <v>17</v>
      </c>
      <c r="B87" s="5">
        <v>3</v>
      </c>
      <c r="C87" s="47" t="s">
        <v>39</v>
      </c>
      <c r="D87" s="60">
        <f>1+3</f>
        <v>4</v>
      </c>
      <c r="E87" s="71">
        <v>0.31089999999999995</v>
      </c>
      <c r="F87" s="7">
        <v>2</v>
      </c>
      <c r="G87" s="71">
        <v>0.03</v>
      </c>
      <c r="H87" s="6">
        <v>2</v>
      </c>
      <c r="I87" s="70">
        <v>0.03</v>
      </c>
      <c r="J87" s="6">
        <v>2</v>
      </c>
      <c r="K87" s="70">
        <v>0.62520000000000009</v>
      </c>
    </row>
    <row r="88" spans="1:11" ht="15.75" x14ac:dyDescent="0.25">
      <c r="A88" s="5" t="s">
        <v>17</v>
      </c>
      <c r="B88" s="5">
        <v>4</v>
      </c>
      <c r="C88" s="47" t="s">
        <v>21</v>
      </c>
      <c r="D88" s="60">
        <f>1+5</f>
        <v>6</v>
      </c>
      <c r="E88" s="71">
        <v>0.34399999999999997</v>
      </c>
      <c r="F88" s="5">
        <f>1+1</f>
        <v>2</v>
      </c>
      <c r="G88" s="71">
        <v>0.115</v>
      </c>
      <c r="H88" s="5">
        <v>2</v>
      </c>
      <c r="I88" s="65">
        <v>2.5000000000000001E-2</v>
      </c>
      <c r="J88" s="6">
        <v>0</v>
      </c>
      <c r="K88" s="70">
        <v>0</v>
      </c>
    </row>
    <row r="89" spans="1:11" ht="15.75" x14ac:dyDescent="0.25">
      <c r="A89" s="5" t="s">
        <v>17</v>
      </c>
      <c r="B89" s="5">
        <v>5</v>
      </c>
      <c r="C89" s="47" t="s">
        <v>22</v>
      </c>
      <c r="D89" s="60">
        <f>1+2</f>
        <v>3</v>
      </c>
      <c r="E89" s="71">
        <v>8.5000000000000006E-2</v>
      </c>
      <c r="F89" s="7">
        <v>2</v>
      </c>
      <c r="G89" s="71">
        <v>0.35499999999999998</v>
      </c>
      <c r="H89" s="36">
        <v>4</v>
      </c>
      <c r="I89" s="64">
        <v>3.95E-2</v>
      </c>
      <c r="J89" s="6">
        <v>0</v>
      </c>
      <c r="K89" s="64">
        <v>0</v>
      </c>
    </row>
    <row r="90" spans="1:11" ht="15.75" x14ac:dyDescent="0.25">
      <c r="A90" s="5" t="s">
        <v>17</v>
      </c>
      <c r="B90" s="5">
        <v>6</v>
      </c>
      <c r="C90" s="41" t="s">
        <v>84</v>
      </c>
      <c r="D90" s="60">
        <v>3</v>
      </c>
      <c r="E90" s="71">
        <v>3.5000000000000003E-2</v>
      </c>
      <c r="F90" s="60">
        <v>4</v>
      </c>
      <c r="G90" s="71">
        <v>3.7499999999999999E-2</v>
      </c>
      <c r="H90" s="5">
        <v>4</v>
      </c>
      <c r="I90" s="71">
        <v>5.3999999999999999E-2</v>
      </c>
      <c r="J90" s="6">
        <v>1</v>
      </c>
      <c r="K90" s="64">
        <v>8.0000000000000002E-3</v>
      </c>
    </row>
    <row r="91" spans="1:11" ht="15.75" x14ac:dyDescent="0.25">
      <c r="A91" s="5" t="s">
        <v>17</v>
      </c>
      <c r="B91" s="5">
        <v>7</v>
      </c>
      <c r="C91" s="41" t="s">
        <v>90</v>
      </c>
      <c r="D91" s="60">
        <v>1</v>
      </c>
      <c r="E91" s="71">
        <v>8.0000000000000002E-3</v>
      </c>
      <c r="F91" s="7">
        <v>1</v>
      </c>
      <c r="G91" s="71">
        <v>8.0000000000000002E-3</v>
      </c>
      <c r="H91" s="6">
        <v>2</v>
      </c>
      <c r="I91" s="64">
        <v>2.3E-2</v>
      </c>
      <c r="J91" s="6">
        <v>0</v>
      </c>
      <c r="K91" s="64">
        <v>0</v>
      </c>
    </row>
    <row r="92" spans="1:11" ht="15.75" x14ac:dyDescent="0.25">
      <c r="A92" s="5" t="s">
        <v>17</v>
      </c>
      <c r="B92" s="5">
        <v>8</v>
      </c>
      <c r="C92" s="41" t="s">
        <v>141</v>
      </c>
      <c r="D92" s="60">
        <v>1</v>
      </c>
      <c r="E92" s="71">
        <v>5.0000000000000001E-4</v>
      </c>
      <c r="F92" s="5">
        <v>0</v>
      </c>
      <c r="G92" s="71">
        <v>0</v>
      </c>
      <c r="H92" s="36">
        <v>0</v>
      </c>
      <c r="I92" s="64">
        <v>0</v>
      </c>
      <c r="J92" s="6">
        <v>0</v>
      </c>
      <c r="K92" s="70">
        <v>0</v>
      </c>
    </row>
    <row r="93" spans="1:11" ht="15.75" x14ac:dyDescent="0.25">
      <c r="A93" s="5" t="s">
        <v>17</v>
      </c>
      <c r="B93" s="5">
        <v>9</v>
      </c>
      <c r="C93" s="41" t="s">
        <v>25</v>
      </c>
      <c r="D93" s="60">
        <v>2</v>
      </c>
      <c r="E93" s="71">
        <v>2.1999999999999999E-2</v>
      </c>
      <c r="F93" s="7">
        <v>2</v>
      </c>
      <c r="G93" s="71">
        <v>2.1999999999999999E-2</v>
      </c>
      <c r="H93" s="36">
        <v>4</v>
      </c>
      <c r="I93" s="64">
        <v>6.5000000000000002E-2</v>
      </c>
      <c r="J93" s="6">
        <v>0</v>
      </c>
      <c r="K93" s="70">
        <v>0</v>
      </c>
    </row>
    <row r="94" spans="1:11" ht="15.75" x14ac:dyDescent="0.25">
      <c r="A94" s="5" t="s">
        <v>17</v>
      </c>
      <c r="B94" s="5">
        <v>10</v>
      </c>
      <c r="C94" s="41" t="s">
        <v>27</v>
      </c>
      <c r="D94" s="60">
        <v>1</v>
      </c>
      <c r="E94" s="71">
        <v>1.4999999999999999E-2</v>
      </c>
      <c r="F94" s="7">
        <v>0</v>
      </c>
      <c r="G94" s="71">
        <v>0</v>
      </c>
      <c r="H94" s="36">
        <v>3</v>
      </c>
      <c r="I94" s="64">
        <v>2.7E-2</v>
      </c>
      <c r="J94" s="6">
        <v>1</v>
      </c>
      <c r="K94" s="70">
        <v>0.26</v>
      </c>
    </row>
    <row r="95" spans="1:11" ht="15.75" x14ac:dyDescent="0.25">
      <c r="A95" s="5" t="s">
        <v>17</v>
      </c>
      <c r="B95" s="5">
        <v>11</v>
      </c>
      <c r="C95" s="41" t="s">
        <v>28</v>
      </c>
      <c r="D95" s="60">
        <v>6</v>
      </c>
      <c r="E95" s="71">
        <v>0.19900000000000001</v>
      </c>
      <c r="F95" s="7">
        <f>1+7</f>
        <v>8</v>
      </c>
      <c r="G95" s="71">
        <v>0.14299999999999999</v>
      </c>
      <c r="H95" s="36">
        <v>12</v>
      </c>
      <c r="I95" s="63">
        <v>0.13300000000000001</v>
      </c>
      <c r="J95" s="6">
        <v>0</v>
      </c>
      <c r="K95" s="70">
        <v>0</v>
      </c>
    </row>
    <row r="96" spans="1:11" ht="15.75" x14ac:dyDescent="0.25">
      <c r="A96" s="5" t="s">
        <v>17</v>
      </c>
      <c r="B96" s="5">
        <v>12</v>
      </c>
      <c r="C96" s="41" t="s">
        <v>29</v>
      </c>
      <c r="D96" s="60">
        <v>1</v>
      </c>
      <c r="E96" s="71">
        <v>1.2E-2</v>
      </c>
      <c r="F96" s="60">
        <v>3</v>
      </c>
      <c r="G96" s="71">
        <v>2.2249999999999999E-2</v>
      </c>
      <c r="H96" s="7">
        <f>1+3</f>
        <v>4</v>
      </c>
      <c r="I96" s="71">
        <v>6.9750000000000006E-2</v>
      </c>
      <c r="J96" s="7">
        <v>1</v>
      </c>
      <c r="K96" s="65">
        <v>2.2999999999999998</v>
      </c>
    </row>
    <row r="97" spans="1:11" ht="15.75" x14ac:dyDescent="0.25">
      <c r="A97" s="5" t="s">
        <v>17</v>
      </c>
      <c r="B97" s="5">
        <v>13</v>
      </c>
      <c r="C97" s="41" t="s">
        <v>30</v>
      </c>
      <c r="D97" s="60">
        <v>2</v>
      </c>
      <c r="E97" s="71">
        <v>0.54500000000000004</v>
      </c>
      <c r="F97" s="5">
        <v>0</v>
      </c>
      <c r="G97" s="71">
        <v>0</v>
      </c>
      <c r="H97" s="6">
        <v>4</v>
      </c>
      <c r="I97" s="70">
        <v>5.1799999999999999E-2</v>
      </c>
      <c r="J97" s="6">
        <f>2+1</f>
        <v>3</v>
      </c>
      <c r="K97" s="70">
        <v>0.1686</v>
      </c>
    </row>
    <row r="98" spans="1:11" ht="15.75" x14ac:dyDescent="0.25">
      <c r="A98" s="5" t="s">
        <v>17</v>
      </c>
      <c r="B98" s="5">
        <v>14</v>
      </c>
      <c r="C98" s="41" t="s">
        <v>31</v>
      </c>
      <c r="D98" s="60">
        <v>2</v>
      </c>
      <c r="E98" s="71">
        <v>0.04</v>
      </c>
      <c r="F98" s="7">
        <v>2</v>
      </c>
      <c r="G98" s="71">
        <v>0.04</v>
      </c>
      <c r="H98" s="6">
        <v>0</v>
      </c>
      <c r="I98" s="70">
        <v>0</v>
      </c>
      <c r="J98" s="6">
        <v>0</v>
      </c>
      <c r="K98" s="70">
        <v>0</v>
      </c>
    </row>
    <row r="99" spans="1:11" s="23" customFormat="1" ht="15.75" x14ac:dyDescent="0.25">
      <c r="A99" s="5" t="s">
        <v>17</v>
      </c>
      <c r="B99" s="5">
        <v>15</v>
      </c>
      <c r="C99" s="41" t="s">
        <v>97</v>
      </c>
      <c r="D99" s="60">
        <v>1</v>
      </c>
      <c r="E99" s="71">
        <v>1.4999999999999999E-2</v>
      </c>
      <c r="F99" s="5">
        <v>0</v>
      </c>
      <c r="G99" s="71">
        <v>0</v>
      </c>
      <c r="H99" s="6">
        <v>2</v>
      </c>
      <c r="I99" s="70">
        <v>0.02</v>
      </c>
      <c r="J99" s="6">
        <v>0</v>
      </c>
      <c r="K99" s="64">
        <v>0</v>
      </c>
    </row>
    <row r="100" spans="1:11" s="23" customFormat="1" ht="15.75" x14ac:dyDescent="0.25">
      <c r="A100" s="5" t="s">
        <v>17</v>
      </c>
      <c r="B100" s="5">
        <v>16</v>
      </c>
      <c r="C100" s="41" t="s">
        <v>19</v>
      </c>
      <c r="D100" s="60">
        <v>7</v>
      </c>
      <c r="E100" s="71">
        <v>0.21299999999999999</v>
      </c>
      <c r="F100" s="5">
        <v>6</v>
      </c>
      <c r="G100" s="71">
        <v>0.10100000000000001</v>
      </c>
      <c r="H100" s="7">
        <v>9</v>
      </c>
      <c r="I100" s="65">
        <v>9.509999999999999E-2</v>
      </c>
      <c r="J100" s="6">
        <v>1</v>
      </c>
      <c r="K100" s="70">
        <v>0.15</v>
      </c>
    </row>
    <row r="101" spans="1:11" ht="15.75" x14ac:dyDescent="0.25">
      <c r="A101" s="5" t="s">
        <v>17</v>
      </c>
      <c r="B101" s="5">
        <v>17</v>
      </c>
      <c r="C101" s="41" t="s">
        <v>32</v>
      </c>
      <c r="D101" s="60">
        <v>5</v>
      </c>
      <c r="E101" s="71">
        <v>4.7E-2</v>
      </c>
      <c r="F101" s="60">
        <v>11</v>
      </c>
      <c r="G101" s="71">
        <v>0.1275</v>
      </c>
      <c r="H101" s="7">
        <v>18</v>
      </c>
      <c r="I101" s="65">
        <v>0.39100000000000001</v>
      </c>
      <c r="J101" s="6">
        <v>1</v>
      </c>
      <c r="K101" s="70">
        <v>8.0000000000000002E-3</v>
      </c>
    </row>
    <row r="102" spans="1:11" ht="15.75" x14ac:dyDescent="0.25">
      <c r="A102" s="5" t="s">
        <v>17</v>
      </c>
      <c r="B102" s="5">
        <v>18</v>
      </c>
      <c r="C102" s="41" t="s">
        <v>91</v>
      </c>
      <c r="D102" s="7">
        <v>10</v>
      </c>
      <c r="E102" s="71">
        <v>0.114</v>
      </c>
      <c r="F102" s="7">
        <v>10</v>
      </c>
      <c r="G102" s="65">
        <v>0.15</v>
      </c>
      <c r="H102" s="7">
        <v>0</v>
      </c>
      <c r="I102" s="65">
        <v>0</v>
      </c>
      <c r="J102" s="6">
        <v>2</v>
      </c>
      <c r="K102" s="70">
        <v>2.1000000000000001E-2</v>
      </c>
    </row>
    <row r="103" spans="1:11" ht="15.75" x14ac:dyDescent="0.25">
      <c r="A103" s="5" t="s">
        <v>17</v>
      </c>
      <c r="B103" s="5">
        <v>19</v>
      </c>
      <c r="C103" s="41" t="s">
        <v>85</v>
      </c>
      <c r="D103" s="7">
        <v>4</v>
      </c>
      <c r="E103" s="71">
        <v>3.1E-2</v>
      </c>
      <c r="F103" s="7">
        <v>4</v>
      </c>
      <c r="G103" s="65">
        <v>3.1E-2</v>
      </c>
      <c r="H103" s="7">
        <v>2</v>
      </c>
      <c r="I103" s="65">
        <v>1.4E-2</v>
      </c>
      <c r="J103" s="6">
        <v>0</v>
      </c>
      <c r="K103" s="70">
        <v>0</v>
      </c>
    </row>
    <row r="104" spans="1:11" ht="15.75" x14ac:dyDescent="0.25">
      <c r="A104" s="5" t="s">
        <v>17</v>
      </c>
      <c r="B104" s="5">
        <v>20</v>
      </c>
      <c r="C104" s="41" t="s">
        <v>117</v>
      </c>
      <c r="D104" s="7">
        <v>2</v>
      </c>
      <c r="E104" s="71">
        <v>2.7E-2</v>
      </c>
      <c r="F104" s="7">
        <v>3</v>
      </c>
      <c r="G104" s="65">
        <v>5.7000000000000002E-2</v>
      </c>
      <c r="H104" s="7">
        <v>1</v>
      </c>
      <c r="I104" s="65">
        <v>1.4E-2</v>
      </c>
      <c r="J104" s="6">
        <v>0</v>
      </c>
      <c r="K104" s="70">
        <v>0</v>
      </c>
    </row>
    <row r="105" spans="1:11" ht="15.75" x14ac:dyDescent="0.25">
      <c r="A105" s="5" t="s">
        <v>17</v>
      </c>
      <c r="B105" s="5">
        <v>21</v>
      </c>
      <c r="C105" s="41" t="s">
        <v>137</v>
      </c>
      <c r="D105" s="7">
        <v>3</v>
      </c>
      <c r="E105" s="71">
        <v>1.32E-2</v>
      </c>
      <c r="F105" s="7">
        <v>4</v>
      </c>
      <c r="G105" s="63">
        <v>1.7600000000000001E-2</v>
      </c>
      <c r="H105" s="7">
        <v>0</v>
      </c>
      <c r="I105" s="65">
        <v>0</v>
      </c>
      <c r="J105" s="6">
        <v>0</v>
      </c>
      <c r="K105" s="70">
        <v>0</v>
      </c>
    </row>
    <row r="106" spans="1:11" ht="15.75" x14ac:dyDescent="0.25">
      <c r="A106" s="5" t="s">
        <v>17</v>
      </c>
      <c r="B106" s="5">
        <v>22</v>
      </c>
      <c r="C106" s="41" t="s">
        <v>20</v>
      </c>
      <c r="D106" s="7">
        <v>12</v>
      </c>
      <c r="E106" s="71">
        <v>0.1585</v>
      </c>
      <c r="F106" s="6">
        <v>8</v>
      </c>
      <c r="G106" s="64">
        <v>8.7999999999999995E-2</v>
      </c>
      <c r="H106" s="7">
        <v>7</v>
      </c>
      <c r="I106" s="65">
        <v>7.1499999999999994E-2</v>
      </c>
      <c r="J106" s="6">
        <v>1</v>
      </c>
      <c r="K106" s="70">
        <v>1.4999999999999999E-2</v>
      </c>
    </row>
    <row r="107" spans="1:11" ht="15.75" x14ac:dyDescent="0.25">
      <c r="A107" s="5" t="s">
        <v>17</v>
      </c>
      <c r="B107" s="5">
        <v>23</v>
      </c>
      <c r="C107" s="41" t="s">
        <v>98</v>
      </c>
      <c r="D107" s="5">
        <v>7</v>
      </c>
      <c r="E107" s="71">
        <v>7.1999999999999995E-2</v>
      </c>
      <c r="F107" s="7">
        <v>3</v>
      </c>
      <c r="G107" s="65">
        <v>2.5999999999999999E-2</v>
      </c>
      <c r="H107" s="7">
        <v>8</v>
      </c>
      <c r="I107" s="65">
        <v>0.113</v>
      </c>
      <c r="J107" s="6">
        <v>0</v>
      </c>
      <c r="K107" s="70">
        <v>0</v>
      </c>
    </row>
    <row r="108" spans="1:11" ht="15" customHeight="1" x14ac:dyDescent="0.25">
      <c r="A108" s="5" t="s">
        <v>17</v>
      </c>
      <c r="B108" s="5">
        <v>24</v>
      </c>
      <c r="C108" s="41" t="s">
        <v>33</v>
      </c>
      <c r="D108" s="5">
        <v>6</v>
      </c>
      <c r="E108" s="71">
        <v>0.19600000000000001</v>
      </c>
      <c r="F108" s="7">
        <v>3</v>
      </c>
      <c r="G108" s="65">
        <v>2.1999999999999999E-2</v>
      </c>
      <c r="H108" s="7">
        <v>7</v>
      </c>
      <c r="I108" s="65">
        <v>7.8599999999999989E-2</v>
      </c>
      <c r="J108" s="6">
        <v>3</v>
      </c>
      <c r="K108" s="70">
        <v>0.15</v>
      </c>
    </row>
    <row r="109" spans="1:11" s="4" customFormat="1" ht="15.75" x14ac:dyDescent="0.25">
      <c r="A109" s="5" t="s">
        <v>17</v>
      </c>
      <c r="B109" s="5">
        <v>25</v>
      </c>
      <c r="C109" s="41" t="s">
        <v>129</v>
      </c>
      <c r="D109" s="5">
        <v>3</v>
      </c>
      <c r="E109" s="71">
        <v>3.0499999999999999E-2</v>
      </c>
      <c r="F109" s="6">
        <v>1</v>
      </c>
      <c r="G109" s="64">
        <v>1.0500000000000001E-2</v>
      </c>
      <c r="H109" s="36">
        <v>1</v>
      </c>
      <c r="I109" s="64">
        <v>1.4999999999999999E-2</v>
      </c>
      <c r="J109" s="6">
        <v>1</v>
      </c>
      <c r="K109" s="70">
        <v>1.4999999999999999E-2</v>
      </c>
    </row>
    <row r="110" spans="1:11" s="4" customFormat="1" ht="15.75" x14ac:dyDescent="0.25">
      <c r="A110" s="5" t="s">
        <v>17</v>
      </c>
      <c r="B110" s="5">
        <v>26</v>
      </c>
      <c r="C110" s="41" t="s">
        <v>142</v>
      </c>
      <c r="D110" s="5">
        <v>1</v>
      </c>
      <c r="E110" s="71">
        <v>4.4999999999999998E-2</v>
      </c>
      <c r="F110" s="6">
        <v>0</v>
      </c>
      <c r="G110" s="64">
        <v>0</v>
      </c>
      <c r="H110" s="7">
        <v>0</v>
      </c>
      <c r="I110" s="65">
        <v>0</v>
      </c>
      <c r="J110" s="6">
        <v>0</v>
      </c>
      <c r="K110" s="70">
        <v>0</v>
      </c>
    </row>
    <row r="111" spans="1:11" s="17" customFormat="1" ht="15.75" x14ac:dyDescent="0.25">
      <c r="A111" s="5" t="s">
        <v>17</v>
      </c>
      <c r="B111" s="5">
        <v>27</v>
      </c>
      <c r="C111" s="41" t="s">
        <v>34</v>
      </c>
      <c r="D111" s="5">
        <v>5</v>
      </c>
      <c r="E111" s="71">
        <v>6.7000000000000004E-2</v>
      </c>
      <c r="F111" s="5">
        <v>4</v>
      </c>
      <c r="G111" s="65">
        <v>5.5E-2</v>
      </c>
      <c r="H111" s="39">
        <v>1</v>
      </c>
      <c r="I111" s="65">
        <v>1.4999999999999999E-2</v>
      </c>
      <c r="J111" s="6">
        <v>0</v>
      </c>
      <c r="K111" s="70">
        <v>0</v>
      </c>
    </row>
    <row r="112" spans="1:11" s="18" customFormat="1" ht="15.75" x14ac:dyDescent="0.25">
      <c r="A112" s="5" t="s">
        <v>17</v>
      </c>
      <c r="B112" s="5">
        <v>28</v>
      </c>
      <c r="C112" s="41" t="s">
        <v>35</v>
      </c>
      <c r="D112" s="5">
        <v>3</v>
      </c>
      <c r="E112" s="71">
        <v>4.9000000000000002E-2</v>
      </c>
      <c r="F112" s="6">
        <v>2</v>
      </c>
      <c r="G112" s="64">
        <v>2.1999999999999999E-2</v>
      </c>
      <c r="H112" s="6">
        <v>0</v>
      </c>
      <c r="I112" s="70">
        <v>0</v>
      </c>
      <c r="J112" s="6">
        <v>0</v>
      </c>
      <c r="K112" s="70">
        <v>0</v>
      </c>
    </row>
    <row r="113" spans="1:11" s="25" customFormat="1" ht="15.75" x14ac:dyDescent="0.25">
      <c r="A113" s="5" t="s">
        <v>17</v>
      </c>
      <c r="B113" s="5">
        <v>29</v>
      </c>
      <c r="C113" s="41" t="s">
        <v>143</v>
      </c>
      <c r="D113" s="5">
        <v>2</v>
      </c>
      <c r="E113" s="71">
        <v>2.8500000000000001E-2</v>
      </c>
      <c r="F113" s="5">
        <v>1</v>
      </c>
      <c r="G113" s="65">
        <v>1.0500000000000001E-2</v>
      </c>
      <c r="H113" s="39">
        <v>0</v>
      </c>
      <c r="I113" s="65">
        <v>0</v>
      </c>
      <c r="J113" s="6">
        <v>0</v>
      </c>
      <c r="K113" s="70">
        <v>0</v>
      </c>
    </row>
    <row r="114" spans="1:11" s="25" customFormat="1" ht="15.75" x14ac:dyDescent="0.25">
      <c r="A114" s="5" t="s">
        <v>17</v>
      </c>
      <c r="B114" s="5">
        <v>30</v>
      </c>
      <c r="C114" s="41" t="s">
        <v>124</v>
      </c>
      <c r="D114" s="5">
        <v>3</v>
      </c>
      <c r="E114" s="71">
        <v>8.0000000000000002E-3</v>
      </c>
      <c r="F114" s="5">
        <v>1</v>
      </c>
      <c r="G114" s="65">
        <v>7.0000000000000001E-3</v>
      </c>
      <c r="H114" s="6">
        <v>0</v>
      </c>
      <c r="I114" s="70">
        <v>0</v>
      </c>
      <c r="J114" s="6">
        <v>0</v>
      </c>
      <c r="K114" s="70">
        <v>0</v>
      </c>
    </row>
    <row r="115" spans="1:11" s="25" customFormat="1" ht="15.75" x14ac:dyDescent="0.25">
      <c r="A115" s="5" t="s">
        <v>17</v>
      </c>
      <c r="B115" s="5">
        <v>31</v>
      </c>
      <c r="C115" s="41" t="s">
        <v>36</v>
      </c>
      <c r="D115" s="5">
        <v>2</v>
      </c>
      <c r="E115" s="71">
        <v>2.5000000000000001E-2</v>
      </c>
      <c r="F115" s="6">
        <v>2</v>
      </c>
      <c r="G115" s="64">
        <v>1.7999999999999999E-2</v>
      </c>
      <c r="H115" s="6">
        <v>2</v>
      </c>
      <c r="I115" s="64">
        <v>2.3E-2</v>
      </c>
      <c r="J115" s="6">
        <v>0</v>
      </c>
      <c r="K115" s="70">
        <v>0</v>
      </c>
    </row>
    <row r="116" spans="1:11" s="25" customFormat="1" ht="15.75" x14ac:dyDescent="0.25">
      <c r="A116" s="5" t="s">
        <v>17</v>
      </c>
      <c r="B116" s="5">
        <v>32</v>
      </c>
      <c r="C116" s="41" t="s">
        <v>74</v>
      </c>
      <c r="D116" s="5">
        <v>1</v>
      </c>
      <c r="E116" s="71">
        <v>7.0000000000000001E-3</v>
      </c>
      <c r="F116" s="5">
        <v>1</v>
      </c>
      <c r="G116" s="65">
        <v>7.0000000000000001E-3</v>
      </c>
      <c r="H116" s="6">
        <v>3</v>
      </c>
      <c r="I116" s="70">
        <v>2.5999999999999999E-2</v>
      </c>
      <c r="J116" s="6">
        <v>0</v>
      </c>
      <c r="K116" s="70">
        <v>0</v>
      </c>
    </row>
    <row r="117" spans="1:11" s="24" customFormat="1" ht="15.75" x14ac:dyDescent="0.25">
      <c r="A117" s="5" t="s">
        <v>17</v>
      </c>
      <c r="B117" s="5">
        <v>33</v>
      </c>
      <c r="C117" s="41" t="s">
        <v>37</v>
      </c>
      <c r="D117" s="5">
        <v>1</v>
      </c>
      <c r="E117" s="71">
        <v>1.0500000000000001E-2</v>
      </c>
      <c r="F117" s="5">
        <v>1</v>
      </c>
      <c r="G117" s="65">
        <v>4.0000000000000001E-3</v>
      </c>
      <c r="H117" s="6">
        <v>1</v>
      </c>
      <c r="I117" s="70">
        <v>5.4999999999999997E-3</v>
      </c>
      <c r="J117" s="6">
        <v>0</v>
      </c>
      <c r="K117" s="70">
        <v>0</v>
      </c>
    </row>
    <row r="118" spans="1:11" s="21" customFormat="1" ht="15.75" x14ac:dyDescent="0.25">
      <c r="A118" s="5" t="s">
        <v>17</v>
      </c>
      <c r="B118" s="5">
        <v>34</v>
      </c>
      <c r="C118" s="41" t="s">
        <v>38</v>
      </c>
      <c r="D118" s="5">
        <v>6</v>
      </c>
      <c r="E118" s="71">
        <v>1.66676</v>
      </c>
      <c r="F118" s="5">
        <v>2</v>
      </c>
      <c r="G118" s="65">
        <v>8.2500000000000004E-3</v>
      </c>
      <c r="H118" s="6">
        <v>1</v>
      </c>
      <c r="I118" s="70">
        <v>8.0000000000000002E-3</v>
      </c>
      <c r="J118" s="6">
        <v>0</v>
      </c>
      <c r="K118" s="70">
        <v>0</v>
      </c>
    </row>
    <row r="119" spans="1:11" s="31" customFormat="1" ht="15.75" x14ac:dyDescent="0.25">
      <c r="A119" s="5" t="s">
        <v>17</v>
      </c>
      <c r="B119" s="5">
        <v>35</v>
      </c>
      <c r="C119" s="41" t="s">
        <v>75</v>
      </c>
      <c r="D119" s="5">
        <v>1</v>
      </c>
      <c r="E119" s="71">
        <v>7.0000000000000001E-3</v>
      </c>
      <c r="F119" s="5">
        <v>0</v>
      </c>
      <c r="G119" s="65">
        <v>0</v>
      </c>
      <c r="H119" s="6">
        <v>0</v>
      </c>
      <c r="I119" s="70">
        <v>0</v>
      </c>
      <c r="J119" s="6">
        <v>0</v>
      </c>
      <c r="K119" s="70">
        <v>0</v>
      </c>
    </row>
    <row r="120" spans="1:11" s="31" customFormat="1" ht="15.75" x14ac:dyDescent="0.25">
      <c r="A120" s="5" t="s">
        <v>17</v>
      </c>
      <c r="B120" s="5">
        <v>36</v>
      </c>
      <c r="C120" s="41" t="s">
        <v>131</v>
      </c>
      <c r="D120" s="5">
        <v>1</v>
      </c>
      <c r="E120" s="71">
        <v>3.0000000000000001E-3</v>
      </c>
      <c r="F120" s="5">
        <v>0</v>
      </c>
      <c r="G120" s="65">
        <v>0</v>
      </c>
      <c r="H120" s="6">
        <v>0</v>
      </c>
      <c r="I120" s="70">
        <v>0</v>
      </c>
      <c r="J120" s="6">
        <v>0</v>
      </c>
      <c r="K120" s="70">
        <v>0</v>
      </c>
    </row>
    <row r="121" spans="1:11" s="31" customFormat="1" ht="15.75" x14ac:dyDescent="0.25">
      <c r="A121" s="5" t="s">
        <v>17</v>
      </c>
      <c r="B121" s="5">
        <v>37</v>
      </c>
      <c r="C121" s="41" t="s">
        <v>76</v>
      </c>
      <c r="D121" s="5">
        <v>3</v>
      </c>
      <c r="E121" s="71">
        <v>7.1999999999999995E-2</v>
      </c>
      <c r="F121" s="5">
        <v>3</v>
      </c>
      <c r="G121" s="65">
        <v>5.6000000000000001E-2</v>
      </c>
      <c r="H121" s="6">
        <v>2</v>
      </c>
      <c r="I121" s="70">
        <v>2.8000000000000001E-2</v>
      </c>
      <c r="J121" s="6">
        <v>2</v>
      </c>
      <c r="K121" s="70">
        <v>0.68</v>
      </c>
    </row>
    <row r="122" spans="1:11" s="32" customFormat="1" ht="15.75" x14ac:dyDescent="0.25">
      <c r="A122" s="5" t="s">
        <v>17</v>
      </c>
      <c r="B122" s="5">
        <v>38</v>
      </c>
      <c r="C122" s="41" t="s">
        <v>40</v>
      </c>
      <c r="D122" s="5">
        <v>4</v>
      </c>
      <c r="E122" s="71">
        <v>4.4999999999999998E-2</v>
      </c>
      <c r="F122" s="5">
        <v>5</v>
      </c>
      <c r="G122" s="65">
        <v>5.9499999999999997E-2</v>
      </c>
      <c r="H122" s="6">
        <v>10</v>
      </c>
      <c r="I122" s="70">
        <v>0.125</v>
      </c>
      <c r="J122" s="6">
        <v>0</v>
      </c>
      <c r="K122" s="64">
        <v>0</v>
      </c>
    </row>
    <row r="123" spans="1:11" s="32" customFormat="1" ht="15.75" x14ac:dyDescent="0.25">
      <c r="A123" s="5" t="s">
        <v>17</v>
      </c>
      <c r="B123" s="5">
        <v>39</v>
      </c>
      <c r="C123" s="41" t="s">
        <v>41</v>
      </c>
      <c r="D123" s="5">
        <v>3</v>
      </c>
      <c r="E123" s="71">
        <v>0.27</v>
      </c>
      <c r="F123" s="5">
        <v>0</v>
      </c>
      <c r="G123" s="65">
        <v>0</v>
      </c>
      <c r="H123" s="5">
        <v>2</v>
      </c>
      <c r="I123" s="65">
        <v>4.7E-2</v>
      </c>
      <c r="J123" s="6">
        <v>0</v>
      </c>
      <c r="K123" s="64">
        <v>0</v>
      </c>
    </row>
    <row r="124" spans="1:11" s="34" customFormat="1" ht="15.75" x14ac:dyDescent="0.25">
      <c r="A124" s="5" t="s">
        <v>17</v>
      </c>
      <c r="B124" s="5">
        <v>40</v>
      </c>
      <c r="C124" s="41" t="s">
        <v>100</v>
      </c>
      <c r="D124" s="5">
        <v>1</v>
      </c>
      <c r="E124" s="71">
        <v>3.0000000000000001E-3</v>
      </c>
      <c r="F124" s="5">
        <v>2</v>
      </c>
      <c r="G124" s="65">
        <v>0.01</v>
      </c>
      <c r="H124" s="6">
        <v>1</v>
      </c>
      <c r="I124" s="70">
        <v>1.49E-2</v>
      </c>
      <c r="J124" s="6">
        <v>0</v>
      </c>
      <c r="K124" s="64">
        <v>0</v>
      </c>
    </row>
    <row r="125" spans="1:11" s="34" customFormat="1" ht="15.75" x14ac:dyDescent="0.25">
      <c r="A125" s="5" t="s">
        <v>17</v>
      </c>
      <c r="B125" s="5">
        <v>41</v>
      </c>
      <c r="C125" s="41" t="s">
        <v>42</v>
      </c>
      <c r="D125" s="5">
        <v>1</v>
      </c>
      <c r="E125" s="71">
        <v>1.4999999999999999E-2</v>
      </c>
      <c r="F125" s="5">
        <v>2</v>
      </c>
      <c r="G125" s="65">
        <v>2.1999999999999999E-2</v>
      </c>
      <c r="H125" s="6">
        <v>1</v>
      </c>
      <c r="I125" s="70">
        <v>0.09</v>
      </c>
      <c r="J125" s="6">
        <v>0</v>
      </c>
      <c r="K125" s="64">
        <v>0</v>
      </c>
    </row>
    <row r="126" spans="1:11" s="34" customFormat="1" ht="15.75" x14ac:dyDescent="0.25">
      <c r="A126" s="5" t="s">
        <v>17</v>
      </c>
      <c r="B126" s="5">
        <v>42</v>
      </c>
      <c r="C126" s="41" t="s">
        <v>43</v>
      </c>
      <c r="D126" s="5">
        <v>4</v>
      </c>
      <c r="E126" s="71">
        <v>0.315</v>
      </c>
      <c r="F126" s="5">
        <v>4</v>
      </c>
      <c r="G126" s="65">
        <v>0.06</v>
      </c>
      <c r="H126" s="6">
        <v>1</v>
      </c>
      <c r="I126" s="70">
        <v>7.0000000000000001E-3</v>
      </c>
      <c r="J126" s="6">
        <v>0</v>
      </c>
      <c r="K126" s="64">
        <v>0</v>
      </c>
    </row>
    <row r="127" spans="1:11" s="34" customFormat="1" ht="15.75" x14ac:dyDescent="0.25">
      <c r="A127" s="5" t="s">
        <v>17</v>
      </c>
      <c r="B127" s="5">
        <v>43</v>
      </c>
      <c r="C127" s="41" t="s">
        <v>44</v>
      </c>
      <c r="D127" s="5">
        <v>2</v>
      </c>
      <c r="E127" s="71">
        <v>1.6E-2</v>
      </c>
      <c r="F127" s="5">
        <v>0</v>
      </c>
      <c r="G127" s="65">
        <v>0</v>
      </c>
      <c r="H127" s="6">
        <v>1</v>
      </c>
      <c r="I127" s="70">
        <v>1.4999999999999999E-2</v>
      </c>
      <c r="J127" s="6">
        <v>0</v>
      </c>
      <c r="K127" s="64">
        <v>0</v>
      </c>
    </row>
    <row r="128" spans="1:11" s="34" customFormat="1" ht="15.75" x14ac:dyDescent="0.25">
      <c r="A128" s="5" t="s">
        <v>17</v>
      </c>
      <c r="B128" s="5">
        <v>44</v>
      </c>
      <c r="C128" s="41" t="s">
        <v>45</v>
      </c>
      <c r="D128" s="5">
        <v>3</v>
      </c>
      <c r="E128" s="71">
        <v>0.98</v>
      </c>
      <c r="F128" s="5">
        <v>2</v>
      </c>
      <c r="G128" s="65">
        <v>0.03</v>
      </c>
      <c r="H128" s="6">
        <v>0</v>
      </c>
      <c r="I128" s="70">
        <v>0</v>
      </c>
      <c r="J128" s="6">
        <v>0</v>
      </c>
      <c r="K128" s="70">
        <v>0</v>
      </c>
    </row>
    <row r="129" spans="1:11" s="34" customFormat="1" ht="15.75" x14ac:dyDescent="0.25">
      <c r="A129" s="5" t="s">
        <v>17</v>
      </c>
      <c r="B129" s="5">
        <v>45</v>
      </c>
      <c r="C129" s="41" t="s">
        <v>46</v>
      </c>
      <c r="D129" s="5">
        <v>5</v>
      </c>
      <c r="E129" s="71">
        <v>0.60799999999999998</v>
      </c>
      <c r="F129" s="5">
        <v>3</v>
      </c>
      <c r="G129" s="65">
        <v>0.51200000000000001</v>
      </c>
      <c r="H129" s="6">
        <v>3</v>
      </c>
      <c r="I129" s="70">
        <v>4.3900000000000002E-2</v>
      </c>
      <c r="J129" s="6">
        <v>1</v>
      </c>
      <c r="K129" s="70">
        <v>0.5</v>
      </c>
    </row>
    <row r="130" spans="1:11" s="34" customFormat="1" ht="15.75" x14ac:dyDescent="0.25">
      <c r="A130" s="5" t="s">
        <v>17</v>
      </c>
      <c r="B130" s="5">
        <v>46</v>
      </c>
      <c r="C130" s="41" t="s">
        <v>18</v>
      </c>
      <c r="D130" s="5">
        <v>21</v>
      </c>
      <c r="E130" s="71">
        <v>0.33500000000000002</v>
      </c>
      <c r="F130" s="5">
        <v>14</v>
      </c>
      <c r="G130" s="65">
        <v>0.35</v>
      </c>
      <c r="H130" s="6">
        <v>21</v>
      </c>
      <c r="I130" s="64">
        <v>0.17685000000000001</v>
      </c>
      <c r="J130" s="6">
        <v>2</v>
      </c>
      <c r="K130" s="64">
        <v>0.24</v>
      </c>
    </row>
    <row r="131" spans="1:11" s="34" customFormat="1" ht="15.75" x14ac:dyDescent="0.25">
      <c r="A131" s="5" t="s">
        <v>17</v>
      </c>
      <c r="B131" s="5">
        <v>47</v>
      </c>
      <c r="C131" s="41" t="s">
        <v>47</v>
      </c>
      <c r="D131" s="5">
        <v>3</v>
      </c>
      <c r="E131" s="71">
        <v>4.2000000000000003E-2</v>
      </c>
      <c r="F131" s="5">
        <v>2</v>
      </c>
      <c r="G131" s="65">
        <v>0.02</v>
      </c>
      <c r="H131" s="6">
        <v>3</v>
      </c>
      <c r="I131" s="64">
        <v>0.03</v>
      </c>
      <c r="J131" s="6">
        <v>1</v>
      </c>
      <c r="K131" s="64">
        <v>5</v>
      </c>
    </row>
    <row r="132" spans="1:11" s="34" customFormat="1" ht="18.75" customHeight="1" x14ac:dyDescent="0.25">
      <c r="A132" s="5" t="s">
        <v>17</v>
      </c>
      <c r="B132" s="5">
        <v>48</v>
      </c>
      <c r="C132" s="41" t="s">
        <v>48</v>
      </c>
      <c r="D132" s="5">
        <v>19</v>
      </c>
      <c r="E132" s="71">
        <v>0.3095</v>
      </c>
      <c r="F132" s="60">
        <v>16</v>
      </c>
      <c r="G132" s="71">
        <v>0.251</v>
      </c>
      <c r="H132" s="6">
        <v>30</v>
      </c>
      <c r="I132" s="64">
        <v>0.45400000000000001</v>
      </c>
      <c r="J132" s="6">
        <v>4</v>
      </c>
      <c r="K132" s="64">
        <v>5.3999999999999999E-2</v>
      </c>
    </row>
    <row r="133" spans="1:11" s="34" customFormat="1" ht="15.75" x14ac:dyDescent="0.25">
      <c r="A133" s="5" t="s">
        <v>17</v>
      </c>
      <c r="B133" s="5">
        <v>49</v>
      </c>
      <c r="C133" s="41" t="s">
        <v>80</v>
      </c>
      <c r="D133" s="5">
        <v>1</v>
      </c>
      <c r="E133" s="71">
        <v>6.5000000000000002E-2</v>
      </c>
      <c r="F133" s="5">
        <v>0</v>
      </c>
      <c r="G133" s="65">
        <v>0</v>
      </c>
      <c r="H133" s="6">
        <v>1</v>
      </c>
      <c r="I133" s="64">
        <v>0.05</v>
      </c>
      <c r="J133" s="6">
        <v>0</v>
      </c>
      <c r="K133" s="64">
        <v>0</v>
      </c>
    </row>
    <row r="134" spans="1:11" s="34" customFormat="1" ht="15.75" x14ac:dyDescent="0.25">
      <c r="A134" s="5" t="s">
        <v>17</v>
      </c>
      <c r="B134" s="5">
        <v>50</v>
      </c>
      <c r="C134" s="41" t="s">
        <v>49</v>
      </c>
      <c r="D134" s="5">
        <v>8</v>
      </c>
      <c r="E134" s="71">
        <v>0.18940000000000001</v>
      </c>
      <c r="F134" s="60">
        <v>4</v>
      </c>
      <c r="G134" s="71">
        <v>5.7000000000000002E-2</v>
      </c>
      <c r="H134" s="6">
        <v>4</v>
      </c>
      <c r="I134" s="64">
        <v>4.2000000000000003E-2</v>
      </c>
      <c r="J134" s="6">
        <v>0</v>
      </c>
      <c r="K134" s="64">
        <v>0</v>
      </c>
    </row>
    <row r="135" spans="1:11" s="34" customFormat="1" ht="15.75" x14ac:dyDescent="0.25">
      <c r="A135" s="5" t="s">
        <v>17</v>
      </c>
      <c r="B135" s="5">
        <v>51</v>
      </c>
      <c r="C135" s="41" t="s">
        <v>122</v>
      </c>
      <c r="D135" s="5">
        <v>0</v>
      </c>
      <c r="E135" s="71">
        <v>0</v>
      </c>
      <c r="F135" s="60">
        <v>0</v>
      </c>
      <c r="G135" s="71">
        <v>0</v>
      </c>
      <c r="H135" s="6">
        <v>1</v>
      </c>
      <c r="I135" s="70">
        <v>8.0999999999999996E-3</v>
      </c>
      <c r="J135" s="6">
        <v>1</v>
      </c>
      <c r="K135" s="64">
        <v>0.01</v>
      </c>
    </row>
    <row r="136" spans="1:11" s="34" customFormat="1" ht="31.5" x14ac:dyDescent="0.25">
      <c r="A136" s="5" t="s">
        <v>17</v>
      </c>
      <c r="B136" s="5">
        <v>52</v>
      </c>
      <c r="C136" s="41" t="s">
        <v>24</v>
      </c>
      <c r="D136" s="5">
        <v>0</v>
      </c>
      <c r="E136" s="71">
        <v>0</v>
      </c>
      <c r="F136" s="60">
        <v>2</v>
      </c>
      <c r="G136" s="71">
        <v>2.3E-2</v>
      </c>
      <c r="H136" s="5">
        <v>1</v>
      </c>
      <c r="I136" s="65">
        <v>1.4999999999999999E-2</v>
      </c>
      <c r="J136" s="6">
        <v>0</v>
      </c>
      <c r="K136" s="64">
        <v>0</v>
      </c>
    </row>
    <row r="137" spans="1:11" s="34" customFormat="1" ht="15.75" x14ac:dyDescent="0.25">
      <c r="A137" s="5" t="s">
        <v>17</v>
      </c>
      <c r="B137" s="5">
        <v>53</v>
      </c>
      <c r="C137" s="41" t="s">
        <v>123</v>
      </c>
      <c r="D137" s="5">
        <v>0</v>
      </c>
      <c r="E137" s="71">
        <v>0</v>
      </c>
      <c r="F137" s="60">
        <v>1</v>
      </c>
      <c r="G137" s="71">
        <v>6.0000000000000001E-3</v>
      </c>
      <c r="H137" s="5">
        <v>1</v>
      </c>
      <c r="I137" s="65">
        <v>7.0000000000000001E-3</v>
      </c>
      <c r="J137" s="6">
        <v>0</v>
      </c>
      <c r="K137" s="64">
        <v>0</v>
      </c>
    </row>
    <row r="138" spans="1:11" s="38" customFormat="1" ht="16.5" customHeight="1" x14ac:dyDescent="0.25">
      <c r="A138" s="5" t="s">
        <v>17</v>
      </c>
      <c r="B138" s="5">
        <v>54</v>
      </c>
      <c r="C138" s="41" t="s">
        <v>26</v>
      </c>
      <c r="D138" s="5">
        <v>0</v>
      </c>
      <c r="E138" s="71">
        <v>0</v>
      </c>
      <c r="F138" s="60">
        <v>0</v>
      </c>
      <c r="G138" s="71">
        <v>0</v>
      </c>
      <c r="H138" s="5">
        <v>2</v>
      </c>
      <c r="I138" s="65">
        <v>0.02</v>
      </c>
      <c r="J138" s="6">
        <v>0</v>
      </c>
      <c r="K138" s="64">
        <v>0</v>
      </c>
    </row>
    <row r="139" spans="1:11" s="38" customFormat="1" ht="15.75" x14ac:dyDescent="0.25">
      <c r="A139" s="5" t="s">
        <v>17</v>
      </c>
      <c r="B139" s="5">
        <v>55</v>
      </c>
      <c r="C139" s="41" t="s">
        <v>83</v>
      </c>
      <c r="D139" s="5">
        <v>0</v>
      </c>
      <c r="E139" s="71">
        <v>0</v>
      </c>
      <c r="F139" s="60">
        <v>1</v>
      </c>
      <c r="G139" s="71">
        <v>1.4999999999999999E-2</v>
      </c>
      <c r="H139" s="5">
        <v>1</v>
      </c>
      <c r="I139" s="65">
        <v>6.0000000000000001E-3</v>
      </c>
      <c r="J139" s="6">
        <v>0</v>
      </c>
      <c r="K139" s="64">
        <v>0</v>
      </c>
    </row>
    <row r="140" spans="1:11" s="43" customFormat="1" ht="15.75" x14ac:dyDescent="0.25">
      <c r="A140" s="5" t="s">
        <v>17</v>
      </c>
      <c r="B140" s="5">
        <v>56</v>
      </c>
      <c r="C140" s="41" t="s">
        <v>79</v>
      </c>
      <c r="D140" s="5">
        <v>0</v>
      </c>
      <c r="E140" s="71">
        <v>0</v>
      </c>
      <c r="F140" s="60">
        <v>0</v>
      </c>
      <c r="G140" s="71">
        <v>0</v>
      </c>
      <c r="H140" s="5">
        <v>2</v>
      </c>
      <c r="I140" s="65">
        <v>0.03</v>
      </c>
      <c r="J140" s="6">
        <v>0</v>
      </c>
      <c r="K140" s="64">
        <v>0</v>
      </c>
    </row>
    <row r="141" spans="1:11" s="38" customFormat="1" ht="15.75" x14ac:dyDescent="0.25">
      <c r="A141" s="5" t="s">
        <v>17</v>
      </c>
      <c r="B141" s="5">
        <v>57</v>
      </c>
      <c r="C141" s="41" t="s">
        <v>92</v>
      </c>
      <c r="D141" s="5">
        <v>0</v>
      </c>
      <c r="E141" s="71">
        <v>0</v>
      </c>
      <c r="F141" s="60">
        <v>0</v>
      </c>
      <c r="G141" s="71">
        <v>0</v>
      </c>
      <c r="H141" s="5">
        <v>1</v>
      </c>
      <c r="I141" s="65">
        <v>4.4999999999999997E-3</v>
      </c>
      <c r="J141" s="6">
        <v>0</v>
      </c>
      <c r="K141" s="64">
        <v>0</v>
      </c>
    </row>
    <row r="142" spans="1:11" s="44" customFormat="1" ht="15.75" x14ac:dyDescent="0.25">
      <c r="A142" s="5" t="s">
        <v>17</v>
      </c>
      <c r="B142" s="5">
        <v>58</v>
      </c>
      <c r="C142" s="41" t="s">
        <v>130</v>
      </c>
      <c r="D142" s="5">
        <v>0</v>
      </c>
      <c r="E142" s="71">
        <v>0</v>
      </c>
      <c r="F142" s="60">
        <v>0</v>
      </c>
      <c r="G142" s="71">
        <v>0</v>
      </c>
      <c r="H142" s="5">
        <v>1</v>
      </c>
      <c r="I142" s="65">
        <v>0.23400000000000001</v>
      </c>
      <c r="J142" s="6">
        <v>0</v>
      </c>
      <c r="K142" s="64">
        <v>0</v>
      </c>
    </row>
    <row r="143" spans="1:11" s="44" customFormat="1" ht="15.75" x14ac:dyDescent="0.25">
      <c r="A143" s="5" t="s">
        <v>17</v>
      </c>
      <c r="B143" s="5">
        <v>59</v>
      </c>
      <c r="C143" s="41" t="s">
        <v>132</v>
      </c>
      <c r="D143" s="5">
        <v>0</v>
      </c>
      <c r="E143" s="71">
        <v>0</v>
      </c>
      <c r="F143" s="60">
        <v>0</v>
      </c>
      <c r="G143" s="71">
        <v>0</v>
      </c>
      <c r="H143" s="5">
        <v>1</v>
      </c>
      <c r="I143" s="65">
        <v>1.4999999999999999E-2</v>
      </c>
      <c r="J143" s="6">
        <v>0</v>
      </c>
      <c r="K143" s="64">
        <v>0</v>
      </c>
    </row>
    <row r="144" spans="1:11" s="44" customFormat="1" ht="15.75" x14ac:dyDescent="0.25">
      <c r="A144" s="5" t="s">
        <v>17</v>
      </c>
      <c r="B144" s="5">
        <v>60</v>
      </c>
      <c r="C144" s="41" t="s">
        <v>109</v>
      </c>
      <c r="D144" s="5">
        <v>0</v>
      </c>
      <c r="E144" s="71">
        <v>0</v>
      </c>
      <c r="F144" s="60">
        <v>1</v>
      </c>
      <c r="G144" s="71">
        <v>9.8129999999999995E-2</v>
      </c>
      <c r="H144" s="5">
        <v>3</v>
      </c>
      <c r="I144" s="65">
        <v>3.4000000000000002E-2</v>
      </c>
      <c r="J144" s="6">
        <v>0</v>
      </c>
      <c r="K144" s="64">
        <v>0</v>
      </c>
    </row>
    <row r="145" spans="1:11" s="43" customFormat="1" ht="15.75" x14ac:dyDescent="0.25">
      <c r="A145" s="5" t="s">
        <v>17</v>
      </c>
      <c r="B145" s="5">
        <v>61</v>
      </c>
      <c r="C145" s="41" t="s">
        <v>151</v>
      </c>
      <c r="D145" s="5">
        <v>0</v>
      </c>
      <c r="E145" s="71">
        <v>0</v>
      </c>
      <c r="F145" s="60">
        <v>0</v>
      </c>
      <c r="G145" s="71">
        <v>0</v>
      </c>
      <c r="H145" s="5">
        <v>3</v>
      </c>
      <c r="I145" s="65">
        <v>0.19900000000000001</v>
      </c>
      <c r="J145" s="6">
        <v>2</v>
      </c>
      <c r="K145" s="64">
        <v>0.03</v>
      </c>
    </row>
    <row r="146" spans="1:11" s="45" customFormat="1" ht="15.75" x14ac:dyDescent="0.25">
      <c r="A146" s="5" t="s">
        <v>17</v>
      </c>
      <c r="B146" s="5">
        <v>62</v>
      </c>
      <c r="C146" s="41" t="s">
        <v>108</v>
      </c>
      <c r="D146" s="5">
        <v>0</v>
      </c>
      <c r="E146" s="71">
        <v>0</v>
      </c>
      <c r="F146" s="60">
        <v>3</v>
      </c>
      <c r="G146" s="71">
        <v>2.5000000000000001E-3</v>
      </c>
      <c r="H146" s="5">
        <v>0</v>
      </c>
      <c r="I146" s="65">
        <v>0</v>
      </c>
      <c r="J146" s="6">
        <v>0</v>
      </c>
      <c r="K146" s="64">
        <v>0</v>
      </c>
    </row>
    <row r="147" spans="1:11" s="45" customFormat="1" ht="15.75" x14ac:dyDescent="0.25">
      <c r="A147" s="5" t="s">
        <v>17</v>
      </c>
      <c r="B147" s="5">
        <v>63</v>
      </c>
      <c r="C147" s="41" t="s">
        <v>99</v>
      </c>
      <c r="D147" s="5">
        <v>0</v>
      </c>
      <c r="E147" s="71">
        <v>0</v>
      </c>
      <c r="F147" s="60">
        <v>1</v>
      </c>
      <c r="G147" s="71">
        <v>2.5000000000000001E-3</v>
      </c>
      <c r="H147" s="5">
        <v>0</v>
      </c>
      <c r="I147" s="65">
        <v>0</v>
      </c>
      <c r="J147" s="6">
        <v>1</v>
      </c>
      <c r="K147" s="64">
        <v>1.6</v>
      </c>
    </row>
    <row r="148" spans="1:11" s="3" customFormat="1" x14ac:dyDescent="0.25">
      <c r="A148" s="1"/>
      <c r="B148" s="1"/>
      <c r="C148" s="1"/>
      <c r="D148" s="1"/>
      <c r="E148" s="62"/>
      <c r="F148" s="14"/>
      <c r="G148" s="67"/>
      <c r="H148" s="15"/>
      <c r="I148" s="67"/>
      <c r="J148" s="14"/>
      <c r="K148" s="72"/>
    </row>
    <row r="149" spans="1:11" x14ac:dyDescent="0.25">
      <c r="F149" s="16"/>
      <c r="G149" s="68"/>
      <c r="H149" s="16"/>
      <c r="I149" s="68"/>
      <c r="J149" s="16"/>
      <c r="K149" s="68"/>
    </row>
    <row r="150" spans="1:11" x14ac:dyDescent="0.25">
      <c r="F150" s="16"/>
      <c r="G150" s="68"/>
      <c r="H150" s="16"/>
      <c r="I150" s="68"/>
      <c r="J150" s="16"/>
      <c r="K150" s="68"/>
    </row>
    <row r="152" spans="1:11" x14ac:dyDescent="0.25">
      <c r="F152" s="16"/>
      <c r="G152" s="68"/>
      <c r="H152" s="16"/>
      <c r="I152" s="68"/>
      <c r="J152" s="16"/>
      <c r="K152" s="68"/>
    </row>
    <row r="153" spans="1:11" x14ac:dyDescent="0.25">
      <c r="F153" s="16"/>
      <c r="G153" s="69"/>
      <c r="H153" s="16"/>
      <c r="I153" s="69"/>
      <c r="J153" s="16"/>
      <c r="K153" s="68"/>
    </row>
    <row r="154" spans="1:11" x14ac:dyDescent="0.25">
      <c r="C154" s="11"/>
      <c r="F154" s="16"/>
      <c r="G154" s="68"/>
      <c r="H154" s="16"/>
      <c r="I154" s="68"/>
      <c r="J154" s="16"/>
      <c r="K154" s="68"/>
    </row>
    <row r="155" spans="1:11" x14ac:dyDescent="0.25">
      <c r="C155" s="11"/>
      <c r="F155" s="16"/>
      <c r="G155" s="68"/>
      <c r="H155" s="16"/>
      <c r="I155" s="68"/>
      <c r="J155" s="16"/>
      <c r="K155" s="68"/>
    </row>
    <row r="156" spans="1:11" x14ac:dyDescent="0.25">
      <c r="C156" s="11"/>
      <c r="F156" s="33"/>
      <c r="G156" s="68"/>
      <c r="H156" s="16"/>
      <c r="I156" s="68"/>
      <c r="J156" s="16"/>
      <c r="K156" s="68"/>
    </row>
    <row r="157" spans="1:11" x14ac:dyDescent="0.25">
      <c r="C157" s="11"/>
      <c r="F157" s="16"/>
      <c r="G157" s="68"/>
      <c r="H157" s="16"/>
      <c r="I157" s="68"/>
      <c r="J157" s="16"/>
      <c r="K157" s="68"/>
    </row>
    <row r="158" spans="1:11" x14ac:dyDescent="0.25">
      <c r="C158" s="11"/>
      <c r="F158" s="16"/>
      <c r="G158" s="68"/>
      <c r="H158" s="16"/>
      <c r="I158" s="68"/>
      <c r="J158" s="16"/>
      <c r="K158" s="68"/>
    </row>
    <row r="159" spans="1:11" x14ac:dyDescent="0.25">
      <c r="C159" s="11"/>
      <c r="F159" s="16"/>
      <c r="G159" s="68"/>
      <c r="H159" s="16"/>
      <c r="I159" s="68"/>
      <c r="J159" s="16"/>
      <c r="K159" s="68"/>
    </row>
    <row r="160" spans="1:11" x14ac:dyDescent="0.25">
      <c r="F160" s="16"/>
      <c r="G160" s="68"/>
      <c r="H160" s="16"/>
      <c r="I160" s="68"/>
      <c r="J160" s="16"/>
      <c r="K160" s="68"/>
    </row>
  </sheetData>
  <mergeCells count="7">
    <mergeCell ref="A1:K1"/>
    <mergeCell ref="A2:A4"/>
    <mergeCell ref="C2:C4"/>
    <mergeCell ref="D2:E3"/>
    <mergeCell ref="F2:G3"/>
    <mergeCell ref="H2:I3"/>
    <mergeCell ref="J2:K3"/>
  </mergeCells>
  <conditionalFormatting sqref="C132 C67:C75 C57 C126:C127 C84 C6 C59:C64 C102:C124 C8:C13 C87:C99 C15:C53">
    <cfRule type="duplicateValues" dxfId="5" priority="12"/>
  </conditionalFormatting>
  <conditionalFormatting sqref="C87:C1048576 C5:C13 C15:C84">
    <cfRule type="duplicateValues" dxfId="4" priority="5"/>
  </conditionalFormatting>
  <conditionalFormatting sqref="C86">
    <cfRule type="duplicateValues" dxfId="3" priority="4"/>
  </conditionalFormatting>
  <conditionalFormatting sqref="C86">
    <cfRule type="duplicateValues" dxfId="2" priority="3"/>
  </conditionalFormatting>
  <conditionalFormatting sqref="C85">
    <cfRule type="duplicateValues" dxfId="1" priority="2"/>
  </conditionalFormatting>
  <pageMargins left="0.70866141732283472" right="0.15748031496062992" top="0.31496062992125984" bottom="0.27559055118110237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524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A3" sqref="A3"/>
    </sheetView>
  </sheetViews>
  <sheetFormatPr defaultRowHeight="15.75" x14ac:dyDescent="0.25"/>
  <cols>
    <col min="1" max="1" width="19.42578125" style="12" customWidth="1"/>
    <col min="2" max="2" width="13.140625" style="12" customWidth="1"/>
    <col min="3" max="3" width="18.42578125" style="35" customWidth="1"/>
    <col min="4" max="4" width="20.140625" style="12" customWidth="1"/>
    <col min="5" max="5" width="19.140625" style="12" customWidth="1"/>
    <col min="6" max="6" width="18.140625" style="12" customWidth="1"/>
    <col min="7" max="7" width="18.42578125" style="12" customWidth="1"/>
    <col min="8" max="8" width="39.85546875" style="13" customWidth="1"/>
    <col min="9" max="16384" width="9.140625" style="12"/>
  </cols>
  <sheetData>
    <row r="1" spans="1:8" s="40" customFormat="1" ht="15" x14ac:dyDescent="0.25">
      <c r="A1" s="73"/>
      <c r="B1" s="73"/>
      <c r="C1" s="73"/>
      <c r="D1" s="73"/>
      <c r="E1" s="73"/>
      <c r="F1" s="73"/>
      <c r="G1" s="73"/>
      <c r="H1" s="74" t="s">
        <v>16</v>
      </c>
    </row>
    <row r="2" spans="1:8" s="40" customFormat="1" thickBot="1" x14ac:dyDescent="0.3">
      <c r="A2" s="75" t="s">
        <v>162</v>
      </c>
      <c r="B2" s="75"/>
      <c r="C2" s="75"/>
      <c r="D2" s="75"/>
      <c r="E2" s="75"/>
      <c r="F2" s="75"/>
      <c r="G2" s="75"/>
      <c r="H2" s="75"/>
    </row>
    <row r="3" spans="1:8" s="40" customFormat="1" ht="45" x14ac:dyDescent="0.25">
      <c r="A3" s="76" t="s">
        <v>0</v>
      </c>
      <c r="B3" s="76" t="s">
        <v>1</v>
      </c>
      <c r="C3" s="76" t="s">
        <v>9</v>
      </c>
      <c r="D3" s="76" t="s">
        <v>10</v>
      </c>
      <c r="E3" s="76" t="s">
        <v>11</v>
      </c>
      <c r="F3" s="77" t="s">
        <v>163</v>
      </c>
      <c r="G3" s="77" t="s">
        <v>12</v>
      </c>
      <c r="H3" s="76" t="s">
        <v>164</v>
      </c>
    </row>
    <row r="4" spans="1:8" s="40" customFormat="1" ht="15" x14ac:dyDescent="0.25">
      <c r="A4" s="60">
        <v>1</v>
      </c>
      <c r="B4" s="6">
        <v>2</v>
      </c>
      <c r="C4" s="6">
        <v>3</v>
      </c>
      <c r="D4" s="6">
        <v>4</v>
      </c>
      <c r="E4" s="6">
        <v>5</v>
      </c>
      <c r="F4" s="78">
        <v>6</v>
      </c>
      <c r="G4" s="78">
        <v>7</v>
      </c>
      <c r="H4" s="79">
        <v>8</v>
      </c>
    </row>
    <row r="5" spans="1:8" s="35" customFormat="1" ht="20.100000000000001" customHeight="1" x14ac:dyDescent="0.25">
      <c r="A5" s="5" t="s">
        <v>17</v>
      </c>
      <c r="B5" s="5">
        <v>1</v>
      </c>
      <c r="C5" s="80">
        <v>40911925</v>
      </c>
      <c r="D5" s="81">
        <v>41856</v>
      </c>
      <c r="E5" s="82" t="s">
        <v>167</v>
      </c>
      <c r="F5" s="85">
        <v>240</v>
      </c>
      <c r="G5" s="83">
        <v>2352340</v>
      </c>
      <c r="H5" s="80" t="s">
        <v>63</v>
      </c>
    </row>
    <row r="6" spans="1:8" s="35" customFormat="1" ht="20.100000000000001" customHeight="1" x14ac:dyDescent="0.25">
      <c r="A6" s="5" t="s">
        <v>17</v>
      </c>
      <c r="B6" s="5">
        <v>2</v>
      </c>
      <c r="C6" s="84">
        <v>40914431</v>
      </c>
      <c r="D6" s="81">
        <v>41859</v>
      </c>
      <c r="E6" s="82" t="s">
        <v>167</v>
      </c>
      <c r="F6" s="85">
        <v>15</v>
      </c>
      <c r="G6" s="83">
        <v>466.1</v>
      </c>
      <c r="H6" s="80" t="s">
        <v>73</v>
      </c>
    </row>
    <row r="7" spans="1:8" s="35" customFormat="1" ht="20.100000000000001" customHeight="1" x14ac:dyDescent="0.25">
      <c r="A7" s="5" t="s">
        <v>17</v>
      </c>
      <c r="B7" s="5">
        <v>3</v>
      </c>
      <c r="C7" s="84">
        <v>40927178</v>
      </c>
      <c r="D7" s="81">
        <v>41863</v>
      </c>
      <c r="E7" s="82" t="s">
        <v>167</v>
      </c>
      <c r="F7" s="85">
        <v>10</v>
      </c>
      <c r="G7" s="83">
        <v>466.1</v>
      </c>
      <c r="H7" s="80" t="s">
        <v>63</v>
      </c>
    </row>
    <row r="8" spans="1:8" s="35" customFormat="1" ht="20.100000000000001" customHeight="1" x14ac:dyDescent="0.25">
      <c r="A8" s="5" t="s">
        <v>17</v>
      </c>
      <c r="B8" s="5">
        <v>4</v>
      </c>
      <c r="C8" s="84">
        <v>40928292</v>
      </c>
      <c r="D8" s="81">
        <v>41852</v>
      </c>
      <c r="E8" s="82" t="s">
        <v>167</v>
      </c>
      <c r="F8" s="85">
        <v>10</v>
      </c>
      <c r="G8" s="83">
        <v>466.1</v>
      </c>
      <c r="H8" s="80" t="s">
        <v>67</v>
      </c>
    </row>
    <row r="9" spans="1:8" s="35" customFormat="1" ht="20.100000000000001" customHeight="1" x14ac:dyDescent="0.25">
      <c r="A9" s="5" t="s">
        <v>17</v>
      </c>
      <c r="B9" s="5">
        <v>5</v>
      </c>
      <c r="C9" s="84">
        <v>40929794</v>
      </c>
      <c r="D9" s="81">
        <v>41859</v>
      </c>
      <c r="E9" s="82" t="s">
        <v>167</v>
      </c>
      <c r="F9" s="85">
        <v>10</v>
      </c>
      <c r="G9" s="83">
        <v>466.1</v>
      </c>
      <c r="H9" s="80" t="s">
        <v>63</v>
      </c>
    </row>
    <row r="10" spans="1:8" s="35" customFormat="1" ht="20.100000000000001" customHeight="1" x14ac:dyDescent="0.25">
      <c r="A10" s="5" t="s">
        <v>17</v>
      </c>
      <c r="B10" s="5">
        <v>6</v>
      </c>
      <c r="C10" s="84">
        <v>40931247</v>
      </c>
      <c r="D10" s="81">
        <v>41863</v>
      </c>
      <c r="E10" s="82" t="s">
        <v>167</v>
      </c>
      <c r="F10" s="85">
        <v>10</v>
      </c>
      <c r="G10" s="83">
        <v>466.1</v>
      </c>
      <c r="H10" s="80" t="s">
        <v>73</v>
      </c>
    </row>
    <row r="11" spans="1:8" s="35" customFormat="1" ht="20.100000000000001" customHeight="1" x14ac:dyDescent="0.25">
      <c r="A11" s="5" t="s">
        <v>17</v>
      </c>
      <c r="B11" s="5">
        <v>7</v>
      </c>
      <c r="C11" s="80">
        <v>40932411</v>
      </c>
      <c r="D11" s="81">
        <v>41873</v>
      </c>
      <c r="E11" s="82" t="s">
        <v>167</v>
      </c>
      <c r="F11" s="85">
        <v>380</v>
      </c>
      <c r="G11" s="83">
        <v>674598.03</v>
      </c>
      <c r="H11" s="80" t="s">
        <v>54</v>
      </c>
    </row>
    <row r="12" spans="1:8" s="35" customFormat="1" ht="20.100000000000001" customHeight="1" x14ac:dyDescent="0.25">
      <c r="A12" s="5" t="s">
        <v>17</v>
      </c>
      <c r="B12" s="5">
        <v>8</v>
      </c>
      <c r="C12" s="84">
        <v>40930540</v>
      </c>
      <c r="D12" s="81">
        <v>41857</v>
      </c>
      <c r="E12" s="82" t="s">
        <v>166</v>
      </c>
      <c r="F12" s="85">
        <v>5</v>
      </c>
      <c r="G12" s="83">
        <v>466.1</v>
      </c>
      <c r="H12" s="80" t="s">
        <v>55</v>
      </c>
    </row>
    <row r="13" spans="1:8" s="35" customFormat="1" ht="20.100000000000001" customHeight="1" x14ac:dyDescent="0.25">
      <c r="A13" s="5" t="s">
        <v>17</v>
      </c>
      <c r="B13" s="5">
        <v>9</v>
      </c>
      <c r="C13" s="80">
        <v>40930300</v>
      </c>
      <c r="D13" s="81">
        <v>41862</v>
      </c>
      <c r="E13" s="82" t="s">
        <v>167</v>
      </c>
      <c r="F13" s="85">
        <v>169.5</v>
      </c>
      <c r="G13" s="83">
        <v>2080409.31</v>
      </c>
      <c r="H13" s="80" t="s">
        <v>73</v>
      </c>
    </row>
    <row r="14" spans="1:8" s="35" customFormat="1" ht="20.100000000000001" customHeight="1" x14ac:dyDescent="0.25">
      <c r="A14" s="5" t="s">
        <v>17</v>
      </c>
      <c r="B14" s="5">
        <v>10</v>
      </c>
      <c r="C14" s="84">
        <v>40933151</v>
      </c>
      <c r="D14" s="81">
        <v>41865</v>
      </c>
      <c r="E14" s="82" t="s">
        <v>166</v>
      </c>
      <c r="F14" s="85">
        <v>100</v>
      </c>
      <c r="G14" s="83">
        <v>5127.12</v>
      </c>
      <c r="H14" s="80" t="s">
        <v>48</v>
      </c>
    </row>
    <row r="15" spans="1:8" s="35" customFormat="1" ht="20.100000000000001" customHeight="1" x14ac:dyDescent="0.25">
      <c r="A15" s="5" t="s">
        <v>17</v>
      </c>
      <c r="B15" s="5">
        <v>11</v>
      </c>
      <c r="C15" s="84">
        <v>40936861</v>
      </c>
      <c r="D15" s="81">
        <v>41855</v>
      </c>
      <c r="E15" s="82" t="s">
        <v>167</v>
      </c>
      <c r="F15" s="85">
        <v>7</v>
      </c>
      <c r="G15" s="83">
        <v>466.1</v>
      </c>
      <c r="H15" s="80" t="s">
        <v>54</v>
      </c>
    </row>
    <row r="16" spans="1:8" s="35" customFormat="1" ht="20.100000000000001" customHeight="1" x14ac:dyDescent="0.25">
      <c r="A16" s="5" t="s">
        <v>17</v>
      </c>
      <c r="B16" s="5">
        <v>12</v>
      </c>
      <c r="C16" s="84">
        <v>40939339</v>
      </c>
      <c r="D16" s="81">
        <v>41856</v>
      </c>
      <c r="E16" s="82" t="s">
        <v>167</v>
      </c>
      <c r="F16" s="85">
        <v>10.5</v>
      </c>
      <c r="G16" s="83">
        <v>466.1</v>
      </c>
      <c r="H16" s="80" t="s">
        <v>116</v>
      </c>
    </row>
    <row r="17" spans="1:8" s="35" customFormat="1" ht="20.100000000000001" customHeight="1" x14ac:dyDescent="0.25">
      <c r="A17" s="5" t="s">
        <v>17</v>
      </c>
      <c r="B17" s="5">
        <v>13</v>
      </c>
      <c r="C17" s="84">
        <v>40940074</v>
      </c>
      <c r="D17" s="81">
        <v>41855</v>
      </c>
      <c r="E17" s="82" t="s">
        <v>167</v>
      </c>
      <c r="F17" s="85">
        <v>14</v>
      </c>
      <c r="G17" s="83">
        <v>10206</v>
      </c>
      <c r="H17" s="80" t="s">
        <v>73</v>
      </c>
    </row>
    <row r="18" spans="1:8" s="35" customFormat="1" ht="20.100000000000001" customHeight="1" x14ac:dyDescent="0.25">
      <c r="A18" s="5" t="s">
        <v>17</v>
      </c>
      <c r="B18" s="5">
        <v>14</v>
      </c>
      <c r="C18" s="84">
        <v>40940450</v>
      </c>
      <c r="D18" s="81">
        <v>41870</v>
      </c>
      <c r="E18" s="82" t="s">
        <v>167</v>
      </c>
      <c r="F18" s="85">
        <v>10</v>
      </c>
      <c r="G18" s="83">
        <v>466.1</v>
      </c>
      <c r="H18" s="80" t="s">
        <v>61</v>
      </c>
    </row>
    <row r="19" spans="1:8" s="35" customFormat="1" ht="20.100000000000001" customHeight="1" x14ac:dyDescent="0.25">
      <c r="A19" s="5" t="s">
        <v>17</v>
      </c>
      <c r="B19" s="5">
        <v>15</v>
      </c>
      <c r="C19" s="84">
        <v>40940108</v>
      </c>
      <c r="D19" s="81">
        <v>41855</v>
      </c>
      <c r="E19" s="82" t="s">
        <v>167</v>
      </c>
      <c r="F19" s="85">
        <v>14</v>
      </c>
      <c r="G19" s="83">
        <v>10206</v>
      </c>
      <c r="H19" s="80" t="s">
        <v>73</v>
      </c>
    </row>
    <row r="20" spans="1:8" s="35" customFormat="1" ht="20.100000000000001" customHeight="1" x14ac:dyDescent="0.25">
      <c r="A20" s="5" t="s">
        <v>17</v>
      </c>
      <c r="B20" s="5">
        <v>16</v>
      </c>
      <c r="C20" s="84">
        <v>40940153</v>
      </c>
      <c r="D20" s="81">
        <v>41855</v>
      </c>
      <c r="E20" s="82" t="s">
        <v>167</v>
      </c>
      <c r="F20" s="85">
        <v>14</v>
      </c>
      <c r="G20" s="83">
        <v>10206</v>
      </c>
      <c r="H20" s="80" t="s">
        <v>73</v>
      </c>
    </row>
    <row r="21" spans="1:8" s="35" customFormat="1" ht="20.100000000000001" customHeight="1" x14ac:dyDescent="0.25">
      <c r="A21" s="5" t="s">
        <v>17</v>
      </c>
      <c r="B21" s="5">
        <v>17</v>
      </c>
      <c r="C21" s="84">
        <v>40940556</v>
      </c>
      <c r="D21" s="81">
        <v>41855</v>
      </c>
      <c r="E21" s="82" t="s">
        <v>167</v>
      </c>
      <c r="F21" s="85">
        <v>10</v>
      </c>
      <c r="G21" s="83">
        <v>466.1</v>
      </c>
      <c r="H21" s="80" t="s">
        <v>60</v>
      </c>
    </row>
    <row r="22" spans="1:8" s="35" customFormat="1" ht="20.100000000000001" customHeight="1" x14ac:dyDescent="0.25">
      <c r="A22" s="5" t="s">
        <v>17</v>
      </c>
      <c r="B22" s="5">
        <v>18</v>
      </c>
      <c r="C22" s="84">
        <v>40940996</v>
      </c>
      <c r="D22" s="81">
        <v>41852</v>
      </c>
      <c r="E22" s="82" t="s">
        <v>167</v>
      </c>
      <c r="F22" s="85">
        <v>14</v>
      </c>
      <c r="G22" s="83">
        <v>466.1</v>
      </c>
      <c r="H22" s="80" t="s">
        <v>54</v>
      </c>
    </row>
    <row r="23" spans="1:8" s="35" customFormat="1" ht="20.100000000000001" customHeight="1" x14ac:dyDescent="0.25">
      <c r="A23" s="5" t="s">
        <v>17</v>
      </c>
      <c r="B23" s="5">
        <v>19</v>
      </c>
      <c r="C23" s="84">
        <v>40940939</v>
      </c>
      <c r="D23" s="81">
        <v>41857</v>
      </c>
      <c r="E23" s="82" t="s">
        <v>167</v>
      </c>
      <c r="F23" s="85">
        <v>7</v>
      </c>
      <c r="G23" s="83">
        <v>466.1</v>
      </c>
      <c r="H23" s="80" t="s">
        <v>20</v>
      </c>
    </row>
    <row r="24" spans="1:8" s="35" customFormat="1" ht="20.100000000000001" customHeight="1" x14ac:dyDescent="0.25">
      <c r="A24" s="5" t="s">
        <v>17</v>
      </c>
      <c r="B24" s="5">
        <v>20</v>
      </c>
      <c r="C24" s="84">
        <v>40940093</v>
      </c>
      <c r="D24" s="81">
        <v>41855</v>
      </c>
      <c r="E24" s="82" t="s">
        <v>167</v>
      </c>
      <c r="F24" s="85">
        <v>14</v>
      </c>
      <c r="G24" s="83">
        <v>10206</v>
      </c>
      <c r="H24" s="80" t="s">
        <v>73</v>
      </c>
    </row>
    <row r="25" spans="1:8" s="35" customFormat="1" ht="20.100000000000001" customHeight="1" x14ac:dyDescent="0.25">
      <c r="A25" s="5" t="s">
        <v>17</v>
      </c>
      <c r="B25" s="5">
        <v>21</v>
      </c>
      <c r="C25" s="84">
        <v>40942043</v>
      </c>
      <c r="D25" s="81">
        <v>41862</v>
      </c>
      <c r="E25" s="82" t="s">
        <v>167</v>
      </c>
      <c r="F25" s="85">
        <v>10</v>
      </c>
      <c r="G25" s="83">
        <v>466.1</v>
      </c>
      <c r="H25" s="80" t="s">
        <v>61</v>
      </c>
    </row>
    <row r="26" spans="1:8" s="35" customFormat="1" ht="20.100000000000001" customHeight="1" x14ac:dyDescent="0.25">
      <c r="A26" s="5" t="s">
        <v>17</v>
      </c>
      <c r="B26" s="5">
        <v>22</v>
      </c>
      <c r="C26" s="84">
        <v>40940140</v>
      </c>
      <c r="D26" s="81">
        <v>41855</v>
      </c>
      <c r="E26" s="82" t="s">
        <v>167</v>
      </c>
      <c r="F26" s="85">
        <v>14</v>
      </c>
      <c r="G26" s="83">
        <v>10206</v>
      </c>
      <c r="H26" s="80" t="s">
        <v>73</v>
      </c>
    </row>
    <row r="27" spans="1:8" s="35" customFormat="1" ht="20.100000000000001" customHeight="1" x14ac:dyDescent="0.25">
      <c r="A27" s="5" t="s">
        <v>17</v>
      </c>
      <c r="B27" s="5">
        <v>23</v>
      </c>
      <c r="C27" s="84">
        <v>40940244</v>
      </c>
      <c r="D27" s="81">
        <v>41855</v>
      </c>
      <c r="E27" s="82" t="s">
        <v>167</v>
      </c>
      <c r="F27" s="85">
        <v>14</v>
      </c>
      <c r="G27" s="83">
        <v>10206</v>
      </c>
      <c r="H27" s="80" t="s">
        <v>73</v>
      </c>
    </row>
    <row r="28" spans="1:8" s="35" customFormat="1" ht="20.100000000000001" customHeight="1" x14ac:dyDescent="0.25">
      <c r="A28" s="5" t="s">
        <v>17</v>
      </c>
      <c r="B28" s="5">
        <v>24</v>
      </c>
      <c r="C28" s="84">
        <v>40940984</v>
      </c>
      <c r="D28" s="81">
        <v>41852</v>
      </c>
      <c r="E28" s="82" t="s">
        <v>167</v>
      </c>
      <c r="F28" s="85">
        <v>10</v>
      </c>
      <c r="G28" s="83">
        <v>466.1</v>
      </c>
      <c r="H28" s="80" t="s">
        <v>65</v>
      </c>
    </row>
    <row r="29" spans="1:8" s="35" customFormat="1" ht="20.100000000000001" customHeight="1" x14ac:dyDescent="0.25">
      <c r="A29" s="5" t="s">
        <v>17</v>
      </c>
      <c r="B29" s="5">
        <v>25</v>
      </c>
      <c r="C29" s="84">
        <v>40941762</v>
      </c>
      <c r="D29" s="81">
        <v>41857</v>
      </c>
      <c r="E29" s="82" t="s">
        <v>167</v>
      </c>
      <c r="F29" s="85">
        <v>7</v>
      </c>
      <c r="G29" s="83">
        <v>466.1</v>
      </c>
      <c r="H29" s="80" t="s">
        <v>61</v>
      </c>
    </row>
    <row r="30" spans="1:8" s="35" customFormat="1" ht="20.100000000000001" customHeight="1" x14ac:dyDescent="0.25">
      <c r="A30" s="5" t="s">
        <v>17</v>
      </c>
      <c r="B30" s="5">
        <v>26</v>
      </c>
      <c r="C30" s="84">
        <v>40942082</v>
      </c>
      <c r="D30" s="81">
        <v>41858</v>
      </c>
      <c r="E30" s="82" t="s">
        <v>167</v>
      </c>
      <c r="F30" s="85">
        <v>12</v>
      </c>
      <c r="G30" s="83">
        <v>466.1</v>
      </c>
      <c r="H30" s="80" t="s">
        <v>71</v>
      </c>
    </row>
    <row r="31" spans="1:8" s="35" customFormat="1" ht="20.100000000000001" customHeight="1" x14ac:dyDescent="0.25">
      <c r="A31" s="5" t="s">
        <v>17</v>
      </c>
      <c r="B31" s="5">
        <v>27</v>
      </c>
      <c r="C31" s="84">
        <v>40942161</v>
      </c>
      <c r="D31" s="81">
        <v>41870</v>
      </c>
      <c r="E31" s="82" t="s">
        <v>167</v>
      </c>
      <c r="F31" s="85">
        <v>7</v>
      </c>
      <c r="G31" s="83">
        <v>466.1</v>
      </c>
      <c r="H31" s="80" t="s">
        <v>71</v>
      </c>
    </row>
    <row r="32" spans="1:8" s="35" customFormat="1" ht="20.100000000000001" customHeight="1" x14ac:dyDescent="0.25">
      <c r="A32" s="5" t="s">
        <v>17</v>
      </c>
      <c r="B32" s="5">
        <v>28</v>
      </c>
      <c r="C32" s="84">
        <v>40941561</v>
      </c>
      <c r="D32" s="81">
        <v>41852</v>
      </c>
      <c r="E32" s="82" t="s">
        <v>167</v>
      </c>
      <c r="F32" s="85">
        <v>15</v>
      </c>
      <c r="G32" s="83">
        <v>466.1</v>
      </c>
      <c r="H32" s="80" t="s">
        <v>73</v>
      </c>
    </row>
    <row r="33" spans="1:8" s="35" customFormat="1" ht="20.100000000000001" customHeight="1" x14ac:dyDescent="0.25">
      <c r="A33" s="5" t="s">
        <v>17</v>
      </c>
      <c r="B33" s="5">
        <v>29</v>
      </c>
      <c r="C33" s="84">
        <v>40939229</v>
      </c>
      <c r="D33" s="81">
        <v>41857</v>
      </c>
      <c r="E33" s="82" t="s">
        <v>167</v>
      </c>
      <c r="F33" s="85">
        <v>5</v>
      </c>
      <c r="G33" s="83">
        <v>466.1</v>
      </c>
      <c r="H33" s="80" t="s">
        <v>33</v>
      </c>
    </row>
    <row r="34" spans="1:8" s="35" customFormat="1" ht="20.100000000000001" customHeight="1" x14ac:dyDescent="0.25">
      <c r="A34" s="5" t="s">
        <v>17</v>
      </c>
      <c r="B34" s="5">
        <v>30</v>
      </c>
      <c r="C34" s="84">
        <v>40942455</v>
      </c>
      <c r="D34" s="81">
        <v>41859</v>
      </c>
      <c r="E34" s="82" t="s">
        <v>167</v>
      </c>
      <c r="F34" s="85">
        <v>15</v>
      </c>
      <c r="G34" s="83">
        <v>10935</v>
      </c>
      <c r="H34" s="80" t="s">
        <v>61</v>
      </c>
    </row>
    <row r="35" spans="1:8" s="35" customFormat="1" ht="20.100000000000001" customHeight="1" x14ac:dyDescent="0.25">
      <c r="A35" s="5" t="s">
        <v>17</v>
      </c>
      <c r="B35" s="5">
        <v>31</v>
      </c>
      <c r="C35" s="84">
        <v>40941940</v>
      </c>
      <c r="D35" s="81">
        <v>41856</v>
      </c>
      <c r="E35" s="82" t="s">
        <v>166</v>
      </c>
      <c r="F35" s="85">
        <v>15</v>
      </c>
      <c r="G35" s="83">
        <v>466.1</v>
      </c>
      <c r="H35" s="80" t="s">
        <v>71</v>
      </c>
    </row>
    <row r="36" spans="1:8" s="35" customFormat="1" ht="20.100000000000001" customHeight="1" x14ac:dyDescent="0.25">
      <c r="A36" s="5" t="s">
        <v>17</v>
      </c>
      <c r="B36" s="5">
        <v>32</v>
      </c>
      <c r="C36" s="84">
        <v>40942344</v>
      </c>
      <c r="D36" s="81">
        <v>41857</v>
      </c>
      <c r="E36" s="82" t="s">
        <v>167</v>
      </c>
      <c r="F36" s="85">
        <v>10</v>
      </c>
      <c r="G36" s="83">
        <v>466.1</v>
      </c>
      <c r="H36" s="80" t="s">
        <v>125</v>
      </c>
    </row>
    <row r="37" spans="1:8" s="35" customFormat="1" ht="20.100000000000001" customHeight="1" x14ac:dyDescent="0.25">
      <c r="A37" s="5" t="s">
        <v>17</v>
      </c>
      <c r="B37" s="5">
        <v>33</v>
      </c>
      <c r="C37" s="84">
        <v>40942238</v>
      </c>
      <c r="D37" s="81">
        <v>41856</v>
      </c>
      <c r="E37" s="82" t="s">
        <v>167</v>
      </c>
      <c r="F37" s="85">
        <v>5</v>
      </c>
      <c r="G37" s="83">
        <v>466.1</v>
      </c>
      <c r="H37" s="80" t="s">
        <v>48</v>
      </c>
    </row>
    <row r="38" spans="1:8" s="35" customFormat="1" ht="20.100000000000001" customHeight="1" x14ac:dyDescent="0.25">
      <c r="A38" s="5" t="s">
        <v>17</v>
      </c>
      <c r="B38" s="5">
        <v>34</v>
      </c>
      <c r="C38" s="84">
        <v>40942260</v>
      </c>
      <c r="D38" s="81">
        <v>41856</v>
      </c>
      <c r="E38" s="82" t="s">
        <v>167</v>
      </c>
      <c r="F38" s="85">
        <v>15</v>
      </c>
      <c r="G38" s="83">
        <v>466.1</v>
      </c>
      <c r="H38" s="80" t="s">
        <v>34</v>
      </c>
    </row>
    <row r="39" spans="1:8" s="35" customFormat="1" ht="20.100000000000001" customHeight="1" x14ac:dyDescent="0.25">
      <c r="A39" s="5" t="s">
        <v>17</v>
      </c>
      <c r="B39" s="5">
        <v>35</v>
      </c>
      <c r="C39" s="84">
        <v>40942509</v>
      </c>
      <c r="D39" s="81">
        <v>41857</v>
      </c>
      <c r="E39" s="82" t="s">
        <v>167</v>
      </c>
      <c r="F39" s="85">
        <v>15</v>
      </c>
      <c r="G39" s="83">
        <v>466.1</v>
      </c>
      <c r="H39" s="80" t="s">
        <v>70</v>
      </c>
    </row>
    <row r="40" spans="1:8" s="35" customFormat="1" ht="20.100000000000001" customHeight="1" x14ac:dyDescent="0.25">
      <c r="A40" s="5" t="s">
        <v>17</v>
      </c>
      <c r="B40" s="5">
        <v>36</v>
      </c>
      <c r="C40" s="84">
        <v>40942557</v>
      </c>
      <c r="D40" s="81">
        <v>41858</v>
      </c>
      <c r="E40" s="82" t="s">
        <v>167</v>
      </c>
      <c r="F40" s="85">
        <v>15</v>
      </c>
      <c r="G40" s="83">
        <v>466.1</v>
      </c>
      <c r="H40" s="80" t="s">
        <v>65</v>
      </c>
    </row>
    <row r="41" spans="1:8" s="35" customFormat="1" ht="20.100000000000001" customHeight="1" x14ac:dyDescent="0.25">
      <c r="A41" s="5" t="s">
        <v>17</v>
      </c>
      <c r="B41" s="5">
        <v>37</v>
      </c>
      <c r="C41" s="84">
        <v>40942609</v>
      </c>
      <c r="D41" s="81">
        <v>41856</v>
      </c>
      <c r="E41" s="82" t="s">
        <v>167</v>
      </c>
      <c r="F41" s="85">
        <v>10</v>
      </c>
      <c r="G41" s="83">
        <v>466.1</v>
      </c>
      <c r="H41" s="80" t="s">
        <v>73</v>
      </c>
    </row>
    <row r="42" spans="1:8" s="35" customFormat="1" ht="20.100000000000001" customHeight="1" x14ac:dyDescent="0.25">
      <c r="A42" s="5" t="s">
        <v>17</v>
      </c>
      <c r="B42" s="5">
        <v>38</v>
      </c>
      <c r="C42" s="84">
        <v>40943248</v>
      </c>
      <c r="D42" s="81">
        <v>41857</v>
      </c>
      <c r="E42" s="82" t="s">
        <v>167</v>
      </c>
      <c r="F42" s="85">
        <v>10</v>
      </c>
      <c r="G42" s="83">
        <v>466.1</v>
      </c>
      <c r="H42" s="80" t="s">
        <v>54</v>
      </c>
    </row>
    <row r="43" spans="1:8" s="35" customFormat="1" ht="20.100000000000001" customHeight="1" x14ac:dyDescent="0.25">
      <c r="A43" s="5" t="s">
        <v>17</v>
      </c>
      <c r="B43" s="5">
        <v>39</v>
      </c>
      <c r="C43" s="84">
        <v>40943263</v>
      </c>
      <c r="D43" s="81">
        <v>41856</v>
      </c>
      <c r="E43" s="82" t="s">
        <v>167</v>
      </c>
      <c r="F43" s="85">
        <v>5</v>
      </c>
      <c r="G43" s="83">
        <v>466.1</v>
      </c>
      <c r="H43" s="80" t="s">
        <v>61</v>
      </c>
    </row>
    <row r="44" spans="1:8" s="35" customFormat="1" ht="20.100000000000001" customHeight="1" x14ac:dyDescent="0.25">
      <c r="A44" s="5" t="s">
        <v>17</v>
      </c>
      <c r="B44" s="5">
        <v>40</v>
      </c>
      <c r="C44" s="84">
        <v>40942686</v>
      </c>
      <c r="D44" s="81">
        <v>41857</v>
      </c>
      <c r="E44" s="82" t="s">
        <v>167</v>
      </c>
      <c r="F44" s="85">
        <v>7</v>
      </c>
      <c r="G44" s="83">
        <v>466.1</v>
      </c>
      <c r="H44" s="80" t="s">
        <v>73</v>
      </c>
    </row>
    <row r="45" spans="1:8" s="35" customFormat="1" ht="20.100000000000001" customHeight="1" x14ac:dyDescent="0.25">
      <c r="A45" s="5" t="s">
        <v>17</v>
      </c>
      <c r="B45" s="5">
        <v>41</v>
      </c>
      <c r="C45" s="84">
        <v>40944000</v>
      </c>
      <c r="D45" s="81">
        <v>41862</v>
      </c>
      <c r="E45" s="82" t="s">
        <v>167</v>
      </c>
      <c r="F45" s="85">
        <v>10</v>
      </c>
      <c r="G45" s="83">
        <v>466.1</v>
      </c>
      <c r="H45" s="80" t="s">
        <v>67</v>
      </c>
    </row>
    <row r="46" spans="1:8" s="35" customFormat="1" ht="20.100000000000001" customHeight="1" x14ac:dyDescent="0.25">
      <c r="A46" s="5" t="s">
        <v>17</v>
      </c>
      <c r="B46" s="5">
        <v>42</v>
      </c>
      <c r="C46" s="84">
        <v>40944432</v>
      </c>
      <c r="D46" s="81">
        <v>41858</v>
      </c>
      <c r="E46" s="82" t="s">
        <v>167</v>
      </c>
      <c r="F46" s="85">
        <v>10</v>
      </c>
      <c r="G46" s="83">
        <v>466.1</v>
      </c>
      <c r="H46" s="80" t="s">
        <v>34</v>
      </c>
    </row>
    <row r="47" spans="1:8" s="35" customFormat="1" ht="20.100000000000001" customHeight="1" x14ac:dyDescent="0.25">
      <c r="A47" s="5" t="s">
        <v>17</v>
      </c>
      <c r="B47" s="5">
        <v>43</v>
      </c>
      <c r="C47" s="84">
        <v>40943064</v>
      </c>
      <c r="D47" s="81">
        <v>41857</v>
      </c>
      <c r="E47" s="82" t="s">
        <v>167</v>
      </c>
      <c r="F47" s="85">
        <v>10</v>
      </c>
      <c r="G47" s="83">
        <v>466.1</v>
      </c>
      <c r="H47" s="80" t="s">
        <v>65</v>
      </c>
    </row>
    <row r="48" spans="1:8" s="35" customFormat="1" ht="20.100000000000001" customHeight="1" x14ac:dyDescent="0.25">
      <c r="A48" s="5" t="s">
        <v>17</v>
      </c>
      <c r="B48" s="5">
        <v>44</v>
      </c>
      <c r="C48" s="84">
        <v>40944534</v>
      </c>
      <c r="D48" s="81">
        <v>41870</v>
      </c>
      <c r="E48" s="82" t="s">
        <v>166</v>
      </c>
      <c r="F48" s="85">
        <v>7</v>
      </c>
      <c r="G48" s="83">
        <v>466.1</v>
      </c>
      <c r="H48" s="80" t="s">
        <v>67</v>
      </c>
    </row>
    <row r="49" spans="1:8" s="35" customFormat="1" ht="20.100000000000001" customHeight="1" x14ac:dyDescent="0.25">
      <c r="A49" s="5" t="s">
        <v>17</v>
      </c>
      <c r="B49" s="5">
        <v>45</v>
      </c>
      <c r="C49" s="84">
        <v>40943394</v>
      </c>
      <c r="D49" s="81">
        <v>41857</v>
      </c>
      <c r="E49" s="82" t="s">
        <v>167</v>
      </c>
      <c r="F49" s="85">
        <v>10</v>
      </c>
      <c r="G49" s="83">
        <v>466.1</v>
      </c>
      <c r="H49" s="80" t="s">
        <v>18</v>
      </c>
    </row>
    <row r="50" spans="1:8" s="35" customFormat="1" ht="20.100000000000001" customHeight="1" x14ac:dyDescent="0.25">
      <c r="A50" s="5" t="s">
        <v>17</v>
      </c>
      <c r="B50" s="5">
        <v>46</v>
      </c>
      <c r="C50" s="84">
        <v>40945268</v>
      </c>
      <c r="D50" s="81">
        <v>41870</v>
      </c>
      <c r="E50" s="82" t="s">
        <v>167</v>
      </c>
      <c r="F50" s="85">
        <v>10</v>
      </c>
      <c r="G50" s="83">
        <v>466.1</v>
      </c>
      <c r="H50" s="80" t="s">
        <v>65</v>
      </c>
    </row>
    <row r="51" spans="1:8" s="35" customFormat="1" ht="20.100000000000001" customHeight="1" x14ac:dyDescent="0.25">
      <c r="A51" s="5" t="s">
        <v>17</v>
      </c>
      <c r="B51" s="5">
        <v>47</v>
      </c>
      <c r="C51" s="84">
        <v>40945768</v>
      </c>
      <c r="D51" s="81">
        <v>41862</v>
      </c>
      <c r="E51" s="82" t="s">
        <v>167</v>
      </c>
      <c r="F51" s="85">
        <v>5</v>
      </c>
      <c r="G51" s="83">
        <v>466.1</v>
      </c>
      <c r="H51" s="80" t="s">
        <v>63</v>
      </c>
    </row>
    <row r="52" spans="1:8" s="35" customFormat="1" ht="20.100000000000001" customHeight="1" x14ac:dyDescent="0.25">
      <c r="A52" s="5" t="s">
        <v>17</v>
      </c>
      <c r="B52" s="5">
        <v>48</v>
      </c>
      <c r="C52" s="84">
        <v>40945806</v>
      </c>
      <c r="D52" s="81">
        <v>41864</v>
      </c>
      <c r="E52" s="82" t="s">
        <v>167</v>
      </c>
      <c r="F52" s="85">
        <v>15</v>
      </c>
      <c r="G52" s="83">
        <v>466.1</v>
      </c>
      <c r="H52" s="80" t="s">
        <v>120</v>
      </c>
    </row>
    <row r="53" spans="1:8" s="35" customFormat="1" ht="20.100000000000001" customHeight="1" x14ac:dyDescent="0.25">
      <c r="A53" s="5" t="s">
        <v>17</v>
      </c>
      <c r="B53" s="5">
        <v>49</v>
      </c>
      <c r="C53" s="84">
        <v>40944416</v>
      </c>
      <c r="D53" s="81">
        <v>41858</v>
      </c>
      <c r="E53" s="82" t="s">
        <v>167</v>
      </c>
      <c r="F53" s="85">
        <v>10</v>
      </c>
      <c r="G53" s="83">
        <v>466.1</v>
      </c>
      <c r="H53" s="80" t="s">
        <v>67</v>
      </c>
    </row>
    <row r="54" spans="1:8" s="35" customFormat="1" ht="20.100000000000001" customHeight="1" x14ac:dyDescent="0.25">
      <c r="A54" s="5" t="s">
        <v>17</v>
      </c>
      <c r="B54" s="5">
        <v>50</v>
      </c>
      <c r="C54" s="84">
        <v>40944673</v>
      </c>
      <c r="D54" s="81">
        <v>41863</v>
      </c>
      <c r="E54" s="82" t="s">
        <v>167</v>
      </c>
      <c r="F54" s="85">
        <v>7</v>
      </c>
      <c r="G54" s="83">
        <v>466.1</v>
      </c>
      <c r="H54" s="80" t="s">
        <v>73</v>
      </c>
    </row>
    <row r="55" spans="1:8" s="35" customFormat="1" ht="20.100000000000001" customHeight="1" x14ac:dyDescent="0.25">
      <c r="A55" s="5" t="s">
        <v>17</v>
      </c>
      <c r="B55" s="5">
        <v>51</v>
      </c>
      <c r="C55" s="84">
        <v>40946856</v>
      </c>
      <c r="D55" s="81">
        <v>41871</v>
      </c>
      <c r="E55" s="82" t="s">
        <v>167</v>
      </c>
      <c r="F55" s="85">
        <v>10</v>
      </c>
      <c r="G55" s="83">
        <v>466.1</v>
      </c>
      <c r="H55" s="80" t="s">
        <v>60</v>
      </c>
    </row>
    <row r="56" spans="1:8" s="35" customFormat="1" ht="20.100000000000001" customHeight="1" x14ac:dyDescent="0.25">
      <c r="A56" s="5" t="s">
        <v>17</v>
      </c>
      <c r="B56" s="5">
        <v>52</v>
      </c>
      <c r="C56" s="84">
        <v>40944720</v>
      </c>
      <c r="D56" s="81">
        <v>41858</v>
      </c>
      <c r="E56" s="82" t="s">
        <v>167</v>
      </c>
      <c r="F56" s="85">
        <v>7</v>
      </c>
      <c r="G56" s="83">
        <v>466.1</v>
      </c>
      <c r="H56" s="80" t="s">
        <v>42</v>
      </c>
    </row>
    <row r="57" spans="1:8" s="35" customFormat="1" ht="20.100000000000001" customHeight="1" x14ac:dyDescent="0.25">
      <c r="A57" s="5" t="s">
        <v>17</v>
      </c>
      <c r="B57" s="5">
        <v>53</v>
      </c>
      <c r="C57" s="84">
        <v>40945599</v>
      </c>
      <c r="D57" s="81">
        <v>41859</v>
      </c>
      <c r="E57" s="82" t="s">
        <v>167</v>
      </c>
      <c r="F57" s="85">
        <v>15</v>
      </c>
      <c r="G57" s="83">
        <v>466.1</v>
      </c>
      <c r="H57" s="80" t="s">
        <v>35</v>
      </c>
    </row>
    <row r="58" spans="1:8" s="35" customFormat="1" ht="20.100000000000001" customHeight="1" x14ac:dyDescent="0.25">
      <c r="A58" s="5" t="s">
        <v>17</v>
      </c>
      <c r="B58" s="5">
        <v>54</v>
      </c>
      <c r="C58" s="84">
        <v>40946814</v>
      </c>
      <c r="D58" s="81">
        <v>41879</v>
      </c>
      <c r="E58" s="82" t="s">
        <v>166</v>
      </c>
      <c r="F58" s="85">
        <v>15</v>
      </c>
      <c r="G58" s="83">
        <v>466.1</v>
      </c>
      <c r="H58" s="80" t="s">
        <v>63</v>
      </c>
    </row>
    <row r="59" spans="1:8" s="35" customFormat="1" ht="20.100000000000001" customHeight="1" x14ac:dyDescent="0.25">
      <c r="A59" s="5" t="s">
        <v>17</v>
      </c>
      <c r="B59" s="5">
        <v>55</v>
      </c>
      <c r="C59" s="84">
        <v>40942392</v>
      </c>
      <c r="D59" s="81">
        <v>41855</v>
      </c>
      <c r="E59" s="82" t="s">
        <v>167</v>
      </c>
      <c r="F59" s="85">
        <v>6</v>
      </c>
      <c r="G59" s="83">
        <v>466.1</v>
      </c>
      <c r="H59" s="80" t="s">
        <v>93</v>
      </c>
    </row>
    <row r="60" spans="1:8" s="35" customFormat="1" ht="20.100000000000001" customHeight="1" x14ac:dyDescent="0.25">
      <c r="A60" s="5" t="s">
        <v>17</v>
      </c>
      <c r="B60" s="5">
        <v>56</v>
      </c>
      <c r="C60" s="84">
        <v>40946909</v>
      </c>
      <c r="D60" s="81">
        <v>41869</v>
      </c>
      <c r="E60" s="82" t="s">
        <v>167</v>
      </c>
      <c r="F60" s="85">
        <v>15</v>
      </c>
      <c r="G60" s="83">
        <v>466.1</v>
      </c>
      <c r="H60" s="80" t="s">
        <v>18</v>
      </c>
    </row>
    <row r="61" spans="1:8" s="35" customFormat="1" ht="20.100000000000001" customHeight="1" x14ac:dyDescent="0.25">
      <c r="A61" s="5" t="s">
        <v>17</v>
      </c>
      <c r="B61" s="5">
        <v>57</v>
      </c>
      <c r="C61" s="84">
        <v>40944351</v>
      </c>
      <c r="D61" s="81">
        <v>41858</v>
      </c>
      <c r="E61" s="82" t="s">
        <v>166</v>
      </c>
      <c r="F61" s="85">
        <v>10</v>
      </c>
      <c r="G61" s="83">
        <v>466.1</v>
      </c>
      <c r="H61" s="80" t="s">
        <v>55</v>
      </c>
    </row>
    <row r="62" spans="1:8" s="35" customFormat="1" ht="20.100000000000001" customHeight="1" x14ac:dyDescent="0.25">
      <c r="A62" s="5" t="s">
        <v>17</v>
      </c>
      <c r="B62" s="5">
        <v>58</v>
      </c>
      <c r="C62" s="84">
        <v>40944422</v>
      </c>
      <c r="D62" s="81">
        <v>41859</v>
      </c>
      <c r="E62" s="82" t="s">
        <v>167</v>
      </c>
      <c r="F62" s="85">
        <v>7</v>
      </c>
      <c r="G62" s="83">
        <v>466.1</v>
      </c>
      <c r="H62" s="80" t="s">
        <v>33</v>
      </c>
    </row>
    <row r="63" spans="1:8" s="35" customFormat="1" ht="20.100000000000001" customHeight="1" x14ac:dyDescent="0.25">
      <c r="A63" s="5" t="s">
        <v>17</v>
      </c>
      <c r="B63" s="5">
        <v>59</v>
      </c>
      <c r="C63" s="84">
        <v>40946991</v>
      </c>
      <c r="D63" s="81">
        <v>41876</v>
      </c>
      <c r="E63" s="82" t="s">
        <v>167</v>
      </c>
      <c r="F63" s="85">
        <v>10</v>
      </c>
      <c r="G63" s="83">
        <v>466.1</v>
      </c>
      <c r="H63" s="80" t="s">
        <v>67</v>
      </c>
    </row>
    <row r="64" spans="1:8" s="35" customFormat="1" ht="20.100000000000001" customHeight="1" x14ac:dyDescent="0.25">
      <c r="A64" s="5" t="s">
        <v>17</v>
      </c>
      <c r="B64" s="5">
        <v>60</v>
      </c>
      <c r="C64" s="84">
        <v>40947162</v>
      </c>
      <c r="D64" s="81">
        <v>41865</v>
      </c>
      <c r="E64" s="82" t="s">
        <v>167</v>
      </c>
      <c r="F64" s="85">
        <v>10</v>
      </c>
      <c r="G64" s="83">
        <v>466.1</v>
      </c>
      <c r="H64" s="80" t="s">
        <v>70</v>
      </c>
    </row>
    <row r="65" spans="1:8" s="35" customFormat="1" ht="20.100000000000001" customHeight="1" x14ac:dyDescent="0.25">
      <c r="A65" s="5" t="s">
        <v>17</v>
      </c>
      <c r="B65" s="5">
        <v>61</v>
      </c>
      <c r="C65" s="84">
        <v>40945685</v>
      </c>
      <c r="D65" s="81">
        <v>41870</v>
      </c>
      <c r="E65" s="82" t="s">
        <v>167</v>
      </c>
      <c r="F65" s="85">
        <v>7</v>
      </c>
      <c r="G65" s="83">
        <v>466.1</v>
      </c>
      <c r="H65" s="80" t="s">
        <v>57</v>
      </c>
    </row>
    <row r="66" spans="1:8" s="35" customFormat="1" ht="20.100000000000001" customHeight="1" x14ac:dyDescent="0.25">
      <c r="A66" s="5" t="s">
        <v>17</v>
      </c>
      <c r="B66" s="5">
        <v>62</v>
      </c>
      <c r="C66" s="84">
        <v>40944284</v>
      </c>
      <c r="D66" s="81">
        <v>41859</v>
      </c>
      <c r="E66" s="82" t="s">
        <v>167</v>
      </c>
      <c r="F66" s="85">
        <v>10</v>
      </c>
      <c r="G66" s="83">
        <v>466.1</v>
      </c>
      <c r="H66" s="80" t="s">
        <v>48</v>
      </c>
    </row>
    <row r="67" spans="1:8" s="35" customFormat="1" ht="20.100000000000001" customHeight="1" x14ac:dyDescent="0.25">
      <c r="A67" s="5" t="s">
        <v>17</v>
      </c>
      <c r="B67" s="5">
        <v>63</v>
      </c>
      <c r="C67" s="84">
        <v>40946562</v>
      </c>
      <c r="D67" s="81">
        <v>41870</v>
      </c>
      <c r="E67" s="82" t="s">
        <v>167</v>
      </c>
      <c r="F67" s="85">
        <v>10</v>
      </c>
      <c r="G67" s="83">
        <v>466.1</v>
      </c>
      <c r="H67" s="80" t="s">
        <v>63</v>
      </c>
    </row>
    <row r="68" spans="1:8" s="35" customFormat="1" ht="20.100000000000001" customHeight="1" x14ac:dyDescent="0.25">
      <c r="A68" s="5" t="s">
        <v>17</v>
      </c>
      <c r="B68" s="5">
        <v>64</v>
      </c>
      <c r="C68" s="84">
        <v>40946273</v>
      </c>
      <c r="D68" s="81">
        <v>41869</v>
      </c>
      <c r="E68" s="82" t="s">
        <v>166</v>
      </c>
      <c r="F68" s="85">
        <v>15</v>
      </c>
      <c r="G68" s="83">
        <v>466.1</v>
      </c>
      <c r="H68" s="80" t="s">
        <v>63</v>
      </c>
    </row>
    <row r="69" spans="1:8" s="35" customFormat="1" ht="20.100000000000001" customHeight="1" x14ac:dyDescent="0.25">
      <c r="A69" s="5" t="s">
        <v>17</v>
      </c>
      <c r="B69" s="5">
        <v>65</v>
      </c>
      <c r="C69" s="84">
        <v>40946384</v>
      </c>
      <c r="D69" s="81">
        <v>41869</v>
      </c>
      <c r="E69" s="82" t="s">
        <v>167</v>
      </c>
      <c r="F69" s="85">
        <v>10</v>
      </c>
      <c r="G69" s="83">
        <v>466.1</v>
      </c>
      <c r="H69" s="80" t="s">
        <v>68</v>
      </c>
    </row>
    <row r="70" spans="1:8" s="35" customFormat="1" ht="20.100000000000001" customHeight="1" x14ac:dyDescent="0.25">
      <c r="A70" s="5" t="s">
        <v>17</v>
      </c>
      <c r="B70" s="5">
        <v>66</v>
      </c>
      <c r="C70" s="84">
        <v>40947084</v>
      </c>
      <c r="D70" s="81">
        <v>41866</v>
      </c>
      <c r="E70" s="82" t="s">
        <v>166</v>
      </c>
      <c r="F70" s="85">
        <v>14</v>
      </c>
      <c r="G70" s="83">
        <v>466.1</v>
      </c>
      <c r="H70" s="80" t="s">
        <v>67</v>
      </c>
    </row>
    <row r="71" spans="1:8" s="35" customFormat="1" ht="20.100000000000001" customHeight="1" x14ac:dyDescent="0.25">
      <c r="A71" s="5" t="s">
        <v>17</v>
      </c>
      <c r="B71" s="5">
        <v>67</v>
      </c>
      <c r="C71" s="84">
        <v>40947064</v>
      </c>
      <c r="D71" s="81">
        <v>41869</v>
      </c>
      <c r="E71" s="82" t="s">
        <v>167</v>
      </c>
      <c r="F71" s="85">
        <v>12</v>
      </c>
      <c r="G71" s="83">
        <v>466.1</v>
      </c>
      <c r="H71" s="80" t="s">
        <v>20</v>
      </c>
    </row>
    <row r="72" spans="1:8" s="35" customFormat="1" ht="20.100000000000001" customHeight="1" x14ac:dyDescent="0.25">
      <c r="A72" s="5" t="s">
        <v>17</v>
      </c>
      <c r="B72" s="5">
        <v>68</v>
      </c>
      <c r="C72" s="84">
        <v>40947327</v>
      </c>
      <c r="D72" s="81">
        <v>41864</v>
      </c>
      <c r="E72" s="82" t="s">
        <v>167</v>
      </c>
      <c r="F72" s="85">
        <v>10</v>
      </c>
      <c r="G72" s="83">
        <v>466.1</v>
      </c>
      <c r="H72" s="80" t="s">
        <v>73</v>
      </c>
    </row>
    <row r="73" spans="1:8" s="35" customFormat="1" ht="20.100000000000001" customHeight="1" x14ac:dyDescent="0.25">
      <c r="A73" s="5" t="s">
        <v>17</v>
      </c>
      <c r="B73" s="5">
        <v>69</v>
      </c>
      <c r="C73" s="84">
        <v>40947541</v>
      </c>
      <c r="D73" s="81">
        <v>41864</v>
      </c>
      <c r="E73" s="82" t="s">
        <v>167</v>
      </c>
      <c r="F73" s="85">
        <v>8</v>
      </c>
      <c r="G73" s="83">
        <v>466.1</v>
      </c>
      <c r="H73" s="80" t="s">
        <v>61</v>
      </c>
    </row>
    <row r="74" spans="1:8" s="35" customFormat="1" ht="20.100000000000001" customHeight="1" x14ac:dyDescent="0.25">
      <c r="A74" s="5" t="s">
        <v>17</v>
      </c>
      <c r="B74" s="5">
        <v>70</v>
      </c>
      <c r="C74" s="84">
        <v>40947699</v>
      </c>
      <c r="D74" s="81">
        <v>41869</v>
      </c>
      <c r="E74" s="82" t="s">
        <v>166</v>
      </c>
      <c r="F74" s="85">
        <v>10.5</v>
      </c>
      <c r="G74" s="83">
        <v>466.1</v>
      </c>
      <c r="H74" s="80" t="s">
        <v>143</v>
      </c>
    </row>
    <row r="75" spans="1:8" s="35" customFormat="1" ht="20.100000000000001" customHeight="1" x14ac:dyDescent="0.25">
      <c r="A75" s="5" t="s">
        <v>17</v>
      </c>
      <c r="B75" s="5">
        <v>71</v>
      </c>
      <c r="C75" s="84">
        <v>40948112</v>
      </c>
      <c r="D75" s="81">
        <v>41869</v>
      </c>
      <c r="E75" s="82" t="s">
        <v>167</v>
      </c>
      <c r="F75" s="85">
        <v>15</v>
      </c>
      <c r="G75" s="83">
        <v>466.1</v>
      </c>
      <c r="H75" s="80" t="s">
        <v>34</v>
      </c>
    </row>
    <row r="76" spans="1:8" s="35" customFormat="1" ht="20.100000000000001" customHeight="1" x14ac:dyDescent="0.25">
      <c r="A76" s="5" t="s">
        <v>17</v>
      </c>
      <c r="B76" s="5">
        <v>72</v>
      </c>
      <c r="C76" s="84">
        <v>40949304</v>
      </c>
      <c r="D76" s="81">
        <v>41873</v>
      </c>
      <c r="E76" s="82" t="s">
        <v>167</v>
      </c>
      <c r="F76" s="85">
        <v>8</v>
      </c>
      <c r="G76" s="83">
        <v>5832</v>
      </c>
      <c r="H76" s="80" t="s">
        <v>18</v>
      </c>
    </row>
    <row r="77" spans="1:8" s="35" customFormat="1" ht="20.100000000000001" customHeight="1" x14ac:dyDescent="0.25">
      <c r="A77" s="5" t="s">
        <v>17</v>
      </c>
      <c r="B77" s="5">
        <v>73</v>
      </c>
      <c r="C77" s="84">
        <v>40948388</v>
      </c>
      <c r="D77" s="81">
        <v>41878</v>
      </c>
      <c r="E77" s="82" t="s">
        <v>167</v>
      </c>
      <c r="F77" s="85">
        <v>15</v>
      </c>
      <c r="G77" s="83">
        <v>466.1</v>
      </c>
      <c r="H77" s="80" t="s">
        <v>45</v>
      </c>
    </row>
    <row r="78" spans="1:8" s="35" customFormat="1" ht="20.100000000000001" customHeight="1" x14ac:dyDescent="0.25">
      <c r="A78" s="5" t="s">
        <v>17</v>
      </c>
      <c r="B78" s="5">
        <v>74</v>
      </c>
      <c r="C78" s="84">
        <v>40948410</v>
      </c>
      <c r="D78" s="81">
        <v>41870</v>
      </c>
      <c r="E78" s="82" t="s">
        <v>167</v>
      </c>
      <c r="F78" s="85">
        <v>15</v>
      </c>
      <c r="G78" s="83">
        <v>466.1</v>
      </c>
      <c r="H78" s="80" t="s">
        <v>45</v>
      </c>
    </row>
    <row r="79" spans="1:8" s="35" customFormat="1" ht="20.100000000000001" customHeight="1" x14ac:dyDescent="0.25">
      <c r="A79" s="5" t="s">
        <v>17</v>
      </c>
      <c r="B79" s="5">
        <v>75</v>
      </c>
      <c r="C79" s="84">
        <v>40948671</v>
      </c>
      <c r="D79" s="81">
        <v>41865</v>
      </c>
      <c r="E79" s="82" t="s">
        <v>167</v>
      </c>
      <c r="F79" s="85">
        <v>30</v>
      </c>
      <c r="G79" s="83">
        <v>21870</v>
      </c>
      <c r="H79" s="80" t="s">
        <v>31</v>
      </c>
    </row>
    <row r="80" spans="1:8" s="35" customFormat="1" ht="20.100000000000001" customHeight="1" x14ac:dyDescent="0.25">
      <c r="A80" s="5" t="s">
        <v>17</v>
      </c>
      <c r="B80" s="5">
        <v>76</v>
      </c>
      <c r="C80" s="84">
        <v>40948344</v>
      </c>
      <c r="D80" s="81">
        <v>41871</v>
      </c>
      <c r="E80" s="82" t="s">
        <v>167</v>
      </c>
      <c r="F80" s="85">
        <v>10</v>
      </c>
      <c r="G80" s="83">
        <v>466.1</v>
      </c>
      <c r="H80" s="80" t="s">
        <v>63</v>
      </c>
    </row>
    <row r="81" spans="1:8" s="35" customFormat="1" ht="20.100000000000001" customHeight="1" x14ac:dyDescent="0.25">
      <c r="A81" s="5" t="s">
        <v>17</v>
      </c>
      <c r="B81" s="5">
        <v>77</v>
      </c>
      <c r="C81" s="84">
        <v>40949513</v>
      </c>
      <c r="D81" s="81">
        <v>41869</v>
      </c>
      <c r="E81" s="82" t="s">
        <v>167</v>
      </c>
      <c r="F81" s="85">
        <v>10</v>
      </c>
      <c r="G81" s="83">
        <v>466.1</v>
      </c>
      <c r="H81" s="80" t="s">
        <v>67</v>
      </c>
    </row>
    <row r="82" spans="1:8" s="35" customFormat="1" ht="20.100000000000001" customHeight="1" x14ac:dyDescent="0.25">
      <c r="A82" s="5" t="s">
        <v>17</v>
      </c>
      <c r="B82" s="5">
        <v>78</v>
      </c>
      <c r="C82" s="84">
        <v>40949026</v>
      </c>
      <c r="D82" s="81">
        <v>41869</v>
      </c>
      <c r="E82" s="82" t="s">
        <v>167</v>
      </c>
      <c r="F82" s="85">
        <v>15</v>
      </c>
      <c r="G82" s="83">
        <v>466.1</v>
      </c>
      <c r="H82" s="80" t="s">
        <v>54</v>
      </c>
    </row>
    <row r="83" spans="1:8" s="35" customFormat="1" ht="20.100000000000001" customHeight="1" x14ac:dyDescent="0.25">
      <c r="A83" s="5" t="s">
        <v>17</v>
      </c>
      <c r="B83" s="5">
        <v>79</v>
      </c>
      <c r="C83" s="84">
        <v>40949201</v>
      </c>
      <c r="D83" s="81">
        <v>41872</v>
      </c>
      <c r="E83" s="82" t="s">
        <v>167</v>
      </c>
      <c r="F83" s="85">
        <v>7</v>
      </c>
      <c r="G83" s="83">
        <v>466.1</v>
      </c>
      <c r="H83" s="80" t="s">
        <v>67</v>
      </c>
    </row>
    <row r="84" spans="1:8" s="35" customFormat="1" ht="20.100000000000001" customHeight="1" x14ac:dyDescent="0.25">
      <c r="A84" s="5" t="s">
        <v>17</v>
      </c>
      <c r="B84" s="5">
        <v>80</v>
      </c>
      <c r="C84" s="84">
        <v>40949329</v>
      </c>
      <c r="D84" s="81">
        <v>41866</v>
      </c>
      <c r="E84" s="82" t="s">
        <v>167</v>
      </c>
      <c r="F84" s="85">
        <v>10</v>
      </c>
      <c r="G84" s="83">
        <v>466.1</v>
      </c>
      <c r="H84" s="80" t="s">
        <v>31</v>
      </c>
    </row>
    <row r="85" spans="1:8" s="35" customFormat="1" ht="20.100000000000001" customHeight="1" x14ac:dyDescent="0.25">
      <c r="A85" s="5" t="s">
        <v>17</v>
      </c>
      <c r="B85" s="5">
        <v>81</v>
      </c>
      <c r="C85" s="84">
        <v>40948611</v>
      </c>
      <c r="D85" s="81">
        <v>41869</v>
      </c>
      <c r="E85" s="82" t="s">
        <v>167</v>
      </c>
      <c r="F85" s="85">
        <v>10</v>
      </c>
      <c r="G85" s="83">
        <v>466.1</v>
      </c>
      <c r="H85" s="80" t="s">
        <v>65</v>
      </c>
    </row>
    <row r="86" spans="1:8" s="35" customFormat="1" ht="20.100000000000001" customHeight="1" x14ac:dyDescent="0.25">
      <c r="A86" s="5" t="s">
        <v>17</v>
      </c>
      <c r="B86" s="5">
        <v>82</v>
      </c>
      <c r="C86" s="84">
        <v>40949549</v>
      </c>
      <c r="D86" s="81">
        <v>41877</v>
      </c>
      <c r="E86" s="82" t="s">
        <v>167</v>
      </c>
      <c r="F86" s="85">
        <v>10</v>
      </c>
      <c r="G86" s="83">
        <v>466.1</v>
      </c>
      <c r="H86" s="80" t="s">
        <v>73</v>
      </c>
    </row>
    <row r="87" spans="1:8" s="35" customFormat="1" ht="20.100000000000001" customHeight="1" x14ac:dyDescent="0.25">
      <c r="A87" s="5" t="s">
        <v>17</v>
      </c>
      <c r="B87" s="5">
        <v>83</v>
      </c>
      <c r="C87" s="84">
        <v>40952949</v>
      </c>
      <c r="D87" s="81">
        <v>41871</v>
      </c>
      <c r="E87" s="82" t="s">
        <v>166</v>
      </c>
      <c r="F87" s="85">
        <v>15</v>
      </c>
      <c r="G87" s="83">
        <v>466.1</v>
      </c>
      <c r="H87" s="80" t="s">
        <v>42</v>
      </c>
    </row>
    <row r="88" spans="1:8" s="35" customFormat="1" ht="20.100000000000001" customHeight="1" x14ac:dyDescent="0.25">
      <c r="A88" s="5" t="s">
        <v>17</v>
      </c>
      <c r="B88" s="5">
        <v>84</v>
      </c>
      <c r="C88" s="84">
        <v>40950062</v>
      </c>
      <c r="D88" s="81">
        <v>41870</v>
      </c>
      <c r="E88" s="82" t="s">
        <v>167</v>
      </c>
      <c r="F88" s="85">
        <v>15</v>
      </c>
      <c r="G88" s="83">
        <v>466.1</v>
      </c>
      <c r="H88" s="80" t="s">
        <v>61</v>
      </c>
    </row>
    <row r="89" spans="1:8" s="35" customFormat="1" ht="20.100000000000001" customHeight="1" x14ac:dyDescent="0.25">
      <c r="A89" s="5" t="s">
        <v>17</v>
      </c>
      <c r="B89" s="5">
        <v>85</v>
      </c>
      <c r="C89" s="84">
        <v>40950916</v>
      </c>
      <c r="D89" s="81">
        <v>41870</v>
      </c>
      <c r="E89" s="82" t="s">
        <v>167</v>
      </c>
      <c r="F89" s="85">
        <v>15</v>
      </c>
      <c r="G89" s="83">
        <v>466.1</v>
      </c>
      <c r="H89" s="80" t="s">
        <v>61</v>
      </c>
    </row>
    <row r="90" spans="1:8" s="35" customFormat="1" ht="20.100000000000001" customHeight="1" x14ac:dyDescent="0.25">
      <c r="A90" s="5" t="s">
        <v>17</v>
      </c>
      <c r="B90" s="5">
        <v>86</v>
      </c>
      <c r="C90" s="84">
        <v>40951161</v>
      </c>
      <c r="D90" s="81">
        <v>41871</v>
      </c>
      <c r="E90" s="82" t="s">
        <v>167</v>
      </c>
      <c r="F90" s="85">
        <v>10</v>
      </c>
      <c r="G90" s="83">
        <v>466.1</v>
      </c>
      <c r="H90" s="80" t="s">
        <v>67</v>
      </c>
    </row>
    <row r="91" spans="1:8" s="35" customFormat="1" ht="20.100000000000001" customHeight="1" x14ac:dyDescent="0.25">
      <c r="A91" s="5" t="s">
        <v>17</v>
      </c>
      <c r="B91" s="5">
        <v>87</v>
      </c>
      <c r="C91" s="84">
        <v>40948925</v>
      </c>
      <c r="D91" s="81">
        <v>41879</v>
      </c>
      <c r="E91" s="82" t="s">
        <v>165</v>
      </c>
      <c r="F91" s="85">
        <v>350</v>
      </c>
      <c r="G91" s="83">
        <v>19600</v>
      </c>
      <c r="H91" s="80" t="s">
        <v>71</v>
      </c>
    </row>
    <row r="92" spans="1:8" s="35" customFormat="1" ht="20.100000000000001" customHeight="1" x14ac:dyDescent="0.25">
      <c r="A92" s="5" t="s">
        <v>17</v>
      </c>
      <c r="B92" s="5">
        <v>88</v>
      </c>
      <c r="C92" s="84">
        <v>40951021</v>
      </c>
      <c r="D92" s="81">
        <v>41871</v>
      </c>
      <c r="E92" s="82" t="s">
        <v>167</v>
      </c>
      <c r="F92" s="85">
        <v>8</v>
      </c>
      <c r="G92" s="83">
        <v>5832</v>
      </c>
      <c r="H92" s="80" t="s">
        <v>71</v>
      </c>
    </row>
    <row r="93" spans="1:8" s="35" customFormat="1" ht="20.100000000000001" customHeight="1" x14ac:dyDescent="0.25">
      <c r="A93" s="5" t="s">
        <v>17</v>
      </c>
      <c r="B93" s="5">
        <v>89</v>
      </c>
      <c r="C93" s="84">
        <v>40949848</v>
      </c>
      <c r="D93" s="81">
        <v>41873</v>
      </c>
      <c r="E93" s="82" t="s">
        <v>167</v>
      </c>
      <c r="F93" s="85">
        <v>8</v>
      </c>
      <c r="G93" s="83">
        <v>466.1</v>
      </c>
      <c r="H93" s="80" t="s">
        <v>68</v>
      </c>
    </row>
    <row r="94" spans="1:8" s="35" customFormat="1" ht="20.100000000000001" customHeight="1" x14ac:dyDescent="0.25">
      <c r="A94" s="5" t="s">
        <v>17</v>
      </c>
      <c r="B94" s="5">
        <v>90</v>
      </c>
      <c r="C94" s="84">
        <v>40950608</v>
      </c>
      <c r="D94" s="81">
        <v>41877</v>
      </c>
      <c r="E94" s="82" t="s">
        <v>167</v>
      </c>
      <c r="F94" s="85">
        <v>7</v>
      </c>
      <c r="G94" s="83">
        <v>466.1</v>
      </c>
      <c r="H94" s="80" t="s">
        <v>73</v>
      </c>
    </row>
    <row r="95" spans="1:8" s="35" customFormat="1" ht="20.100000000000001" customHeight="1" x14ac:dyDescent="0.25">
      <c r="A95" s="5" t="s">
        <v>17</v>
      </c>
      <c r="B95" s="5">
        <v>91</v>
      </c>
      <c r="C95" s="84">
        <v>40950556</v>
      </c>
      <c r="D95" s="81">
        <v>41878</v>
      </c>
      <c r="E95" s="82" t="s">
        <v>167</v>
      </c>
      <c r="F95" s="85">
        <v>15</v>
      </c>
      <c r="G95" s="83">
        <v>466.1</v>
      </c>
      <c r="H95" s="80" t="s">
        <v>73</v>
      </c>
    </row>
    <row r="96" spans="1:8" s="35" customFormat="1" ht="20.100000000000001" customHeight="1" x14ac:dyDescent="0.25">
      <c r="A96" s="5" t="s">
        <v>17</v>
      </c>
      <c r="B96" s="5">
        <v>92</v>
      </c>
      <c r="C96" s="84">
        <v>40950604</v>
      </c>
      <c r="D96" s="81">
        <v>41869</v>
      </c>
      <c r="E96" s="82" t="s">
        <v>166</v>
      </c>
      <c r="F96" s="85">
        <v>10</v>
      </c>
      <c r="G96" s="83">
        <v>466.1</v>
      </c>
      <c r="H96" s="80" t="s">
        <v>61</v>
      </c>
    </row>
    <row r="97" spans="1:8" s="35" customFormat="1" ht="20.100000000000001" customHeight="1" x14ac:dyDescent="0.25">
      <c r="A97" s="5" t="s">
        <v>17</v>
      </c>
      <c r="B97" s="5">
        <v>93</v>
      </c>
      <c r="C97" s="84">
        <v>40951052</v>
      </c>
      <c r="D97" s="81">
        <v>41871</v>
      </c>
      <c r="E97" s="82" t="s">
        <v>167</v>
      </c>
      <c r="F97" s="85">
        <v>10</v>
      </c>
      <c r="G97" s="83">
        <v>466.1</v>
      </c>
      <c r="H97" s="80" t="s">
        <v>54</v>
      </c>
    </row>
    <row r="98" spans="1:8" s="35" customFormat="1" ht="20.100000000000001" customHeight="1" x14ac:dyDescent="0.25">
      <c r="A98" s="5" t="s">
        <v>17</v>
      </c>
      <c r="B98" s="5">
        <v>94</v>
      </c>
      <c r="C98" s="84">
        <v>40951122</v>
      </c>
      <c r="D98" s="81">
        <v>41871</v>
      </c>
      <c r="E98" s="82" t="s">
        <v>167</v>
      </c>
      <c r="F98" s="85">
        <v>15</v>
      </c>
      <c r="G98" s="83">
        <v>466.1</v>
      </c>
      <c r="H98" s="80" t="s">
        <v>20</v>
      </c>
    </row>
    <row r="99" spans="1:8" s="35" customFormat="1" ht="20.100000000000001" customHeight="1" x14ac:dyDescent="0.25">
      <c r="A99" s="5" t="s">
        <v>17</v>
      </c>
      <c r="B99" s="5">
        <v>95</v>
      </c>
      <c r="C99" s="84">
        <v>40951078</v>
      </c>
      <c r="D99" s="81">
        <v>41870</v>
      </c>
      <c r="E99" s="82" t="s">
        <v>167</v>
      </c>
      <c r="F99" s="85">
        <v>5</v>
      </c>
      <c r="G99" s="83">
        <v>466.1</v>
      </c>
      <c r="H99" s="80" t="s">
        <v>18</v>
      </c>
    </row>
    <row r="100" spans="1:8" s="35" customFormat="1" ht="20.100000000000001" customHeight="1" x14ac:dyDescent="0.25">
      <c r="A100" s="5" t="s">
        <v>17</v>
      </c>
      <c r="B100" s="5">
        <v>96</v>
      </c>
      <c r="C100" s="84">
        <v>40951039</v>
      </c>
      <c r="D100" s="81">
        <v>41870</v>
      </c>
      <c r="E100" s="82" t="s">
        <v>166</v>
      </c>
      <c r="F100" s="85">
        <v>15</v>
      </c>
      <c r="G100" s="83">
        <v>466.1</v>
      </c>
      <c r="H100" s="80" t="s">
        <v>69</v>
      </c>
    </row>
    <row r="101" spans="1:8" s="35" customFormat="1" ht="20.100000000000001" customHeight="1" x14ac:dyDescent="0.25">
      <c r="A101" s="5" t="s">
        <v>17</v>
      </c>
      <c r="B101" s="5">
        <v>97</v>
      </c>
      <c r="C101" s="84">
        <v>40951066</v>
      </c>
      <c r="D101" s="81">
        <v>41871</v>
      </c>
      <c r="E101" s="82" t="s">
        <v>167</v>
      </c>
      <c r="F101" s="85">
        <v>10</v>
      </c>
      <c r="G101" s="83">
        <v>466.1</v>
      </c>
      <c r="H101" s="80" t="s">
        <v>54</v>
      </c>
    </row>
    <row r="102" spans="1:8" s="35" customFormat="1" ht="20.100000000000001" customHeight="1" x14ac:dyDescent="0.25">
      <c r="A102" s="5" t="s">
        <v>17</v>
      </c>
      <c r="B102" s="5">
        <v>98</v>
      </c>
      <c r="C102" s="84">
        <v>40952357</v>
      </c>
      <c r="D102" s="81">
        <v>41872</v>
      </c>
      <c r="E102" s="82" t="s">
        <v>167</v>
      </c>
      <c r="F102" s="85">
        <v>7</v>
      </c>
      <c r="G102" s="83">
        <v>466.1</v>
      </c>
      <c r="H102" s="80" t="s">
        <v>61</v>
      </c>
    </row>
    <row r="103" spans="1:8" s="35" customFormat="1" ht="20.100000000000001" customHeight="1" x14ac:dyDescent="0.25">
      <c r="A103" s="5" t="s">
        <v>17</v>
      </c>
      <c r="B103" s="5">
        <v>99</v>
      </c>
      <c r="C103" s="84">
        <v>40952643</v>
      </c>
      <c r="D103" s="81">
        <v>41879</v>
      </c>
      <c r="E103" s="82" t="s">
        <v>167</v>
      </c>
      <c r="F103" s="85">
        <v>8</v>
      </c>
      <c r="G103" s="83">
        <v>466.1</v>
      </c>
      <c r="H103" s="80" t="s">
        <v>73</v>
      </c>
    </row>
    <row r="104" spans="1:8" s="35" customFormat="1" ht="20.100000000000001" customHeight="1" x14ac:dyDescent="0.25">
      <c r="A104" s="5" t="s">
        <v>17</v>
      </c>
      <c r="B104" s="5">
        <v>100</v>
      </c>
      <c r="C104" s="84">
        <v>40951594</v>
      </c>
      <c r="D104" s="81">
        <v>41878</v>
      </c>
      <c r="E104" s="82" t="s">
        <v>167</v>
      </c>
      <c r="F104" s="85">
        <v>5</v>
      </c>
      <c r="G104" s="83">
        <v>466.1</v>
      </c>
      <c r="H104" s="80" t="s">
        <v>48</v>
      </c>
    </row>
    <row r="105" spans="1:8" s="35" customFormat="1" ht="20.100000000000001" customHeight="1" x14ac:dyDescent="0.25">
      <c r="A105" s="5" t="s">
        <v>17</v>
      </c>
      <c r="B105" s="5">
        <v>101</v>
      </c>
      <c r="C105" s="84">
        <v>40951765</v>
      </c>
      <c r="D105" s="81">
        <v>41872</v>
      </c>
      <c r="E105" s="82" t="s">
        <v>166</v>
      </c>
      <c r="F105" s="85">
        <v>7</v>
      </c>
      <c r="G105" s="83">
        <v>466.1</v>
      </c>
      <c r="H105" s="80" t="s">
        <v>60</v>
      </c>
    </row>
    <row r="106" spans="1:8" s="35" customFormat="1" ht="20.100000000000001" customHeight="1" x14ac:dyDescent="0.25">
      <c r="A106" s="5" t="s">
        <v>17</v>
      </c>
      <c r="B106" s="5">
        <v>102</v>
      </c>
      <c r="C106" s="84">
        <v>40952358</v>
      </c>
      <c r="D106" s="81">
        <v>41872</v>
      </c>
      <c r="E106" s="82" t="s">
        <v>167</v>
      </c>
      <c r="F106" s="85">
        <v>15</v>
      </c>
      <c r="G106" s="83">
        <v>466.1</v>
      </c>
      <c r="H106" s="80" t="s">
        <v>57</v>
      </c>
    </row>
    <row r="107" spans="1:8" s="35" customFormat="1" ht="20.100000000000001" customHeight="1" x14ac:dyDescent="0.25">
      <c r="A107" s="5" t="s">
        <v>17</v>
      </c>
      <c r="B107" s="5">
        <v>103</v>
      </c>
      <c r="C107" s="84">
        <v>40951777</v>
      </c>
      <c r="D107" s="81">
        <v>41880</v>
      </c>
      <c r="E107" s="82" t="s">
        <v>167</v>
      </c>
      <c r="F107" s="85">
        <v>119</v>
      </c>
      <c r="G107" s="83">
        <v>7923.7300000000005</v>
      </c>
      <c r="H107" s="80" t="s">
        <v>67</v>
      </c>
    </row>
    <row r="108" spans="1:8" s="35" customFormat="1" ht="20.100000000000001" customHeight="1" x14ac:dyDescent="0.25">
      <c r="A108" s="5" t="s">
        <v>17</v>
      </c>
      <c r="B108" s="5">
        <v>104</v>
      </c>
      <c r="C108" s="84">
        <v>40953056</v>
      </c>
      <c r="D108" s="81">
        <v>41873</v>
      </c>
      <c r="E108" s="82" t="s">
        <v>167</v>
      </c>
      <c r="F108" s="85">
        <v>10</v>
      </c>
      <c r="G108" s="83">
        <v>466.1</v>
      </c>
      <c r="H108" s="80" t="s">
        <v>20</v>
      </c>
    </row>
    <row r="109" spans="1:8" s="35" customFormat="1" ht="20.100000000000001" customHeight="1" x14ac:dyDescent="0.25">
      <c r="A109" s="5" t="s">
        <v>17</v>
      </c>
      <c r="B109" s="5">
        <v>105</v>
      </c>
      <c r="C109" s="84">
        <v>40954054</v>
      </c>
      <c r="D109" s="81">
        <v>41877</v>
      </c>
      <c r="E109" s="82" t="s">
        <v>167</v>
      </c>
      <c r="F109" s="85">
        <v>8</v>
      </c>
      <c r="G109" s="83">
        <v>466.1</v>
      </c>
      <c r="H109" s="80" t="s">
        <v>67</v>
      </c>
    </row>
    <row r="110" spans="1:8" s="35" customFormat="1" ht="20.100000000000001" customHeight="1" x14ac:dyDescent="0.25">
      <c r="A110" s="5" t="s">
        <v>17</v>
      </c>
      <c r="B110" s="5">
        <v>106</v>
      </c>
      <c r="C110" s="84">
        <v>40953340</v>
      </c>
      <c r="D110" s="81">
        <v>41878</v>
      </c>
      <c r="E110" s="82" t="s">
        <v>167</v>
      </c>
      <c r="F110" s="85">
        <v>15</v>
      </c>
      <c r="G110" s="83">
        <v>466.1</v>
      </c>
      <c r="H110" s="80" t="s">
        <v>34</v>
      </c>
    </row>
    <row r="111" spans="1:8" s="35" customFormat="1" ht="20.100000000000001" customHeight="1" x14ac:dyDescent="0.25">
      <c r="A111" s="5" t="s">
        <v>17</v>
      </c>
      <c r="B111" s="5">
        <v>107</v>
      </c>
      <c r="C111" s="84">
        <v>40953363</v>
      </c>
      <c r="D111" s="81">
        <v>41878</v>
      </c>
      <c r="E111" s="82" t="s">
        <v>167</v>
      </c>
      <c r="F111" s="85">
        <v>15</v>
      </c>
      <c r="G111" s="83">
        <v>10935</v>
      </c>
      <c r="H111" s="80" t="s">
        <v>71</v>
      </c>
    </row>
    <row r="112" spans="1:8" s="35" customFormat="1" ht="20.100000000000001" customHeight="1" x14ac:dyDescent="0.25">
      <c r="A112" s="5" t="s">
        <v>17</v>
      </c>
      <c r="B112" s="5">
        <v>108</v>
      </c>
      <c r="C112" s="84">
        <v>40951654</v>
      </c>
      <c r="D112" s="81">
        <v>41873</v>
      </c>
      <c r="E112" s="82" t="s">
        <v>167</v>
      </c>
      <c r="F112" s="85">
        <v>7</v>
      </c>
      <c r="G112" s="83">
        <v>466.1</v>
      </c>
      <c r="H112" s="80" t="s">
        <v>81</v>
      </c>
    </row>
    <row r="113" spans="1:8" s="35" customFormat="1" ht="20.100000000000001" customHeight="1" x14ac:dyDescent="0.25">
      <c r="A113" s="5" t="s">
        <v>17</v>
      </c>
      <c r="B113" s="5">
        <v>109</v>
      </c>
      <c r="C113" s="84">
        <v>40954098</v>
      </c>
      <c r="D113" s="81">
        <v>41878</v>
      </c>
      <c r="E113" s="82" t="s">
        <v>167</v>
      </c>
      <c r="F113" s="85">
        <v>15</v>
      </c>
      <c r="G113" s="83">
        <v>466.1</v>
      </c>
      <c r="H113" s="80" t="s">
        <v>87</v>
      </c>
    </row>
    <row r="114" spans="1:8" s="35" customFormat="1" ht="20.100000000000001" customHeight="1" x14ac:dyDescent="0.25">
      <c r="A114" s="5" t="s">
        <v>17</v>
      </c>
      <c r="B114" s="5">
        <v>110</v>
      </c>
      <c r="C114" s="84">
        <v>40954152</v>
      </c>
      <c r="D114" s="81">
        <v>41877</v>
      </c>
      <c r="E114" s="82" t="s">
        <v>167</v>
      </c>
      <c r="F114" s="85">
        <v>10</v>
      </c>
      <c r="G114" s="83">
        <v>466.1</v>
      </c>
      <c r="H114" s="80" t="s">
        <v>73</v>
      </c>
    </row>
    <row r="115" spans="1:8" s="35" customFormat="1" ht="20.100000000000001" customHeight="1" x14ac:dyDescent="0.25">
      <c r="A115" s="5" t="s">
        <v>17</v>
      </c>
      <c r="B115" s="5">
        <v>111</v>
      </c>
      <c r="C115" s="84">
        <v>40954171</v>
      </c>
      <c r="D115" s="81">
        <v>41878</v>
      </c>
      <c r="E115" s="82" t="s">
        <v>167</v>
      </c>
      <c r="F115" s="85">
        <v>10</v>
      </c>
      <c r="G115" s="83">
        <v>466.1</v>
      </c>
      <c r="H115" s="80" t="s">
        <v>63</v>
      </c>
    </row>
    <row r="116" spans="1:8" s="35" customFormat="1" ht="20.100000000000001" customHeight="1" x14ac:dyDescent="0.25">
      <c r="A116" s="5" t="s">
        <v>17</v>
      </c>
      <c r="B116" s="5">
        <v>112</v>
      </c>
      <c r="C116" s="84">
        <v>40956469</v>
      </c>
      <c r="D116" s="81">
        <v>41879</v>
      </c>
      <c r="E116" s="82" t="s">
        <v>166</v>
      </c>
      <c r="F116" s="85">
        <v>10.5</v>
      </c>
      <c r="G116" s="83">
        <v>466.1</v>
      </c>
      <c r="H116" s="80" t="s">
        <v>129</v>
      </c>
    </row>
    <row r="117" spans="1:8" s="35" customFormat="1" ht="20.100000000000001" customHeight="1" x14ac:dyDescent="0.25">
      <c r="A117" s="5" t="s">
        <v>17</v>
      </c>
      <c r="B117" s="5">
        <v>113</v>
      </c>
      <c r="C117" s="84">
        <v>40956500</v>
      </c>
      <c r="D117" s="81">
        <v>41880</v>
      </c>
      <c r="E117" s="82" t="s">
        <v>167</v>
      </c>
      <c r="F117" s="85">
        <v>12</v>
      </c>
      <c r="G117" s="83">
        <v>466.1</v>
      </c>
      <c r="H117" s="80" t="s">
        <v>20</v>
      </c>
    </row>
    <row r="118" spans="1:8" s="35" customFormat="1" ht="20.100000000000001" customHeight="1" x14ac:dyDescent="0.25">
      <c r="A118" s="5" t="s">
        <v>17</v>
      </c>
      <c r="B118" s="5">
        <v>114</v>
      </c>
      <c r="C118" s="84">
        <v>40956524</v>
      </c>
      <c r="D118" s="81">
        <v>41878</v>
      </c>
      <c r="E118" s="82" t="s">
        <v>167</v>
      </c>
      <c r="F118" s="85">
        <v>10</v>
      </c>
      <c r="G118" s="83">
        <v>466.1</v>
      </c>
      <c r="H118" s="80" t="s">
        <v>60</v>
      </c>
    </row>
    <row r="119" spans="1:8" s="35" customFormat="1" ht="20.100000000000001" customHeight="1" x14ac:dyDescent="0.25">
      <c r="A119" s="5" t="s">
        <v>17</v>
      </c>
      <c r="B119" s="5">
        <v>115</v>
      </c>
      <c r="C119" s="84">
        <v>40954237</v>
      </c>
      <c r="D119" s="81">
        <v>41877</v>
      </c>
      <c r="E119" s="82" t="s">
        <v>167</v>
      </c>
      <c r="F119" s="85">
        <v>7</v>
      </c>
      <c r="G119" s="83">
        <v>466.1</v>
      </c>
      <c r="H119" s="80" t="s">
        <v>124</v>
      </c>
    </row>
    <row r="120" spans="1:8" s="35" customFormat="1" ht="20.100000000000001" customHeight="1" x14ac:dyDescent="0.25">
      <c r="A120" s="5" t="s">
        <v>17</v>
      </c>
      <c r="B120" s="5">
        <v>116</v>
      </c>
      <c r="C120" s="84">
        <v>40955282</v>
      </c>
      <c r="D120" s="81">
        <v>41879</v>
      </c>
      <c r="E120" s="82" t="s">
        <v>167</v>
      </c>
      <c r="F120" s="85">
        <v>40</v>
      </c>
      <c r="G120" s="83">
        <v>3728.81</v>
      </c>
      <c r="H120" s="80" t="s">
        <v>67</v>
      </c>
    </row>
    <row r="121" spans="1:8" s="35" customFormat="1" ht="20.100000000000001" customHeight="1" x14ac:dyDescent="0.25">
      <c r="A121" s="5" t="s">
        <v>17</v>
      </c>
      <c r="B121" s="5">
        <v>117</v>
      </c>
      <c r="C121" s="84">
        <v>40953103</v>
      </c>
      <c r="D121" s="81">
        <v>41877</v>
      </c>
      <c r="E121" s="82" t="s">
        <v>167</v>
      </c>
      <c r="F121" s="85">
        <v>7</v>
      </c>
      <c r="G121" s="83">
        <v>466.1</v>
      </c>
      <c r="H121" s="80" t="s">
        <v>35</v>
      </c>
    </row>
    <row r="122" spans="1:8" s="35" customFormat="1" ht="20.100000000000001" customHeight="1" x14ac:dyDescent="0.25">
      <c r="A122" s="5" t="s">
        <v>17</v>
      </c>
      <c r="B122" s="5">
        <v>118</v>
      </c>
      <c r="C122" s="84">
        <v>40955328</v>
      </c>
      <c r="D122" s="81">
        <v>41877</v>
      </c>
      <c r="E122" s="82" t="s">
        <v>167</v>
      </c>
      <c r="F122" s="85">
        <v>10</v>
      </c>
      <c r="G122" s="83">
        <v>466.1</v>
      </c>
      <c r="H122" s="80" t="s">
        <v>63</v>
      </c>
    </row>
    <row r="123" spans="1:8" s="35" customFormat="1" ht="20.100000000000001" customHeight="1" x14ac:dyDescent="0.25">
      <c r="A123" s="5" t="s">
        <v>17</v>
      </c>
      <c r="B123" s="5">
        <v>119</v>
      </c>
      <c r="C123" s="84">
        <v>40955167</v>
      </c>
      <c r="D123" s="81">
        <v>41877</v>
      </c>
      <c r="E123" s="82" t="s">
        <v>167</v>
      </c>
      <c r="F123" s="85">
        <v>15</v>
      </c>
      <c r="G123" s="83">
        <v>466.1</v>
      </c>
      <c r="H123" s="80" t="s">
        <v>20</v>
      </c>
    </row>
    <row r="124" spans="1:8" s="35" customFormat="1" ht="20.100000000000001" customHeight="1" x14ac:dyDescent="0.25">
      <c r="A124" s="5" t="s">
        <v>17</v>
      </c>
      <c r="B124" s="5">
        <v>120</v>
      </c>
      <c r="C124" s="84">
        <v>40955124</v>
      </c>
      <c r="D124" s="81">
        <v>41879</v>
      </c>
      <c r="E124" s="82" t="s">
        <v>167</v>
      </c>
      <c r="F124" s="85">
        <v>15</v>
      </c>
      <c r="G124" s="83">
        <v>466.1</v>
      </c>
      <c r="H124" s="80" t="s">
        <v>61</v>
      </c>
    </row>
    <row r="125" spans="1:8" s="35" customFormat="1" ht="20.100000000000001" customHeight="1" x14ac:dyDescent="0.25">
      <c r="A125" s="5" t="s">
        <v>17</v>
      </c>
      <c r="B125" s="5">
        <v>121</v>
      </c>
      <c r="C125" s="84">
        <v>40955674</v>
      </c>
      <c r="D125" s="81">
        <v>41880</v>
      </c>
      <c r="E125" s="82" t="s">
        <v>167</v>
      </c>
      <c r="F125" s="85">
        <v>10</v>
      </c>
      <c r="G125" s="83">
        <v>466.1</v>
      </c>
      <c r="H125" s="80" t="s">
        <v>20</v>
      </c>
    </row>
    <row r="126" spans="1:8" s="35" customFormat="1" ht="20.100000000000001" customHeight="1" x14ac:dyDescent="0.25">
      <c r="A126" s="5" t="s">
        <v>17</v>
      </c>
      <c r="B126" s="5">
        <v>122</v>
      </c>
      <c r="C126" s="84">
        <v>40955941</v>
      </c>
      <c r="D126" s="81">
        <v>41879</v>
      </c>
      <c r="E126" s="82" t="s">
        <v>167</v>
      </c>
      <c r="F126" s="85">
        <v>10</v>
      </c>
      <c r="G126" s="83">
        <v>466.1</v>
      </c>
      <c r="H126" s="80" t="s">
        <v>73</v>
      </c>
    </row>
    <row r="127" spans="1:8" s="35" customFormat="1" ht="20.100000000000001" customHeight="1" x14ac:dyDescent="0.25">
      <c r="A127" s="5" t="s">
        <v>17</v>
      </c>
      <c r="B127" s="5">
        <v>123</v>
      </c>
      <c r="C127" s="84">
        <v>40957341</v>
      </c>
      <c r="D127" s="81">
        <v>41879</v>
      </c>
      <c r="E127" s="82" t="s">
        <v>167</v>
      </c>
      <c r="F127" s="85">
        <v>10.5</v>
      </c>
      <c r="G127" s="83">
        <v>466.1</v>
      </c>
      <c r="H127" s="80" t="s">
        <v>61</v>
      </c>
    </row>
    <row r="128" spans="1:8" s="35" customFormat="1" ht="20.100000000000001" customHeight="1" x14ac:dyDescent="0.25">
      <c r="A128" s="5" t="s">
        <v>17</v>
      </c>
      <c r="B128" s="5">
        <v>124</v>
      </c>
      <c r="C128" s="84">
        <v>40956795</v>
      </c>
      <c r="D128" s="81">
        <v>41879</v>
      </c>
      <c r="E128" s="82" t="s">
        <v>167</v>
      </c>
      <c r="F128" s="85">
        <v>7</v>
      </c>
      <c r="G128" s="83">
        <v>466.1</v>
      </c>
      <c r="H128" s="80" t="s">
        <v>20</v>
      </c>
    </row>
    <row r="129" spans="1:8" s="35" customFormat="1" ht="20.100000000000001" customHeight="1" x14ac:dyDescent="0.25">
      <c r="A129" s="5" t="s">
        <v>17</v>
      </c>
      <c r="B129" s="5">
        <v>125</v>
      </c>
      <c r="C129" s="84">
        <v>40957260</v>
      </c>
      <c r="D129" s="81">
        <v>41878</v>
      </c>
      <c r="E129" s="82" t="s">
        <v>167</v>
      </c>
      <c r="F129" s="85">
        <v>15</v>
      </c>
      <c r="G129" s="83">
        <v>466.1</v>
      </c>
      <c r="H129" s="80" t="s">
        <v>125</v>
      </c>
    </row>
    <row r="130" spans="1:8" s="35" customFormat="1" ht="20.100000000000001" customHeight="1" x14ac:dyDescent="0.25">
      <c r="A130" s="5" t="s">
        <v>17</v>
      </c>
      <c r="B130" s="5">
        <v>126</v>
      </c>
      <c r="C130" s="84">
        <v>40955337</v>
      </c>
      <c r="D130" s="81">
        <v>41876</v>
      </c>
      <c r="E130" s="82" t="s">
        <v>167</v>
      </c>
      <c r="F130" s="85">
        <v>10</v>
      </c>
      <c r="G130" s="83">
        <v>466.1</v>
      </c>
      <c r="H130" s="80" t="s">
        <v>33</v>
      </c>
    </row>
    <row r="131" spans="1:8" s="35" customFormat="1" ht="20.100000000000001" customHeight="1" x14ac:dyDescent="0.25">
      <c r="A131" s="5" t="s">
        <v>17</v>
      </c>
      <c r="B131" s="5">
        <v>127</v>
      </c>
      <c r="C131" s="84">
        <v>40955779</v>
      </c>
      <c r="D131" s="81">
        <v>41879</v>
      </c>
      <c r="E131" s="82" t="s">
        <v>167</v>
      </c>
      <c r="F131" s="85">
        <v>7</v>
      </c>
      <c r="G131" s="83">
        <v>466.1</v>
      </c>
      <c r="H131" s="80" t="s">
        <v>81</v>
      </c>
    </row>
    <row r="132" spans="1:8" s="35" customFormat="1" ht="20.100000000000001" customHeight="1" x14ac:dyDescent="0.25">
      <c r="A132" s="5" t="s">
        <v>17</v>
      </c>
      <c r="B132" s="5">
        <v>128</v>
      </c>
      <c r="C132" s="84">
        <v>40957685</v>
      </c>
      <c r="D132" s="81">
        <v>41880</v>
      </c>
      <c r="E132" s="82" t="s">
        <v>167</v>
      </c>
      <c r="F132" s="85">
        <v>15</v>
      </c>
      <c r="G132" s="83">
        <v>466.1</v>
      </c>
      <c r="H132" s="80" t="s">
        <v>61</v>
      </c>
    </row>
    <row r="133" spans="1:8" s="35" customFormat="1" ht="20.100000000000001" customHeight="1" x14ac:dyDescent="0.25">
      <c r="A133" s="5" t="s">
        <v>17</v>
      </c>
      <c r="B133" s="5">
        <v>129</v>
      </c>
      <c r="C133" s="84">
        <v>40904101</v>
      </c>
      <c r="D133" s="81">
        <v>41873</v>
      </c>
      <c r="E133" s="82" t="s">
        <v>167</v>
      </c>
      <c r="F133" s="85">
        <v>12</v>
      </c>
      <c r="G133" s="83">
        <v>466.1</v>
      </c>
      <c r="H133" s="80" t="s">
        <v>28</v>
      </c>
    </row>
    <row r="134" spans="1:8" s="35" customFormat="1" ht="20.100000000000001" customHeight="1" x14ac:dyDescent="0.25">
      <c r="A134" s="5" t="s">
        <v>17</v>
      </c>
      <c r="B134" s="5">
        <v>130</v>
      </c>
      <c r="C134" s="80">
        <v>40914287</v>
      </c>
      <c r="D134" s="81">
        <v>41864</v>
      </c>
      <c r="E134" s="82" t="s">
        <v>166</v>
      </c>
      <c r="F134" s="85">
        <v>98.13</v>
      </c>
      <c r="G134" s="83">
        <v>306308.97000000003</v>
      </c>
      <c r="H134" s="80" t="s">
        <v>109</v>
      </c>
    </row>
    <row r="135" spans="1:8" s="35" customFormat="1" ht="20.100000000000001" customHeight="1" x14ac:dyDescent="0.25">
      <c r="A135" s="5" t="s">
        <v>17</v>
      </c>
      <c r="B135" s="5">
        <v>131</v>
      </c>
      <c r="C135" s="84">
        <v>40920047</v>
      </c>
      <c r="D135" s="81">
        <v>41856</v>
      </c>
      <c r="E135" s="82" t="s">
        <v>167</v>
      </c>
      <c r="F135" s="85">
        <v>485</v>
      </c>
      <c r="G135" s="83">
        <v>41309.78</v>
      </c>
      <c r="H135" s="80" t="s">
        <v>158</v>
      </c>
    </row>
    <row r="136" spans="1:8" s="35" customFormat="1" ht="20.100000000000001" customHeight="1" x14ac:dyDescent="0.25">
      <c r="A136" s="5" t="s">
        <v>17</v>
      </c>
      <c r="B136" s="5">
        <v>132</v>
      </c>
      <c r="C136" s="84">
        <v>40932196</v>
      </c>
      <c r="D136" s="81">
        <v>41858</v>
      </c>
      <c r="E136" s="82" t="s">
        <v>167</v>
      </c>
      <c r="F136" s="85">
        <v>10</v>
      </c>
      <c r="G136" s="83">
        <v>466.1</v>
      </c>
      <c r="H136" s="80" t="s">
        <v>69</v>
      </c>
    </row>
    <row r="137" spans="1:8" s="35" customFormat="1" ht="20.100000000000001" customHeight="1" x14ac:dyDescent="0.25">
      <c r="A137" s="5" t="s">
        <v>17</v>
      </c>
      <c r="B137" s="5">
        <v>133</v>
      </c>
      <c r="C137" s="84">
        <v>40934576</v>
      </c>
      <c r="D137" s="81">
        <v>41852</v>
      </c>
      <c r="E137" s="82" t="s">
        <v>167</v>
      </c>
      <c r="F137" s="85">
        <v>15</v>
      </c>
      <c r="G137" s="83">
        <v>466.1</v>
      </c>
      <c r="H137" s="80" t="s">
        <v>49</v>
      </c>
    </row>
    <row r="138" spans="1:8" s="35" customFormat="1" ht="20.100000000000001" customHeight="1" x14ac:dyDescent="0.25">
      <c r="A138" s="5" t="s">
        <v>17</v>
      </c>
      <c r="B138" s="5">
        <v>134</v>
      </c>
      <c r="C138" s="80">
        <v>40940115</v>
      </c>
      <c r="D138" s="81">
        <v>41873</v>
      </c>
      <c r="E138" s="82" t="s">
        <v>165</v>
      </c>
      <c r="F138" s="85">
        <v>70</v>
      </c>
      <c r="G138" s="83">
        <v>1005300</v>
      </c>
      <c r="H138" s="80" t="s">
        <v>28</v>
      </c>
    </row>
    <row r="139" spans="1:8" s="35" customFormat="1" ht="20.100000000000001" customHeight="1" x14ac:dyDescent="0.25">
      <c r="A139" s="5" t="s">
        <v>17</v>
      </c>
      <c r="B139" s="5">
        <v>135</v>
      </c>
      <c r="C139" s="84">
        <v>40937712</v>
      </c>
      <c r="D139" s="81">
        <v>41863</v>
      </c>
      <c r="E139" s="82" t="s">
        <v>166</v>
      </c>
      <c r="F139" s="85">
        <v>15</v>
      </c>
      <c r="G139" s="83">
        <v>466.1</v>
      </c>
      <c r="H139" s="80" t="s">
        <v>49</v>
      </c>
    </row>
    <row r="140" spans="1:8" s="35" customFormat="1" ht="20.100000000000001" customHeight="1" x14ac:dyDescent="0.25">
      <c r="A140" s="5" t="s">
        <v>17</v>
      </c>
      <c r="B140" s="5">
        <v>136</v>
      </c>
      <c r="C140" s="80">
        <v>40941441</v>
      </c>
      <c r="D140" s="81">
        <v>41877</v>
      </c>
      <c r="E140" s="82" t="s">
        <v>167</v>
      </c>
      <c r="F140" s="85">
        <v>30</v>
      </c>
      <c r="G140" s="83">
        <v>130170.5</v>
      </c>
      <c r="H140" s="80" t="s">
        <v>117</v>
      </c>
    </row>
    <row r="141" spans="1:8" s="35" customFormat="1" ht="20.100000000000001" customHeight="1" x14ac:dyDescent="0.25">
      <c r="A141" s="5" t="s">
        <v>17</v>
      </c>
      <c r="B141" s="5">
        <v>137</v>
      </c>
      <c r="C141" s="84">
        <v>40941187</v>
      </c>
      <c r="D141" s="81">
        <v>41855</v>
      </c>
      <c r="E141" s="82" t="s">
        <v>167</v>
      </c>
      <c r="F141" s="85">
        <v>5</v>
      </c>
      <c r="G141" s="83">
        <v>466.1</v>
      </c>
      <c r="H141" s="80" t="s">
        <v>64</v>
      </c>
    </row>
    <row r="142" spans="1:8" s="35" customFormat="1" ht="20.100000000000001" customHeight="1" x14ac:dyDescent="0.25">
      <c r="A142" s="5" t="s">
        <v>17</v>
      </c>
      <c r="B142" s="5">
        <v>138</v>
      </c>
      <c r="C142" s="84">
        <v>40939896</v>
      </c>
      <c r="D142" s="81">
        <v>41864</v>
      </c>
      <c r="E142" s="82" t="s">
        <v>167</v>
      </c>
      <c r="F142" s="85">
        <v>15</v>
      </c>
      <c r="G142" s="83">
        <v>466.1</v>
      </c>
      <c r="H142" s="80" t="s">
        <v>43</v>
      </c>
    </row>
    <row r="143" spans="1:8" s="35" customFormat="1" ht="20.100000000000001" customHeight="1" x14ac:dyDescent="0.25">
      <c r="A143" s="5" t="s">
        <v>17</v>
      </c>
      <c r="B143" s="5">
        <v>139</v>
      </c>
      <c r="C143" s="84">
        <v>40941323</v>
      </c>
      <c r="D143" s="81">
        <v>41878</v>
      </c>
      <c r="E143" s="82" t="s">
        <v>166</v>
      </c>
      <c r="F143" s="85">
        <v>15</v>
      </c>
      <c r="G143" s="83">
        <v>466.1</v>
      </c>
      <c r="H143" s="80" t="s">
        <v>113</v>
      </c>
    </row>
    <row r="144" spans="1:8" s="35" customFormat="1" ht="20.100000000000001" customHeight="1" x14ac:dyDescent="0.25">
      <c r="A144" s="5" t="s">
        <v>17</v>
      </c>
      <c r="B144" s="5">
        <v>140</v>
      </c>
      <c r="C144" s="84">
        <v>40940040</v>
      </c>
      <c r="D144" s="81">
        <v>41863</v>
      </c>
      <c r="E144" s="82" t="s">
        <v>167</v>
      </c>
      <c r="F144" s="85">
        <v>15</v>
      </c>
      <c r="G144" s="83">
        <v>466.1</v>
      </c>
      <c r="H144" s="80" t="s">
        <v>136</v>
      </c>
    </row>
    <row r="145" spans="1:8" s="35" customFormat="1" ht="20.100000000000001" customHeight="1" x14ac:dyDescent="0.25">
      <c r="A145" s="5" t="s">
        <v>17</v>
      </c>
      <c r="B145" s="5">
        <v>141</v>
      </c>
      <c r="C145" s="84">
        <v>40941391</v>
      </c>
      <c r="D145" s="81">
        <v>41852</v>
      </c>
      <c r="E145" s="82" t="s">
        <v>167</v>
      </c>
      <c r="F145" s="85">
        <v>12</v>
      </c>
      <c r="G145" s="83">
        <v>466.1</v>
      </c>
      <c r="H145" s="80" t="s">
        <v>28</v>
      </c>
    </row>
    <row r="146" spans="1:8" s="35" customFormat="1" ht="20.100000000000001" customHeight="1" x14ac:dyDescent="0.25">
      <c r="A146" s="5" t="s">
        <v>17</v>
      </c>
      <c r="B146" s="5">
        <v>142</v>
      </c>
      <c r="C146" s="84">
        <v>40942126</v>
      </c>
      <c r="D146" s="81">
        <v>41852</v>
      </c>
      <c r="E146" s="82" t="s">
        <v>166</v>
      </c>
      <c r="F146" s="85">
        <v>12</v>
      </c>
      <c r="G146" s="83">
        <v>466.1</v>
      </c>
      <c r="H146" s="80" t="s">
        <v>117</v>
      </c>
    </row>
    <row r="147" spans="1:8" s="35" customFormat="1" ht="20.100000000000001" customHeight="1" x14ac:dyDescent="0.25">
      <c r="A147" s="5" t="s">
        <v>17</v>
      </c>
      <c r="B147" s="5">
        <v>143</v>
      </c>
      <c r="C147" s="84">
        <v>40941402</v>
      </c>
      <c r="D147" s="81">
        <v>41852</v>
      </c>
      <c r="E147" s="82" t="s">
        <v>167</v>
      </c>
      <c r="F147" s="85">
        <v>12</v>
      </c>
      <c r="G147" s="83">
        <v>466.1</v>
      </c>
      <c r="H147" s="80" t="s">
        <v>28</v>
      </c>
    </row>
    <row r="148" spans="1:8" s="35" customFormat="1" ht="20.100000000000001" customHeight="1" x14ac:dyDescent="0.25">
      <c r="A148" s="5" t="s">
        <v>17</v>
      </c>
      <c r="B148" s="5">
        <v>144</v>
      </c>
      <c r="C148" s="84">
        <v>40944285</v>
      </c>
      <c r="D148" s="81">
        <v>41865</v>
      </c>
      <c r="E148" s="82" t="s">
        <v>167</v>
      </c>
      <c r="F148" s="85">
        <v>0.25</v>
      </c>
      <c r="G148" s="83">
        <v>466.1</v>
      </c>
      <c r="H148" s="80" t="s">
        <v>108</v>
      </c>
    </row>
    <row r="149" spans="1:8" s="35" customFormat="1" ht="20.100000000000001" customHeight="1" x14ac:dyDescent="0.25">
      <c r="A149" s="5" t="s">
        <v>17</v>
      </c>
      <c r="B149" s="5">
        <v>145</v>
      </c>
      <c r="C149" s="84">
        <v>40944716</v>
      </c>
      <c r="D149" s="81">
        <v>41865</v>
      </c>
      <c r="E149" s="82" t="s">
        <v>167</v>
      </c>
      <c r="F149" s="85">
        <v>0.25</v>
      </c>
      <c r="G149" s="83">
        <v>182.25</v>
      </c>
      <c r="H149" s="80" t="s">
        <v>108</v>
      </c>
    </row>
    <row r="150" spans="1:8" s="35" customFormat="1" ht="20.100000000000001" customHeight="1" x14ac:dyDescent="0.25">
      <c r="A150" s="5" t="s">
        <v>17</v>
      </c>
      <c r="B150" s="5">
        <v>146</v>
      </c>
      <c r="C150" s="84">
        <v>40944760</v>
      </c>
      <c r="D150" s="81">
        <v>41865</v>
      </c>
      <c r="E150" s="82" t="s">
        <v>167</v>
      </c>
      <c r="F150" s="85">
        <v>2</v>
      </c>
      <c r="G150" s="83">
        <v>1458</v>
      </c>
      <c r="H150" s="80" t="s">
        <v>108</v>
      </c>
    </row>
    <row r="151" spans="1:8" s="35" customFormat="1" ht="20.100000000000001" customHeight="1" x14ac:dyDescent="0.25">
      <c r="A151" s="5" t="s">
        <v>17</v>
      </c>
      <c r="B151" s="5">
        <v>147</v>
      </c>
      <c r="C151" s="84">
        <v>40944441</v>
      </c>
      <c r="D151" s="81">
        <v>41876</v>
      </c>
      <c r="E151" s="82" t="s">
        <v>167</v>
      </c>
      <c r="F151" s="85">
        <v>15</v>
      </c>
      <c r="G151" s="83">
        <v>466.1</v>
      </c>
      <c r="H151" s="80" t="s">
        <v>118</v>
      </c>
    </row>
    <row r="152" spans="1:8" s="35" customFormat="1" ht="20.100000000000001" customHeight="1" x14ac:dyDescent="0.25">
      <c r="A152" s="5" t="s">
        <v>17</v>
      </c>
      <c r="B152" s="5">
        <v>148</v>
      </c>
      <c r="C152" s="84">
        <v>40945625</v>
      </c>
      <c r="D152" s="81">
        <v>41865</v>
      </c>
      <c r="E152" s="82" t="s">
        <v>167</v>
      </c>
      <c r="F152" s="85">
        <v>7</v>
      </c>
      <c r="G152" s="83">
        <v>466.1</v>
      </c>
      <c r="H152" s="80" t="s">
        <v>150</v>
      </c>
    </row>
    <row r="153" spans="1:8" s="35" customFormat="1" ht="20.100000000000001" customHeight="1" x14ac:dyDescent="0.25">
      <c r="A153" s="5" t="s">
        <v>17</v>
      </c>
      <c r="B153" s="5">
        <v>149</v>
      </c>
      <c r="C153" s="84">
        <v>40946365</v>
      </c>
      <c r="D153" s="81">
        <v>41871</v>
      </c>
      <c r="E153" s="82" t="s">
        <v>166</v>
      </c>
      <c r="F153" s="85">
        <v>10</v>
      </c>
      <c r="G153" s="83">
        <v>466.1</v>
      </c>
      <c r="H153" s="80" t="s">
        <v>85</v>
      </c>
    </row>
    <row r="154" spans="1:8" s="35" customFormat="1" ht="20.100000000000001" customHeight="1" x14ac:dyDescent="0.25">
      <c r="A154" s="5" t="s">
        <v>17</v>
      </c>
      <c r="B154" s="5">
        <v>150</v>
      </c>
      <c r="C154" s="84">
        <v>40948137</v>
      </c>
      <c r="D154" s="81">
        <v>41870</v>
      </c>
      <c r="E154" s="82" t="s">
        <v>167</v>
      </c>
      <c r="F154" s="85">
        <v>15</v>
      </c>
      <c r="G154" s="83">
        <v>466.1</v>
      </c>
      <c r="H154" s="80" t="s">
        <v>43</v>
      </c>
    </row>
    <row r="155" spans="1:8" s="35" customFormat="1" ht="20.100000000000001" customHeight="1" x14ac:dyDescent="0.25">
      <c r="A155" s="5" t="s">
        <v>17</v>
      </c>
      <c r="B155" s="5">
        <v>151</v>
      </c>
      <c r="C155" s="84">
        <v>40948159</v>
      </c>
      <c r="D155" s="81">
        <v>41870</v>
      </c>
      <c r="E155" s="82" t="s">
        <v>167</v>
      </c>
      <c r="F155" s="85">
        <v>15</v>
      </c>
      <c r="G155" s="83">
        <v>466.1</v>
      </c>
      <c r="H155" s="80" t="s">
        <v>43</v>
      </c>
    </row>
    <row r="156" spans="1:8" s="35" customFormat="1" ht="20.100000000000001" customHeight="1" x14ac:dyDescent="0.25">
      <c r="A156" s="5" t="s">
        <v>17</v>
      </c>
      <c r="B156" s="5">
        <v>152</v>
      </c>
      <c r="C156" s="84">
        <v>40949238</v>
      </c>
      <c r="D156" s="81">
        <v>41870</v>
      </c>
      <c r="E156" s="82" t="s">
        <v>167</v>
      </c>
      <c r="F156" s="85">
        <v>15</v>
      </c>
      <c r="G156" s="83">
        <v>466.1</v>
      </c>
      <c r="H156" s="80" t="s">
        <v>43</v>
      </c>
    </row>
    <row r="157" spans="1:8" s="35" customFormat="1" ht="20.100000000000001" customHeight="1" x14ac:dyDescent="0.25">
      <c r="A157" s="5" t="s">
        <v>17</v>
      </c>
      <c r="B157" s="5">
        <v>153</v>
      </c>
      <c r="C157" s="84">
        <v>40948175</v>
      </c>
      <c r="D157" s="81">
        <v>41869</v>
      </c>
      <c r="E157" s="82" t="s">
        <v>167</v>
      </c>
      <c r="F157" s="85">
        <v>3</v>
      </c>
      <c r="G157" s="83">
        <v>466.1</v>
      </c>
      <c r="H157" s="80" t="s">
        <v>64</v>
      </c>
    </row>
    <row r="158" spans="1:8" s="35" customFormat="1" ht="20.100000000000001" customHeight="1" x14ac:dyDescent="0.25">
      <c r="A158" s="5" t="s">
        <v>17</v>
      </c>
      <c r="B158" s="5">
        <v>154</v>
      </c>
      <c r="C158" s="84">
        <v>40950242</v>
      </c>
      <c r="D158" s="81">
        <v>41876</v>
      </c>
      <c r="E158" s="82" t="s">
        <v>166</v>
      </c>
      <c r="F158" s="85">
        <v>10</v>
      </c>
      <c r="G158" s="83">
        <v>466.1</v>
      </c>
      <c r="H158" s="80" t="s">
        <v>145</v>
      </c>
    </row>
    <row r="159" spans="1:8" s="35" customFormat="1" ht="20.100000000000001" customHeight="1" x14ac:dyDescent="0.25">
      <c r="A159" s="5" t="s">
        <v>17</v>
      </c>
      <c r="B159" s="5">
        <v>155</v>
      </c>
      <c r="C159" s="84">
        <v>40949409</v>
      </c>
      <c r="D159" s="81">
        <v>41870</v>
      </c>
      <c r="E159" s="82" t="s">
        <v>167</v>
      </c>
      <c r="F159" s="85">
        <v>12</v>
      </c>
      <c r="G159" s="83">
        <v>466.1</v>
      </c>
      <c r="H159" s="80" t="s">
        <v>28</v>
      </c>
    </row>
    <row r="160" spans="1:8" s="35" customFormat="1" ht="20.100000000000001" customHeight="1" x14ac:dyDescent="0.25">
      <c r="A160" s="5" t="s">
        <v>17</v>
      </c>
      <c r="B160" s="5">
        <v>156</v>
      </c>
      <c r="C160" s="84">
        <v>40950262</v>
      </c>
      <c r="D160" s="81">
        <v>41876</v>
      </c>
      <c r="E160" s="82" t="s">
        <v>166</v>
      </c>
      <c r="F160" s="85">
        <v>12</v>
      </c>
      <c r="G160" s="83">
        <v>466.1</v>
      </c>
      <c r="H160" s="80" t="s">
        <v>49</v>
      </c>
    </row>
    <row r="161" spans="1:8" s="35" customFormat="1" ht="20.100000000000001" customHeight="1" x14ac:dyDescent="0.25">
      <c r="A161" s="5" t="s">
        <v>17</v>
      </c>
      <c r="B161" s="5">
        <v>157</v>
      </c>
      <c r="C161" s="84">
        <v>40952571</v>
      </c>
      <c r="D161" s="81">
        <v>41871</v>
      </c>
      <c r="E161" s="82" t="s">
        <v>167</v>
      </c>
      <c r="F161" s="85">
        <v>15</v>
      </c>
      <c r="G161" s="83">
        <v>466.1</v>
      </c>
      <c r="H161" s="80" t="s">
        <v>117</v>
      </c>
    </row>
    <row r="162" spans="1:8" s="35" customFormat="1" ht="20.100000000000001" customHeight="1" x14ac:dyDescent="0.25">
      <c r="A162" s="5" t="s">
        <v>17</v>
      </c>
      <c r="B162" s="5">
        <v>158</v>
      </c>
      <c r="C162" s="84">
        <v>40954442</v>
      </c>
      <c r="D162" s="81">
        <v>41877</v>
      </c>
      <c r="E162" s="82" t="s">
        <v>166</v>
      </c>
      <c r="F162" s="85">
        <v>15</v>
      </c>
      <c r="G162" s="83">
        <v>466.1</v>
      </c>
      <c r="H162" s="80" t="s">
        <v>136</v>
      </c>
    </row>
    <row r="163" spans="1:8" s="35" customFormat="1" ht="20.100000000000001" customHeight="1" x14ac:dyDescent="0.25">
      <c r="A163" s="5" t="s">
        <v>17</v>
      </c>
      <c r="B163" s="5">
        <v>159</v>
      </c>
      <c r="C163" s="84">
        <v>40954455</v>
      </c>
      <c r="D163" s="81">
        <v>41879</v>
      </c>
      <c r="E163" s="82" t="s">
        <v>167</v>
      </c>
      <c r="F163" s="85">
        <v>15</v>
      </c>
      <c r="G163" s="83">
        <v>466.1</v>
      </c>
      <c r="H163" s="80" t="s">
        <v>28</v>
      </c>
    </row>
    <row r="164" spans="1:8" s="35" customFormat="1" ht="20.100000000000001" customHeight="1" x14ac:dyDescent="0.25">
      <c r="A164" s="5" t="s">
        <v>17</v>
      </c>
      <c r="B164" s="5">
        <v>160</v>
      </c>
      <c r="C164" s="84">
        <v>40956441</v>
      </c>
      <c r="D164" s="81">
        <v>41878</v>
      </c>
      <c r="E164" s="82" t="s">
        <v>167</v>
      </c>
      <c r="F164" s="85">
        <v>15</v>
      </c>
      <c r="G164" s="83">
        <v>466.1</v>
      </c>
      <c r="H164" s="80" t="s">
        <v>139</v>
      </c>
    </row>
    <row r="165" spans="1:8" s="35" customFormat="1" ht="20.100000000000001" customHeight="1" x14ac:dyDescent="0.25">
      <c r="A165" s="5" t="s">
        <v>17</v>
      </c>
      <c r="B165" s="5">
        <v>161</v>
      </c>
      <c r="C165" s="84">
        <v>40956283</v>
      </c>
      <c r="D165" s="81">
        <v>41877</v>
      </c>
      <c r="E165" s="82" t="s">
        <v>167</v>
      </c>
      <c r="F165" s="85">
        <v>15</v>
      </c>
      <c r="G165" s="83">
        <v>466.1</v>
      </c>
      <c r="H165" s="80" t="s">
        <v>136</v>
      </c>
    </row>
    <row r="166" spans="1:8" s="35" customFormat="1" ht="20.100000000000001" customHeight="1" x14ac:dyDescent="0.25">
      <c r="A166" s="5" t="s">
        <v>17</v>
      </c>
      <c r="B166" s="5">
        <v>162</v>
      </c>
      <c r="C166" s="84">
        <v>40956305</v>
      </c>
      <c r="D166" s="81">
        <v>41878</v>
      </c>
      <c r="E166" s="82" t="s">
        <v>167</v>
      </c>
      <c r="F166" s="85">
        <v>15</v>
      </c>
      <c r="G166" s="83">
        <v>466.1</v>
      </c>
      <c r="H166" s="80" t="s">
        <v>49</v>
      </c>
    </row>
    <row r="167" spans="1:8" s="35" customFormat="1" ht="20.100000000000001" customHeight="1" x14ac:dyDescent="0.25">
      <c r="A167" s="5" t="s">
        <v>17</v>
      </c>
      <c r="B167" s="5">
        <v>163</v>
      </c>
      <c r="C167" s="84">
        <v>40957564</v>
      </c>
      <c r="D167" s="81">
        <v>41878</v>
      </c>
      <c r="E167" s="82" t="s">
        <v>166</v>
      </c>
      <c r="F167" s="85">
        <v>7</v>
      </c>
      <c r="G167" s="83">
        <v>466.1</v>
      </c>
      <c r="H167" s="80" t="s">
        <v>85</v>
      </c>
    </row>
    <row r="168" spans="1:8" s="35" customFormat="1" ht="20.100000000000001" customHeight="1" x14ac:dyDescent="0.25">
      <c r="A168" s="5" t="s">
        <v>17</v>
      </c>
      <c r="B168" s="5">
        <v>164</v>
      </c>
      <c r="C168" s="84">
        <v>40957575</v>
      </c>
      <c r="D168" s="81">
        <v>41878</v>
      </c>
      <c r="E168" s="82" t="s">
        <v>166</v>
      </c>
      <c r="F168" s="85">
        <v>7</v>
      </c>
      <c r="G168" s="83">
        <v>466.1</v>
      </c>
      <c r="H168" s="80" t="s">
        <v>85</v>
      </c>
    </row>
    <row r="169" spans="1:8" s="35" customFormat="1" ht="20.100000000000001" customHeight="1" x14ac:dyDescent="0.25">
      <c r="A169" s="5" t="s">
        <v>17</v>
      </c>
      <c r="B169" s="5">
        <v>165</v>
      </c>
      <c r="C169" s="84">
        <v>40957586</v>
      </c>
      <c r="D169" s="81">
        <v>41878</v>
      </c>
      <c r="E169" s="82" t="s">
        <v>166</v>
      </c>
      <c r="F169" s="85">
        <v>7</v>
      </c>
      <c r="G169" s="83">
        <v>466.1</v>
      </c>
      <c r="H169" s="80" t="s">
        <v>85</v>
      </c>
    </row>
    <row r="170" spans="1:8" s="35" customFormat="1" ht="20.100000000000001" customHeight="1" x14ac:dyDescent="0.25">
      <c r="A170" s="5" t="s">
        <v>17</v>
      </c>
      <c r="B170" s="5">
        <v>166</v>
      </c>
      <c r="C170" s="84">
        <v>40956778</v>
      </c>
      <c r="D170" s="81">
        <v>41879</v>
      </c>
      <c r="E170" s="82" t="s">
        <v>167</v>
      </c>
      <c r="F170" s="85">
        <v>5</v>
      </c>
      <c r="G170" s="83">
        <v>466.1</v>
      </c>
      <c r="H170" s="80" t="s">
        <v>28</v>
      </c>
    </row>
    <row r="171" spans="1:8" s="35" customFormat="1" ht="20.100000000000001" customHeight="1" x14ac:dyDescent="0.25">
      <c r="A171" s="5" t="s">
        <v>17</v>
      </c>
      <c r="B171" s="5">
        <v>167</v>
      </c>
      <c r="C171" s="84">
        <v>40956794</v>
      </c>
      <c r="D171" s="81">
        <v>41879</v>
      </c>
      <c r="E171" s="82" t="s">
        <v>167</v>
      </c>
      <c r="F171" s="85">
        <v>5</v>
      </c>
      <c r="G171" s="83">
        <v>466.1</v>
      </c>
      <c r="H171" s="80" t="s">
        <v>28</v>
      </c>
    </row>
    <row r="172" spans="1:8" s="35" customFormat="1" ht="20.100000000000001" customHeight="1" x14ac:dyDescent="0.25">
      <c r="A172" s="5" t="s">
        <v>17</v>
      </c>
      <c r="B172" s="5">
        <v>168</v>
      </c>
      <c r="C172" s="84">
        <v>40927770</v>
      </c>
      <c r="D172" s="81">
        <v>41852</v>
      </c>
      <c r="E172" s="82" t="s">
        <v>167</v>
      </c>
      <c r="F172" s="85">
        <v>15</v>
      </c>
      <c r="G172" s="83">
        <v>466.1</v>
      </c>
      <c r="H172" s="80" t="s">
        <v>91</v>
      </c>
    </row>
    <row r="173" spans="1:8" s="35" customFormat="1" ht="20.100000000000001" customHeight="1" x14ac:dyDescent="0.25">
      <c r="A173" s="5" t="s">
        <v>17</v>
      </c>
      <c r="B173" s="5">
        <v>169</v>
      </c>
      <c r="C173" s="84">
        <v>40927787</v>
      </c>
      <c r="D173" s="81">
        <v>41856</v>
      </c>
      <c r="E173" s="82" t="s">
        <v>167</v>
      </c>
      <c r="F173" s="85">
        <v>15</v>
      </c>
      <c r="G173" s="83">
        <v>466.1</v>
      </c>
      <c r="H173" s="80" t="s">
        <v>91</v>
      </c>
    </row>
    <row r="174" spans="1:8" s="35" customFormat="1" ht="20.100000000000001" customHeight="1" x14ac:dyDescent="0.25">
      <c r="A174" s="5" t="s">
        <v>17</v>
      </c>
      <c r="B174" s="5">
        <v>170</v>
      </c>
      <c r="C174" s="84">
        <v>40927797</v>
      </c>
      <c r="D174" s="81">
        <v>41852</v>
      </c>
      <c r="E174" s="82" t="s">
        <v>167</v>
      </c>
      <c r="F174" s="85">
        <v>15</v>
      </c>
      <c r="G174" s="83">
        <v>466.1</v>
      </c>
      <c r="H174" s="80" t="s">
        <v>91</v>
      </c>
    </row>
    <row r="175" spans="1:8" s="35" customFormat="1" x14ac:dyDescent="0.25">
      <c r="A175" s="5" t="s">
        <v>17</v>
      </c>
      <c r="B175" s="5">
        <v>171</v>
      </c>
      <c r="C175" s="84">
        <v>40927801</v>
      </c>
      <c r="D175" s="81">
        <v>41855</v>
      </c>
      <c r="E175" s="82" t="s">
        <v>167</v>
      </c>
      <c r="F175" s="85">
        <v>15</v>
      </c>
      <c r="G175" s="83">
        <v>466.1</v>
      </c>
      <c r="H175" s="80" t="s">
        <v>91</v>
      </c>
    </row>
    <row r="176" spans="1:8" s="35" customFormat="1" x14ac:dyDescent="0.25">
      <c r="A176" s="5" t="s">
        <v>17</v>
      </c>
      <c r="B176" s="5">
        <v>172</v>
      </c>
      <c r="C176" s="84">
        <v>40927807</v>
      </c>
      <c r="D176" s="81">
        <v>41859</v>
      </c>
      <c r="E176" s="82" t="s">
        <v>167</v>
      </c>
      <c r="F176" s="85">
        <v>15</v>
      </c>
      <c r="G176" s="83">
        <v>466.1</v>
      </c>
      <c r="H176" s="80" t="s">
        <v>91</v>
      </c>
    </row>
    <row r="177" spans="1:8" s="35" customFormat="1" x14ac:dyDescent="0.25">
      <c r="A177" s="5" t="s">
        <v>17</v>
      </c>
      <c r="B177" s="5">
        <v>173</v>
      </c>
      <c r="C177" s="84">
        <v>40927101</v>
      </c>
      <c r="D177" s="81">
        <v>41856</v>
      </c>
      <c r="E177" s="82" t="s">
        <v>167</v>
      </c>
      <c r="F177" s="85">
        <v>8</v>
      </c>
      <c r="G177" s="83">
        <v>466.1</v>
      </c>
      <c r="H177" s="80" t="s">
        <v>38</v>
      </c>
    </row>
    <row r="178" spans="1:8" s="35" customFormat="1" x14ac:dyDescent="0.25">
      <c r="A178" s="5" t="s">
        <v>17</v>
      </c>
      <c r="B178" s="5">
        <v>174</v>
      </c>
      <c r="C178" s="84">
        <v>40930056</v>
      </c>
      <c r="D178" s="81">
        <v>41859</v>
      </c>
      <c r="E178" s="82" t="s">
        <v>167</v>
      </c>
      <c r="F178" s="85">
        <v>15</v>
      </c>
      <c r="G178" s="83">
        <v>466.1</v>
      </c>
      <c r="H178" s="80" t="s">
        <v>91</v>
      </c>
    </row>
    <row r="179" spans="1:8" x14ac:dyDescent="0.25">
      <c r="A179" s="5" t="s">
        <v>17</v>
      </c>
      <c r="B179" s="5">
        <v>175</v>
      </c>
      <c r="C179" s="84">
        <v>40930070</v>
      </c>
      <c r="D179" s="81">
        <v>41852</v>
      </c>
      <c r="E179" s="82" t="s">
        <v>167</v>
      </c>
      <c r="F179" s="85">
        <v>15</v>
      </c>
      <c r="G179" s="83">
        <v>466.1</v>
      </c>
      <c r="H179" s="80" t="s">
        <v>91</v>
      </c>
    </row>
    <row r="180" spans="1:8" x14ac:dyDescent="0.25">
      <c r="A180" s="5" t="s">
        <v>17</v>
      </c>
      <c r="B180" s="5">
        <v>176</v>
      </c>
      <c r="C180" s="84">
        <v>40934983</v>
      </c>
      <c r="D180" s="81">
        <v>41864</v>
      </c>
      <c r="E180" s="82" t="s">
        <v>167</v>
      </c>
      <c r="F180" s="85">
        <v>0.25</v>
      </c>
      <c r="G180" s="83">
        <v>182.25</v>
      </c>
      <c r="H180" s="80" t="s">
        <v>38</v>
      </c>
    </row>
    <row r="181" spans="1:8" x14ac:dyDescent="0.25">
      <c r="A181" s="5" t="s">
        <v>17</v>
      </c>
      <c r="B181" s="5">
        <v>177</v>
      </c>
      <c r="C181" s="84">
        <v>40936879</v>
      </c>
      <c r="D181" s="81">
        <v>41871</v>
      </c>
      <c r="E181" s="82" t="s">
        <v>167</v>
      </c>
      <c r="F181" s="85">
        <v>15</v>
      </c>
      <c r="G181" s="83">
        <v>466.1</v>
      </c>
      <c r="H181" s="80" t="s">
        <v>83</v>
      </c>
    </row>
    <row r="182" spans="1:8" x14ac:dyDescent="0.25">
      <c r="A182" s="5" t="s">
        <v>17</v>
      </c>
      <c r="B182" s="5">
        <v>178</v>
      </c>
      <c r="C182" s="84">
        <v>40938896</v>
      </c>
      <c r="D182" s="81">
        <v>41870</v>
      </c>
      <c r="E182" s="82" t="s">
        <v>167</v>
      </c>
      <c r="F182" s="85">
        <v>15</v>
      </c>
      <c r="G182" s="83">
        <v>466.1</v>
      </c>
      <c r="H182" s="80" t="s">
        <v>91</v>
      </c>
    </row>
    <row r="183" spans="1:8" x14ac:dyDescent="0.25">
      <c r="A183" s="5" t="s">
        <v>17</v>
      </c>
      <c r="B183" s="5">
        <v>179</v>
      </c>
      <c r="C183" s="84">
        <v>40938894</v>
      </c>
      <c r="D183" s="81">
        <v>41863</v>
      </c>
      <c r="E183" s="82" t="s">
        <v>167</v>
      </c>
      <c r="F183" s="85">
        <v>15</v>
      </c>
      <c r="G183" s="83">
        <v>466.1</v>
      </c>
      <c r="H183" s="80" t="s">
        <v>91</v>
      </c>
    </row>
    <row r="184" spans="1:8" x14ac:dyDescent="0.25">
      <c r="A184" s="5" t="s">
        <v>17</v>
      </c>
      <c r="B184" s="5">
        <v>180</v>
      </c>
      <c r="C184" s="84">
        <v>40938890</v>
      </c>
      <c r="D184" s="81">
        <v>41859</v>
      </c>
      <c r="E184" s="82" t="s">
        <v>167</v>
      </c>
      <c r="F184" s="85">
        <v>15</v>
      </c>
      <c r="G184" s="83">
        <v>466.1</v>
      </c>
      <c r="H184" s="80" t="s">
        <v>91</v>
      </c>
    </row>
    <row r="185" spans="1:8" x14ac:dyDescent="0.25">
      <c r="A185" s="5" t="s">
        <v>17</v>
      </c>
      <c r="B185" s="5">
        <v>181</v>
      </c>
      <c r="C185" s="84">
        <v>40942490</v>
      </c>
      <c r="D185" s="81">
        <v>41871</v>
      </c>
      <c r="E185" s="82" t="s">
        <v>167</v>
      </c>
      <c r="F185" s="85">
        <v>6</v>
      </c>
      <c r="G185" s="83">
        <v>466.1</v>
      </c>
      <c r="H185" s="80" t="s">
        <v>46</v>
      </c>
    </row>
    <row r="186" spans="1:8" x14ac:dyDescent="0.25">
      <c r="A186" s="5" t="s">
        <v>17</v>
      </c>
      <c r="B186" s="5">
        <v>182</v>
      </c>
      <c r="C186" s="84">
        <v>40944475</v>
      </c>
      <c r="D186" s="81">
        <v>41859</v>
      </c>
      <c r="E186" s="82" t="s">
        <v>167</v>
      </c>
      <c r="F186" s="85">
        <v>6</v>
      </c>
      <c r="G186" s="83">
        <v>466.1</v>
      </c>
      <c r="H186" s="80" t="s">
        <v>112</v>
      </c>
    </row>
    <row r="187" spans="1:8" x14ac:dyDescent="0.25">
      <c r="A187" s="5" t="s">
        <v>17</v>
      </c>
      <c r="B187" s="5">
        <v>183</v>
      </c>
      <c r="C187" s="84">
        <v>40945795</v>
      </c>
      <c r="D187" s="81">
        <v>41871</v>
      </c>
      <c r="E187" s="82" t="s">
        <v>166</v>
      </c>
      <c r="F187" s="85">
        <v>14.9</v>
      </c>
      <c r="G187" s="83">
        <v>466.1</v>
      </c>
      <c r="H187" s="80" t="s">
        <v>66</v>
      </c>
    </row>
    <row r="188" spans="1:8" x14ac:dyDescent="0.25">
      <c r="A188" s="5" t="s">
        <v>17</v>
      </c>
      <c r="B188" s="5">
        <v>184</v>
      </c>
      <c r="C188" s="84">
        <v>40945934</v>
      </c>
      <c r="D188" s="81">
        <v>41871</v>
      </c>
      <c r="E188" s="82" t="s">
        <v>166</v>
      </c>
      <c r="F188" s="85">
        <v>15</v>
      </c>
      <c r="G188" s="83">
        <v>466.1</v>
      </c>
      <c r="H188" s="80" t="s">
        <v>52</v>
      </c>
    </row>
    <row r="189" spans="1:8" x14ac:dyDescent="0.25">
      <c r="A189" s="5" t="s">
        <v>17</v>
      </c>
      <c r="B189" s="5">
        <v>185</v>
      </c>
      <c r="C189" s="84">
        <v>40946142</v>
      </c>
      <c r="D189" s="81">
        <v>41863</v>
      </c>
      <c r="E189" s="82" t="s">
        <v>166</v>
      </c>
      <c r="F189" s="85">
        <v>7</v>
      </c>
      <c r="G189" s="83">
        <v>466.1</v>
      </c>
      <c r="H189" s="80" t="s">
        <v>100</v>
      </c>
    </row>
    <row r="190" spans="1:8" x14ac:dyDescent="0.25">
      <c r="A190" s="5" t="s">
        <v>17</v>
      </c>
      <c r="B190" s="5">
        <v>186</v>
      </c>
      <c r="C190" s="84">
        <v>40946391</v>
      </c>
      <c r="D190" s="81">
        <v>41862</v>
      </c>
      <c r="E190" s="82" t="s">
        <v>167</v>
      </c>
      <c r="F190" s="85">
        <v>4.4000000000000004</v>
      </c>
      <c r="G190" s="83">
        <v>466.1</v>
      </c>
      <c r="H190" s="80" t="s">
        <v>137</v>
      </c>
    </row>
    <row r="191" spans="1:8" x14ac:dyDescent="0.25">
      <c r="A191" s="5" t="s">
        <v>17</v>
      </c>
      <c r="B191" s="5">
        <v>187</v>
      </c>
      <c r="C191" s="84">
        <v>40946479</v>
      </c>
      <c r="D191" s="81">
        <v>41865</v>
      </c>
      <c r="E191" s="82" t="s">
        <v>167</v>
      </c>
      <c r="F191" s="85">
        <v>6</v>
      </c>
      <c r="G191" s="83">
        <v>466.1</v>
      </c>
      <c r="H191" s="80" t="s">
        <v>46</v>
      </c>
    </row>
    <row r="192" spans="1:8" x14ac:dyDescent="0.25">
      <c r="A192" s="5" t="s">
        <v>17</v>
      </c>
      <c r="B192" s="5">
        <v>188</v>
      </c>
      <c r="C192" s="84">
        <v>40946503</v>
      </c>
      <c r="D192" s="81">
        <v>41873</v>
      </c>
      <c r="E192" s="82" t="s">
        <v>167</v>
      </c>
      <c r="F192" s="85">
        <v>8</v>
      </c>
      <c r="G192" s="83">
        <v>466.1</v>
      </c>
      <c r="H192" s="80" t="s">
        <v>89</v>
      </c>
    </row>
    <row r="193" spans="1:8" x14ac:dyDescent="0.25">
      <c r="A193" s="5" t="s">
        <v>17</v>
      </c>
      <c r="B193" s="5">
        <v>189</v>
      </c>
      <c r="C193" s="84">
        <v>40945760</v>
      </c>
      <c r="D193" s="81">
        <v>41877</v>
      </c>
      <c r="E193" s="82" t="s">
        <v>166</v>
      </c>
      <c r="F193" s="85">
        <v>12</v>
      </c>
      <c r="G193" s="83">
        <v>466.1</v>
      </c>
      <c r="H193" s="80" t="s">
        <v>53</v>
      </c>
    </row>
    <row r="194" spans="1:8" x14ac:dyDescent="0.25">
      <c r="A194" s="5" t="s">
        <v>17</v>
      </c>
      <c r="B194" s="5">
        <v>190</v>
      </c>
      <c r="C194" s="84">
        <v>40949638</v>
      </c>
      <c r="D194" s="81">
        <v>41872</v>
      </c>
      <c r="E194" s="82" t="s">
        <v>167</v>
      </c>
      <c r="F194" s="85">
        <v>7</v>
      </c>
      <c r="G194" s="83">
        <v>466.1</v>
      </c>
      <c r="H194" s="80" t="s">
        <v>74</v>
      </c>
    </row>
    <row r="195" spans="1:8" x14ac:dyDescent="0.25">
      <c r="A195" s="5" t="s">
        <v>17</v>
      </c>
      <c r="B195" s="5">
        <v>191</v>
      </c>
      <c r="C195" s="84">
        <v>40947050</v>
      </c>
      <c r="D195" s="81">
        <v>41865</v>
      </c>
      <c r="E195" s="82" t="s">
        <v>167</v>
      </c>
      <c r="F195" s="85">
        <v>3</v>
      </c>
      <c r="G195" s="83">
        <v>466.1</v>
      </c>
      <c r="H195" s="80" t="s">
        <v>100</v>
      </c>
    </row>
    <row r="196" spans="1:8" x14ac:dyDescent="0.25">
      <c r="A196" s="5" t="s">
        <v>17</v>
      </c>
      <c r="B196" s="5">
        <v>192</v>
      </c>
      <c r="C196" s="84">
        <v>40949606</v>
      </c>
      <c r="D196" s="81">
        <v>41870</v>
      </c>
      <c r="E196" s="82" t="s">
        <v>166</v>
      </c>
      <c r="F196" s="85">
        <v>12</v>
      </c>
      <c r="G196" s="83">
        <v>466.1</v>
      </c>
      <c r="H196" s="80" t="s">
        <v>140</v>
      </c>
    </row>
    <row r="197" spans="1:8" x14ac:dyDescent="0.25">
      <c r="A197" s="5" t="s">
        <v>17</v>
      </c>
      <c r="B197" s="5">
        <v>193</v>
      </c>
      <c r="C197" s="84">
        <v>40949799</v>
      </c>
      <c r="D197" s="81">
        <v>41877</v>
      </c>
      <c r="E197" s="82" t="s">
        <v>166</v>
      </c>
      <c r="F197" s="85">
        <v>15</v>
      </c>
      <c r="G197" s="83">
        <v>466.1</v>
      </c>
      <c r="H197" s="80" t="s">
        <v>53</v>
      </c>
    </row>
    <row r="198" spans="1:8" x14ac:dyDescent="0.25">
      <c r="A198" s="5" t="s">
        <v>17</v>
      </c>
      <c r="B198" s="5">
        <v>194</v>
      </c>
      <c r="C198" s="84">
        <v>40948076</v>
      </c>
      <c r="D198" s="81">
        <v>41876</v>
      </c>
      <c r="E198" s="82" t="s">
        <v>167</v>
      </c>
      <c r="F198" s="85">
        <v>4.4000000000000004</v>
      </c>
      <c r="G198" s="83">
        <v>3207.6</v>
      </c>
      <c r="H198" s="80" t="s">
        <v>137</v>
      </c>
    </row>
    <row r="199" spans="1:8" x14ac:dyDescent="0.25">
      <c r="A199" s="5" t="s">
        <v>17</v>
      </c>
      <c r="B199" s="5">
        <v>195</v>
      </c>
      <c r="C199" s="84">
        <v>40948462</v>
      </c>
      <c r="D199" s="81">
        <v>41865</v>
      </c>
      <c r="E199" s="82" t="s">
        <v>167</v>
      </c>
      <c r="F199" s="85">
        <v>4.4000000000000004</v>
      </c>
      <c r="G199" s="83">
        <v>3207.6</v>
      </c>
      <c r="H199" s="80" t="s">
        <v>137</v>
      </c>
    </row>
    <row r="200" spans="1:8" x14ac:dyDescent="0.25">
      <c r="A200" s="5" t="s">
        <v>17</v>
      </c>
      <c r="B200" s="5">
        <v>196</v>
      </c>
      <c r="C200" s="84">
        <v>40951186</v>
      </c>
      <c r="D200" s="81">
        <v>41871</v>
      </c>
      <c r="E200" s="82" t="s">
        <v>165</v>
      </c>
      <c r="F200" s="85">
        <v>500</v>
      </c>
      <c r="G200" s="83">
        <v>28000</v>
      </c>
      <c r="H200" s="80" t="s">
        <v>46</v>
      </c>
    </row>
    <row r="201" spans="1:8" x14ac:dyDescent="0.25">
      <c r="A201" s="5" t="s">
        <v>17</v>
      </c>
      <c r="B201" s="5">
        <v>197</v>
      </c>
      <c r="C201" s="84">
        <v>40953436</v>
      </c>
      <c r="D201" s="81">
        <v>41873</v>
      </c>
      <c r="E201" s="82" t="s">
        <v>167</v>
      </c>
      <c r="F201" s="85">
        <v>4.4000000000000004</v>
      </c>
      <c r="G201" s="83">
        <v>3207.6</v>
      </c>
      <c r="H201" s="80" t="s">
        <v>137</v>
      </c>
    </row>
    <row r="202" spans="1:8" x14ac:dyDescent="0.25">
      <c r="A202" s="5" t="s">
        <v>17</v>
      </c>
      <c r="B202" s="5">
        <v>198</v>
      </c>
      <c r="C202" s="84">
        <v>40921741</v>
      </c>
      <c r="D202" s="81">
        <v>41880</v>
      </c>
      <c r="E202" s="82" t="s">
        <v>167</v>
      </c>
      <c r="F202" s="85">
        <v>188</v>
      </c>
      <c r="G202" s="83">
        <v>31752.68</v>
      </c>
      <c r="H202" s="80" t="s">
        <v>51</v>
      </c>
    </row>
    <row r="203" spans="1:8" x14ac:dyDescent="0.25">
      <c r="A203" s="5" t="s">
        <v>17</v>
      </c>
      <c r="B203" s="5">
        <v>199</v>
      </c>
      <c r="C203" s="84">
        <v>40923183</v>
      </c>
      <c r="D203" s="81">
        <v>41857</v>
      </c>
      <c r="E203" s="82" t="s">
        <v>167</v>
      </c>
      <c r="F203" s="85">
        <v>2.5</v>
      </c>
      <c r="G203" s="83">
        <v>1822.5</v>
      </c>
      <c r="H203" s="80" t="s">
        <v>62</v>
      </c>
    </row>
    <row r="204" spans="1:8" x14ac:dyDescent="0.25">
      <c r="A204" s="5" t="s">
        <v>17</v>
      </c>
      <c r="B204" s="5">
        <v>200</v>
      </c>
      <c r="C204" s="84">
        <v>40923175</v>
      </c>
      <c r="D204" s="81">
        <v>41857</v>
      </c>
      <c r="E204" s="82" t="s">
        <v>167</v>
      </c>
      <c r="F204" s="85">
        <v>2.5</v>
      </c>
      <c r="G204" s="83">
        <v>1822.5</v>
      </c>
      <c r="H204" s="80" t="s">
        <v>88</v>
      </c>
    </row>
    <row r="205" spans="1:8" x14ac:dyDescent="0.25">
      <c r="A205" s="5" t="s">
        <v>17</v>
      </c>
      <c r="B205" s="5">
        <v>201</v>
      </c>
      <c r="C205" s="84">
        <v>40923151</v>
      </c>
      <c r="D205" s="81">
        <v>41857</v>
      </c>
      <c r="E205" s="82" t="s">
        <v>167</v>
      </c>
      <c r="F205" s="85">
        <v>2.5</v>
      </c>
      <c r="G205" s="83">
        <v>1822.5</v>
      </c>
      <c r="H205" s="80" t="s">
        <v>88</v>
      </c>
    </row>
    <row r="206" spans="1:8" x14ac:dyDescent="0.25">
      <c r="A206" s="5" t="s">
        <v>17</v>
      </c>
      <c r="B206" s="5">
        <v>202</v>
      </c>
      <c r="C206" s="84">
        <v>40923123</v>
      </c>
      <c r="D206" s="81">
        <v>41857</v>
      </c>
      <c r="E206" s="82" t="s">
        <v>167</v>
      </c>
      <c r="F206" s="85">
        <v>2.5</v>
      </c>
      <c r="G206" s="83">
        <v>1822.5</v>
      </c>
      <c r="H206" s="80" t="s">
        <v>82</v>
      </c>
    </row>
    <row r="207" spans="1:8" x14ac:dyDescent="0.25">
      <c r="A207" s="5" t="s">
        <v>17</v>
      </c>
      <c r="B207" s="5">
        <v>203</v>
      </c>
      <c r="C207" s="84">
        <v>40922958</v>
      </c>
      <c r="D207" s="81">
        <v>41857</v>
      </c>
      <c r="E207" s="82" t="s">
        <v>167</v>
      </c>
      <c r="F207" s="85">
        <v>2.5</v>
      </c>
      <c r="G207" s="83">
        <v>1822.5</v>
      </c>
      <c r="H207" s="80" t="s">
        <v>84</v>
      </c>
    </row>
    <row r="208" spans="1:8" x14ac:dyDescent="0.25">
      <c r="A208" s="5" t="s">
        <v>17</v>
      </c>
      <c r="B208" s="5">
        <v>204</v>
      </c>
      <c r="C208" s="84">
        <v>40922913</v>
      </c>
      <c r="D208" s="81">
        <v>41857</v>
      </c>
      <c r="E208" s="82" t="s">
        <v>167</v>
      </c>
      <c r="F208" s="85">
        <v>2.5</v>
      </c>
      <c r="G208" s="83">
        <v>1822.5</v>
      </c>
      <c r="H208" s="80" t="s">
        <v>105</v>
      </c>
    </row>
    <row r="209" spans="1:8" x14ac:dyDescent="0.25">
      <c r="A209" s="5" t="s">
        <v>17</v>
      </c>
      <c r="B209" s="5">
        <v>205</v>
      </c>
      <c r="C209" s="84">
        <v>40922854</v>
      </c>
      <c r="D209" s="81">
        <v>41857</v>
      </c>
      <c r="E209" s="82" t="s">
        <v>167</v>
      </c>
      <c r="F209" s="85">
        <v>2.5</v>
      </c>
      <c r="G209" s="83">
        <v>466.1</v>
      </c>
      <c r="H209" s="80" t="s">
        <v>103</v>
      </c>
    </row>
    <row r="210" spans="1:8" x14ac:dyDescent="0.25">
      <c r="A210" s="5" t="s">
        <v>17</v>
      </c>
      <c r="B210" s="5">
        <v>206</v>
      </c>
      <c r="C210" s="84">
        <v>40921860</v>
      </c>
      <c r="D210" s="81">
        <v>41872</v>
      </c>
      <c r="E210" s="82" t="s">
        <v>166</v>
      </c>
      <c r="F210" s="85">
        <v>15</v>
      </c>
      <c r="G210" s="83">
        <v>466.1</v>
      </c>
      <c r="H210" s="80" t="s">
        <v>56</v>
      </c>
    </row>
    <row r="211" spans="1:8" x14ac:dyDescent="0.25">
      <c r="A211" s="5" t="s">
        <v>17</v>
      </c>
      <c r="B211" s="5">
        <v>207</v>
      </c>
      <c r="C211" s="84">
        <v>40925899</v>
      </c>
      <c r="D211" s="81">
        <v>41857</v>
      </c>
      <c r="E211" s="82" t="s">
        <v>167</v>
      </c>
      <c r="F211" s="85">
        <v>2.5</v>
      </c>
      <c r="G211" s="83">
        <v>1822.5</v>
      </c>
      <c r="H211" s="80" t="s">
        <v>99</v>
      </c>
    </row>
    <row r="212" spans="1:8" x14ac:dyDescent="0.25">
      <c r="A212" s="5" t="s">
        <v>17</v>
      </c>
      <c r="B212" s="5">
        <v>208</v>
      </c>
      <c r="C212" s="84">
        <v>40927374</v>
      </c>
      <c r="D212" s="81">
        <v>41879</v>
      </c>
      <c r="E212" s="82" t="s">
        <v>167</v>
      </c>
      <c r="F212" s="85">
        <v>15</v>
      </c>
      <c r="G212" s="83">
        <v>466.1</v>
      </c>
      <c r="H212" s="80" t="s">
        <v>19</v>
      </c>
    </row>
    <row r="213" spans="1:8" x14ac:dyDescent="0.25">
      <c r="A213" s="5" t="s">
        <v>17</v>
      </c>
      <c r="B213" s="5">
        <v>209</v>
      </c>
      <c r="C213" s="84">
        <v>40927215</v>
      </c>
      <c r="D213" s="81">
        <v>41852</v>
      </c>
      <c r="E213" s="82" t="s">
        <v>167</v>
      </c>
      <c r="F213" s="85">
        <v>8</v>
      </c>
      <c r="G213" s="83">
        <v>466.1</v>
      </c>
      <c r="H213" s="80" t="s">
        <v>32</v>
      </c>
    </row>
    <row r="214" spans="1:8" x14ac:dyDescent="0.25">
      <c r="A214" s="5" t="s">
        <v>17</v>
      </c>
      <c r="B214" s="5">
        <v>210</v>
      </c>
      <c r="C214" s="84">
        <v>40929483</v>
      </c>
      <c r="D214" s="81">
        <v>41878</v>
      </c>
      <c r="E214" s="82" t="s">
        <v>167</v>
      </c>
      <c r="F214" s="85">
        <v>8</v>
      </c>
      <c r="G214" s="83">
        <v>466.1</v>
      </c>
      <c r="H214" s="80" t="s">
        <v>62</v>
      </c>
    </row>
    <row r="215" spans="1:8" x14ac:dyDescent="0.25">
      <c r="A215" s="5" t="s">
        <v>17</v>
      </c>
      <c r="B215" s="5">
        <v>211</v>
      </c>
      <c r="C215" s="84">
        <v>40934228</v>
      </c>
      <c r="D215" s="81">
        <v>41863</v>
      </c>
      <c r="E215" s="82" t="s">
        <v>167</v>
      </c>
      <c r="F215" s="85">
        <v>12</v>
      </c>
      <c r="G215" s="83">
        <v>466.1</v>
      </c>
      <c r="H215" s="80" t="s">
        <v>105</v>
      </c>
    </row>
    <row r="216" spans="1:8" x14ac:dyDescent="0.25">
      <c r="A216" s="5" t="s">
        <v>17</v>
      </c>
      <c r="B216" s="5">
        <v>212</v>
      </c>
      <c r="C216" s="84">
        <v>40932873</v>
      </c>
      <c r="D216" s="81">
        <v>41865</v>
      </c>
      <c r="E216" s="82" t="s">
        <v>167</v>
      </c>
      <c r="F216" s="85">
        <v>12.5</v>
      </c>
      <c r="G216" s="83">
        <v>466.1</v>
      </c>
      <c r="H216" s="80" t="s">
        <v>32</v>
      </c>
    </row>
    <row r="217" spans="1:8" x14ac:dyDescent="0.25">
      <c r="A217" s="5" t="s">
        <v>17</v>
      </c>
      <c r="B217" s="5">
        <v>213</v>
      </c>
      <c r="C217" s="80">
        <v>40930063</v>
      </c>
      <c r="D217" s="81">
        <v>41856</v>
      </c>
      <c r="E217" s="82" t="s">
        <v>166</v>
      </c>
      <c r="F217" s="85">
        <v>15</v>
      </c>
      <c r="G217" s="83">
        <v>466.1</v>
      </c>
      <c r="H217" s="80" t="s">
        <v>24</v>
      </c>
    </row>
    <row r="218" spans="1:8" x14ac:dyDescent="0.25">
      <c r="A218" s="5" t="s">
        <v>17</v>
      </c>
      <c r="B218" s="5">
        <v>214</v>
      </c>
      <c r="C218" s="84">
        <v>40933232</v>
      </c>
      <c r="D218" s="81">
        <v>41876</v>
      </c>
      <c r="E218" s="82" t="s">
        <v>166</v>
      </c>
      <c r="F218" s="85">
        <v>15</v>
      </c>
      <c r="G218" s="83">
        <v>466.1</v>
      </c>
      <c r="H218" s="80" t="s">
        <v>51</v>
      </c>
    </row>
    <row r="219" spans="1:8" x14ac:dyDescent="0.25">
      <c r="A219" s="5" t="s">
        <v>17</v>
      </c>
      <c r="B219" s="5">
        <v>215</v>
      </c>
      <c r="C219" s="84">
        <v>40930719</v>
      </c>
      <c r="D219" s="81">
        <v>41856</v>
      </c>
      <c r="E219" s="82" t="s">
        <v>167</v>
      </c>
      <c r="F219" s="85">
        <v>15</v>
      </c>
      <c r="G219" s="83">
        <v>466.1</v>
      </c>
      <c r="H219" s="80" t="s">
        <v>32</v>
      </c>
    </row>
    <row r="220" spans="1:8" x14ac:dyDescent="0.25">
      <c r="A220" s="5" t="s">
        <v>17</v>
      </c>
      <c r="B220" s="5">
        <v>216</v>
      </c>
      <c r="C220" s="84">
        <v>40932461</v>
      </c>
      <c r="D220" s="81">
        <v>41862</v>
      </c>
      <c r="E220" s="82" t="s">
        <v>167</v>
      </c>
      <c r="F220" s="85">
        <v>8</v>
      </c>
      <c r="G220" s="83">
        <v>466.1</v>
      </c>
      <c r="H220" s="80" t="s">
        <v>32</v>
      </c>
    </row>
    <row r="221" spans="1:8" x14ac:dyDescent="0.25">
      <c r="A221" s="5" t="s">
        <v>17</v>
      </c>
      <c r="B221" s="5">
        <v>217</v>
      </c>
      <c r="C221" s="84">
        <v>40935507</v>
      </c>
      <c r="D221" s="81">
        <v>41855</v>
      </c>
      <c r="E221" s="82" t="s">
        <v>167</v>
      </c>
      <c r="F221" s="85">
        <v>15</v>
      </c>
      <c r="G221" s="83">
        <v>466.1</v>
      </c>
      <c r="H221" s="80" t="s">
        <v>32</v>
      </c>
    </row>
    <row r="222" spans="1:8" x14ac:dyDescent="0.25">
      <c r="A222" s="5" t="s">
        <v>17</v>
      </c>
      <c r="B222" s="5">
        <v>218</v>
      </c>
      <c r="C222" s="84">
        <v>40937192</v>
      </c>
      <c r="D222" s="81">
        <v>41870</v>
      </c>
      <c r="E222" s="82" t="s">
        <v>167</v>
      </c>
      <c r="F222" s="85">
        <v>15</v>
      </c>
      <c r="G222" s="83">
        <v>466.1</v>
      </c>
      <c r="H222" s="80" t="s">
        <v>19</v>
      </c>
    </row>
    <row r="223" spans="1:8" x14ac:dyDescent="0.25">
      <c r="A223" s="5" t="s">
        <v>17</v>
      </c>
      <c r="B223" s="5">
        <v>219</v>
      </c>
      <c r="C223" s="84">
        <v>40937226</v>
      </c>
      <c r="D223" s="81">
        <v>41856</v>
      </c>
      <c r="E223" s="82" t="s">
        <v>167</v>
      </c>
      <c r="F223" s="85">
        <v>8</v>
      </c>
      <c r="G223" s="83">
        <v>466.1</v>
      </c>
      <c r="H223" s="80" t="s">
        <v>36</v>
      </c>
    </row>
    <row r="224" spans="1:8" x14ac:dyDescent="0.25">
      <c r="A224" s="5" t="s">
        <v>17</v>
      </c>
      <c r="B224" s="5">
        <v>220</v>
      </c>
      <c r="C224" s="84">
        <v>40938303</v>
      </c>
      <c r="D224" s="81">
        <v>41879</v>
      </c>
      <c r="E224" s="82" t="s">
        <v>167</v>
      </c>
      <c r="F224" s="85">
        <v>15</v>
      </c>
      <c r="G224" s="83">
        <v>466.1</v>
      </c>
      <c r="H224" s="80" t="s">
        <v>39</v>
      </c>
    </row>
    <row r="225" spans="1:8" x14ac:dyDescent="0.25">
      <c r="A225" s="5" t="s">
        <v>17</v>
      </c>
      <c r="B225" s="5">
        <v>221</v>
      </c>
      <c r="C225" s="80">
        <v>40938561</v>
      </c>
      <c r="D225" s="81">
        <v>41856</v>
      </c>
      <c r="E225" s="82" t="s">
        <v>167</v>
      </c>
      <c r="F225" s="85">
        <v>13</v>
      </c>
      <c r="G225" s="83">
        <v>466.1</v>
      </c>
      <c r="H225" s="80" t="s">
        <v>56</v>
      </c>
    </row>
    <row r="226" spans="1:8" x14ac:dyDescent="0.25">
      <c r="A226" s="5" t="s">
        <v>17</v>
      </c>
      <c r="B226" s="5">
        <v>222</v>
      </c>
      <c r="C226" s="84">
        <v>40939037</v>
      </c>
      <c r="D226" s="81">
        <v>41865</v>
      </c>
      <c r="E226" s="82" t="s">
        <v>167</v>
      </c>
      <c r="F226" s="85">
        <v>15</v>
      </c>
      <c r="G226" s="83">
        <v>466.1</v>
      </c>
      <c r="H226" s="80" t="s">
        <v>56</v>
      </c>
    </row>
    <row r="227" spans="1:8" x14ac:dyDescent="0.25">
      <c r="A227" s="5" t="s">
        <v>17</v>
      </c>
      <c r="B227" s="5">
        <v>223</v>
      </c>
      <c r="C227" s="84">
        <v>40939143</v>
      </c>
      <c r="D227" s="81">
        <v>41865</v>
      </c>
      <c r="E227" s="82" t="s">
        <v>167</v>
      </c>
      <c r="F227" s="85">
        <v>15</v>
      </c>
      <c r="G227" s="83">
        <v>466.1</v>
      </c>
      <c r="H227" s="80" t="s">
        <v>56</v>
      </c>
    </row>
    <row r="228" spans="1:8" x14ac:dyDescent="0.25">
      <c r="A228" s="5" t="s">
        <v>17</v>
      </c>
      <c r="B228" s="5">
        <v>224</v>
      </c>
      <c r="C228" s="84">
        <v>40939394</v>
      </c>
      <c r="D228" s="81">
        <v>41855</v>
      </c>
      <c r="E228" s="82" t="s">
        <v>166</v>
      </c>
      <c r="F228" s="85">
        <v>15</v>
      </c>
      <c r="G228" s="83">
        <v>466.1</v>
      </c>
      <c r="H228" s="80" t="s">
        <v>50</v>
      </c>
    </row>
    <row r="229" spans="1:8" x14ac:dyDescent="0.25">
      <c r="A229" s="5" t="s">
        <v>17</v>
      </c>
      <c r="B229" s="5">
        <v>225</v>
      </c>
      <c r="C229" s="84">
        <v>40940037</v>
      </c>
      <c r="D229" s="81">
        <v>41855</v>
      </c>
      <c r="E229" s="82" t="s">
        <v>167</v>
      </c>
      <c r="F229" s="85">
        <v>15</v>
      </c>
      <c r="G229" s="83">
        <v>466.1</v>
      </c>
      <c r="H229" s="80" t="s">
        <v>32</v>
      </c>
    </row>
    <row r="230" spans="1:8" x14ac:dyDescent="0.25">
      <c r="A230" s="5" t="s">
        <v>17</v>
      </c>
      <c r="B230" s="5">
        <v>226</v>
      </c>
      <c r="C230" s="84">
        <v>40940446</v>
      </c>
      <c r="D230" s="81">
        <v>41856</v>
      </c>
      <c r="E230" s="82" t="s">
        <v>167</v>
      </c>
      <c r="F230" s="85">
        <v>4</v>
      </c>
      <c r="G230" s="83">
        <v>466.1</v>
      </c>
      <c r="H230" s="80" t="s">
        <v>37</v>
      </c>
    </row>
    <row r="231" spans="1:8" x14ac:dyDescent="0.25">
      <c r="A231" s="5" t="s">
        <v>17</v>
      </c>
      <c r="B231" s="5">
        <v>227</v>
      </c>
      <c r="C231" s="84">
        <v>40940278</v>
      </c>
      <c r="D231" s="81">
        <v>41852</v>
      </c>
      <c r="E231" s="82" t="s">
        <v>167</v>
      </c>
      <c r="F231" s="85">
        <v>15</v>
      </c>
      <c r="G231" s="83">
        <v>466.1</v>
      </c>
      <c r="H231" s="80" t="s">
        <v>32</v>
      </c>
    </row>
    <row r="232" spans="1:8" x14ac:dyDescent="0.25">
      <c r="A232" s="5" t="s">
        <v>17</v>
      </c>
      <c r="B232" s="5">
        <v>228</v>
      </c>
      <c r="C232" s="84">
        <v>40941987</v>
      </c>
      <c r="D232" s="81">
        <v>41862</v>
      </c>
      <c r="E232" s="82" t="s">
        <v>167</v>
      </c>
      <c r="F232" s="85">
        <v>6</v>
      </c>
      <c r="G232" s="83">
        <v>466.1</v>
      </c>
      <c r="H232" s="80" t="s">
        <v>159</v>
      </c>
    </row>
    <row r="233" spans="1:8" x14ac:dyDescent="0.25">
      <c r="A233" s="5" t="s">
        <v>17</v>
      </c>
      <c r="B233" s="5">
        <v>229</v>
      </c>
      <c r="C233" s="84">
        <v>40942184</v>
      </c>
      <c r="D233" s="81">
        <v>41852</v>
      </c>
      <c r="E233" s="82" t="s">
        <v>167</v>
      </c>
      <c r="F233" s="85">
        <v>8</v>
      </c>
      <c r="G233" s="83">
        <v>466.1</v>
      </c>
      <c r="H233" s="80" t="s">
        <v>62</v>
      </c>
    </row>
    <row r="234" spans="1:8" x14ac:dyDescent="0.25">
      <c r="A234" s="5" t="s">
        <v>17</v>
      </c>
      <c r="B234" s="5">
        <v>230</v>
      </c>
      <c r="C234" s="84">
        <v>40940991</v>
      </c>
      <c r="D234" s="81">
        <v>41852</v>
      </c>
      <c r="E234" s="82" t="s">
        <v>167</v>
      </c>
      <c r="F234" s="85">
        <v>50</v>
      </c>
      <c r="G234" s="83">
        <v>36450</v>
      </c>
      <c r="H234" s="80" t="s">
        <v>19</v>
      </c>
    </row>
    <row r="235" spans="1:8" x14ac:dyDescent="0.25">
      <c r="A235" s="5" t="s">
        <v>17</v>
      </c>
      <c r="B235" s="5">
        <v>231</v>
      </c>
      <c r="C235" s="84">
        <v>40942230</v>
      </c>
      <c r="D235" s="81">
        <v>41852</v>
      </c>
      <c r="E235" s="82" t="s">
        <v>167</v>
      </c>
      <c r="F235" s="85">
        <v>14.5</v>
      </c>
      <c r="G235" s="83">
        <v>466.1</v>
      </c>
      <c r="H235" s="80" t="s">
        <v>40</v>
      </c>
    </row>
    <row r="236" spans="1:8" x14ac:dyDescent="0.25">
      <c r="A236" s="5" t="s">
        <v>17</v>
      </c>
      <c r="B236" s="5">
        <v>232</v>
      </c>
      <c r="C236" s="84">
        <v>40943332</v>
      </c>
      <c r="D236" s="81">
        <v>41856</v>
      </c>
      <c r="E236" s="82" t="s">
        <v>167</v>
      </c>
      <c r="F236" s="85">
        <v>12</v>
      </c>
      <c r="G236" s="83">
        <v>466.1</v>
      </c>
      <c r="H236" s="80" t="s">
        <v>62</v>
      </c>
    </row>
    <row r="237" spans="1:8" x14ac:dyDescent="0.25">
      <c r="A237" s="5" t="s">
        <v>17</v>
      </c>
      <c r="B237" s="5">
        <v>233</v>
      </c>
      <c r="C237" s="84">
        <v>40942350</v>
      </c>
      <c r="D237" s="81">
        <v>41856</v>
      </c>
      <c r="E237" s="82" t="s">
        <v>166</v>
      </c>
      <c r="F237" s="85">
        <v>15</v>
      </c>
      <c r="G237" s="83">
        <v>466.1</v>
      </c>
      <c r="H237" s="80" t="s">
        <v>135</v>
      </c>
    </row>
    <row r="238" spans="1:8" x14ac:dyDescent="0.25">
      <c r="A238" s="5" t="s">
        <v>17</v>
      </c>
      <c r="B238" s="5">
        <v>234</v>
      </c>
      <c r="C238" s="84">
        <v>40942403</v>
      </c>
      <c r="D238" s="81">
        <v>41855</v>
      </c>
      <c r="E238" s="82" t="s">
        <v>166</v>
      </c>
      <c r="F238" s="85">
        <v>15</v>
      </c>
      <c r="G238" s="83">
        <v>466.1</v>
      </c>
      <c r="H238" s="80" t="s">
        <v>23</v>
      </c>
    </row>
    <row r="239" spans="1:8" x14ac:dyDescent="0.25">
      <c r="A239" s="5" t="s">
        <v>17</v>
      </c>
      <c r="B239" s="5">
        <v>235</v>
      </c>
      <c r="C239" s="84">
        <v>40944637</v>
      </c>
      <c r="D239" s="81">
        <v>41880</v>
      </c>
      <c r="E239" s="82" t="s">
        <v>167</v>
      </c>
      <c r="F239" s="85">
        <v>15</v>
      </c>
      <c r="G239" s="83">
        <v>466.1</v>
      </c>
      <c r="H239" s="80" t="s">
        <v>50</v>
      </c>
    </row>
    <row r="240" spans="1:8" x14ac:dyDescent="0.25">
      <c r="A240" s="5" t="s">
        <v>17</v>
      </c>
      <c r="B240" s="5">
        <v>236</v>
      </c>
      <c r="C240" s="84">
        <v>40943405</v>
      </c>
      <c r="D240" s="81">
        <v>41873</v>
      </c>
      <c r="E240" s="82" t="s">
        <v>167</v>
      </c>
      <c r="F240" s="85">
        <v>14</v>
      </c>
      <c r="G240" s="83">
        <v>466.1</v>
      </c>
      <c r="H240" s="80" t="s">
        <v>76</v>
      </c>
    </row>
    <row r="241" spans="1:8" x14ac:dyDescent="0.25">
      <c r="A241" s="5" t="s">
        <v>17</v>
      </c>
      <c r="B241" s="5">
        <v>237</v>
      </c>
      <c r="C241" s="84">
        <v>40945628</v>
      </c>
      <c r="D241" s="81">
        <v>41869</v>
      </c>
      <c r="E241" s="82" t="s">
        <v>167</v>
      </c>
      <c r="F241" s="85">
        <v>10</v>
      </c>
      <c r="G241" s="83">
        <v>466.1</v>
      </c>
      <c r="H241" s="80" t="s">
        <v>98</v>
      </c>
    </row>
    <row r="242" spans="1:8" x14ac:dyDescent="0.25">
      <c r="A242" s="5" t="s">
        <v>17</v>
      </c>
      <c r="B242" s="5">
        <v>238</v>
      </c>
      <c r="C242" s="84">
        <v>40945119</v>
      </c>
      <c r="D242" s="81">
        <v>41870</v>
      </c>
      <c r="E242" s="82" t="s">
        <v>167</v>
      </c>
      <c r="F242" s="85">
        <v>15</v>
      </c>
      <c r="G242" s="83">
        <v>466.1</v>
      </c>
      <c r="H242" s="80" t="s">
        <v>56</v>
      </c>
    </row>
    <row r="243" spans="1:8" x14ac:dyDescent="0.25">
      <c r="A243" s="5" t="s">
        <v>17</v>
      </c>
      <c r="B243" s="5">
        <v>239</v>
      </c>
      <c r="C243" s="80">
        <v>40943974</v>
      </c>
      <c r="D243" s="81">
        <v>41858</v>
      </c>
      <c r="E243" s="82" t="s">
        <v>167</v>
      </c>
      <c r="F243" s="85">
        <v>8</v>
      </c>
      <c r="G243" s="83">
        <v>466.1</v>
      </c>
      <c r="H243" s="80" t="s">
        <v>24</v>
      </c>
    </row>
    <row r="244" spans="1:8" x14ac:dyDescent="0.25">
      <c r="A244" s="5" t="s">
        <v>17</v>
      </c>
      <c r="B244" s="5">
        <v>240</v>
      </c>
      <c r="C244" s="84">
        <v>40944082</v>
      </c>
      <c r="D244" s="81">
        <v>41859</v>
      </c>
      <c r="E244" s="82" t="s">
        <v>167</v>
      </c>
      <c r="F244" s="85">
        <v>8</v>
      </c>
      <c r="G244" s="83">
        <v>466.1</v>
      </c>
      <c r="H244" s="80" t="s">
        <v>32</v>
      </c>
    </row>
    <row r="245" spans="1:8" x14ac:dyDescent="0.25">
      <c r="A245" s="5" t="s">
        <v>17</v>
      </c>
      <c r="B245" s="5">
        <v>241</v>
      </c>
      <c r="C245" s="84">
        <v>40944386</v>
      </c>
      <c r="D245" s="81">
        <v>41873</v>
      </c>
      <c r="E245" s="82" t="s">
        <v>167</v>
      </c>
      <c r="F245" s="85">
        <v>12</v>
      </c>
      <c r="G245" s="83">
        <v>466.1</v>
      </c>
      <c r="H245" s="80" t="s">
        <v>76</v>
      </c>
    </row>
    <row r="246" spans="1:8" x14ac:dyDescent="0.25">
      <c r="A246" s="5" t="s">
        <v>17</v>
      </c>
      <c r="B246" s="5">
        <v>242</v>
      </c>
      <c r="C246" s="84">
        <v>40944831</v>
      </c>
      <c r="D246" s="81">
        <v>41858</v>
      </c>
      <c r="E246" s="82" t="s">
        <v>167</v>
      </c>
      <c r="F246" s="85">
        <v>15</v>
      </c>
      <c r="G246" s="83">
        <v>466.1</v>
      </c>
      <c r="H246" s="80" t="s">
        <v>86</v>
      </c>
    </row>
    <row r="247" spans="1:8" x14ac:dyDescent="0.25">
      <c r="A247" s="5" t="s">
        <v>17</v>
      </c>
      <c r="B247" s="5">
        <v>243</v>
      </c>
      <c r="C247" s="84">
        <v>40945230</v>
      </c>
      <c r="D247" s="81">
        <v>41858</v>
      </c>
      <c r="E247" s="82" t="s">
        <v>167</v>
      </c>
      <c r="F247" s="85">
        <v>15</v>
      </c>
      <c r="G247" s="83">
        <v>466.1</v>
      </c>
      <c r="H247" s="80" t="s">
        <v>56</v>
      </c>
    </row>
    <row r="248" spans="1:8" x14ac:dyDescent="0.25">
      <c r="A248" s="5" t="s">
        <v>17</v>
      </c>
      <c r="B248" s="5">
        <v>244</v>
      </c>
      <c r="C248" s="84">
        <v>40946558</v>
      </c>
      <c r="D248" s="81">
        <v>41864</v>
      </c>
      <c r="E248" s="82" t="s">
        <v>167</v>
      </c>
      <c r="F248" s="85">
        <v>15</v>
      </c>
      <c r="G248" s="83">
        <v>466.1</v>
      </c>
      <c r="H248" s="80" t="s">
        <v>56</v>
      </c>
    </row>
    <row r="249" spans="1:8" x14ac:dyDescent="0.25">
      <c r="A249" s="5" t="s">
        <v>17</v>
      </c>
      <c r="B249" s="5">
        <v>245</v>
      </c>
      <c r="C249" s="84">
        <v>40946634</v>
      </c>
      <c r="D249" s="81">
        <v>41865</v>
      </c>
      <c r="E249" s="82" t="s">
        <v>167</v>
      </c>
      <c r="F249" s="85">
        <v>15</v>
      </c>
      <c r="G249" s="83">
        <v>466.1</v>
      </c>
      <c r="H249" s="80" t="s">
        <v>111</v>
      </c>
    </row>
    <row r="250" spans="1:8" x14ac:dyDescent="0.25">
      <c r="A250" s="5" t="s">
        <v>17</v>
      </c>
      <c r="B250" s="5">
        <v>246</v>
      </c>
      <c r="C250" s="84">
        <v>40944964</v>
      </c>
      <c r="D250" s="81">
        <v>41858</v>
      </c>
      <c r="E250" s="82" t="s">
        <v>167</v>
      </c>
      <c r="F250" s="85">
        <v>15</v>
      </c>
      <c r="G250" s="83">
        <v>466.1</v>
      </c>
      <c r="H250" s="80" t="s">
        <v>135</v>
      </c>
    </row>
    <row r="251" spans="1:8" x14ac:dyDescent="0.25">
      <c r="A251" s="5" t="s">
        <v>17</v>
      </c>
      <c r="B251" s="5">
        <v>247</v>
      </c>
      <c r="C251" s="84">
        <v>40945957</v>
      </c>
      <c r="D251" s="81">
        <v>41858</v>
      </c>
      <c r="E251" s="82" t="s">
        <v>167</v>
      </c>
      <c r="F251" s="85">
        <v>8</v>
      </c>
      <c r="G251" s="83">
        <v>466.1</v>
      </c>
      <c r="H251" s="80" t="s">
        <v>40</v>
      </c>
    </row>
    <row r="252" spans="1:8" x14ac:dyDescent="0.25">
      <c r="A252" s="5" t="s">
        <v>17</v>
      </c>
      <c r="B252" s="5">
        <v>248</v>
      </c>
      <c r="C252" s="84">
        <v>40946129</v>
      </c>
      <c r="D252" s="81">
        <v>41859</v>
      </c>
      <c r="E252" s="82" t="s">
        <v>167</v>
      </c>
      <c r="F252" s="85">
        <v>12</v>
      </c>
      <c r="G252" s="83">
        <v>466.1</v>
      </c>
      <c r="H252" s="80" t="s">
        <v>84</v>
      </c>
    </row>
    <row r="253" spans="1:8" x14ac:dyDescent="0.25">
      <c r="A253" s="5" t="s">
        <v>17</v>
      </c>
      <c r="B253" s="5">
        <v>249</v>
      </c>
      <c r="C253" s="84">
        <v>40945306</v>
      </c>
      <c r="D253" s="81">
        <v>41866</v>
      </c>
      <c r="E253" s="82" t="s">
        <v>167</v>
      </c>
      <c r="F253" s="85">
        <v>15</v>
      </c>
      <c r="G253" s="83">
        <v>10935</v>
      </c>
      <c r="H253" s="80" t="s">
        <v>25</v>
      </c>
    </row>
    <row r="254" spans="1:8" x14ac:dyDescent="0.25">
      <c r="A254" s="5" t="s">
        <v>17</v>
      </c>
      <c r="B254" s="5">
        <v>250</v>
      </c>
      <c r="C254" s="84">
        <v>40948223</v>
      </c>
      <c r="D254" s="81">
        <v>41864</v>
      </c>
      <c r="E254" s="82" t="s">
        <v>167</v>
      </c>
      <c r="F254" s="85">
        <v>8</v>
      </c>
      <c r="G254" s="83">
        <v>466.1</v>
      </c>
      <c r="H254" s="80" t="s">
        <v>19</v>
      </c>
    </row>
    <row r="255" spans="1:8" x14ac:dyDescent="0.25">
      <c r="A255" s="5" t="s">
        <v>17</v>
      </c>
      <c r="B255" s="5">
        <v>251</v>
      </c>
      <c r="C255" s="84">
        <v>40948227</v>
      </c>
      <c r="D255" s="81">
        <v>41871</v>
      </c>
      <c r="E255" s="82" t="s">
        <v>166</v>
      </c>
      <c r="F255" s="85">
        <v>8</v>
      </c>
      <c r="G255" s="83">
        <v>466.1</v>
      </c>
      <c r="H255" s="80" t="s">
        <v>32</v>
      </c>
    </row>
    <row r="256" spans="1:8" x14ac:dyDescent="0.25">
      <c r="A256" s="5" t="s">
        <v>17</v>
      </c>
      <c r="B256" s="5">
        <v>252</v>
      </c>
      <c r="C256" s="84">
        <v>40948847</v>
      </c>
      <c r="D256" s="81">
        <v>41865</v>
      </c>
      <c r="E256" s="82" t="s">
        <v>167</v>
      </c>
      <c r="F256" s="85">
        <v>8</v>
      </c>
      <c r="G256" s="83">
        <v>466.1</v>
      </c>
      <c r="H256" s="80" t="s">
        <v>84</v>
      </c>
    </row>
    <row r="257" spans="1:8" x14ac:dyDescent="0.25">
      <c r="A257" s="5" t="s">
        <v>17</v>
      </c>
      <c r="B257" s="5">
        <v>253</v>
      </c>
      <c r="C257" s="84">
        <v>40946724</v>
      </c>
      <c r="D257" s="81">
        <v>41862</v>
      </c>
      <c r="E257" s="82" t="s">
        <v>167</v>
      </c>
      <c r="F257" s="85">
        <v>14.5</v>
      </c>
      <c r="G257" s="83">
        <v>466.1</v>
      </c>
      <c r="H257" s="80" t="s">
        <v>58</v>
      </c>
    </row>
    <row r="258" spans="1:8" x14ac:dyDescent="0.25">
      <c r="A258" s="5" t="s">
        <v>17</v>
      </c>
      <c r="B258" s="5">
        <v>254</v>
      </c>
      <c r="C258" s="84">
        <v>40948984</v>
      </c>
      <c r="D258" s="81">
        <v>41864</v>
      </c>
      <c r="E258" s="82" t="s">
        <v>166</v>
      </c>
      <c r="F258" s="85">
        <v>14.5</v>
      </c>
      <c r="G258" s="83">
        <v>466.1</v>
      </c>
      <c r="H258" s="80" t="s">
        <v>40</v>
      </c>
    </row>
    <row r="259" spans="1:8" x14ac:dyDescent="0.25">
      <c r="A259" s="5" t="s">
        <v>17</v>
      </c>
      <c r="B259" s="5">
        <v>255</v>
      </c>
      <c r="C259" s="84">
        <v>40947204</v>
      </c>
      <c r="D259" s="81">
        <v>41876</v>
      </c>
      <c r="E259" s="82" t="s">
        <v>167</v>
      </c>
      <c r="F259" s="85">
        <v>14.5</v>
      </c>
      <c r="G259" s="83">
        <v>466.1</v>
      </c>
      <c r="H259" s="80" t="s">
        <v>51</v>
      </c>
    </row>
    <row r="260" spans="1:8" x14ac:dyDescent="0.25">
      <c r="A260" s="5" t="s">
        <v>17</v>
      </c>
      <c r="B260" s="5">
        <v>256</v>
      </c>
      <c r="C260" s="84">
        <v>40946602</v>
      </c>
      <c r="D260" s="81">
        <v>41870</v>
      </c>
      <c r="E260" s="82" t="s">
        <v>167</v>
      </c>
      <c r="F260" s="85">
        <v>15</v>
      </c>
      <c r="G260" s="83">
        <v>466.1</v>
      </c>
      <c r="H260" s="80" t="s">
        <v>50</v>
      </c>
    </row>
    <row r="261" spans="1:8" x14ac:dyDescent="0.25">
      <c r="A261" s="5" t="s">
        <v>17</v>
      </c>
      <c r="B261" s="5">
        <v>257</v>
      </c>
      <c r="C261" s="84">
        <v>40948273</v>
      </c>
      <c r="D261" s="81">
        <v>41870</v>
      </c>
      <c r="E261" s="82" t="s">
        <v>167</v>
      </c>
      <c r="F261" s="85">
        <v>5</v>
      </c>
      <c r="G261" s="83">
        <v>466.1</v>
      </c>
      <c r="H261" s="80" t="s">
        <v>19</v>
      </c>
    </row>
    <row r="262" spans="1:8" x14ac:dyDescent="0.25">
      <c r="A262" s="5" t="s">
        <v>17</v>
      </c>
      <c r="B262" s="5">
        <v>258</v>
      </c>
      <c r="C262" s="84">
        <v>40949656</v>
      </c>
      <c r="D262" s="81">
        <v>41872</v>
      </c>
      <c r="E262" s="82" t="s">
        <v>167</v>
      </c>
      <c r="F262" s="85">
        <v>15</v>
      </c>
      <c r="G262" s="83">
        <v>466.1</v>
      </c>
      <c r="H262" s="80" t="s">
        <v>77</v>
      </c>
    </row>
    <row r="263" spans="1:8" x14ac:dyDescent="0.25">
      <c r="A263" s="5" t="s">
        <v>17</v>
      </c>
      <c r="B263" s="5">
        <v>259</v>
      </c>
      <c r="C263" s="84">
        <v>40947568</v>
      </c>
      <c r="D263" s="81">
        <v>41864</v>
      </c>
      <c r="E263" s="82" t="s">
        <v>167</v>
      </c>
      <c r="F263" s="85">
        <v>15</v>
      </c>
      <c r="G263" s="83">
        <v>466.1</v>
      </c>
      <c r="H263" s="80" t="s">
        <v>126</v>
      </c>
    </row>
    <row r="264" spans="1:8" x14ac:dyDescent="0.25">
      <c r="A264" s="5" t="s">
        <v>17</v>
      </c>
      <c r="B264" s="5">
        <v>260</v>
      </c>
      <c r="C264" s="84">
        <v>40949698</v>
      </c>
      <c r="D264" s="81">
        <v>41877</v>
      </c>
      <c r="E264" s="82" t="s">
        <v>167</v>
      </c>
      <c r="F264" s="85">
        <v>8</v>
      </c>
      <c r="G264" s="83">
        <v>466.1</v>
      </c>
      <c r="H264" s="80" t="s">
        <v>96</v>
      </c>
    </row>
    <row r="265" spans="1:8" x14ac:dyDescent="0.25">
      <c r="A265" s="5" t="s">
        <v>17</v>
      </c>
      <c r="B265" s="5">
        <v>261</v>
      </c>
      <c r="C265" s="84">
        <v>40950160</v>
      </c>
      <c r="D265" s="81">
        <v>41870</v>
      </c>
      <c r="E265" s="82" t="s">
        <v>166</v>
      </c>
      <c r="F265" s="85">
        <v>14</v>
      </c>
      <c r="G265" s="83">
        <v>466.1</v>
      </c>
      <c r="H265" s="80" t="s">
        <v>149</v>
      </c>
    </row>
    <row r="266" spans="1:8" x14ac:dyDescent="0.25">
      <c r="A266" s="5" t="s">
        <v>17</v>
      </c>
      <c r="B266" s="5">
        <v>262</v>
      </c>
      <c r="C266" s="84">
        <v>40951351</v>
      </c>
      <c r="D266" s="81">
        <v>41872</v>
      </c>
      <c r="E266" s="82" t="s">
        <v>166</v>
      </c>
      <c r="F266" s="85">
        <v>10</v>
      </c>
      <c r="G266" s="83">
        <v>466.1</v>
      </c>
      <c r="H266" s="80" t="s">
        <v>111</v>
      </c>
    </row>
    <row r="267" spans="1:8" x14ac:dyDescent="0.25">
      <c r="A267" s="5" t="s">
        <v>17</v>
      </c>
      <c r="B267" s="5">
        <v>263</v>
      </c>
      <c r="C267" s="84">
        <v>40949800</v>
      </c>
      <c r="D267" s="81">
        <v>41876</v>
      </c>
      <c r="E267" s="82" t="s">
        <v>166</v>
      </c>
      <c r="F267" s="85">
        <v>15</v>
      </c>
      <c r="G267" s="83">
        <v>466.1</v>
      </c>
      <c r="H267" s="80" t="s">
        <v>23</v>
      </c>
    </row>
    <row r="268" spans="1:8" x14ac:dyDescent="0.25">
      <c r="A268" s="5" t="s">
        <v>17</v>
      </c>
      <c r="B268" s="5">
        <v>264</v>
      </c>
      <c r="C268" s="84">
        <v>40950330</v>
      </c>
      <c r="D268" s="81">
        <v>41866</v>
      </c>
      <c r="E268" s="82" t="s">
        <v>167</v>
      </c>
      <c r="F268" s="85">
        <v>15</v>
      </c>
      <c r="G268" s="83">
        <v>466.1</v>
      </c>
      <c r="H268" s="80" t="s">
        <v>39</v>
      </c>
    </row>
    <row r="269" spans="1:8" x14ac:dyDescent="0.25">
      <c r="A269" s="5" t="s">
        <v>17</v>
      </c>
      <c r="B269" s="5">
        <v>265</v>
      </c>
      <c r="C269" s="84">
        <v>40950760</v>
      </c>
      <c r="D269" s="81">
        <v>41878</v>
      </c>
      <c r="E269" s="82" t="s">
        <v>167</v>
      </c>
      <c r="F269" s="85">
        <v>3</v>
      </c>
      <c r="G269" s="83">
        <v>466.1</v>
      </c>
      <c r="H269" s="80" t="s">
        <v>50</v>
      </c>
    </row>
    <row r="270" spans="1:8" x14ac:dyDescent="0.25">
      <c r="A270" s="5" t="s">
        <v>17</v>
      </c>
      <c r="B270" s="5">
        <v>266</v>
      </c>
      <c r="C270" s="84">
        <v>40950935</v>
      </c>
      <c r="D270" s="81">
        <v>41870</v>
      </c>
      <c r="E270" s="82" t="s">
        <v>167</v>
      </c>
      <c r="F270" s="85">
        <v>8</v>
      </c>
      <c r="G270" s="83">
        <v>466.1</v>
      </c>
      <c r="H270" s="80" t="s">
        <v>98</v>
      </c>
    </row>
    <row r="271" spans="1:8" x14ac:dyDescent="0.25">
      <c r="A271" s="5" t="s">
        <v>17</v>
      </c>
      <c r="B271" s="5">
        <v>267</v>
      </c>
      <c r="C271" s="84">
        <v>40951000</v>
      </c>
      <c r="D271" s="81">
        <v>41880</v>
      </c>
      <c r="E271" s="82" t="s">
        <v>167</v>
      </c>
      <c r="F271" s="85">
        <v>8</v>
      </c>
      <c r="G271" s="83">
        <v>466.1</v>
      </c>
      <c r="H271" s="80" t="s">
        <v>98</v>
      </c>
    </row>
    <row r="272" spans="1:8" x14ac:dyDescent="0.25">
      <c r="A272" s="5" t="s">
        <v>17</v>
      </c>
      <c r="B272" s="5">
        <v>268</v>
      </c>
      <c r="C272" s="84">
        <v>40951410</v>
      </c>
      <c r="D272" s="81">
        <v>41870</v>
      </c>
      <c r="E272" s="82" t="s">
        <v>167</v>
      </c>
      <c r="F272" s="85">
        <v>11.5</v>
      </c>
      <c r="G272" s="83">
        <v>466.1</v>
      </c>
      <c r="H272" s="80" t="s">
        <v>58</v>
      </c>
    </row>
    <row r="273" spans="1:8" x14ac:dyDescent="0.25">
      <c r="A273" s="5" t="s">
        <v>17</v>
      </c>
      <c r="B273" s="5">
        <v>269</v>
      </c>
      <c r="C273" s="84">
        <v>40951534</v>
      </c>
      <c r="D273" s="81">
        <v>41870</v>
      </c>
      <c r="E273" s="82" t="s">
        <v>167</v>
      </c>
      <c r="F273" s="85">
        <v>15</v>
      </c>
      <c r="G273" s="83">
        <v>466.1</v>
      </c>
      <c r="H273" s="80" t="s">
        <v>84</v>
      </c>
    </row>
    <row r="274" spans="1:8" x14ac:dyDescent="0.25">
      <c r="A274" s="5" t="s">
        <v>17</v>
      </c>
      <c r="B274" s="5">
        <v>270</v>
      </c>
      <c r="C274" s="84">
        <v>40954905</v>
      </c>
      <c r="D274" s="81">
        <v>41876</v>
      </c>
      <c r="E274" s="82" t="s">
        <v>166</v>
      </c>
      <c r="F274" s="85">
        <v>11.5</v>
      </c>
      <c r="G274" s="83">
        <v>466.1</v>
      </c>
      <c r="H274" s="80" t="s">
        <v>148</v>
      </c>
    </row>
    <row r="275" spans="1:8" x14ac:dyDescent="0.25">
      <c r="A275" s="5" t="s">
        <v>17</v>
      </c>
      <c r="B275" s="5">
        <v>271</v>
      </c>
      <c r="C275" s="84">
        <v>40951775</v>
      </c>
      <c r="D275" s="81">
        <v>41870</v>
      </c>
      <c r="E275" s="82" t="s">
        <v>166</v>
      </c>
      <c r="F275" s="85">
        <v>14</v>
      </c>
      <c r="G275" s="83">
        <v>466.1</v>
      </c>
      <c r="H275" s="80" t="s">
        <v>23</v>
      </c>
    </row>
    <row r="276" spans="1:8" x14ac:dyDescent="0.25">
      <c r="A276" s="5" t="s">
        <v>17</v>
      </c>
      <c r="B276" s="5">
        <v>272</v>
      </c>
      <c r="C276" s="84">
        <v>40952195</v>
      </c>
      <c r="D276" s="81">
        <v>41872</v>
      </c>
      <c r="E276" s="82" t="s">
        <v>167</v>
      </c>
      <c r="F276" s="85">
        <v>9</v>
      </c>
      <c r="G276" s="83">
        <v>466.1</v>
      </c>
      <c r="H276" s="80" t="s">
        <v>56</v>
      </c>
    </row>
    <row r="277" spans="1:8" x14ac:dyDescent="0.25">
      <c r="A277" s="5" t="s">
        <v>17</v>
      </c>
      <c r="B277" s="5">
        <v>273</v>
      </c>
      <c r="C277" s="84">
        <v>40952792</v>
      </c>
      <c r="D277" s="81">
        <v>41871</v>
      </c>
      <c r="E277" s="82" t="s">
        <v>167</v>
      </c>
      <c r="F277" s="85">
        <v>14.5</v>
      </c>
      <c r="G277" s="83">
        <v>466.1</v>
      </c>
      <c r="H277" s="80" t="s">
        <v>51</v>
      </c>
    </row>
    <row r="278" spans="1:8" x14ac:dyDescent="0.25">
      <c r="A278" s="5" t="s">
        <v>17</v>
      </c>
      <c r="B278" s="5">
        <v>274</v>
      </c>
      <c r="C278" s="84">
        <v>40955211</v>
      </c>
      <c r="D278" s="81">
        <v>41876</v>
      </c>
      <c r="E278" s="82" t="s">
        <v>167</v>
      </c>
      <c r="F278" s="85">
        <v>14.5</v>
      </c>
      <c r="G278" s="83">
        <v>466.1</v>
      </c>
      <c r="H278" s="80" t="s">
        <v>40</v>
      </c>
    </row>
    <row r="279" spans="1:8" x14ac:dyDescent="0.25">
      <c r="A279" s="5" t="s">
        <v>17</v>
      </c>
      <c r="B279" s="5">
        <v>275</v>
      </c>
      <c r="C279" s="84">
        <v>40953041</v>
      </c>
      <c r="D279" s="81">
        <v>41877</v>
      </c>
      <c r="E279" s="82" t="s">
        <v>167</v>
      </c>
      <c r="F279" s="85">
        <v>10</v>
      </c>
      <c r="G279" s="83">
        <v>466.1</v>
      </c>
      <c r="H279" s="80" t="s">
        <v>50</v>
      </c>
    </row>
    <row r="280" spans="1:8" x14ac:dyDescent="0.25">
      <c r="A280" s="5" t="s">
        <v>17</v>
      </c>
      <c r="B280" s="5">
        <v>276</v>
      </c>
      <c r="C280" s="84">
        <v>40953870</v>
      </c>
      <c r="D280" s="81">
        <v>41872</v>
      </c>
      <c r="E280" s="82" t="s">
        <v>167</v>
      </c>
      <c r="F280" s="85">
        <v>14.5</v>
      </c>
      <c r="G280" s="83">
        <v>466.1</v>
      </c>
      <c r="H280" s="80" t="s">
        <v>58</v>
      </c>
    </row>
    <row r="281" spans="1:8" x14ac:dyDescent="0.25">
      <c r="A281" s="5" t="s">
        <v>17</v>
      </c>
      <c r="B281" s="5">
        <v>277</v>
      </c>
      <c r="C281" s="84">
        <v>40953105</v>
      </c>
      <c r="D281" s="81">
        <v>41871</v>
      </c>
      <c r="E281" s="82" t="s">
        <v>167</v>
      </c>
      <c r="F281" s="85">
        <v>8</v>
      </c>
      <c r="G281" s="83">
        <v>466.1</v>
      </c>
      <c r="H281" s="80" t="s">
        <v>40</v>
      </c>
    </row>
    <row r="282" spans="1:8" x14ac:dyDescent="0.25">
      <c r="A282" s="5" t="s">
        <v>17</v>
      </c>
      <c r="B282" s="5">
        <v>278</v>
      </c>
      <c r="C282" s="84">
        <v>40953218</v>
      </c>
      <c r="D282" s="81">
        <v>41877</v>
      </c>
      <c r="E282" s="82" t="s">
        <v>167</v>
      </c>
      <c r="F282" s="85">
        <v>15</v>
      </c>
      <c r="G282" s="83">
        <v>466.1</v>
      </c>
      <c r="H282" s="80" t="s">
        <v>126</v>
      </c>
    </row>
    <row r="283" spans="1:8" x14ac:dyDescent="0.25">
      <c r="A283" s="5" t="s">
        <v>17</v>
      </c>
      <c r="B283" s="5">
        <v>279</v>
      </c>
      <c r="C283" s="84">
        <v>40952477</v>
      </c>
      <c r="D283" s="81">
        <v>41871</v>
      </c>
      <c r="E283" s="82" t="s">
        <v>167</v>
      </c>
      <c r="F283" s="85">
        <v>15</v>
      </c>
      <c r="G283" s="83">
        <v>466.1</v>
      </c>
      <c r="H283" s="80" t="s">
        <v>32</v>
      </c>
    </row>
    <row r="284" spans="1:8" x14ac:dyDescent="0.25">
      <c r="A284" s="5" t="s">
        <v>17</v>
      </c>
      <c r="B284" s="5">
        <v>280</v>
      </c>
      <c r="C284" s="84">
        <v>40955268</v>
      </c>
      <c r="D284" s="81">
        <v>41877</v>
      </c>
      <c r="E284" s="82" t="s">
        <v>167</v>
      </c>
      <c r="F284" s="85">
        <v>15</v>
      </c>
      <c r="G284" s="83">
        <v>466.1</v>
      </c>
      <c r="H284" s="80" t="s">
        <v>134</v>
      </c>
    </row>
    <row r="285" spans="1:8" x14ac:dyDescent="0.25">
      <c r="A285" s="5" t="s">
        <v>17</v>
      </c>
      <c r="B285" s="5">
        <v>281</v>
      </c>
      <c r="C285" s="84">
        <v>40955707</v>
      </c>
      <c r="D285" s="81">
        <v>41877</v>
      </c>
      <c r="E285" s="82" t="s">
        <v>167</v>
      </c>
      <c r="F285" s="85">
        <v>8</v>
      </c>
      <c r="G285" s="83">
        <v>466.1</v>
      </c>
      <c r="H285" s="80" t="s">
        <v>135</v>
      </c>
    </row>
    <row r="286" spans="1:8" x14ac:dyDescent="0.25">
      <c r="A286" s="5" t="s">
        <v>17</v>
      </c>
      <c r="B286" s="5">
        <v>282</v>
      </c>
      <c r="C286" s="84">
        <v>40954052</v>
      </c>
      <c r="D286" s="81">
        <v>41876</v>
      </c>
      <c r="E286" s="82" t="s">
        <v>167</v>
      </c>
      <c r="F286" s="85">
        <v>10</v>
      </c>
      <c r="G286" s="83">
        <v>466.1</v>
      </c>
      <c r="H286" s="80" t="s">
        <v>135</v>
      </c>
    </row>
    <row r="287" spans="1:8" x14ac:dyDescent="0.25">
      <c r="A287" s="5" t="s">
        <v>17</v>
      </c>
      <c r="B287" s="5">
        <v>283</v>
      </c>
      <c r="C287" s="84">
        <v>40954095</v>
      </c>
      <c r="D287" s="81">
        <v>41876</v>
      </c>
      <c r="E287" s="82" t="s">
        <v>167</v>
      </c>
      <c r="F287" s="85">
        <v>15</v>
      </c>
      <c r="G287" s="83">
        <v>466.1</v>
      </c>
      <c r="H287" s="80" t="s">
        <v>62</v>
      </c>
    </row>
    <row r="288" spans="1:8" x14ac:dyDescent="0.25">
      <c r="A288" s="5" t="s">
        <v>17</v>
      </c>
      <c r="B288" s="5">
        <v>284</v>
      </c>
      <c r="C288" s="84">
        <v>40952500</v>
      </c>
      <c r="D288" s="81">
        <v>41876</v>
      </c>
      <c r="E288" s="82" t="s">
        <v>166</v>
      </c>
      <c r="F288" s="85">
        <v>10</v>
      </c>
      <c r="G288" s="83">
        <v>466.1</v>
      </c>
      <c r="H288" s="80" t="s">
        <v>36</v>
      </c>
    </row>
    <row r="289" spans="1:8" x14ac:dyDescent="0.25">
      <c r="A289" s="5" t="s">
        <v>17</v>
      </c>
      <c r="B289" s="5">
        <v>285</v>
      </c>
      <c r="C289" s="84">
        <v>40955152</v>
      </c>
      <c r="D289" s="81">
        <v>41873</v>
      </c>
      <c r="E289" s="82" t="s">
        <v>167</v>
      </c>
      <c r="F289" s="85">
        <v>8</v>
      </c>
      <c r="G289" s="83">
        <v>466.1</v>
      </c>
      <c r="H289" s="80" t="s">
        <v>90</v>
      </c>
    </row>
    <row r="290" spans="1:8" x14ac:dyDescent="0.25">
      <c r="A290" s="5" t="s">
        <v>17</v>
      </c>
      <c r="B290" s="5">
        <v>286</v>
      </c>
      <c r="C290" s="84">
        <v>40954327</v>
      </c>
      <c r="D290" s="81">
        <v>41880</v>
      </c>
      <c r="E290" s="82" t="s">
        <v>167</v>
      </c>
      <c r="F290" s="85">
        <v>10</v>
      </c>
      <c r="G290" s="83">
        <v>466.1</v>
      </c>
      <c r="H290" s="80" t="s">
        <v>77</v>
      </c>
    </row>
    <row r="291" spans="1:8" x14ac:dyDescent="0.25">
      <c r="A291" s="5" t="s">
        <v>17</v>
      </c>
      <c r="B291" s="5">
        <v>287</v>
      </c>
      <c r="C291" s="84">
        <v>40953690</v>
      </c>
      <c r="D291" s="81">
        <v>41878</v>
      </c>
      <c r="E291" s="82" t="s">
        <v>167</v>
      </c>
      <c r="F291" s="85">
        <v>30</v>
      </c>
      <c r="G291" s="83">
        <v>21870</v>
      </c>
      <c r="H291" s="80" t="s">
        <v>76</v>
      </c>
    </row>
    <row r="292" spans="1:8" x14ac:dyDescent="0.25">
      <c r="A292" s="5" t="s">
        <v>17</v>
      </c>
      <c r="B292" s="5">
        <v>288</v>
      </c>
      <c r="C292" s="84">
        <v>40955761</v>
      </c>
      <c r="D292" s="81">
        <v>41880</v>
      </c>
      <c r="E292" s="82" t="s">
        <v>167</v>
      </c>
      <c r="F292" s="85">
        <v>8</v>
      </c>
      <c r="G292" s="83">
        <v>466.1</v>
      </c>
      <c r="H292" s="80" t="s">
        <v>23</v>
      </c>
    </row>
    <row r="293" spans="1:8" x14ac:dyDescent="0.25">
      <c r="A293" s="5" t="s">
        <v>17</v>
      </c>
      <c r="B293" s="5">
        <v>289</v>
      </c>
      <c r="C293" s="84">
        <v>40955826</v>
      </c>
      <c r="D293" s="81">
        <v>41879</v>
      </c>
      <c r="E293" s="82" t="s">
        <v>167</v>
      </c>
      <c r="F293" s="85">
        <v>15</v>
      </c>
      <c r="G293" s="83">
        <v>466.1</v>
      </c>
      <c r="H293" s="80" t="s">
        <v>135</v>
      </c>
    </row>
    <row r="294" spans="1:8" x14ac:dyDescent="0.25">
      <c r="A294" s="5" t="s">
        <v>17</v>
      </c>
      <c r="B294" s="5">
        <v>290</v>
      </c>
      <c r="C294" s="84">
        <v>40956185</v>
      </c>
      <c r="D294" s="81">
        <v>41879</v>
      </c>
      <c r="E294" s="82" t="s">
        <v>167</v>
      </c>
      <c r="F294" s="85">
        <v>15</v>
      </c>
      <c r="G294" s="83">
        <v>466.1</v>
      </c>
      <c r="H294" s="80" t="s">
        <v>134</v>
      </c>
    </row>
    <row r="295" spans="1:8" x14ac:dyDescent="0.25">
      <c r="A295" s="5" t="s">
        <v>17</v>
      </c>
      <c r="B295" s="5">
        <v>291</v>
      </c>
      <c r="C295" s="84">
        <v>40956243</v>
      </c>
      <c r="D295" s="81">
        <v>41879</v>
      </c>
      <c r="E295" s="82" t="s">
        <v>167</v>
      </c>
      <c r="F295" s="85">
        <v>15</v>
      </c>
      <c r="G295" s="83">
        <v>466.1</v>
      </c>
      <c r="H295" s="80" t="s">
        <v>77</v>
      </c>
    </row>
    <row r="296" spans="1:8" x14ac:dyDescent="0.25">
      <c r="A296" s="5" t="s">
        <v>17</v>
      </c>
      <c r="B296" s="5">
        <v>292</v>
      </c>
      <c r="C296" s="84">
        <v>40955155</v>
      </c>
      <c r="D296" s="81">
        <v>41877</v>
      </c>
      <c r="E296" s="82" t="s">
        <v>166</v>
      </c>
      <c r="F296" s="85">
        <v>15</v>
      </c>
      <c r="G296" s="83">
        <v>466.1</v>
      </c>
      <c r="H296" s="80" t="s">
        <v>134</v>
      </c>
    </row>
    <row r="297" spans="1:8" x14ac:dyDescent="0.25">
      <c r="A297" s="5" t="s">
        <v>17</v>
      </c>
      <c r="B297" s="5">
        <v>293</v>
      </c>
      <c r="C297" s="84">
        <v>40955192</v>
      </c>
      <c r="D297" s="81">
        <v>41877</v>
      </c>
      <c r="E297" s="82" t="s">
        <v>167</v>
      </c>
      <c r="F297" s="85">
        <v>15</v>
      </c>
      <c r="G297" s="83">
        <v>466.1</v>
      </c>
      <c r="H297" s="80" t="s">
        <v>134</v>
      </c>
    </row>
    <row r="298" spans="1:8" x14ac:dyDescent="0.25">
      <c r="A298" s="5" t="s">
        <v>17</v>
      </c>
      <c r="B298" s="5">
        <v>294</v>
      </c>
      <c r="C298" s="84">
        <v>40954767</v>
      </c>
      <c r="D298" s="81">
        <v>41879</v>
      </c>
      <c r="E298" s="82" t="s">
        <v>167</v>
      </c>
      <c r="F298" s="85">
        <v>10</v>
      </c>
      <c r="G298" s="83">
        <v>7290</v>
      </c>
      <c r="H298" s="80" t="s">
        <v>138</v>
      </c>
    </row>
    <row r="299" spans="1:8" x14ac:dyDescent="0.25">
      <c r="A299" s="5" t="s">
        <v>17</v>
      </c>
      <c r="B299" s="5">
        <v>295</v>
      </c>
      <c r="C299" s="84">
        <v>40957956</v>
      </c>
      <c r="D299" s="81">
        <v>41880</v>
      </c>
      <c r="E299" s="82" t="s">
        <v>166</v>
      </c>
      <c r="F299" s="85">
        <v>15</v>
      </c>
      <c r="G299" s="83">
        <v>466.1</v>
      </c>
      <c r="H299" s="80" t="s">
        <v>86</v>
      </c>
    </row>
    <row r="300" spans="1:8" x14ac:dyDescent="0.25">
      <c r="A300" s="5" t="s">
        <v>17</v>
      </c>
      <c r="B300" s="5">
        <v>296</v>
      </c>
      <c r="C300" s="84">
        <v>40957143</v>
      </c>
      <c r="D300" s="81">
        <v>41879</v>
      </c>
      <c r="E300" s="82" t="s">
        <v>166</v>
      </c>
      <c r="F300" s="85">
        <v>12</v>
      </c>
      <c r="G300" s="83">
        <v>466.1</v>
      </c>
      <c r="H300" s="80" t="s">
        <v>23</v>
      </c>
    </row>
    <row r="301" spans="1:8" x14ac:dyDescent="0.25">
      <c r="A301" s="5" t="s">
        <v>17</v>
      </c>
      <c r="B301" s="5">
        <v>297</v>
      </c>
      <c r="C301" s="84">
        <v>40957253</v>
      </c>
      <c r="D301" s="81">
        <v>41880</v>
      </c>
      <c r="E301" s="82" t="s">
        <v>166</v>
      </c>
      <c r="F301" s="85">
        <v>8</v>
      </c>
      <c r="G301" s="83">
        <v>466.1</v>
      </c>
      <c r="H301" s="80" t="s">
        <v>32</v>
      </c>
    </row>
    <row r="302" spans="1:8" x14ac:dyDescent="0.25">
      <c r="A302" s="5" t="s">
        <v>17</v>
      </c>
      <c r="B302" s="5">
        <v>298</v>
      </c>
      <c r="C302" s="84">
        <v>40957325</v>
      </c>
      <c r="D302" s="81">
        <v>41880</v>
      </c>
      <c r="E302" s="82" t="s">
        <v>167</v>
      </c>
      <c r="F302" s="85">
        <v>7</v>
      </c>
      <c r="G302" s="83">
        <v>466.1</v>
      </c>
      <c r="H302" s="80" t="s">
        <v>25</v>
      </c>
    </row>
    <row r="303" spans="1:8" x14ac:dyDescent="0.25">
      <c r="A303" s="5" t="s">
        <v>17</v>
      </c>
      <c r="B303" s="5">
        <v>299</v>
      </c>
      <c r="C303" s="84">
        <v>40957306</v>
      </c>
      <c r="D303" s="81">
        <v>41879</v>
      </c>
      <c r="E303" s="82" t="s">
        <v>167</v>
      </c>
      <c r="F303" s="85">
        <v>40</v>
      </c>
      <c r="G303" s="83">
        <v>29160</v>
      </c>
      <c r="H303" s="80" t="s">
        <v>119</v>
      </c>
    </row>
    <row r="304" spans="1:8" x14ac:dyDescent="0.25">
      <c r="A304" s="5" t="s">
        <v>17</v>
      </c>
      <c r="B304" s="5">
        <v>300</v>
      </c>
      <c r="C304" s="84">
        <v>40957199</v>
      </c>
      <c r="D304" s="81">
        <v>41879</v>
      </c>
      <c r="E304" s="82" t="s">
        <v>167</v>
      </c>
      <c r="F304" s="85">
        <v>36</v>
      </c>
      <c r="G304" s="83">
        <v>26244</v>
      </c>
      <c r="H304" s="80" t="s">
        <v>119</v>
      </c>
    </row>
    <row r="305" spans="1:8" x14ac:dyDescent="0.25">
      <c r="A305" s="5" t="s">
        <v>17</v>
      </c>
      <c r="B305" s="5">
        <v>301</v>
      </c>
      <c r="C305" s="84">
        <v>40958288</v>
      </c>
      <c r="D305" s="81">
        <v>41880</v>
      </c>
      <c r="E305" s="82" t="s">
        <v>167</v>
      </c>
      <c r="F305" s="85">
        <v>8</v>
      </c>
      <c r="G305" s="83">
        <v>466.1</v>
      </c>
      <c r="H305" s="80" t="s">
        <v>19</v>
      </c>
    </row>
    <row r="306" spans="1:8" x14ac:dyDescent="0.25">
      <c r="A306" s="5" t="s">
        <v>17</v>
      </c>
      <c r="B306" s="5">
        <v>302</v>
      </c>
      <c r="C306" s="84">
        <v>40928525</v>
      </c>
      <c r="D306" s="81">
        <v>41855</v>
      </c>
      <c r="E306" s="82" t="s">
        <v>167</v>
      </c>
      <c r="F306" s="85">
        <v>10</v>
      </c>
      <c r="G306" s="83">
        <v>466.1</v>
      </c>
      <c r="H306" s="80" t="s">
        <v>48</v>
      </c>
    </row>
    <row r="307" spans="1:8" x14ac:dyDescent="0.25">
      <c r="A307" s="5" t="s">
        <v>17</v>
      </c>
      <c r="B307" s="5">
        <v>303</v>
      </c>
      <c r="C307" s="80">
        <v>40938651</v>
      </c>
      <c r="D307" s="81">
        <v>41869</v>
      </c>
      <c r="E307" s="82" t="s">
        <v>167</v>
      </c>
      <c r="F307" s="85">
        <v>200</v>
      </c>
      <c r="G307" s="83">
        <v>549679.98</v>
      </c>
      <c r="H307" s="80" t="s">
        <v>22</v>
      </c>
    </row>
    <row r="308" spans="1:8" x14ac:dyDescent="0.25">
      <c r="A308" s="5" t="s">
        <v>17</v>
      </c>
      <c r="B308" s="5">
        <v>304</v>
      </c>
      <c r="C308" s="80">
        <v>40934245</v>
      </c>
      <c r="D308" s="81">
        <v>41858</v>
      </c>
      <c r="E308" s="82" t="s">
        <v>167</v>
      </c>
      <c r="F308" s="85">
        <v>105</v>
      </c>
      <c r="G308" s="83">
        <v>487346.82</v>
      </c>
      <c r="H308" s="80" t="s">
        <v>21</v>
      </c>
    </row>
    <row r="309" spans="1:8" x14ac:dyDescent="0.25">
      <c r="A309" s="5" t="s">
        <v>17</v>
      </c>
      <c r="B309" s="5">
        <v>305</v>
      </c>
      <c r="C309" s="84">
        <v>40936312</v>
      </c>
      <c r="D309" s="81">
        <v>41856</v>
      </c>
      <c r="E309" s="82" t="s">
        <v>167</v>
      </c>
      <c r="F309" s="85">
        <v>10</v>
      </c>
      <c r="G309" s="83">
        <v>466.1</v>
      </c>
      <c r="H309" s="80" t="s">
        <v>29</v>
      </c>
    </row>
    <row r="310" spans="1:8" x14ac:dyDescent="0.25">
      <c r="A310" s="5" t="s">
        <v>17</v>
      </c>
      <c r="B310" s="5">
        <v>306</v>
      </c>
      <c r="C310" s="84">
        <v>40938285</v>
      </c>
      <c r="D310" s="81">
        <v>41855</v>
      </c>
      <c r="E310" s="82" t="s">
        <v>167</v>
      </c>
      <c r="F310" s="85">
        <v>13</v>
      </c>
      <c r="G310" s="83">
        <v>9477</v>
      </c>
      <c r="H310" s="80" t="s">
        <v>18</v>
      </c>
    </row>
    <row r="311" spans="1:8" x14ac:dyDescent="0.25">
      <c r="A311" s="5" t="s">
        <v>17</v>
      </c>
      <c r="B311" s="5">
        <v>307</v>
      </c>
      <c r="C311" s="84">
        <v>40938139</v>
      </c>
      <c r="D311" s="81">
        <v>41870</v>
      </c>
      <c r="E311" s="82" t="s">
        <v>167</v>
      </c>
      <c r="F311" s="85">
        <v>155</v>
      </c>
      <c r="G311" s="83">
        <v>8680</v>
      </c>
      <c r="H311" s="80" t="s">
        <v>22</v>
      </c>
    </row>
    <row r="312" spans="1:8" x14ac:dyDescent="0.25">
      <c r="A312" s="5" t="s">
        <v>17</v>
      </c>
      <c r="B312" s="5">
        <v>308</v>
      </c>
      <c r="C312" s="84">
        <v>40941749</v>
      </c>
      <c r="D312" s="81">
        <v>41869</v>
      </c>
      <c r="E312" s="82" t="s">
        <v>166</v>
      </c>
      <c r="F312" s="85">
        <v>12</v>
      </c>
      <c r="G312" s="83">
        <v>466.1</v>
      </c>
      <c r="H312" s="80" t="s">
        <v>71</v>
      </c>
    </row>
    <row r="313" spans="1:8" x14ac:dyDescent="0.25">
      <c r="A313" s="5" t="s">
        <v>17</v>
      </c>
      <c r="B313" s="5">
        <v>309</v>
      </c>
      <c r="C313" s="84">
        <v>40941814</v>
      </c>
      <c r="D313" s="81">
        <v>41862</v>
      </c>
      <c r="E313" s="82" t="s">
        <v>166</v>
      </c>
      <c r="F313" s="85">
        <v>15</v>
      </c>
      <c r="G313" s="83">
        <v>466.1</v>
      </c>
      <c r="H313" s="80" t="s">
        <v>48</v>
      </c>
    </row>
    <row r="314" spans="1:8" x14ac:dyDescent="0.25">
      <c r="A314" s="5" t="s">
        <v>17</v>
      </c>
      <c r="B314" s="5">
        <v>310</v>
      </c>
      <c r="C314" s="84">
        <v>40942205</v>
      </c>
      <c r="D314" s="81">
        <v>41870</v>
      </c>
      <c r="E314" s="82" t="s">
        <v>167</v>
      </c>
      <c r="F314" s="85">
        <v>15</v>
      </c>
      <c r="G314" s="83">
        <v>466.1</v>
      </c>
      <c r="H314" s="80" t="s">
        <v>18</v>
      </c>
    </row>
    <row r="315" spans="1:8" x14ac:dyDescent="0.25">
      <c r="A315" s="5" t="s">
        <v>17</v>
      </c>
      <c r="B315" s="5">
        <v>311</v>
      </c>
      <c r="C315" s="84">
        <v>40939484</v>
      </c>
      <c r="D315" s="81">
        <v>41863</v>
      </c>
      <c r="E315" s="82" t="s">
        <v>167</v>
      </c>
      <c r="F315" s="85">
        <v>5</v>
      </c>
      <c r="G315" s="83">
        <v>466.1</v>
      </c>
      <c r="H315" s="80" t="s">
        <v>47</v>
      </c>
    </row>
    <row r="316" spans="1:8" x14ac:dyDescent="0.25">
      <c r="A316" s="5" t="s">
        <v>17</v>
      </c>
      <c r="B316" s="5">
        <v>312</v>
      </c>
      <c r="C316" s="84">
        <v>40944239</v>
      </c>
      <c r="D316" s="81">
        <v>41856</v>
      </c>
      <c r="E316" s="82" t="s">
        <v>167</v>
      </c>
      <c r="F316" s="85">
        <v>9</v>
      </c>
      <c r="G316" s="83">
        <v>466.1</v>
      </c>
      <c r="H316" s="80" t="s">
        <v>72</v>
      </c>
    </row>
    <row r="317" spans="1:8" x14ac:dyDescent="0.25">
      <c r="A317" s="5" t="s">
        <v>17</v>
      </c>
      <c r="B317" s="5">
        <v>313</v>
      </c>
      <c r="C317" s="84">
        <v>40944358</v>
      </c>
      <c r="D317" s="81">
        <v>41858</v>
      </c>
      <c r="E317" s="82" t="s">
        <v>167</v>
      </c>
      <c r="F317" s="85">
        <v>10</v>
      </c>
      <c r="G317" s="83">
        <v>466.1</v>
      </c>
      <c r="H317" s="80" t="s">
        <v>48</v>
      </c>
    </row>
    <row r="318" spans="1:8" x14ac:dyDescent="0.25">
      <c r="A318" s="5" t="s">
        <v>17</v>
      </c>
      <c r="B318" s="5">
        <v>314</v>
      </c>
      <c r="C318" s="84">
        <v>40944299</v>
      </c>
      <c r="D318" s="81">
        <v>41859</v>
      </c>
      <c r="E318" s="82" t="s">
        <v>166</v>
      </c>
      <c r="F318" s="85">
        <v>0.25</v>
      </c>
      <c r="G318" s="83">
        <v>182.25</v>
      </c>
      <c r="H318" s="80" t="s">
        <v>29</v>
      </c>
    </row>
    <row r="319" spans="1:8" x14ac:dyDescent="0.25">
      <c r="A319" s="5" t="s">
        <v>17</v>
      </c>
      <c r="B319" s="5">
        <v>315</v>
      </c>
      <c r="C319" s="84">
        <v>40946128</v>
      </c>
      <c r="D319" s="81">
        <v>41865</v>
      </c>
      <c r="E319" s="82" t="s">
        <v>167</v>
      </c>
      <c r="F319" s="85">
        <v>200</v>
      </c>
      <c r="G319" s="83">
        <v>39768.239999999998</v>
      </c>
      <c r="H319" s="80" t="s">
        <v>18</v>
      </c>
    </row>
    <row r="320" spans="1:8" x14ac:dyDescent="0.25">
      <c r="A320" s="5" t="s">
        <v>17</v>
      </c>
      <c r="B320" s="5">
        <v>316</v>
      </c>
      <c r="C320" s="84">
        <v>40944513</v>
      </c>
      <c r="D320" s="81">
        <v>41870</v>
      </c>
      <c r="E320" s="82" t="s">
        <v>167</v>
      </c>
      <c r="F320" s="85">
        <v>5</v>
      </c>
      <c r="G320" s="83">
        <v>466.1</v>
      </c>
      <c r="H320" s="80" t="s">
        <v>128</v>
      </c>
    </row>
    <row r="321" spans="1:8" x14ac:dyDescent="0.25">
      <c r="A321" s="5" t="s">
        <v>17</v>
      </c>
      <c r="B321" s="5">
        <v>317</v>
      </c>
      <c r="C321" s="84">
        <v>40944130</v>
      </c>
      <c r="D321" s="81">
        <v>41856</v>
      </c>
      <c r="E321" s="82" t="s">
        <v>167</v>
      </c>
      <c r="F321" s="85">
        <v>12</v>
      </c>
      <c r="G321" s="83">
        <v>466.1</v>
      </c>
      <c r="H321" s="80" t="s">
        <v>48</v>
      </c>
    </row>
    <row r="322" spans="1:8" x14ac:dyDescent="0.25">
      <c r="A322" s="5" t="s">
        <v>17</v>
      </c>
      <c r="B322" s="5">
        <v>318</v>
      </c>
      <c r="C322" s="84">
        <v>40945589</v>
      </c>
      <c r="D322" s="81">
        <v>41858</v>
      </c>
      <c r="E322" s="82" t="s">
        <v>167</v>
      </c>
      <c r="F322" s="85">
        <v>10</v>
      </c>
      <c r="G322" s="83">
        <v>466.1</v>
      </c>
      <c r="H322" s="80" t="s">
        <v>48</v>
      </c>
    </row>
    <row r="323" spans="1:8" x14ac:dyDescent="0.25">
      <c r="A323" s="5" t="s">
        <v>17</v>
      </c>
      <c r="B323" s="5">
        <v>319</v>
      </c>
      <c r="C323" s="84">
        <v>40945681</v>
      </c>
      <c r="D323" s="81">
        <v>41858</v>
      </c>
      <c r="E323" s="82" t="s">
        <v>167</v>
      </c>
      <c r="F323" s="85">
        <v>10</v>
      </c>
      <c r="G323" s="83">
        <v>466.1</v>
      </c>
      <c r="H323" s="80" t="s">
        <v>48</v>
      </c>
    </row>
    <row r="324" spans="1:8" x14ac:dyDescent="0.25">
      <c r="A324" s="5" t="s">
        <v>17</v>
      </c>
      <c r="B324" s="5">
        <v>320</v>
      </c>
      <c r="C324" s="84">
        <v>40947398</v>
      </c>
      <c r="D324" s="81">
        <v>41862</v>
      </c>
      <c r="E324" s="82" t="s">
        <v>167</v>
      </c>
      <c r="F324" s="85">
        <v>10</v>
      </c>
      <c r="G324" s="83">
        <v>466.1</v>
      </c>
      <c r="H324" s="80" t="s">
        <v>48</v>
      </c>
    </row>
    <row r="325" spans="1:8" x14ac:dyDescent="0.25">
      <c r="A325" s="5" t="s">
        <v>17</v>
      </c>
      <c r="B325" s="5">
        <v>321</v>
      </c>
      <c r="C325" s="84">
        <v>40947266</v>
      </c>
      <c r="D325" s="81">
        <v>41866</v>
      </c>
      <c r="E325" s="82" t="s">
        <v>167</v>
      </c>
      <c r="F325" s="85">
        <v>14</v>
      </c>
      <c r="G325" s="83">
        <v>466.1</v>
      </c>
      <c r="H325" s="80" t="s">
        <v>18</v>
      </c>
    </row>
    <row r="326" spans="1:8" x14ac:dyDescent="0.25">
      <c r="A326" s="5" t="s">
        <v>17</v>
      </c>
      <c r="B326" s="5">
        <v>322</v>
      </c>
      <c r="C326" s="84">
        <v>40947497</v>
      </c>
      <c r="D326" s="81">
        <v>41863</v>
      </c>
      <c r="E326" s="82" t="s">
        <v>167</v>
      </c>
      <c r="F326" s="85">
        <v>15</v>
      </c>
      <c r="G326" s="83">
        <v>466.1</v>
      </c>
      <c r="H326" s="80" t="s">
        <v>47</v>
      </c>
    </row>
    <row r="327" spans="1:8" x14ac:dyDescent="0.25">
      <c r="A327" s="5" t="s">
        <v>17</v>
      </c>
      <c r="B327" s="5">
        <v>323</v>
      </c>
      <c r="C327" s="84">
        <v>40947637</v>
      </c>
      <c r="D327" s="81">
        <v>41863</v>
      </c>
      <c r="E327" s="82" t="s">
        <v>167</v>
      </c>
      <c r="F327" s="85">
        <v>15</v>
      </c>
      <c r="G327" s="83">
        <v>466.1</v>
      </c>
      <c r="H327" s="80" t="s">
        <v>18</v>
      </c>
    </row>
    <row r="328" spans="1:8" x14ac:dyDescent="0.25">
      <c r="A328" s="5" t="s">
        <v>17</v>
      </c>
      <c r="B328" s="5">
        <v>324</v>
      </c>
      <c r="C328" s="84">
        <v>40948467</v>
      </c>
      <c r="D328" s="81">
        <v>41863</v>
      </c>
      <c r="E328" s="82" t="s">
        <v>167</v>
      </c>
      <c r="F328" s="85">
        <v>15</v>
      </c>
      <c r="G328" s="83">
        <v>466.1</v>
      </c>
      <c r="H328" s="80" t="s">
        <v>48</v>
      </c>
    </row>
    <row r="329" spans="1:8" x14ac:dyDescent="0.25">
      <c r="A329" s="5" t="s">
        <v>17</v>
      </c>
      <c r="B329" s="5">
        <v>325</v>
      </c>
      <c r="C329" s="84">
        <v>40945632</v>
      </c>
      <c r="D329" s="81">
        <v>41858</v>
      </c>
      <c r="E329" s="82" t="s">
        <v>167</v>
      </c>
      <c r="F329" s="85">
        <v>5</v>
      </c>
      <c r="G329" s="83">
        <v>466.1</v>
      </c>
      <c r="H329" s="80" t="s">
        <v>71</v>
      </c>
    </row>
    <row r="330" spans="1:8" x14ac:dyDescent="0.25">
      <c r="A330" s="5" t="s">
        <v>17</v>
      </c>
      <c r="B330" s="5">
        <v>326</v>
      </c>
      <c r="C330" s="84">
        <v>40950107</v>
      </c>
      <c r="D330" s="81">
        <v>41869</v>
      </c>
      <c r="E330" s="82" t="s">
        <v>167</v>
      </c>
      <c r="F330" s="85">
        <v>15</v>
      </c>
      <c r="G330" s="83">
        <v>10935</v>
      </c>
      <c r="H330" s="80" t="s">
        <v>18</v>
      </c>
    </row>
    <row r="331" spans="1:8" x14ac:dyDescent="0.25">
      <c r="A331" s="5" t="s">
        <v>17</v>
      </c>
      <c r="B331" s="5">
        <v>327</v>
      </c>
      <c r="C331" s="84">
        <v>40950222</v>
      </c>
      <c r="D331" s="81">
        <v>41869</v>
      </c>
      <c r="E331" s="82" t="s">
        <v>167</v>
      </c>
      <c r="F331" s="85">
        <v>15</v>
      </c>
      <c r="G331" s="83">
        <v>10935</v>
      </c>
      <c r="H331" s="80" t="s">
        <v>18</v>
      </c>
    </row>
    <row r="332" spans="1:8" x14ac:dyDescent="0.25">
      <c r="A332" s="5" t="s">
        <v>17</v>
      </c>
      <c r="B332" s="5">
        <v>328</v>
      </c>
      <c r="C332" s="84">
        <v>40948325</v>
      </c>
      <c r="D332" s="81">
        <v>41870</v>
      </c>
      <c r="E332" s="82" t="s">
        <v>167</v>
      </c>
      <c r="F332" s="85">
        <v>10</v>
      </c>
      <c r="G332" s="83">
        <v>466.1</v>
      </c>
      <c r="H332" s="80" t="s">
        <v>48</v>
      </c>
    </row>
    <row r="333" spans="1:8" x14ac:dyDescent="0.25">
      <c r="A333" s="5" t="s">
        <v>17</v>
      </c>
      <c r="B333" s="5">
        <v>329</v>
      </c>
      <c r="C333" s="84">
        <v>40951061</v>
      </c>
      <c r="D333" s="81">
        <v>41866</v>
      </c>
      <c r="E333" s="82" t="s">
        <v>167</v>
      </c>
      <c r="F333" s="85">
        <v>10</v>
      </c>
      <c r="G333" s="83">
        <v>466.1</v>
      </c>
      <c r="H333" s="80" t="s">
        <v>18</v>
      </c>
    </row>
    <row r="334" spans="1:8" x14ac:dyDescent="0.25">
      <c r="A334" s="5" t="s">
        <v>17</v>
      </c>
      <c r="B334" s="5">
        <v>330</v>
      </c>
      <c r="C334" s="84">
        <v>40951126</v>
      </c>
      <c r="D334" s="81">
        <v>41869</v>
      </c>
      <c r="E334" s="82" t="s">
        <v>167</v>
      </c>
      <c r="F334" s="85">
        <v>10</v>
      </c>
      <c r="G334" s="83">
        <v>466.1</v>
      </c>
      <c r="H334" s="80" t="s">
        <v>72</v>
      </c>
    </row>
    <row r="335" spans="1:8" x14ac:dyDescent="0.25">
      <c r="A335" s="5" t="s">
        <v>17</v>
      </c>
      <c r="B335" s="5">
        <v>331</v>
      </c>
      <c r="C335" s="84">
        <v>40950952</v>
      </c>
      <c r="D335" s="81">
        <v>41866</v>
      </c>
      <c r="E335" s="82" t="s">
        <v>167</v>
      </c>
      <c r="F335" s="85">
        <v>8</v>
      </c>
      <c r="G335" s="83">
        <v>466.1</v>
      </c>
      <c r="H335" s="80" t="s">
        <v>72</v>
      </c>
    </row>
    <row r="336" spans="1:8" x14ac:dyDescent="0.25">
      <c r="A336" s="5" t="s">
        <v>17</v>
      </c>
      <c r="B336" s="5">
        <v>332</v>
      </c>
      <c r="C336" s="84">
        <v>40951030</v>
      </c>
      <c r="D336" s="81">
        <v>41866</v>
      </c>
      <c r="E336" s="82" t="s">
        <v>167</v>
      </c>
      <c r="F336" s="85">
        <v>10</v>
      </c>
      <c r="G336" s="83">
        <v>466.1</v>
      </c>
      <c r="H336" s="80" t="s">
        <v>18</v>
      </c>
    </row>
    <row r="337" spans="1:8" x14ac:dyDescent="0.25">
      <c r="A337" s="5" t="s">
        <v>17</v>
      </c>
      <c r="B337" s="5">
        <v>333</v>
      </c>
      <c r="C337" s="84">
        <v>40951001</v>
      </c>
      <c r="D337" s="81">
        <v>41866</v>
      </c>
      <c r="E337" s="82" t="s">
        <v>167</v>
      </c>
      <c r="F337" s="85">
        <v>12</v>
      </c>
      <c r="G337" s="83">
        <v>466.1</v>
      </c>
      <c r="H337" s="80" t="s">
        <v>29</v>
      </c>
    </row>
    <row r="338" spans="1:8" x14ac:dyDescent="0.25">
      <c r="A338" s="5" t="s">
        <v>17</v>
      </c>
      <c r="B338" s="5">
        <v>334</v>
      </c>
      <c r="C338" s="84">
        <v>40955272</v>
      </c>
      <c r="D338" s="81">
        <v>41877</v>
      </c>
      <c r="E338" s="82" t="s">
        <v>167</v>
      </c>
      <c r="F338" s="85">
        <v>10</v>
      </c>
      <c r="G338" s="83">
        <v>466.1</v>
      </c>
      <c r="H338" s="80" t="s">
        <v>48</v>
      </c>
    </row>
    <row r="339" spans="1:8" x14ac:dyDescent="0.25">
      <c r="A339" s="5" t="s">
        <v>17</v>
      </c>
      <c r="B339" s="5">
        <v>335</v>
      </c>
      <c r="C339" s="84">
        <v>40955348</v>
      </c>
      <c r="D339" s="81">
        <v>41878</v>
      </c>
      <c r="E339" s="82" t="s">
        <v>167</v>
      </c>
      <c r="F339" s="85">
        <v>10</v>
      </c>
      <c r="G339" s="83">
        <v>466.1</v>
      </c>
      <c r="H339" s="80" t="s">
        <v>21</v>
      </c>
    </row>
    <row r="340" spans="1:8" x14ac:dyDescent="0.25">
      <c r="A340" s="5" t="s">
        <v>17</v>
      </c>
      <c r="B340" s="5">
        <v>336</v>
      </c>
      <c r="C340" s="84">
        <v>40954982</v>
      </c>
      <c r="D340" s="81">
        <v>41877</v>
      </c>
      <c r="E340" s="82" t="s">
        <v>167</v>
      </c>
      <c r="F340" s="85">
        <v>11</v>
      </c>
      <c r="G340" s="83">
        <v>466.1</v>
      </c>
      <c r="H340" s="80" t="s">
        <v>48</v>
      </c>
    </row>
    <row r="341" spans="1:8" x14ac:dyDescent="0.25">
      <c r="A341" s="5" t="s">
        <v>17</v>
      </c>
      <c r="B341" s="5">
        <v>337</v>
      </c>
      <c r="C341" s="84">
        <v>40956904</v>
      </c>
      <c r="D341" s="81">
        <v>41879</v>
      </c>
      <c r="E341" s="82" t="s">
        <v>167</v>
      </c>
      <c r="F341" s="85">
        <v>8</v>
      </c>
      <c r="G341" s="83">
        <v>466.1</v>
      </c>
      <c r="H341" s="80" t="s">
        <v>48</v>
      </c>
    </row>
    <row r="342" spans="1:8" x14ac:dyDescent="0.25">
      <c r="A342" s="5" t="s">
        <v>17</v>
      </c>
      <c r="B342" s="5">
        <v>338</v>
      </c>
      <c r="C342" s="84">
        <v>40958313</v>
      </c>
      <c r="D342" s="81">
        <v>41880</v>
      </c>
      <c r="E342" s="82" t="s">
        <v>167</v>
      </c>
      <c r="F342" s="85">
        <v>5</v>
      </c>
      <c r="G342" s="83">
        <v>466.1</v>
      </c>
      <c r="H342" s="80" t="s">
        <v>18</v>
      </c>
    </row>
    <row r="343" spans="1:8" x14ac:dyDescent="0.25">
      <c r="A343" s="42"/>
      <c r="B343" s="42"/>
    </row>
    <row r="344" spans="1:8" x14ac:dyDescent="0.25">
      <c r="A344" s="42"/>
      <c r="B344" s="42"/>
    </row>
    <row r="345" spans="1:8" x14ac:dyDescent="0.25">
      <c r="A345" s="42"/>
      <c r="B345" s="42"/>
    </row>
    <row r="346" spans="1:8" x14ac:dyDescent="0.25">
      <c r="A346" s="42"/>
      <c r="B346" s="42"/>
    </row>
    <row r="347" spans="1:8" x14ac:dyDescent="0.25">
      <c r="A347" s="42"/>
      <c r="B347" s="42"/>
    </row>
    <row r="348" spans="1:8" x14ac:dyDescent="0.25">
      <c r="A348" s="42"/>
      <c r="B348" s="42"/>
    </row>
    <row r="349" spans="1:8" x14ac:dyDescent="0.25">
      <c r="A349" s="42"/>
      <c r="B349" s="42"/>
    </row>
    <row r="350" spans="1:8" x14ac:dyDescent="0.25">
      <c r="A350" s="42"/>
      <c r="B350" s="42"/>
    </row>
    <row r="351" spans="1:8" x14ac:dyDescent="0.25">
      <c r="A351" s="42"/>
      <c r="B351" s="42"/>
    </row>
    <row r="352" spans="1:8" x14ac:dyDescent="0.25">
      <c r="A352" s="42"/>
      <c r="B352" s="42"/>
    </row>
    <row r="353" spans="1:2" x14ac:dyDescent="0.25">
      <c r="A353" s="42"/>
      <c r="B353" s="42"/>
    </row>
    <row r="354" spans="1:2" x14ac:dyDescent="0.25">
      <c r="A354" s="42"/>
      <c r="B354" s="42"/>
    </row>
    <row r="355" spans="1:2" x14ac:dyDescent="0.25">
      <c r="A355" s="42"/>
      <c r="B355" s="42"/>
    </row>
    <row r="356" spans="1:2" x14ac:dyDescent="0.25">
      <c r="A356" s="42"/>
      <c r="B356" s="42"/>
    </row>
    <row r="357" spans="1:2" x14ac:dyDescent="0.25">
      <c r="A357" s="42"/>
      <c r="B357" s="42"/>
    </row>
    <row r="358" spans="1:2" x14ac:dyDescent="0.25">
      <c r="A358" s="42"/>
      <c r="B358" s="42"/>
    </row>
    <row r="359" spans="1:2" x14ac:dyDescent="0.25">
      <c r="A359" s="42"/>
      <c r="B359" s="42"/>
    </row>
    <row r="360" spans="1:2" x14ac:dyDescent="0.25">
      <c r="A360" s="42"/>
      <c r="B360" s="42"/>
    </row>
    <row r="361" spans="1:2" x14ac:dyDescent="0.25">
      <c r="A361" s="42"/>
      <c r="B361" s="42"/>
    </row>
    <row r="362" spans="1:2" x14ac:dyDescent="0.25">
      <c r="A362" s="42"/>
      <c r="B362" s="42"/>
    </row>
    <row r="363" spans="1:2" x14ac:dyDescent="0.25">
      <c r="A363" s="42"/>
      <c r="B363" s="42"/>
    </row>
    <row r="364" spans="1:2" x14ac:dyDescent="0.25">
      <c r="A364" s="42"/>
      <c r="B364" s="42"/>
    </row>
    <row r="365" spans="1:2" x14ac:dyDescent="0.25">
      <c r="A365" s="42"/>
      <c r="B365" s="42"/>
    </row>
    <row r="366" spans="1:2" x14ac:dyDescent="0.25">
      <c r="A366" s="42"/>
      <c r="B366" s="42"/>
    </row>
    <row r="367" spans="1:2" x14ac:dyDescent="0.25">
      <c r="A367" s="42"/>
      <c r="B367" s="42"/>
    </row>
    <row r="368" spans="1:2" x14ac:dyDescent="0.25">
      <c r="A368" s="42"/>
      <c r="B368" s="42"/>
    </row>
    <row r="369" spans="1:2" x14ac:dyDescent="0.25">
      <c r="A369" s="42"/>
      <c r="B369" s="42"/>
    </row>
    <row r="370" spans="1:2" x14ac:dyDescent="0.25">
      <c r="A370" s="42"/>
      <c r="B370" s="42"/>
    </row>
    <row r="371" spans="1:2" x14ac:dyDescent="0.25">
      <c r="A371" s="42"/>
      <c r="B371" s="42"/>
    </row>
    <row r="372" spans="1:2" x14ac:dyDescent="0.25">
      <c r="A372" s="42"/>
      <c r="B372" s="42"/>
    </row>
    <row r="373" spans="1:2" x14ac:dyDescent="0.25">
      <c r="A373" s="42"/>
      <c r="B373" s="42"/>
    </row>
    <row r="374" spans="1:2" x14ac:dyDescent="0.25">
      <c r="A374" s="42"/>
      <c r="B374" s="42"/>
    </row>
    <row r="375" spans="1:2" x14ac:dyDescent="0.25">
      <c r="A375" s="42"/>
      <c r="B375" s="42"/>
    </row>
    <row r="376" spans="1:2" x14ac:dyDescent="0.25">
      <c r="A376" s="42"/>
      <c r="B376" s="42"/>
    </row>
    <row r="377" spans="1:2" x14ac:dyDescent="0.25">
      <c r="A377" s="42"/>
      <c r="B377" s="42"/>
    </row>
    <row r="378" spans="1:2" x14ac:dyDescent="0.25">
      <c r="A378" s="42"/>
      <c r="B378" s="42"/>
    </row>
    <row r="379" spans="1:2" x14ac:dyDescent="0.25">
      <c r="A379" s="42"/>
      <c r="B379" s="42"/>
    </row>
    <row r="380" spans="1:2" x14ac:dyDescent="0.25">
      <c r="A380" s="42"/>
      <c r="B380" s="42"/>
    </row>
    <row r="381" spans="1:2" x14ac:dyDescent="0.25">
      <c r="A381" s="42"/>
      <c r="B381" s="42"/>
    </row>
    <row r="382" spans="1:2" x14ac:dyDescent="0.25">
      <c r="A382" s="42"/>
      <c r="B382" s="42"/>
    </row>
    <row r="383" spans="1:2" x14ac:dyDescent="0.25">
      <c r="A383" s="42"/>
      <c r="B383" s="42"/>
    </row>
    <row r="384" spans="1:2" x14ac:dyDescent="0.25">
      <c r="A384" s="42"/>
      <c r="B384" s="42"/>
    </row>
    <row r="385" spans="1:2" x14ac:dyDescent="0.25">
      <c r="A385" s="42"/>
      <c r="B385" s="42"/>
    </row>
    <row r="386" spans="1:2" x14ac:dyDescent="0.25">
      <c r="A386" s="42"/>
      <c r="B386" s="42"/>
    </row>
    <row r="387" spans="1:2" x14ac:dyDescent="0.25">
      <c r="A387" s="42"/>
      <c r="B387" s="42"/>
    </row>
    <row r="388" spans="1:2" x14ac:dyDescent="0.25">
      <c r="A388" s="42"/>
      <c r="B388" s="42"/>
    </row>
    <row r="389" spans="1:2" x14ac:dyDescent="0.25">
      <c r="A389" s="42"/>
      <c r="B389" s="42"/>
    </row>
    <row r="390" spans="1:2" x14ac:dyDescent="0.25">
      <c r="A390" s="42"/>
      <c r="B390" s="42"/>
    </row>
    <row r="391" spans="1:2" x14ac:dyDescent="0.25">
      <c r="A391" s="42"/>
      <c r="B391" s="42"/>
    </row>
    <row r="392" spans="1:2" x14ac:dyDescent="0.25">
      <c r="A392" s="42"/>
      <c r="B392" s="42"/>
    </row>
    <row r="393" spans="1:2" x14ac:dyDescent="0.25">
      <c r="A393" s="42"/>
      <c r="B393" s="42"/>
    </row>
    <row r="394" spans="1:2" x14ac:dyDescent="0.25">
      <c r="A394" s="42"/>
      <c r="B394" s="42"/>
    </row>
    <row r="395" spans="1:2" x14ac:dyDescent="0.25">
      <c r="A395" s="42"/>
      <c r="B395" s="42"/>
    </row>
    <row r="396" spans="1:2" x14ac:dyDescent="0.25">
      <c r="A396" s="42"/>
      <c r="B396" s="42"/>
    </row>
    <row r="397" spans="1:2" x14ac:dyDescent="0.25">
      <c r="A397" s="42"/>
      <c r="B397" s="42"/>
    </row>
    <row r="398" spans="1:2" x14ac:dyDescent="0.25">
      <c r="A398" s="42"/>
      <c r="B398" s="42"/>
    </row>
    <row r="399" spans="1:2" x14ac:dyDescent="0.25">
      <c r="A399" s="42"/>
      <c r="B399" s="42"/>
    </row>
    <row r="400" spans="1:2" x14ac:dyDescent="0.25">
      <c r="A400" s="42"/>
      <c r="B400" s="42"/>
    </row>
    <row r="401" spans="1:2" x14ac:dyDescent="0.25">
      <c r="A401" s="42"/>
      <c r="B401" s="42"/>
    </row>
    <row r="402" spans="1:2" x14ac:dyDescent="0.25">
      <c r="A402" s="42"/>
      <c r="B402" s="42"/>
    </row>
    <row r="403" spans="1:2" x14ac:dyDescent="0.25">
      <c r="A403" s="42"/>
      <c r="B403" s="42"/>
    </row>
    <row r="404" spans="1:2" x14ac:dyDescent="0.25">
      <c r="A404" s="42"/>
      <c r="B404" s="42"/>
    </row>
    <row r="405" spans="1:2" x14ac:dyDescent="0.25">
      <c r="A405" s="42"/>
      <c r="B405" s="42"/>
    </row>
    <row r="406" spans="1:2" x14ac:dyDescent="0.25">
      <c r="A406" s="42"/>
      <c r="B406" s="42"/>
    </row>
    <row r="407" spans="1:2" x14ac:dyDescent="0.25">
      <c r="A407" s="42"/>
      <c r="B407" s="42"/>
    </row>
    <row r="408" spans="1:2" x14ac:dyDescent="0.25">
      <c r="A408" s="42"/>
      <c r="B408" s="42"/>
    </row>
    <row r="409" spans="1:2" x14ac:dyDescent="0.25">
      <c r="A409" s="42"/>
      <c r="B409" s="42"/>
    </row>
    <row r="410" spans="1:2" x14ac:dyDescent="0.25">
      <c r="A410" s="42"/>
      <c r="B410" s="42"/>
    </row>
    <row r="411" spans="1:2" x14ac:dyDescent="0.25">
      <c r="A411" s="42"/>
      <c r="B411" s="42"/>
    </row>
    <row r="412" spans="1:2" x14ac:dyDescent="0.25">
      <c r="A412" s="42"/>
      <c r="B412" s="42"/>
    </row>
    <row r="413" spans="1:2" x14ac:dyDescent="0.25">
      <c r="A413" s="42"/>
      <c r="B413" s="42"/>
    </row>
    <row r="414" spans="1:2" x14ac:dyDescent="0.25">
      <c r="A414" s="42"/>
      <c r="B414" s="42"/>
    </row>
    <row r="415" spans="1:2" x14ac:dyDescent="0.25">
      <c r="A415" s="42"/>
      <c r="B415" s="42"/>
    </row>
    <row r="416" spans="1:2" x14ac:dyDescent="0.25">
      <c r="A416" s="42"/>
      <c r="B416" s="42"/>
    </row>
    <row r="417" spans="1:2" x14ac:dyDescent="0.25">
      <c r="A417" s="42"/>
      <c r="B417" s="42"/>
    </row>
    <row r="418" spans="1:2" x14ac:dyDescent="0.25">
      <c r="A418" s="42"/>
      <c r="B418" s="42"/>
    </row>
    <row r="419" spans="1:2" x14ac:dyDescent="0.25">
      <c r="A419" s="42"/>
      <c r="B419" s="42"/>
    </row>
    <row r="420" spans="1:2" x14ac:dyDescent="0.25">
      <c r="A420" s="42"/>
      <c r="B420" s="42"/>
    </row>
    <row r="421" spans="1:2" x14ac:dyDescent="0.25">
      <c r="A421" s="42"/>
      <c r="B421" s="42"/>
    </row>
    <row r="422" spans="1:2" x14ac:dyDescent="0.25">
      <c r="A422" s="42"/>
      <c r="B422" s="42"/>
    </row>
    <row r="423" spans="1:2" x14ac:dyDescent="0.25">
      <c r="A423" s="42"/>
      <c r="B423" s="42"/>
    </row>
    <row r="424" spans="1:2" x14ac:dyDescent="0.25">
      <c r="A424" s="42"/>
      <c r="B424" s="42"/>
    </row>
    <row r="425" spans="1:2" x14ac:dyDescent="0.25">
      <c r="A425" s="42"/>
      <c r="B425" s="42"/>
    </row>
    <row r="426" spans="1:2" x14ac:dyDescent="0.25">
      <c r="A426" s="42"/>
      <c r="B426" s="42"/>
    </row>
    <row r="427" spans="1:2" x14ac:dyDescent="0.25">
      <c r="A427" s="42"/>
      <c r="B427" s="42"/>
    </row>
    <row r="428" spans="1:2" x14ac:dyDescent="0.25">
      <c r="A428" s="42"/>
      <c r="B428" s="42"/>
    </row>
    <row r="429" spans="1:2" x14ac:dyDescent="0.25">
      <c r="A429" s="42"/>
      <c r="B429" s="42"/>
    </row>
    <row r="430" spans="1:2" x14ac:dyDescent="0.25">
      <c r="A430" s="42"/>
      <c r="B430" s="42"/>
    </row>
    <row r="431" spans="1:2" x14ac:dyDescent="0.25">
      <c r="A431" s="42"/>
      <c r="B431" s="42"/>
    </row>
    <row r="432" spans="1:2" x14ac:dyDescent="0.25">
      <c r="A432" s="42"/>
      <c r="B432" s="42"/>
    </row>
    <row r="433" spans="1:2" x14ac:dyDescent="0.25">
      <c r="A433" s="42"/>
      <c r="B433" s="42"/>
    </row>
    <row r="434" spans="1:2" x14ac:dyDescent="0.25">
      <c r="A434" s="42"/>
      <c r="B434" s="42"/>
    </row>
    <row r="435" spans="1:2" x14ac:dyDescent="0.25">
      <c r="A435" s="42"/>
      <c r="B435" s="42"/>
    </row>
    <row r="436" spans="1:2" x14ac:dyDescent="0.25">
      <c r="A436" s="42"/>
      <c r="B436" s="42"/>
    </row>
    <row r="437" spans="1:2" x14ac:dyDescent="0.25">
      <c r="A437" s="42"/>
      <c r="B437" s="42"/>
    </row>
    <row r="438" spans="1:2" x14ac:dyDescent="0.25">
      <c r="A438" s="42"/>
      <c r="B438" s="42"/>
    </row>
    <row r="439" spans="1:2" x14ac:dyDescent="0.25">
      <c r="A439" s="42"/>
      <c r="B439" s="42"/>
    </row>
    <row r="440" spans="1:2" x14ac:dyDescent="0.25">
      <c r="A440" s="42"/>
      <c r="B440" s="42"/>
    </row>
    <row r="441" spans="1:2" x14ac:dyDescent="0.25">
      <c r="A441" s="42"/>
      <c r="B441" s="42"/>
    </row>
    <row r="442" spans="1:2" x14ac:dyDescent="0.25">
      <c r="A442" s="42"/>
      <c r="B442" s="42"/>
    </row>
    <row r="443" spans="1:2" x14ac:dyDescent="0.25">
      <c r="A443" s="42"/>
      <c r="B443" s="42"/>
    </row>
    <row r="444" spans="1:2" x14ac:dyDescent="0.25">
      <c r="A444" s="42"/>
      <c r="B444" s="42"/>
    </row>
    <row r="445" spans="1:2" x14ac:dyDescent="0.25">
      <c r="A445" s="42"/>
      <c r="B445" s="42"/>
    </row>
    <row r="446" spans="1:2" x14ac:dyDescent="0.25">
      <c r="A446" s="42"/>
      <c r="B446" s="42"/>
    </row>
    <row r="447" spans="1:2" x14ac:dyDescent="0.25">
      <c r="A447" s="42"/>
      <c r="B447" s="42"/>
    </row>
    <row r="448" spans="1:2" x14ac:dyDescent="0.25">
      <c r="A448" s="42"/>
      <c r="B448" s="42"/>
    </row>
    <row r="449" spans="1:2" x14ac:dyDescent="0.25">
      <c r="A449" s="42"/>
      <c r="B449" s="42"/>
    </row>
    <row r="450" spans="1:2" x14ac:dyDescent="0.25">
      <c r="A450" s="42"/>
      <c r="B450" s="42"/>
    </row>
    <row r="451" spans="1:2" x14ac:dyDescent="0.25">
      <c r="A451" s="42"/>
      <c r="B451" s="42"/>
    </row>
    <row r="452" spans="1:2" x14ac:dyDescent="0.25">
      <c r="A452" s="42"/>
      <c r="B452" s="42"/>
    </row>
    <row r="453" spans="1:2" x14ac:dyDescent="0.25">
      <c r="A453" s="42"/>
      <c r="B453" s="42"/>
    </row>
    <row r="454" spans="1:2" x14ac:dyDescent="0.25">
      <c r="A454" s="42"/>
      <c r="B454" s="42"/>
    </row>
    <row r="455" spans="1:2" x14ac:dyDescent="0.25">
      <c r="A455" s="42"/>
      <c r="B455" s="42"/>
    </row>
    <row r="456" spans="1:2" x14ac:dyDescent="0.25">
      <c r="A456" s="42"/>
      <c r="B456" s="42"/>
    </row>
    <row r="457" spans="1:2" x14ac:dyDescent="0.25">
      <c r="A457" s="42"/>
      <c r="B457" s="42"/>
    </row>
    <row r="458" spans="1:2" x14ac:dyDescent="0.25">
      <c r="A458" s="42"/>
      <c r="B458" s="42"/>
    </row>
    <row r="459" spans="1:2" x14ac:dyDescent="0.25">
      <c r="A459" s="42"/>
      <c r="B459" s="42"/>
    </row>
    <row r="460" spans="1:2" x14ac:dyDescent="0.25">
      <c r="A460" s="42"/>
      <c r="B460" s="42"/>
    </row>
    <row r="461" spans="1:2" x14ac:dyDescent="0.25">
      <c r="A461" s="42"/>
      <c r="B461" s="42"/>
    </row>
    <row r="462" spans="1:2" x14ac:dyDescent="0.25">
      <c r="A462" s="42"/>
      <c r="B462" s="42"/>
    </row>
    <row r="463" spans="1:2" x14ac:dyDescent="0.25">
      <c r="A463" s="42"/>
      <c r="B463" s="42"/>
    </row>
    <row r="464" spans="1:2" x14ac:dyDescent="0.25">
      <c r="A464" s="42"/>
      <c r="B464" s="42"/>
    </row>
    <row r="465" spans="1:2" x14ac:dyDescent="0.25">
      <c r="A465" s="42"/>
      <c r="B465" s="42"/>
    </row>
    <row r="466" spans="1:2" x14ac:dyDescent="0.25">
      <c r="A466" s="42"/>
      <c r="B466" s="42"/>
    </row>
    <row r="467" spans="1:2" x14ac:dyDescent="0.25">
      <c r="A467" s="42"/>
      <c r="B467" s="42"/>
    </row>
    <row r="468" spans="1:2" x14ac:dyDescent="0.25">
      <c r="A468" s="42"/>
      <c r="B468" s="42"/>
    </row>
    <row r="469" spans="1:2" x14ac:dyDescent="0.25">
      <c r="A469" s="42"/>
      <c r="B469" s="42"/>
    </row>
    <row r="470" spans="1:2" x14ac:dyDescent="0.25">
      <c r="A470" s="42"/>
      <c r="B470" s="42"/>
    </row>
    <row r="471" spans="1:2" x14ac:dyDescent="0.25">
      <c r="A471" s="42"/>
      <c r="B471" s="42"/>
    </row>
    <row r="472" spans="1:2" x14ac:dyDescent="0.25">
      <c r="A472" s="42"/>
      <c r="B472" s="42"/>
    </row>
    <row r="473" spans="1:2" x14ac:dyDescent="0.25">
      <c r="A473" s="42"/>
      <c r="B473" s="42"/>
    </row>
    <row r="474" spans="1:2" x14ac:dyDescent="0.25">
      <c r="A474" s="42"/>
      <c r="B474" s="42"/>
    </row>
    <row r="475" spans="1:2" x14ac:dyDescent="0.25">
      <c r="A475" s="42"/>
      <c r="B475" s="42"/>
    </row>
    <row r="476" spans="1:2" x14ac:dyDescent="0.25">
      <c r="A476" s="42"/>
      <c r="B476" s="42"/>
    </row>
    <row r="477" spans="1:2" x14ac:dyDescent="0.25">
      <c r="A477" s="42"/>
      <c r="B477" s="42"/>
    </row>
    <row r="478" spans="1:2" x14ac:dyDescent="0.25">
      <c r="A478" s="42"/>
      <c r="B478" s="42"/>
    </row>
    <row r="479" spans="1:2" x14ac:dyDescent="0.25">
      <c r="A479" s="42"/>
      <c r="B479" s="42"/>
    </row>
    <row r="480" spans="1:2" x14ac:dyDescent="0.25">
      <c r="A480" s="42"/>
      <c r="B480" s="42"/>
    </row>
    <row r="481" spans="1:2" x14ac:dyDescent="0.25">
      <c r="A481" s="42"/>
      <c r="B481" s="42"/>
    </row>
    <row r="482" spans="1:2" x14ac:dyDescent="0.25">
      <c r="A482" s="42"/>
      <c r="B482" s="42"/>
    </row>
    <row r="483" spans="1:2" x14ac:dyDescent="0.25">
      <c r="A483" s="42"/>
      <c r="B483" s="42"/>
    </row>
    <row r="484" spans="1:2" x14ac:dyDescent="0.25">
      <c r="A484" s="42"/>
      <c r="B484" s="42"/>
    </row>
    <row r="485" spans="1:2" x14ac:dyDescent="0.25">
      <c r="A485" s="42"/>
      <c r="B485" s="42"/>
    </row>
    <row r="486" spans="1:2" x14ac:dyDescent="0.25">
      <c r="A486" s="42"/>
      <c r="B486" s="42"/>
    </row>
    <row r="487" spans="1:2" x14ac:dyDescent="0.25">
      <c r="A487" s="42"/>
      <c r="B487" s="42"/>
    </row>
    <row r="488" spans="1:2" x14ac:dyDescent="0.25">
      <c r="A488" s="42"/>
      <c r="B488" s="42"/>
    </row>
    <row r="489" spans="1:2" x14ac:dyDescent="0.25">
      <c r="A489" s="42"/>
      <c r="B489" s="42"/>
    </row>
    <row r="490" spans="1:2" x14ac:dyDescent="0.25">
      <c r="A490" s="42"/>
      <c r="B490" s="42"/>
    </row>
    <row r="491" spans="1:2" x14ac:dyDescent="0.25">
      <c r="A491" s="42"/>
      <c r="B491" s="42"/>
    </row>
    <row r="492" spans="1:2" x14ac:dyDescent="0.25">
      <c r="A492" s="42"/>
      <c r="B492" s="42"/>
    </row>
    <row r="493" spans="1:2" x14ac:dyDescent="0.25">
      <c r="A493" s="42"/>
      <c r="B493" s="42"/>
    </row>
    <row r="494" spans="1:2" x14ac:dyDescent="0.25">
      <c r="A494" s="42"/>
      <c r="B494" s="42"/>
    </row>
    <row r="495" spans="1:2" x14ac:dyDescent="0.25">
      <c r="A495" s="42"/>
      <c r="B495" s="42"/>
    </row>
    <row r="496" spans="1:2" x14ac:dyDescent="0.25">
      <c r="A496" s="42"/>
      <c r="B496" s="42"/>
    </row>
    <row r="497" spans="1:2" x14ac:dyDescent="0.25">
      <c r="A497" s="42"/>
      <c r="B497" s="42"/>
    </row>
    <row r="498" spans="1:2" x14ac:dyDescent="0.25">
      <c r="A498" s="42"/>
      <c r="B498" s="42"/>
    </row>
    <row r="499" spans="1:2" x14ac:dyDescent="0.25">
      <c r="A499" s="42"/>
      <c r="B499" s="42"/>
    </row>
    <row r="500" spans="1:2" x14ac:dyDescent="0.25">
      <c r="A500" s="42"/>
      <c r="B500" s="42"/>
    </row>
    <row r="501" spans="1:2" x14ac:dyDescent="0.25">
      <c r="A501" s="42"/>
      <c r="B501" s="42"/>
    </row>
    <row r="502" spans="1:2" x14ac:dyDescent="0.25">
      <c r="A502" s="42"/>
      <c r="B502" s="42"/>
    </row>
    <row r="503" spans="1:2" x14ac:dyDescent="0.25">
      <c r="A503" s="42"/>
      <c r="B503" s="42"/>
    </row>
    <row r="504" spans="1:2" x14ac:dyDescent="0.25">
      <c r="A504" s="42"/>
      <c r="B504" s="42"/>
    </row>
    <row r="505" spans="1:2" x14ac:dyDescent="0.25">
      <c r="A505" s="42"/>
      <c r="B505" s="42"/>
    </row>
    <row r="506" spans="1:2" x14ac:dyDescent="0.25">
      <c r="A506" s="42"/>
      <c r="B506" s="42"/>
    </row>
    <row r="507" spans="1:2" x14ac:dyDescent="0.25">
      <c r="A507" s="42"/>
      <c r="B507" s="42"/>
    </row>
    <row r="508" spans="1:2" x14ac:dyDescent="0.25">
      <c r="A508" s="42"/>
      <c r="B508" s="42"/>
    </row>
    <row r="509" spans="1:2" x14ac:dyDescent="0.25">
      <c r="A509" s="42"/>
      <c r="B509" s="42"/>
    </row>
    <row r="510" spans="1:2" x14ac:dyDescent="0.25">
      <c r="A510" s="42"/>
      <c r="B510" s="42"/>
    </row>
    <row r="511" spans="1:2" x14ac:dyDescent="0.25">
      <c r="A511" s="42"/>
      <c r="B511" s="42"/>
    </row>
    <row r="512" spans="1:2" x14ac:dyDescent="0.25">
      <c r="A512" s="42"/>
      <c r="B512" s="42"/>
    </row>
    <row r="513" spans="1:2" x14ac:dyDescent="0.25">
      <c r="A513" s="42"/>
      <c r="B513" s="42"/>
    </row>
    <row r="514" spans="1:2" x14ac:dyDescent="0.25">
      <c r="A514" s="42"/>
      <c r="B514" s="42"/>
    </row>
    <row r="515" spans="1:2" x14ac:dyDescent="0.25">
      <c r="A515" s="42"/>
      <c r="B515" s="42"/>
    </row>
    <row r="516" spans="1:2" x14ac:dyDescent="0.25">
      <c r="A516" s="42"/>
      <c r="B516" s="42"/>
    </row>
    <row r="517" spans="1:2" x14ac:dyDescent="0.25">
      <c r="A517" s="42"/>
      <c r="B517" s="42"/>
    </row>
    <row r="518" spans="1:2" x14ac:dyDescent="0.25">
      <c r="A518" s="42"/>
      <c r="B518" s="42"/>
    </row>
    <row r="519" spans="1:2" x14ac:dyDescent="0.25">
      <c r="A519" s="42"/>
      <c r="B519" s="42"/>
    </row>
    <row r="520" spans="1:2" x14ac:dyDescent="0.25">
      <c r="A520" s="42"/>
      <c r="B520" s="42"/>
    </row>
    <row r="521" spans="1:2" x14ac:dyDescent="0.25">
      <c r="A521" s="42"/>
      <c r="B521" s="42"/>
    </row>
    <row r="522" spans="1:2" x14ac:dyDescent="0.25">
      <c r="A522" s="42"/>
      <c r="B522" s="42"/>
    </row>
    <row r="523" spans="1:2" x14ac:dyDescent="0.25">
      <c r="A523" s="42"/>
      <c r="B523" s="42"/>
    </row>
    <row r="524" spans="1:2" x14ac:dyDescent="0.25">
      <c r="A524" s="42"/>
      <c r="B524" s="42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8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2013-07-22T14:57:55Z</cp:lastPrinted>
  <dcterms:created xsi:type="dcterms:W3CDTF">2010-04-23T14:29:34Z</dcterms:created>
  <dcterms:modified xsi:type="dcterms:W3CDTF">2014-09-30T07:05:10Z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