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15480" windowHeight="11640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закл.договоров'!$A$3:$I$134</definedName>
  </definedNames>
  <calcPr calcId="144525"/>
</workbook>
</file>

<file path=xl/calcChain.xml><?xml version="1.0" encoding="utf-8"?>
<calcChain xmlns="http://schemas.openxmlformats.org/spreadsheetml/2006/main">
  <c r="E73" i="2" l="1"/>
  <c r="F73" i="2"/>
  <c r="G73" i="2"/>
  <c r="H73" i="2"/>
  <c r="I73" i="2"/>
  <c r="J73" i="2"/>
  <c r="K73" i="2"/>
  <c r="D73" i="2"/>
  <c r="E7" i="2"/>
  <c r="F7" i="2"/>
  <c r="G7" i="2"/>
  <c r="H7" i="2"/>
  <c r="I7" i="2"/>
  <c r="J7" i="2"/>
  <c r="K7" i="2"/>
  <c r="D7" i="2"/>
  <c r="G59" i="3" l="1"/>
  <c r="G57" i="3"/>
  <c r="G56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8" i="3"/>
  <c r="G4" i="3" l="1"/>
</calcChain>
</file>

<file path=xl/sharedStrings.xml><?xml version="1.0" encoding="utf-8"?>
<sst xmlns="http://schemas.openxmlformats.org/spreadsheetml/2006/main" count="733" uniqueCount="258">
  <si>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</si>
  <si>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</si>
  <si>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</si>
  <si>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</si>
  <si>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</si>
  <si>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</si>
  <si>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</si>
  <si>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</si>
  <si>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</si>
  <si>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</si>
  <si>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</si>
  <si>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</si>
  <si>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</si>
  <si>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</si>
  <si>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</si>
  <si>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</si>
  <si>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</si>
  <si>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</si>
  <si>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</si>
  <si>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</si>
  <si>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</si>
  <si>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ПС 110/35/10 кВ "Тамбовская № 6"</t>
  </si>
  <si>
    <t xml:space="preserve">ПС 110/35/10 кВ "Комсомольская" </t>
  </si>
  <si>
    <t xml:space="preserve">ПС 110/35/10 кВ "Промышленная" </t>
  </si>
  <si>
    <t>ПС 110/10 кВ "Новолядинская"</t>
  </si>
  <si>
    <t>6 месяцев</t>
  </si>
  <si>
    <t>ПС 35/10 кВ "Тулиновская"</t>
  </si>
  <si>
    <t>Полное наименование заявителя</t>
  </si>
  <si>
    <t>ПС 110/6 кВ "Тамбовская № 8"</t>
  </si>
  <si>
    <t>ПС 35/10 кВ "Черняновская"</t>
  </si>
  <si>
    <t>12 месяцев</t>
  </si>
  <si>
    <t>ПС 35/10 кВ "Тимирязевская"</t>
  </si>
  <si>
    <t>ПС 110/6 кВ "Тамбовская № 5"</t>
  </si>
  <si>
    <t>ПС 35/10 кВ "Горельская"</t>
  </si>
  <si>
    <t>ПС 35/10 кВ "П. Пригородная"</t>
  </si>
  <si>
    <t>ПС 35/10 кВ "Знаменская"</t>
  </si>
  <si>
    <t>ПС 35/10 кВ "Селезневская"</t>
  </si>
  <si>
    <t>ПС 110/35/6 кВ "Рассказовская"</t>
  </si>
  <si>
    <t>ПС 35/10 кВ "Татановская"</t>
  </si>
  <si>
    <t>ПС 110/6 кВ Тамбовская № 8</t>
  </si>
  <si>
    <t>ПС 35/10 кВ Горельская</t>
  </si>
  <si>
    <t>ПС 35/10 кВ Татановская</t>
  </si>
  <si>
    <t>ПС 110/35/10 кВ Тамбовская № 6</t>
  </si>
  <si>
    <t>ПС 35/10 кВ Селезневская</t>
  </si>
  <si>
    <t>ПС 110/35/10 кВ Комсомольская</t>
  </si>
  <si>
    <t>ПС 35/10 кВ Черняновская</t>
  </si>
  <si>
    <t>ПС 110/10 кВ "Малоталинская"</t>
  </si>
  <si>
    <t>ООО "ТамбовКапиталПроект"</t>
  </si>
  <si>
    <t>ПС 35/10 кВ Знаменская</t>
  </si>
  <si>
    <t>ПС 110/35/10 кВ Промышленная</t>
  </si>
  <si>
    <t>ПС 110/10 кВ Н.Лядинская</t>
  </si>
  <si>
    <t>ПС 35/10 кВ Тимирязевская</t>
  </si>
  <si>
    <t>ПС 35/10 кВ Тулиновская</t>
  </si>
  <si>
    <t>ЗАО "Тамбовская земля"</t>
  </si>
  <si>
    <t>Карандей Денис Геннадьевич</t>
  </si>
  <si>
    <t>Красина Ирина Анатольевна</t>
  </si>
  <si>
    <t>Богина Татьяна Владимировна</t>
  </si>
  <si>
    <t>Аноприева Надежда Юрьевна</t>
  </si>
  <si>
    <t>Тархов Алексей Александрович</t>
  </si>
  <si>
    <t>Кулаева Галина Павловна</t>
  </si>
  <si>
    <t>Озманян Мраз Амоевич</t>
  </si>
  <si>
    <t>Большакова Валентина Васильевна</t>
  </si>
  <si>
    <t>Серегина Любовь Александровна</t>
  </si>
  <si>
    <t>Черникова Зинаида Ивановна</t>
  </si>
  <si>
    <t>Бондаров Алексей Владимирович</t>
  </si>
  <si>
    <t>Ченчик Александр Дмитриевич</t>
  </si>
  <si>
    <t>Востриков Сергей Николаевич</t>
  </si>
  <si>
    <t>Кирсанов Павел Игнатьевич</t>
  </si>
  <si>
    <t>Сафонов Олег Владимирович</t>
  </si>
  <si>
    <t>Таусаров Муса Исаевич</t>
  </si>
  <si>
    <t>Дубинская Виктория Александровна</t>
  </si>
  <si>
    <t>Дутова Ирина Анатольевна</t>
  </si>
  <si>
    <t>Иванов Иван Петрович</t>
  </si>
  <si>
    <t>Поляков Николай Михайлович</t>
  </si>
  <si>
    <t>Курбатова Евгения Ивановна</t>
  </si>
  <si>
    <t>Порошин Виктор Васильевич</t>
  </si>
  <si>
    <t>Брейкина Татьяна Вячеславовна</t>
  </si>
  <si>
    <t>Попова Ирина Александровна</t>
  </si>
  <si>
    <t>Новикова Лидия Николаевна</t>
  </si>
  <si>
    <t>Черемисин Владимир Федорович</t>
  </si>
  <si>
    <t>Поздняков Владимир Николаевич</t>
  </si>
  <si>
    <t>Администрация Цнинского сельсовета</t>
  </si>
  <si>
    <t>ПС 35/10 кВ Сухотинская</t>
  </si>
  <si>
    <t>ПС 35/10 кВ Авдеевская</t>
  </si>
  <si>
    <t>ПС 35/10 кВ П. Марфинская</t>
  </si>
  <si>
    <t>ПС 35/10 кВ П. Пригородное</t>
  </si>
  <si>
    <t>ПС 110/10 кВ М. Талинская</t>
  </si>
  <si>
    <t>ПС 35/10 кВ "Авдеевская"</t>
  </si>
  <si>
    <t>ПС 35/10 кВ "П. Марфинская"</t>
  </si>
  <si>
    <t>ПС 35/10 кВ "Сухотинская"</t>
  </si>
  <si>
    <t>ПС 35/10 кВ "Б. Двойневская"</t>
  </si>
  <si>
    <t>Сведения о деятельности филиала ОАО " МРСК Центра" - "Тамбовэнерго" по технологическому присоединению за август месяц 2013 г.</t>
  </si>
  <si>
    <t>ПС 35/10 кВ Столовская</t>
  </si>
  <si>
    <t>ПС 35/10 кВ "Столовская"</t>
  </si>
  <si>
    <t>ПС 35/10 кВ "Степная"</t>
  </si>
  <si>
    <t>ПС 110/10 кВ "Спасская"</t>
  </si>
  <si>
    <t>Пообъектная информация по заключенным договорам ТП за август месяц 2013 г.</t>
  </si>
  <si>
    <t>Лапина Наталья Владимировна</t>
  </si>
  <si>
    <t>Мухина Валентина Михайловна</t>
  </si>
  <si>
    <t>Рудаков Иван Николаевич</t>
  </si>
  <si>
    <t>Попова Нина Александровна</t>
  </si>
  <si>
    <t>Жаботинский Андрей Анатольевич</t>
  </si>
  <si>
    <t>Соломаха Сергей Владимирович</t>
  </si>
  <si>
    <t>Лошманов Александр Геннадьевич</t>
  </si>
  <si>
    <t>Чернова Нина Васильевна</t>
  </si>
  <si>
    <t>Тамилин Юрий Владимирович</t>
  </si>
  <si>
    <t>Митрохина Светлана Николаевна</t>
  </si>
  <si>
    <t>Стрыгин Игорь Васильевич</t>
  </si>
  <si>
    <t>Соловьева Людмила Васильевна</t>
  </si>
  <si>
    <t>Радаев Олег Евгеньевич</t>
  </si>
  <si>
    <t>Боев Денис Иванович</t>
  </si>
  <si>
    <t>Некрасова Оксана Владимировна</t>
  </si>
  <si>
    <t>Савкова Людмила Валентиновна</t>
  </si>
  <si>
    <t>Злобин Виктор Федорович</t>
  </si>
  <si>
    <t>Филина Марина Александровна</t>
  </si>
  <si>
    <t>Ермаков Сергей Валентинович</t>
  </si>
  <si>
    <t>Затона Виталий Владимирович</t>
  </si>
  <si>
    <t>Битюков Виктор Борисович</t>
  </si>
  <si>
    <t>ТОГБУЗ "Тамбовская ЦРБ"</t>
  </si>
  <si>
    <t>ОАО "ВымпелКом"</t>
  </si>
  <si>
    <t>ИП Широкова Евгения Ивановна</t>
  </si>
  <si>
    <t>24 месяца</t>
  </si>
  <si>
    <t>ПС 35/10 кВ Викторская</t>
  </si>
  <si>
    <t>ПС 35/10 кВ «Викторская»</t>
  </si>
  <si>
    <t>Филиал ОАО «МРСК Центра» - «Тамбовэнерго»</t>
  </si>
  <si>
    <t>ПС 35/10 кВ "Изосимовская"</t>
  </si>
  <si>
    <t>ПС 35/10 кВ "Тарбеевская"</t>
  </si>
  <si>
    <t>ПС 35/10 кВ "Петровская"</t>
  </si>
  <si>
    <t>ПС 35/10 кВ "Вырубовская"</t>
  </si>
  <si>
    <t>ПС 35/10 кВ "Пригородная"</t>
  </si>
  <si>
    <t>ПС 35/10 кВ "Ранинская"</t>
  </si>
  <si>
    <t>ПС 35/10 кВ "Устьинская"</t>
  </si>
  <si>
    <t>ПС 35/10 кВ "Кленская"</t>
  </si>
  <si>
    <t>ПС 35/10 кВ "Б. Избердеевская"</t>
  </si>
  <si>
    <t>ПС 35/10 кВ "Кочетовская"</t>
  </si>
  <si>
    <t>ПС 35/10 кВ "Яблоновецкая"</t>
  </si>
  <si>
    <t>ПС 35/10 кВ "Коминтерн"</t>
  </si>
  <si>
    <t>ПС 35/10 кВ "Сабуровская"</t>
  </si>
  <si>
    <t>ПС 35/10 кВ "Глазковская"</t>
  </si>
  <si>
    <t>ПС 35/10 кВ «Козьмодемьяновская»</t>
  </si>
  <si>
    <t>ПС 35/10 кВ "КИМ"</t>
  </si>
  <si>
    <t>ПС 35/10 кВ "Б.Дорога"</t>
  </si>
  <si>
    <t>ПС 110/27,5/6/10 кВ "Первомайская"</t>
  </si>
  <si>
    <t>ПС 110/35/10 кВ "Никифоровская"</t>
  </si>
  <si>
    <t xml:space="preserve">ПС 110/35/10 кВ "Староюрьевская"  </t>
  </si>
  <si>
    <t>ПС 110/35/10 кВ "Хмелевская"</t>
  </si>
  <si>
    <t>Башинский Олег Сергеевич</t>
  </si>
  <si>
    <t>Вотек Мобайл ЗАО</t>
  </si>
  <si>
    <t>Хлебзаводстрой ООО</t>
  </si>
  <si>
    <t>Шип Олег Викторович</t>
  </si>
  <si>
    <t>Аламани Светлана Александровна</t>
  </si>
  <si>
    <t>Ртищева Галина Владимировна</t>
  </si>
  <si>
    <t>ПС 110/35/10 кВ "Староюрьевская"</t>
  </si>
  <si>
    <t>Администрация Поповского сельсовета  Староюрьевского района Тамбовской области</t>
  </si>
  <si>
    <t>Недобежкин Антон Владимирович</t>
  </si>
  <si>
    <t>Гриднева Светлана Вячеславовна</t>
  </si>
  <si>
    <t>ПС 35/10 "Кленская"</t>
  </si>
  <si>
    <t>Малюгина Галина Николаевна</t>
  </si>
  <si>
    <t>Махлышева Ольга Ивановна</t>
  </si>
  <si>
    <t>Прибыткин Олег Аркадьевич</t>
  </si>
  <si>
    <t>Администрация Глазковского сельсове та</t>
  </si>
  <si>
    <t>Матвеев Юрий Алексеевич ИП</t>
  </si>
  <si>
    <t>Янкина Маргарита Михайловна</t>
  </si>
  <si>
    <t>Дзюбло Дмитрий Васильевич</t>
  </si>
  <si>
    <t>Попова Лариса Сергеевна</t>
  </si>
  <si>
    <t>Кобозев Олег Сергеевич</t>
  </si>
  <si>
    <t>Усанов Олег Дарханович</t>
  </si>
  <si>
    <t>Суслова Валентина Михайловна</t>
  </si>
  <si>
    <t>Шестакова Татьяна Анатольевна</t>
  </si>
  <si>
    <t>Тамбовский филиал ОАО Вымпел  коммуникации</t>
  </si>
  <si>
    <t>Селиверстов Сергей Иванович</t>
  </si>
  <si>
    <t>Дубовое ООО</t>
  </si>
  <si>
    <t>Фролов Александр Викторович</t>
  </si>
  <si>
    <t>Поветьев Дмитрий Алексеевич</t>
  </si>
  <si>
    <t>Завязкина Галина Александровна</t>
  </si>
  <si>
    <t>Ковалев Алексей Павлович</t>
  </si>
  <si>
    <t>Наумова Марина Витальевна</t>
  </si>
  <si>
    <t>Селезнева Людмила Степановна</t>
  </si>
  <si>
    <t>Гуляева Людмила Анатольевна</t>
  </si>
  <si>
    <t>Администрация Новоникольского сельс овета</t>
  </si>
  <si>
    <t>Кобозева Ирина Александровна</t>
  </si>
  <si>
    <t>Камынина Светлана Николаевна</t>
  </si>
  <si>
    <t>ПС 35/10 "Восточная"</t>
  </si>
  <si>
    <t>ПС 35/10 "Пересыпкиннская"</t>
  </si>
  <si>
    <t>ПС 35/10 "Гавриловская"</t>
  </si>
  <si>
    <t>ПС 110/35/10 "Кирсановская"</t>
  </si>
  <si>
    <t>ПС 110/35/10 "Инжавинская"</t>
  </si>
  <si>
    <t>ПС 110/35/10 "Уметская"</t>
  </si>
  <si>
    <t xml:space="preserve"> 6 месяцев</t>
  </si>
  <si>
    <t>Индивидуальный предприниматель Субботин Олег Евгеньевич</t>
  </si>
  <si>
    <t>Закрытое акционерное общество "Вотек Мобайл" Тамбовский филиал_Кирсановский р-н_ Ядровка</t>
  </si>
  <si>
    <t>Артюхин Михаил Андреевич</t>
  </si>
  <si>
    <t>Открытое акционерное общество по газификации и эксплуатации газового хозяйства Тамбовской области «Тамбовоблгаз» _ Филиал "Кирсановмежрайгаз"</t>
  </si>
  <si>
    <t>Прокофьев Роман Николаевич</t>
  </si>
  <si>
    <t>Шапиро Олег Романович</t>
  </si>
  <si>
    <t>Наумова Александра Ивановна</t>
  </si>
  <si>
    <t>Борисова Светлана Владимировна</t>
  </si>
  <si>
    <t>Ишкова Антонида Филипповна</t>
  </si>
  <si>
    <t>ПС 35/10 "Вяжлинская"</t>
  </si>
  <si>
    <t>ПС 35/10 "Заречная"</t>
  </si>
  <si>
    <t>ПС 35/10 "Серповская"</t>
  </si>
  <si>
    <t>ПС 35/10 "Кулеватовская"</t>
  </si>
  <si>
    <t>ПС 35/10 "Пахотно Угловская"</t>
  </si>
  <si>
    <t>ПС 35/10 "Подлесная"</t>
  </si>
  <si>
    <t>ПС 35/10 "Кёршинская"</t>
  </si>
  <si>
    <t>ПС 35/10 "Агропром"</t>
  </si>
  <si>
    <t>ПС 35/10 "Ракшинская"</t>
  </si>
  <si>
    <t>ПС 35/10 "Бондарская"</t>
  </si>
  <si>
    <t>ПС 35/10 "Рыбинская"</t>
  </si>
  <si>
    <t>ПС 35/10 "Дегтянская"</t>
  </si>
  <si>
    <t>ПС 35/10 "Питерская"</t>
  </si>
  <si>
    <t>ПС 35/10 "Ламская"</t>
  </si>
  <si>
    <t>ПС 35/10 "Чернитовская"</t>
  </si>
  <si>
    <t>ПС 35/10 "Крюковская"</t>
  </si>
  <si>
    <t>ПС 35/10 "Рудовская"</t>
  </si>
  <si>
    <t>ПС 110/35/10 "Сосновская"</t>
  </si>
  <si>
    <t>Галицкая Мария Ивановна</t>
  </si>
  <si>
    <t>Борзых Андрей Юрьевич _ жилой дом</t>
  </si>
  <si>
    <t>Гриднев Андрей Станиславович</t>
  </si>
  <si>
    <t>Религиозная организация "Тамбовская Епархия Русской Православной Церкви (Московский Патриархат)"</t>
  </si>
  <si>
    <t>Черяпин Анатолий Алексеевич</t>
  </si>
  <si>
    <t>Черяпин Евгений Алексеевич</t>
  </si>
  <si>
    <t>Холопов Пётр Михайлович</t>
  </si>
  <si>
    <t>Паршина Наталья Вячеславовна</t>
  </si>
  <si>
    <t>Кишкин Александр Петрович _ Рыбхоз Кашма</t>
  </si>
  <si>
    <t>Кишкин Александр Петрович _ Мутасьевский гидроузел</t>
  </si>
  <si>
    <t>Короткова Валентина Александровна</t>
  </si>
  <si>
    <t>Куксов Анатолий Иванович</t>
  </si>
  <si>
    <t>Дятлова Галина Николаевна</t>
  </si>
  <si>
    <t>Звягина Валентина Павловна</t>
  </si>
  <si>
    <t>Серяпин Вячеслав Владимирович</t>
  </si>
  <si>
    <t>ПС 35/10 кВ «Артемовская»</t>
  </si>
  <si>
    <t>ПС 35/10 кВ В. Вершинская</t>
  </si>
  <si>
    <t>ПС 35/10 кВ «Каменская»</t>
  </si>
  <si>
    <t>ПС 35/10 кВ «Кулешовская»</t>
  </si>
  <si>
    <t>ПС 35/10 кВ Моздокская</t>
  </si>
  <si>
    <t>ПС 35/10 кВ Шапкинская</t>
  </si>
  <si>
    <t>ПС 35/10 кВ Пионер</t>
  </si>
  <si>
    <t>ПС 35/10 кВ Туголуковская</t>
  </si>
  <si>
    <t>ПС 35/10 кВ Лучевская</t>
  </si>
  <si>
    <t>ПС 35/10 «РСХО»</t>
  </si>
  <si>
    <t>ПС 35/10 кВ "Ольшанская"</t>
  </si>
  <si>
    <t>ПС 35/10 кВ Львовская</t>
  </si>
  <si>
    <t>ПС 110/10 кВ Богдановская</t>
  </si>
  <si>
    <t xml:space="preserve"> </t>
  </si>
  <si>
    <t>ПС 110/35/10 кВ «Токаревская»</t>
  </si>
  <si>
    <t>ПС 110/35/10 кВ Ржаксинская</t>
  </si>
  <si>
    <t>ПС 110/35/10 кВ Жердевская</t>
  </si>
  <si>
    <t>ПС 110/35/10 кВ «М. Горьковская»</t>
  </si>
  <si>
    <t>ПС 110/35/10 кВ «Мучкапская»</t>
  </si>
  <si>
    <t>ПС 110/35/10 Мордовская</t>
  </si>
  <si>
    <t>Общество с ограниченной ответственностью "Первомайское"</t>
  </si>
  <si>
    <t>Орлянский Владислав Валерьевич</t>
  </si>
  <si>
    <t>ОАО "Токаревская птицефабрика"</t>
  </si>
  <si>
    <t>Индивидуальный предприниматель глава КФХ Липецких Виктор Иванович</t>
  </si>
  <si>
    <t>Булгакова Римма Николаевна</t>
  </si>
  <si>
    <t>Воропаев Алексей Николаевич</t>
  </si>
  <si>
    <t>Индивидуальный предприниматель Дорохин Александр Пантелеевич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</si>
</sst>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000"/>
  </numFmts>
  <fonts count="20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7"/>
      <color theme="10"/>
      <name val="Arial Cyr"/>
      <charset val="204"/>
    </font>
    <font>
      <sz val="11"/>
      <color theme="1"/>
      <name val="Times New Roman"/>
      <family val="1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8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</cellStyleXfs>
  <cellXfs count="91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/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1" fontId="5" fillId="3" borderId="2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vertical="top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Font="1"/>
    <xf numFmtId="0" fontId="12" fillId="0" borderId="0" xfId="0" applyFont="1" applyFill="1"/>
    <xf numFmtId="0" fontId="1" fillId="2" borderId="4" xfId="0" applyFont="1" applyFill="1" applyBorder="1" applyAlignment="1">
      <alignment horizontal="center" vertical="center" wrapText="1"/>
    </xf>
    <xf numFmtId="0" fontId="12" fillId="0" borderId="0" xfId="0" applyFont="1"/>
    <xf numFmtId="0" fontId="0" fillId="0" borderId="0" xfId="0" applyFill="1" applyBorder="1"/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5" borderId="0" xfId="0" applyFont="1" applyFill="1"/>
    <xf numFmtId="0" fontId="14" fillId="0" borderId="1" xfId="145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5" borderId="0" xfId="0" applyFont="1" applyFill="1"/>
    <xf numFmtId="0" fontId="13" fillId="5" borderId="1" xfId="0" applyFont="1" applyFill="1" applyBorder="1" applyAlignment="1">
      <alignment horizontal="center" vertical="center" wrapText="1"/>
    </xf>
    <xf numFmtId="0" fontId="0" fillId="5" borderId="0" xfId="0" applyFill="1"/>
    <xf numFmtId="0" fontId="13" fillId="0" borderId="6" xfId="0" applyFont="1" applyFill="1" applyBorder="1" applyAlignment="1">
      <alignment horizontal="center" vertical="center" wrapText="1"/>
    </xf>
    <xf numFmtId="165" fontId="15" fillId="5" borderId="0" xfId="0" applyNumberFormat="1" applyFont="1" applyFill="1"/>
    <xf numFmtId="4" fontId="16" fillId="5" borderId="0" xfId="0" applyNumberFormat="1" applyFont="1" applyFill="1" applyAlignment="1">
      <alignment vertical="center"/>
    </xf>
    <xf numFmtId="0" fontId="16" fillId="5" borderId="0" xfId="0" applyFont="1" applyFill="1" applyAlignment="1">
      <alignment vertical="center"/>
    </xf>
    <xf numFmtId="4" fontId="17" fillId="5" borderId="0" xfId="0" applyNumberFormat="1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2" fontId="14" fillId="5" borderId="1" xfId="0" applyNumberFormat="1" applyFont="1" applyFill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/>
    </xf>
    <xf numFmtId="2" fontId="14" fillId="5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3" fillId="0" borderId="0" xfId="11" applyFont="1" applyAlignment="1">
      <alignment horizontal="center" vertical="center" wrapText="1"/>
    </xf>
    <xf numFmtId="0" fontId="14" fillId="0" borderId="1" xfId="146" applyFont="1" applyFill="1" applyBorder="1" applyAlignment="1">
      <alignment horizontal="center" vertical="center" wrapText="1"/>
    </xf>
    <xf numFmtId="0" fontId="13" fillId="0" borderId="1" xfId="11" applyFont="1" applyBorder="1" applyAlignment="1">
      <alignment horizontal="center" vertical="center"/>
    </xf>
    <xf numFmtId="0" fontId="13" fillId="0" borderId="0" xfId="11" applyFont="1" applyFill="1" applyAlignment="1">
      <alignment horizontal="center" vertical="center"/>
    </xf>
    <xf numFmtId="0" fontId="13" fillId="5" borderId="1" xfId="1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>
      <alignment horizontal="center" vertical="center" wrapText="1"/>
    </xf>
    <xf numFmtId="1" fontId="13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0" fontId="13" fillId="5" borderId="1" xfId="0" applyNumberFormat="1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0" fontId="13" fillId="5" borderId="1" xfId="142" applyFont="1" applyFill="1" applyBorder="1" applyAlignment="1">
      <alignment horizontal="center" vertical="center" wrapText="1"/>
    </xf>
    <xf numFmtId="2" fontId="13" fillId="5" borderId="1" xfId="142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3" fillId="5" borderId="1" xfId="142" applyNumberFormat="1" applyFont="1" applyFill="1" applyBorder="1" applyAlignment="1">
      <alignment horizontal="center" vertical="center" wrapText="1"/>
    </xf>
    <xf numFmtId="14" fontId="13" fillId="5" borderId="1" xfId="142" applyNumberFormat="1" applyFont="1" applyFill="1" applyBorder="1" applyAlignment="1">
      <alignment horizontal="center" vertical="center" wrapText="1"/>
    </xf>
    <xf numFmtId="0" fontId="19" fillId="5" borderId="1" xfId="46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164" fontId="13" fillId="5" borderId="1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wrapText="1"/>
    </xf>
    <xf numFmtId="0" fontId="0" fillId="5" borderId="0" xfId="0" applyFill="1" applyBorder="1" applyAlignment="1">
      <alignment horizontal="center" vertical="center"/>
    </xf>
    <xf numFmtId="2" fontId="9" fillId="5" borderId="0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wrapText="1"/>
    </xf>
    <xf numFmtId="0" fontId="9" fillId="5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</cellXfs>
  <cellStyles count="148">
    <cellStyle name="Гиперссылка 2" xfId="1"/>
    <cellStyle name="Обычный" xfId="0" builtinId="0"/>
    <cellStyle name="Обычный 10" xfId="2"/>
    <cellStyle name="Обычный 100" xfId="3"/>
    <cellStyle name="Обычный 101" xfId="4"/>
    <cellStyle name="Обычный 102" xfId="5"/>
    <cellStyle name="Обычный 103" xfId="6"/>
    <cellStyle name="Обычный 104" xfId="7"/>
    <cellStyle name="Обычный 105" xfId="8"/>
    <cellStyle name="Обычный 106" xfId="9"/>
    <cellStyle name="Обычный 107" xfId="10"/>
    <cellStyle name="Обычный 108" xfId="11"/>
    <cellStyle name="Обычный 11" xfId="12"/>
    <cellStyle name="Обычный 110" xfId="13"/>
    <cellStyle name="Обычный 111" xfId="14"/>
    <cellStyle name="Обычный 112" xfId="15"/>
    <cellStyle name="Обычный 113" xfId="16"/>
    <cellStyle name="Обычный 114" xfId="17"/>
    <cellStyle name="Обычный 115" xfId="18"/>
    <cellStyle name="Обычный 116" xfId="19"/>
    <cellStyle name="Обычный 117" xfId="20"/>
    <cellStyle name="Обычный 118" xfId="21"/>
    <cellStyle name="Обычный 119" xfId="22"/>
    <cellStyle name="Обычный 12" xfId="23"/>
    <cellStyle name="Обычный 120" xfId="24"/>
    <cellStyle name="Обычный 121" xfId="25"/>
    <cellStyle name="Обычный 13" xfId="26"/>
    <cellStyle name="Обычный 14" xfId="27"/>
    <cellStyle name="Обычный 15" xfId="28"/>
    <cellStyle name="Обычный 158" xfId="29"/>
    <cellStyle name="Обычный 159" xfId="30"/>
    <cellStyle name="Обычный 16" xfId="31"/>
    <cellStyle name="Обычный 161" xfId="32"/>
    <cellStyle name="Обычный 17" xfId="33"/>
    <cellStyle name="Обычный 171" xfId="34"/>
    <cellStyle name="Обычный 172" xfId="35"/>
    <cellStyle name="Обычный 174" xfId="36"/>
    <cellStyle name="Обычный 175" xfId="37"/>
    <cellStyle name="Обычный 18" xfId="38"/>
    <cellStyle name="Обычный 184" xfId="39"/>
    <cellStyle name="Обычный 185" xfId="40"/>
    <cellStyle name="Обычный 186" xfId="41"/>
    <cellStyle name="Обычный 187" xfId="42"/>
    <cellStyle name="Обычный 19" xfId="43"/>
    <cellStyle name="Обычный 193" xfId="44"/>
    <cellStyle name="Обычный 194" xfId="45"/>
    <cellStyle name="Обычный 2" xfId="46"/>
    <cellStyle name="Обычный 2 2" xfId="47"/>
    <cellStyle name="Обычный 2 2 2" xfId="48"/>
    <cellStyle name="Обычный 2 3" xfId="49"/>
    <cellStyle name="Обычный 2 4" xfId="50"/>
    <cellStyle name="Обычный 2_Заключенные ДТП СЭС 2008 год" xfId="51"/>
    <cellStyle name="Обычный 20" xfId="52"/>
    <cellStyle name="Обычный 21" xfId="53"/>
    <cellStyle name="Обычный 22" xfId="54"/>
    <cellStyle name="Обычный 23" xfId="55"/>
    <cellStyle name="Обычный 24" xfId="56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5" xfId="68"/>
    <cellStyle name="Обычный 350" xfId="147"/>
    <cellStyle name="Обычный 36" xfId="69"/>
    <cellStyle name="Обычный 37" xfId="70"/>
    <cellStyle name="Обычный 376" xfId="145"/>
    <cellStyle name="Обычный 38" xfId="71"/>
    <cellStyle name="Обычный 39" xfId="72"/>
    <cellStyle name="Обычный 40" xfId="73"/>
    <cellStyle name="Обычный 41" xfId="74"/>
    <cellStyle name="Обычный 42" xfId="75"/>
    <cellStyle name="Обычный 43" xfId="76"/>
    <cellStyle name="Обычный 44" xfId="77"/>
    <cellStyle name="Обычный 45" xfId="78"/>
    <cellStyle name="Обычный 46" xfId="79"/>
    <cellStyle name="Обычный 47" xfId="80"/>
    <cellStyle name="Обычный 48" xfId="81"/>
    <cellStyle name="Обычный 49" xfId="82"/>
    <cellStyle name="Обычный 5" xfId="83"/>
    <cellStyle name="Обычный 5 2" xfId="84"/>
    <cellStyle name="Обычный 50" xfId="85"/>
    <cellStyle name="Обычный 51" xfId="86"/>
    <cellStyle name="Обычный 52" xfId="87"/>
    <cellStyle name="Обычный 53" xfId="88"/>
    <cellStyle name="Обычный 54" xfId="89"/>
    <cellStyle name="Обычный 55" xfId="90"/>
    <cellStyle name="Обычный 56" xfId="91"/>
    <cellStyle name="Обычный 57" xfId="92"/>
    <cellStyle name="Обычный 58" xfId="93"/>
    <cellStyle name="Обычный 59" xfId="94"/>
    <cellStyle name="Обычный 6" xfId="95"/>
    <cellStyle name="Обычный 6 2" xfId="96"/>
    <cellStyle name="Обычный 60" xfId="97"/>
    <cellStyle name="Обычный 61" xfId="98"/>
    <cellStyle name="Обычный 62" xfId="99"/>
    <cellStyle name="Обычный 622" xfId="146"/>
    <cellStyle name="Обычный 63" xfId="100"/>
    <cellStyle name="Обычный 64" xfId="101"/>
    <cellStyle name="Обычный 65" xfId="102"/>
    <cellStyle name="Обычный 66" xfId="103"/>
    <cellStyle name="Обычный 67" xfId="104"/>
    <cellStyle name="Обычный 68" xfId="105"/>
    <cellStyle name="Обычный 69" xfId="106"/>
    <cellStyle name="Обычный 7" xfId="107"/>
    <cellStyle name="Обычный 7 2" xfId="108"/>
    <cellStyle name="Обычный 70" xfId="109"/>
    <cellStyle name="Обычный 71" xfId="110"/>
    <cellStyle name="Обычный 72" xfId="111"/>
    <cellStyle name="Обычный 73" xfId="112"/>
    <cellStyle name="Обычный 74" xfId="113"/>
    <cellStyle name="Обычный 75" xfId="114"/>
    <cellStyle name="Обычный 76" xfId="115"/>
    <cellStyle name="Обычный 77" xfId="116"/>
    <cellStyle name="Обычный 78" xfId="117"/>
    <cellStyle name="Обычный 79" xfId="118"/>
    <cellStyle name="Обычный 8" xfId="119"/>
    <cellStyle name="Обычный 80" xfId="120"/>
    <cellStyle name="Обычный 81" xfId="121"/>
    <cellStyle name="Обычный 82" xfId="122"/>
    <cellStyle name="Обычный 83" xfId="123"/>
    <cellStyle name="Обычный 84" xfId="124"/>
    <cellStyle name="Обычный 85" xfId="125"/>
    <cellStyle name="Обычный 86" xfId="126"/>
    <cellStyle name="Обычный 87" xfId="127"/>
    <cellStyle name="Обычный 88" xfId="128"/>
    <cellStyle name="Обычный 89" xfId="129"/>
    <cellStyle name="Обычный 9" xfId="130"/>
    <cellStyle name="Обычный 9 2" xfId="131"/>
    <cellStyle name="Обычный 90" xfId="132"/>
    <cellStyle name="Обычный 91" xfId="133"/>
    <cellStyle name="Обычный 92" xfId="134"/>
    <cellStyle name="Обычный 93" xfId="135"/>
    <cellStyle name="Обычный 94" xfId="136"/>
    <cellStyle name="Обычный 95" xfId="137"/>
    <cellStyle name="Обычный 96" xfId="138"/>
    <cellStyle name="Обычный 97" xfId="139"/>
    <cellStyle name="Обычный 98" xfId="140"/>
    <cellStyle name="Обычный 99" xfId="141"/>
    <cellStyle name="Обычный_Реестр 1 МЭС" xfId="142"/>
    <cellStyle name="Финансовый 2" xfId="143"/>
    <cellStyle name="Финансовый 2 2" xfId="1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tabSelected="1" zoomScale="70" zoomScaleNormal="70" workbookViewId="0">
      <pane ySplit="6" topLeftCell="A52" activePane="bottomLeft" state="frozen"/>
      <selection pane="bottomLeft" activeCell="A7" sqref="A7:K97"/>
    </sheetView>
  </sheetViews>
  <sheetFormatPr defaultRowHeight="15" x14ac:dyDescent="0.25"/>
  <cols>
    <col min="1" max="1" width="40.7109375" customWidth="1"/>
    <col min="2" max="2" width="6.5703125" customWidth="1"/>
    <col min="3" max="3" width="35.28515625" customWidth="1"/>
    <col min="4" max="4" width="9.140625" customWidth="1"/>
    <col min="5" max="5" width="11.7109375" customWidth="1"/>
    <col min="6" max="6" width="9.140625" customWidth="1"/>
    <col min="7" max="7" width="10.140625" customWidth="1"/>
    <col min="9" max="9" width="10.85546875" customWidth="1"/>
    <col min="11" max="11" width="10.140625" customWidth="1"/>
  </cols>
  <sheetData>
    <row r="1" spans="1:11" x14ac:dyDescent="0.25">
      <c r="H1" s="87" t="s">
        <v>16</v>
      </c>
      <c r="I1" s="87"/>
      <c r="J1" s="87"/>
      <c r="K1" s="87"/>
    </row>
    <row r="2" spans="1:11" x14ac:dyDescent="0.25">
      <c r="A2" s="1" t="s">
        <v>91</v>
      </c>
      <c r="B2" s="1"/>
      <c r="D2" s="1"/>
      <c r="E2" s="2"/>
      <c r="F2" s="1"/>
      <c r="G2" s="1"/>
      <c r="H2" s="1"/>
      <c r="I2" s="5"/>
      <c r="J2" s="1"/>
      <c r="K2" s="1"/>
    </row>
    <row r="3" spans="1:11" ht="15.75" thickBot="1" x14ac:dyDescent="0.3">
      <c r="C3" s="1"/>
      <c r="D3" s="1"/>
      <c r="E3" s="2"/>
      <c r="F3" s="1"/>
      <c r="G3" s="1"/>
      <c r="H3" s="1"/>
      <c r="I3" s="5"/>
      <c r="J3" s="1"/>
      <c r="K3" s="1"/>
    </row>
    <row r="4" spans="1:11" ht="15.75" customHeight="1" thickBot="1" x14ac:dyDescent="0.3">
      <c r="A4" s="88" t="s">
        <v>2</v>
      </c>
      <c r="B4" s="7"/>
      <c r="C4" s="88" t="s">
        <v>15</v>
      </c>
      <c r="D4" s="86" t="s">
        <v>3</v>
      </c>
      <c r="E4" s="86"/>
      <c r="F4" s="86" t="s">
        <v>4</v>
      </c>
      <c r="G4" s="86"/>
      <c r="H4" s="86" t="s">
        <v>5</v>
      </c>
      <c r="I4" s="90"/>
      <c r="J4" s="86" t="s">
        <v>6</v>
      </c>
      <c r="K4" s="86"/>
    </row>
    <row r="5" spans="1:11" ht="46.5" customHeight="1" thickBot="1" x14ac:dyDescent="0.3">
      <c r="A5" s="89"/>
      <c r="B5" s="8" t="s">
        <v>19</v>
      </c>
      <c r="C5" s="89"/>
      <c r="D5" s="86"/>
      <c r="E5" s="86"/>
      <c r="F5" s="86"/>
      <c r="G5" s="86"/>
      <c r="H5" s="86"/>
      <c r="I5" s="90"/>
      <c r="J5" s="86"/>
      <c r="K5" s="86"/>
    </row>
    <row r="6" spans="1:11" x14ac:dyDescent="0.25">
      <c r="A6" s="89"/>
      <c r="B6" s="8"/>
      <c r="C6" s="89"/>
      <c r="D6" s="9" t="s">
        <v>7</v>
      </c>
      <c r="E6" s="9" t="s">
        <v>8</v>
      </c>
      <c r="F6" s="9" t="s">
        <v>7</v>
      </c>
      <c r="G6" s="9" t="s">
        <v>8</v>
      </c>
      <c r="H6" s="9" t="s">
        <v>7</v>
      </c>
      <c r="I6" s="10" t="s">
        <v>8</v>
      </c>
      <c r="J6" s="9" t="s">
        <v>7</v>
      </c>
      <c r="K6" s="9" t="s">
        <v>8</v>
      </c>
    </row>
    <row r="7" spans="1:11" x14ac:dyDescent="0.25">
      <c r="A7" s="11"/>
      <c r="B7" s="11"/>
      <c r="C7" s="11" t="s">
        <v>17</v>
      </c>
      <c r="D7" s="12">
        <f>SUM(D8:D72)</f>
        <v>61</v>
      </c>
      <c r="E7" s="12">
        <f t="shared" ref="E7:K7" si="0">SUM(E8:E72)</f>
        <v>1.889619999999999</v>
      </c>
      <c r="F7" s="12">
        <f t="shared" si="0"/>
        <v>79</v>
      </c>
      <c r="G7" s="12">
        <f t="shared" si="0"/>
        <v>0.78144000000000002</v>
      </c>
      <c r="H7" s="12">
        <f t="shared" si="0"/>
        <v>68</v>
      </c>
      <c r="I7" s="12">
        <f t="shared" si="0"/>
        <v>1.5224999999999997</v>
      </c>
      <c r="J7" s="12">
        <f t="shared" si="0"/>
        <v>3</v>
      </c>
      <c r="K7" s="12">
        <f t="shared" si="0"/>
        <v>1.6477999999999999</v>
      </c>
    </row>
    <row r="8" spans="1:11" s="22" customFormat="1" ht="31.5" x14ac:dyDescent="0.25">
      <c r="A8" s="23" t="s">
        <v>124</v>
      </c>
      <c r="B8" s="49">
        <v>1</v>
      </c>
      <c r="C8" s="32" t="s">
        <v>87</v>
      </c>
      <c r="D8" s="28">
        <v>0</v>
      </c>
      <c r="E8" s="28">
        <v>0</v>
      </c>
      <c r="F8" s="28">
        <v>1</v>
      </c>
      <c r="G8" s="28">
        <v>1.4999999999999999E-2</v>
      </c>
      <c r="H8" s="28">
        <v>0</v>
      </c>
      <c r="I8" s="28">
        <v>0</v>
      </c>
      <c r="J8" s="28">
        <v>0</v>
      </c>
      <c r="K8" s="28">
        <v>0</v>
      </c>
    </row>
    <row r="9" spans="1:11" s="22" customFormat="1" ht="31.5" x14ac:dyDescent="0.25">
      <c r="A9" s="23" t="s">
        <v>124</v>
      </c>
      <c r="B9" s="49">
        <v>2</v>
      </c>
      <c r="C9" s="32" t="s">
        <v>90</v>
      </c>
      <c r="D9" s="28">
        <v>0</v>
      </c>
      <c r="E9" s="28">
        <v>0</v>
      </c>
      <c r="F9" s="28">
        <v>0</v>
      </c>
      <c r="G9" s="28">
        <v>0</v>
      </c>
      <c r="H9" s="28">
        <v>1</v>
      </c>
      <c r="I9" s="28">
        <v>5.0000000000000001E-3</v>
      </c>
      <c r="J9" s="28">
        <v>0</v>
      </c>
      <c r="K9" s="28">
        <v>0</v>
      </c>
    </row>
    <row r="10" spans="1:11" s="22" customFormat="1" ht="31.5" x14ac:dyDescent="0.25">
      <c r="A10" s="23" t="s">
        <v>124</v>
      </c>
      <c r="B10" s="49">
        <v>3</v>
      </c>
      <c r="C10" s="32" t="s">
        <v>123</v>
      </c>
      <c r="D10" s="28">
        <v>0</v>
      </c>
      <c r="E10" s="28">
        <v>0</v>
      </c>
      <c r="F10" s="28">
        <v>1</v>
      </c>
      <c r="G10" s="28">
        <v>5.0000000000000001E-3</v>
      </c>
      <c r="H10" s="28">
        <v>0</v>
      </c>
      <c r="I10" s="28">
        <v>0</v>
      </c>
      <c r="J10" s="28">
        <v>0</v>
      </c>
      <c r="K10" s="28">
        <v>0</v>
      </c>
    </row>
    <row r="11" spans="1:11" s="22" customFormat="1" ht="31.5" x14ac:dyDescent="0.25">
      <c r="A11" s="23" t="s">
        <v>124</v>
      </c>
      <c r="B11" s="49">
        <v>4</v>
      </c>
      <c r="C11" s="32" t="s">
        <v>33</v>
      </c>
      <c r="D11" s="28">
        <v>1</v>
      </c>
      <c r="E11" s="28">
        <v>0.01</v>
      </c>
      <c r="F11" s="28">
        <v>4</v>
      </c>
      <c r="G11" s="28">
        <v>2.76E-2</v>
      </c>
      <c r="H11" s="28">
        <v>6</v>
      </c>
      <c r="I11" s="28">
        <v>0.43530000000000002</v>
      </c>
      <c r="J11" s="28">
        <v>0</v>
      </c>
      <c r="K11" s="28">
        <v>0</v>
      </c>
    </row>
    <row r="12" spans="1:11" s="22" customFormat="1" ht="31.5" x14ac:dyDescent="0.25">
      <c r="A12" s="23" t="s">
        <v>124</v>
      </c>
      <c r="B12" s="49">
        <v>5</v>
      </c>
      <c r="C12" s="32" t="s">
        <v>35</v>
      </c>
      <c r="D12" s="28">
        <v>0</v>
      </c>
      <c r="E12" s="28">
        <v>0</v>
      </c>
      <c r="F12" s="28">
        <v>2</v>
      </c>
      <c r="G12" s="28">
        <v>7.7999999999999996E-3</v>
      </c>
      <c r="H12" s="28">
        <v>2</v>
      </c>
      <c r="I12" s="28">
        <v>0.03</v>
      </c>
      <c r="J12" s="28">
        <v>0</v>
      </c>
      <c r="K12" s="28">
        <v>0</v>
      </c>
    </row>
    <row r="13" spans="1:11" s="22" customFormat="1" ht="31.5" x14ac:dyDescent="0.25">
      <c r="A13" s="23" t="s">
        <v>124</v>
      </c>
      <c r="B13" s="49">
        <v>6</v>
      </c>
      <c r="C13" s="32" t="s">
        <v>88</v>
      </c>
      <c r="D13" s="28">
        <v>0</v>
      </c>
      <c r="E13" s="28">
        <v>0</v>
      </c>
      <c r="F13" s="28">
        <v>1</v>
      </c>
      <c r="G13" s="28">
        <v>1.2E-2</v>
      </c>
      <c r="H13" s="28">
        <v>1</v>
      </c>
      <c r="I13" s="28">
        <v>6.3E-3</v>
      </c>
      <c r="J13" s="28">
        <v>0</v>
      </c>
      <c r="K13" s="28">
        <v>0</v>
      </c>
    </row>
    <row r="14" spans="1:11" s="14" customFormat="1" ht="31.5" x14ac:dyDescent="0.25">
      <c r="A14" s="23" t="s">
        <v>124</v>
      </c>
      <c r="B14" s="49">
        <v>7</v>
      </c>
      <c r="C14" s="23" t="s">
        <v>34</v>
      </c>
      <c r="D14" s="24">
        <v>4</v>
      </c>
      <c r="E14" s="50">
        <v>1.0263</v>
      </c>
      <c r="F14" s="24">
        <v>4</v>
      </c>
      <c r="G14" s="28">
        <v>3.6839999999999998E-2</v>
      </c>
      <c r="H14" s="28">
        <v>3</v>
      </c>
      <c r="I14" s="28">
        <v>1.6299999999999999E-2</v>
      </c>
      <c r="J14" s="28">
        <v>0</v>
      </c>
      <c r="K14" s="28">
        <v>0</v>
      </c>
    </row>
    <row r="15" spans="1:11" s="14" customFormat="1" ht="31.5" x14ac:dyDescent="0.25">
      <c r="A15" s="23" t="s">
        <v>124</v>
      </c>
      <c r="B15" s="49">
        <v>8</v>
      </c>
      <c r="C15" s="23" t="s">
        <v>36</v>
      </c>
      <c r="D15" s="24">
        <v>5</v>
      </c>
      <c r="E15" s="50">
        <v>3.4799999999999998E-2</v>
      </c>
      <c r="F15" s="24">
        <v>5</v>
      </c>
      <c r="G15" s="28">
        <v>3.5200000000000002E-2</v>
      </c>
      <c r="H15" s="28">
        <v>6</v>
      </c>
      <c r="I15" s="28">
        <v>4.6199999999999998E-2</v>
      </c>
      <c r="J15" s="28">
        <v>0</v>
      </c>
      <c r="K15" s="28">
        <v>0</v>
      </c>
    </row>
    <row r="16" spans="1:11" s="14" customFormat="1" ht="31.5" x14ac:dyDescent="0.25">
      <c r="A16" s="23" t="s">
        <v>124</v>
      </c>
      <c r="B16" s="49">
        <v>9</v>
      </c>
      <c r="C16" s="23" t="s">
        <v>94</v>
      </c>
      <c r="D16" s="24">
        <v>0</v>
      </c>
      <c r="E16" s="50">
        <v>0</v>
      </c>
      <c r="F16" s="24">
        <v>0</v>
      </c>
      <c r="G16" s="28">
        <v>0</v>
      </c>
      <c r="H16" s="28">
        <v>1</v>
      </c>
      <c r="I16" s="28">
        <v>7.0000000000000001E-3</v>
      </c>
      <c r="J16" s="28">
        <v>0</v>
      </c>
      <c r="K16" s="28">
        <v>0</v>
      </c>
    </row>
    <row r="17" spans="1:11" s="14" customFormat="1" ht="31.5" x14ac:dyDescent="0.25">
      <c r="A17" s="23" t="s">
        <v>124</v>
      </c>
      <c r="B17" s="49">
        <v>10</v>
      </c>
      <c r="C17" s="23" t="s">
        <v>93</v>
      </c>
      <c r="D17" s="24">
        <v>2</v>
      </c>
      <c r="E17" s="50">
        <v>2.7E-2</v>
      </c>
      <c r="F17" s="24">
        <v>1</v>
      </c>
      <c r="G17" s="28">
        <v>1.2E-2</v>
      </c>
      <c r="H17" s="28">
        <v>2</v>
      </c>
      <c r="I17" s="28">
        <v>0.02</v>
      </c>
      <c r="J17" s="28">
        <v>0</v>
      </c>
      <c r="K17" s="28">
        <v>0</v>
      </c>
    </row>
    <row r="18" spans="1:11" s="14" customFormat="1" ht="31.5" x14ac:dyDescent="0.25">
      <c r="A18" s="23" t="s">
        <v>124</v>
      </c>
      <c r="B18" s="49">
        <v>11</v>
      </c>
      <c r="C18" s="23" t="s">
        <v>89</v>
      </c>
      <c r="D18" s="24">
        <v>0</v>
      </c>
      <c r="E18" s="50">
        <v>0</v>
      </c>
      <c r="F18" s="24">
        <v>1</v>
      </c>
      <c r="G18" s="50">
        <v>6.3E-3</v>
      </c>
      <c r="H18" s="28">
        <v>2</v>
      </c>
      <c r="I18" s="28">
        <v>1.83E-2</v>
      </c>
      <c r="J18" s="28">
        <v>0</v>
      </c>
      <c r="K18" s="28">
        <v>0</v>
      </c>
    </row>
    <row r="19" spans="1:11" s="14" customFormat="1" ht="31.5" x14ac:dyDescent="0.25">
      <c r="A19" s="23" t="s">
        <v>124</v>
      </c>
      <c r="B19" s="49">
        <v>12</v>
      </c>
      <c r="C19" s="24" t="s">
        <v>38</v>
      </c>
      <c r="D19" s="24">
        <v>3</v>
      </c>
      <c r="E19" s="50">
        <v>0.13830000000000001</v>
      </c>
      <c r="F19" s="24">
        <v>3</v>
      </c>
      <c r="G19" s="50">
        <v>2.5000000000000001E-2</v>
      </c>
      <c r="H19" s="28">
        <v>3</v>
      </c>
      <c r="I19" s="28">
        <v>5.8000000000000003E-2</v>
      </c>
      <c r="J19" s="28">
        <v>0</v>
      </c>
      <c r="K19" s="28">
        <v>0</v>
      </c>
    </row>
    <row r="20" spans="1:11" s="14" customFormat="1" ht="31.5" x14ac:dyDescent="0.25">
      <c r="A20" s="23" t="s">
        <v>124</v>
      </c>
      <c r="B20" s="49">
        <v>13</v>
      </c>
      <c r="C20" s="24" t="s">
        <v>31</v>
      </c>
      <c r="D20" s="24">
        <v>8</v>
      </c>
      <c r="E20" s="50">
        <v>0.10371</v>
      </c>
      <c r="F20" s="24">
        <v>3</v>
      </c>
      <c r="G20" s="28">
        <v>1.2800000000000001E-2</v>
      </c>
      <c r="H20" s="28">
        <v>8</v>
      </c>
      <c r="I20" s="28">
        <v>5.0099999999999999E-2</v>
      </c>
      <c r="J20" s="28">
        <v>0</v>
      </c>
      <c r="K20" s="28">
        <v>0</v>
      </c>
    </row>
    <row r="21" spans="1:11" s="14" customFormat="1" ht="31.5" x14ac:dyDescent="0.25">
      <c r="A21" s="23" t="s">
        <v>124</v>
      </c>
      <c r="B21" s="49">
        <v>14</v>
      </c>
      <c r="C21" s="24" t="s">
        <v>26</v>
      </c>
      <c r="D21" s="24">
        <v>2</v>
      </c>
      <c r="E21" s="50">
        <v>0.03</v>
      </c>
      <c r="F21" s="24">
        <v>2</v>
      </c>
      <c r="G21" s="28">
        <v>0.03</v>
      </c>
      <c r="H21" s="28">
        <v>1</v>
      </c>
      <c r="I21" s="28">
        <v>1.2E-2</v>
      </c>
      <c r="J21" s="28">
        <v>0</v>
      </c>
      <c r="K21" s="28">
        <v>0</v>
      </c>
    </row>
    <row r="22" spans="1:11" s="14" customFormat="1" ht="31.5" x14ac:dyDescent="0.25">
      <c r="A22" s="23" t="s">
        <v>124</v>
      </c>
      <c r="B22" s="49">
        <v>15</v>
      </c>
      <c r="C22" s="24" t="s">
        <v>29</v>
      </c>
      <c r="D22" s="24">
        <v>1</v>
      </c>
      <c r="E22" s="50">
        <v>6.3E-3</v>
      </c>
      <c r="F22" s="24">
        <v>2</v>
      </c>
      <c r="G22" s="50">
        <v>1.83E-2</v>
      </c>
      <c r="H22" s="28">
        <v>2</v>
      </c>
      <c r="I22" s="28">
        <v>2.7E-2</v>
      </c>
      <c r="J22" s="28">
        <v>0</v>
      </c>
      <c r="K22" s="28">
        <v>0</v>
      </c>
    </row>
    <row r="23" spans="1:11" s="14" customFormat="1" ht="31.5" x14ac:dyDescent="0.25">
      <c r="A23" s="23" t="s">
        <v>124</v>
      </c>
      <c r="B23" s="49">
        <v>16</v>
      </c>
      <c r="C23" s="51" t="s">
        <v>125</v>
      </c>
      <c r="D23" s="24">
        <v>4</v>
      </c>
      <c r="E23" s="24">
        <v>3.1E-2</v>
      </c>
      <c r="F23" s="47">
        <v>3</v>
      </c>
      <c r="G23" s="23">
        <v>2.1999999999999999E-2</v>
      </c>
      <c r="H23" s="24">
        <v>1</v>
      </c>
      <c r="I23" s="24">
        <v>7.0000000000000001E-3</v>
      </c>
      <c r="J23" s="24">
        <v>0</v>
      </c>
      <c r="K23" s="24">
        <v>0</v>
      </c>
    </row>
    <row r="24" spans="1:11" s="14" customFormat="1" ht="31.5" x14ac:dyDescent="0.25">
      <c r="A24" s="23" t="s">
        <v>124</v>
      </c>
      <c r="B24" s="49">
        <v>17</v>
      </c>
      <c r="C24" s="28" t="s">
        <v>126</v>
      </c>
      <c r="D24" s="47">
        <v>2</v>
      </c>
      <c r="E24" s="38">
        <v>1.4999999999999999E-2</v>
      </c>
      <c r="F24" s="47">
        <v>4</v>
      </c>
      <c r="G24" s="38">
        <v>3.2000000000000001E-2</v>
      </c>
      <c r="H24" s="24">
        <v>1</v>
      </c>
      <c r="I24" s="24">
        <v>5.0000000000000001E-3</v>
      </c>
      <c r="J24" s="24">
        <v>0</v>
      </c>
      <c r="K24" s="24">
        <v>0</v>
      </c>
    </row>
    <row r="25" spans="1:11" s="25" customFormat="1" ht="31.5" x14ac:dyDescent="0.2">
      <c r="A25" s="23" t="s">
        <v>124</v>
      </c>
      <c r="B25" s="49">
        <v>18</v>
      </c>
      <c r="C25" s="51" t="s">
        <v>127</v>
      </c>
      <c r="D25" s="24">
        <v>1</v>
      </c>
      <c r="E25" s="23">
        <v>1.4999999999999999E-2</v>
      </c>
      <c r="F25" s="47">
        <v>2</v>
      </c>
      <c r="G25" s="39">
        <v>0.185</v>
      </c>
      <c r="H25" s="24">
        <v>2</v>
      </c>
      <c r="I25" s="24">
        <v>1.4999999999999999E-2</v>
      </c>
      <c r="J25" s="24">
        <v>0</v>
      </c>
      <c r="K25" s="24">
        <v>0</v>
      </c>
    </row>
    <row r="26" spans="1:11" s="25" customFormat="1" ht="31.5" x14ac:dyDescent="0.2">
      <c r="A26" s="23" t="s">
        <v>124</v>
      </c>
      <c r="B26" s="49">
        <v>19</v>
      </c>
      <c r="C26" s="28" t="s">
        <v>128</v>
      </c>
      <c r="D26" s="24">
        <v>0</v>
      </c>
      <c r="E26" s="38">
        <v>0</v>
      </c>
      <c r="F26" s="47">
        <v>1</v>
      </c>
      <c r="G26" s="39">
        <v>5.0000000000000001E-3</v>
      </c>
      <c r="H26" s="24">
        <v>0</v>
      </c>
      <c r="I26" s="24">
        <v>0</v>
      </c>
      <c r="J26" s="24">
        <v>0</v>
      </c>
      <c r="K26" s="24">
        <v>0</v>
      </c>
    </row>
    <row r="27" spans="1:11" s="17" customFormat="1" ht="31.5" x14ac:dyDescent="0.25">
      <c r="A27" s="23" t="s">
        <v>124</v>
      </c>
      <c r="B27" s="49">
        <v>20</v>
      </c>
      <c r="C27" s="51" t="s">
        <v>129</v>
      </c>
      <c r="D27" s="24">
        <v>0</v>
      </c>
      <c r="E27" s="38">
        <v>0</v>
      </c>
      <c r="F27" s="24">
        <v>1</v>
      </c>
      <c r="G27" s="39">
        <v>5.0000000000000001E-3</v>
      </c>
      <c r="H27" s="24">
        <v>1</v>
      </c>
      <c r="I27" s="39">
        <v>5.0000000000000001E-3</v>
      </c>
      <c r="J27" s="24">
        <v>0</v>
      </c>
      <c r="K27" s="24">
        <v>0</v>
      </c>
    </row>
    <row r="28" spans="1:11" s="17" customFormat="1" ht="31.5" x14ac:dyDescent="0.25">
      <c r="A28" s="23" t="s">
        <v>124</v>
      </c>
      <c r="B28" s="49">
        <v>21</v>
      </c>
      <c r="C28" s="48" t="s">
        <v>130</v>
      </c>
      <c r="D28" s="24">
        <v>1</v>
      </c>
      <c r="E28" s="26">
        <v>6.0000000000000001E-3</v>
      </c>
      <c r="F28" s="24">
        <v>1</v>
      </c>
      <c r="G28" s="39">
        <v>8.0000000000000002E-3</v>
      </c>
      <c r="H28" s="24">
        <v>0</v>
      </c>
      <c r="I28" s="24">
        <v>0</v>
      </c>
      <c r="J28" s="24">
        <v>0</v>
      </c>
      <c r="K28" s="24">
        <v>0</v>
      </c>
    </row>
    <row r="29" spans="1:11" s="17" customFormat="1" ht="31.5" x14ac:dyDescent="0.25">
      <c r="A29" s="23" t="s">
        <v>124</v>
      </c>
      <c r="B29" s="49">
        <v>22</v>
      </c>
      <c r="C29" s="51" t="s">
        <v>131</v>
      </c>
      <c r="D29" s="24">
        <v>3</v>
      </c>
      <c r="E29" s="38">
        <v>2.4E-2</v>
      </c>
      <c r="F29" s="24">
        <v>5</v>
      </c>
      <c r="G29" s="39">
        <v>4.2999999999999997E-2</v>
      </c>
      <c r="H29" s="24">
        <v>0</v>
      </c>
      <c r="I29" s="24">
        <v>0</v>
      </c>
      <c r="J29" s="24">
        <v>0</v>
      </c>
      <c r="K29" s="24">
        <v>0</v>
      </c>
    </row>
    <row r="30" spans="1:11" s="17" customFormat="1" ht="31.5" x14ac:dyDescent="0.25">
      <c r="A30" s="23" t="s">
        <v>124</v>
      </c>
      <c r="B30" s="49">
        <v>23</v>
      </c>
      <c r="C30" s="48" t="s">
        <v>132</v>
      </c>
      <c r="D30" s="24">
        <v>0</v>
      </c>
      <c r="E30" s="26">
        <v>0</v>
      </c>
      <c r="F30" s="24">
        <v>1</v>
      </c>
      <c r="G30" s="23">
        <v>5.0000000000000001E-3</v>
      </c>
      <c r="H30" s="24">
        <v>0</v>
      </c>
      <c r="I30" s="24">
        <v>0</v>
      </c>
      <c r="J30" s="24">
        <v>0</v>
      </c>
      <c r="K30" s="24">
        <v>0</v>
      </c>
    </row>
    <row r="31" spans="1:11" s="17" customFormat="1" ht="31.5" x14ac:dyDescent="0.25">
      <c r="A31" s="23" t="s">
        <v>124</v>
      </c>
      <c r="B31" s="49">
        <v>24</v>
      </c>
      <c r="C31" s="23" t="s">
        <v>133</v>
      </c>
      <c r="D31" s="24">
        <v>0</v>
      </c>
      <c r="E31" s="38">
        <v>0</v>
      </c>
      <c r="F31" s="24">
        <v>2</v>
      </c>
      <c r="G31" s="26">
        <v>0.02</v>
      </c>
      <c r="H31" s="24">
        <v>2</v>
      </c>
      <c r="I31" s="24">
        <v>1.4999999999999999E-2</v>
      </c>
      <c r="J31" s="24">
        <v>0</v>
      </c>
      <c r="K31" s="24">
        <v>0</v>
      </c>
    </row>
    <row r="32" spans="1:11" s="14" customFormat="1" ht="31.5" x14ac:dyDescent="0.25">
      <c r="A32" s="23" t="s">
        <v>124</v>
      </c>
      <c r="B32" s="49">
        <v>25</v>
      </c>
      <c r="C32" s="51" t="s">
        <v>134</v>
      </c>
      <c r="D32" s="24">
        <v>3</v>
      </c>
      <c r="E32" s="38">
        <v>0.15021000000000001</v>
      </c>
      <c r="F32" s="24">
        <v>0</v>
      </c>
      <c r="G32" s="38">
        <v>0</v>
      </c>
      <c r="H32" s="24">
        <v>0</v>
      </c>
      <c r="I32" s="24">
        <v>0</v>
      </c>
      <c r="J32" s="24">
        <v>0</v>
      </c>
      <c r="K32" s="24">
        <v>0</v>
      </c>
    </row>
    <row r="33" spans="1:11" s="14" customFormat="1" ht="31.5" x14ac:dyDescent="0.25">
      <c r="A33" s="23" t="s">
        <v>124</v>
      </c>
      <c r="B33" s="49">
        <v>26</v>
      </c>
      <c r="C33" s="51" t="s">
        <v>135</v>
      </c>
      <c r="D33" s="24">
        <v>0</v>
      </c>
      <c r="E33" s="38">
        <v>0</v>
      </c>
      <c r="F33" s="24">
        <v>1</v>
      </c>
      <c r="G33" s="39">
        <v>5.0000000000000001E-3</v>
      </c>
      <c r="H33" s="24">
        <v>1</v>
      </c>
      <c r="I33" s="39">
        <v>5.0000000000000001E-3</v>
      </c>
      <c r="J33" s="24">
        <v>0</v>
      </c>
      <c r="K33" s="24">
        <v>0</v>
      </c>
    </row>
    <row r="34" spans="1:11" s="14" customFormat="1" ht="41.25" customHeight="1" x14ac:dyDescent="0.25">
      <c r="A34" s="23" t="s">
        <v>124</v>
      </c>
      <c r="B34" s="49">
        <v>27</v>
      </c>
      <c r="C34" s="52" t="s">
        <v>136</v>
      </c>
      <c r="D34" s="24">
        <v>0</v>
      </c>
      <c r="E34" s="38">
        <v>0</v>
      </c>
      <c r="F34" s="24">
        <v>1</v>
      </c>
      <c r="G34" s="24">
        <v>5.0000000000000001E-3</v>
      </c>
      <c r="H34" s="24">
        <v>0</v>
      </c>
      <c r="I34" s="24">
        <v>0</v>
      </c>
      <c r="J34" s="24">
        <v>0</v>
      </c>
      <c r="K34" s="24">
        <v>0</v>
      </c>
    </row>
    <row r="35" spans="1:11" s="14" customFormat="1" ht="31.5" x14ac:dyDescent="0.25">
      <c r="A35" s="23" t="s">
        <v>124</v>
      </c>
      <c r="B35" s="49">
        <v>28</v>
      </c>
      <c r="C35" s="51" t="s">
        <v>137</v>
      </c>
      <c r="D35" s="24">
        <v>0</v>
      </c>
      <c r="E35" s="38">
        <v>0</v>
      </c>
      <c r="F35" s="24">
        <v>0</v>
      </c>
      <c r="G35" s="38">
        <v>0</v>
      </c>
      <c r="H35" s="24">
        <v>1</v>
      </c>
      <c r="I35" s="24">
        <v>4.0000000000000001E-3</v>
      </c>
      <c r="J35" s="24">
        <v>0</v>
      </c>
      <c r="K35" s="24">
        <v>0</v>
      </c>
    </row>
    <row r="36" spans="1:11" s="14" customFormat="1" ht="31.5" x14ac:dyDescent="0.25">
      <c r="A36" s="23" t="s">
        <v>124</v>
      </c>
      <c r="B36" s="49">
        <v>29</v>
      </c>
      <c r="C36" s="51" t="s">
        <v>138</v>
      </c>
      <c r="D36" s="24">
        <v>0</v>
      </c>
      <c r="E36" s="38">
        <v>0</v>
      </c>
      <c r="F36" s="24">
        <v>1</v>
      </c>
      <c r="G36" s="23">
        <v>5.4999999999999997E-3</v>
      </c>
      <c r="H36" s="24">
        <v>0</v>
      </c>
      <c r="I36" s="24">
        <v>0</v>
      </c>
      <c r="J36" s="24">
        <v>0</v>
      </c>
      <c r="K36" s="26">
        <v>0</v>
      </c>
    </row>
    <row r="37" spans="1:11" s="14" customFormat="1" ht="31.5" x14ac:dyDescent="0.25">
      <c r="A37" s="23" t="s">
        <v>124</v>
      </c>
      <c r="B37" s="49">
        <v>30</v>
      </c>
      <c r="C37" s="51" t="s">
        <v>139</v>
      </c>
      <c r="D37" s="24">
        <v>1</v>
      </c>
      <c r="E37" s="26">
        <v>5.0000000000000001E-3</v>
      </c>
      <c r="F37" s="24">
        <v>0</v>
      </c>
      <c r="G37" s="38">
        <v>0</v>
      </c>
      <c r="H37" s="24">
        <v>1</v>
      </c>
      <c r="I37" s="24">
        <v>7.0000000000000001E-3</v>
      </c>
      <c r="J37" s="24">
        <v>0</v>
      </c>
      <c r="K37" s="26">
        <v>0</v>
      </c>
    </row>
    <row r="38" spans="1:11" s="14" customFormat="1" ht="31.5" x14ac:dyDescent="0.25">
      <c r="A38" s="23" t="s">
        <v>124</v>
      </c>
      <c r="B38" s="49">
        <v>31</v>
      </c>
      <c r="C38" s="51" t="s">
        <v>140</v>
      </c>
      <c r="D38" s="24">
        <v>2</v>
      </c>
      <c r="E38" s="38">
        <v>0.02</v>
      </c>
      <c r="F38" s="24">
        <v>5</v>
      </c>
      <c r="G38" s="23">
        <v>3.4000000000000002E-2</v>
      </c>
      <c r="H38" s="24">
        <v>0</v>
      </c>
      <c r="I38" s="24">
        <v>0</v>
      </c>
      <c r="J38" s="24">
        <v>0</v>
      </c>
      <c r="K38" s="24">
        <v>0</v>
      </c>
    </row>
    <row r="39" spans="1:11" s="14" customFormat="1" ht="31.5" x14ac:dyDescent="0.25">
      <c r="A39" s="23" t="s">
        <v>124</v>
      </c>
      <c r="B39" s="49">
        <v>32</v>
      </c>
      <c r="C39" s="51" t="s">
        <v>141</v>
      </c>
      <c r="D39" s="24">
        <v>0</v>
      </c>
      <c r="E39" s="38">
        <v>0</v>
      </c>
      <c r="F39" s="24">
        <v>0</v>
      </c>
      <c r="G39" s="38">
        <v>0</v>
      </c>
      <c r="H39" s="24">
        <v>0</v>
      </c>
      <c r="I39" s="38">
        <v>0</v>
      </c>
      <c r="J39" s="24">
        <v>3</v>
      </c>
      <c r="K39" s="24">
        <v>1.6477999999999999</v>
      </c>
    </row>
    <row r="40" spans="1:11" s="17" customFormat="1" ht="31.5" x14ac:dyDescent="0.25">
      <c r="A40" s="23" t="s">
        <v>124</v>
      </c>
      <c r="B40" s="49">
        <v>33</v>
      </c>
      <c r="C40" s="23" t="s">
        <v>182</v>
      </c>
      <c r="D40" s="46">
        <v>1</v>
      </c>
      <c r="E40" s="46">
        <v>5.0000000000000001E-3</v>
      </c>
      <c r="F40" s="46">
        <v>3</v>
      </c>
      <c r="G40" s="46">
        <v>2.5000000000000001E-2</v>
      </c>
      <c r="H40" s="46">
        <v>1</v>
      </c>
      <c r="I40" s="46">
        <v>1.4999999999999999E-2</v>
      </c>
      <c r="J40" s="46">
        <v>0</v>
      </c>
      <c r="K40" s="46">
        <v>0</v>
      </c>
    </row>
    <row r="41" spans="1:11" s="17" customFormat="1" ht="31.5" x14ac:dyDescent="0.25">
      <c r="A41" s="23" t="s">
        <v>124</v>
      </c>
      <c r="B41" s="49">
        <v>34</v>
      </c>
      <c r="C41" s="32" t="s">
        <v>183</v>
      </c>
      <c r="D41" s="46">
        <v>0</v>
      </c>
      <c r="E41" s="46">
        <v>0</v>
      </c>
      <c r="F41" s="46">
        <v>0</v>
      </c>
      <c r="G41" s="46">
        <v>0</v>
      </c>
      <c r="H41" s="46">
        <v>1</v>
      </c>
      <c r="I41" s="46">
        <v>1.4999999999999999E-2</v>
      </c>
      <c r="J41" s="46">
        <v>0</v>
      </c>
      <c r="K41" s="46">
        <v>0</v>
      </c>
    </row>
    <row r="42" spans="1:11" s="17" customFormat="1" ht="31.5" x14ac:dyDescent="0.25">
      <c r="A42" s="23" t="s">
        <v>124</v>
      </c>
      <c r="B42" s="49">
        <v>35</v>
      </c>
      <c r="C42" s="32" t="s">
        <v>184</v>
      </c>
      <c r="D42" s="46">
        <v>0</v>
      </c>
      <c r="E42" s="46">
        <v>0</v>
      </c>
      <c r="F42" s="46">
        <v>0</v>
      </c>
      <c r="G42" s="46">
        <v>0</v>
      </c>
      <c r="H42" s="46">
        <v>1</v>
      </c>
      <c r="I42" s="46">
        <v>1.4999999999999999E-2</v>
      </c>
      <c r="J42" s="46">
        <v>0</v>
      </c>
      <c r="K42" s="46">
        <v>0</v>
      </c>
    </row>
    <row r="43" spans="1:11" s="17" customFormat="1" ht="31.5" x14ac:dyDescent="0.25">
      <c r="A43" s="23" t="s">
        <v>124</v>
      </c>
      <c r="B43" s="49">
        <v>36</v>
      </c>
      <c r="C43" s="23" t="s">
        <v>198</v>
      </c>
      <c r="D43" s="46">
        <v>2</v>
      </c>
      <c r="E43" s="46">
        <v>6.0000000000000001E-3</v>
      </c>
      <c r="F43" s="46">
        <v>1</v>
      </c>
      <c r="G43" s="46">
        <v>6.0000000000000001E-3</v>
      </c>
      <c r="H43" s="46">
        <v>0</v>
      </c>
      <c r="I43" s="46">
        <v>0</v>
      </c>
      <c r="J43" s="46">
        <v>0</v>
      </c>
      <c r="K43" s="46">
        <v>0</v>
      </c>
    </row>
    <row r="44" spans="1:11" s="17" customFormat="1" ht="31.5" x14ac:dyDescent="0.25">
      <c r="A44" s="23" t="s">
        <v>124</v>
      </c>
      <c r="B44" s="49">
        <v>37</v>
      </c>
      <c r="C44" s="32" t="s">
        <v>199</v>
      </c>
      <c r="D44" s="46">
        <v>1</v>
      </c>
      <c r="E44" s="46">
        <v>6.0000000000000001E-3</v>
      </c>
      <c r="F44" s="46">
        <v>1</v>
      </c>
      <c r="G44" s="46">
        <v>6.0000000000000001E-3</v>
      </c>
      <c r="H44" s="46">
        <v>0</v>
      </c>
      <c r="I44" s="46">
        <v>0</v>
      </c>
      <c r="J44" s="46">
        <v>0</v>
      </c>
      <c r="K44" s="46">
        <v>0</v>
      </c>
    </row>
    <row r="45" spans="1:11" s="17" customFormat="1" ht="31.5" x14ac:dyDescent="0.25">
      <c r="A45" s="23" t="s">
        <v>124</v>
      </c>
      <c r="B45" s="49">
        <v>38</v>
      </c>
      <c r="C45" s="32" t="s">
        <v>200</v>
      </c>
      <c r="D45" s="46">
        <v>1</v>
      </c>
      <c r="E45" s="46">
        <v>5.0000000000000001E-3</v>
      </c>
      <c r="F45" s="46">
        <v>1</v>
      </c>
      <c r="G45" s="46">
        <v>5.0000000000000001E-3</v>
      </c>
      <c r="H45" s="46">
        <v>1</v>
      </c>
      <c r="I45" s="46">
        <v>5.0000000000000001E-3</v>
      </c>
      <c r="J45" s="46">
        <v>0</v>
      </c>
      <c r="K45" s="46">
        <v>0</v>
      </c>
    </row>
    <row r="46" spans="1:11" s="17" customFormat="1" ht="31.5" x14ac:dyDescent="0.25">
      <c r="A46" s="23" t="s">
        <v>124</v>
      </c>
      <c r="B46" s="49">
        <v>39</v>
      </c>
      <c r="C46" s="32" t="s">
        <v>201</v>
      </c>
      <c r="D46" s="46">
        <v>2</v>
      </c>
      <c r="E46" s="46">
        <v>0.02</v>
      </c>
      <c r="F46" s="46">
        <v>1</v>
      </c>
      <c r="G46" s="46">
        <v>7.4999999999999997E-3</v>
      </c>
      <c r="H46" s="46">
        <v>0</v>
      </c>
      <c r="I46" s="46">
        <v>0</v>
      </c>
      <c r="J46" s="46">
        <v>0</v>
      </c>
      <c r="K46" s="46">
        <v>0</v>
      </c>
    </row>
    <row r="47" spans="1:11" s="17" customFormat="1" ht="31.5" x14ac:dyDescent="0.25">
      <c r="A47" s="23" t="s">
        <v>124</v>
      </c>
      <c r="B47" s="49">
        <v>40</v>
      </c>
      <c r="C47" s="32" t="s">
        <v>202</v>
      </c>
      <c r="D47" s="46">
        <v>1</v>
      </c>
      <c r="E47" s="46">
        <v>5.0000000000000001E-3</v>
      </c>
      <c r="F47" s="46">
        <v>1</v>
      </c>
      <c r="G47" s="46">
        <v>5.0000000000000001E-3</v>
      </c>
      <c r="H47" s="46">
        <v>1</v>
      </c>
      <c r="I47" s="46">
        <v>4.0000000000000001E-3</v>
      </c>
      <c r="J47" s="46">
        <v>0</v>
      </c>
      <c r="K47" s="46">
        <v>0</v>
      </c>
    </row>
    <row r="48" spans="1:11" s="17" customFormat="1" ht="31.5" x14ac:dyDescent="0.25">
      <c r="A48" s="23" t="s">
        <v>124</v>
      </c>
      <c r="B48" s="49">
        <v>41</v>
      </c>
      <c r="C48" s="32" t="s">
        <v>203</v>
      </c>
      <c r="D48" s="46">
        <v>1</v>
      </c>
      <c r="E48" s="46">
        <v>5.0000000000000001E-3</v>
      </c>
      <c r="F48" s="46">
        <v>1</v>
      </c>
      <c r="G48" s="46">
        <v>5.0000000000000001E-3</v>
      </c>
      <c r="H48" s="46">
        <v>0</v>
      </c>
      <c r="I48" s="46">
        <v>0</v>
      </c>
      <c r="J48" s="46">
        <v>0</v>
      </c>
      <c r="K48" s="46">
        <v>0</v>
      </c>
    </row>
    <row r="49" spans="1:12" s="17" customFormat="1" ht="31.5" x14ac:dyDescent="0.25">
      <c r="A49" s="23" t="s">
        <v>124</v>
      </c>
      <c r="B49" s="49">
        <v>42</v>
      </c>
      <c r="C49" s="32" t="s">
        <v>204</v>
      </c>
      <c r="D49" s="46">
        <v>2</v>
      </c>
      <c r="E49" s="46">
        <v>0.02</v>
      </c>
      <c r="F49" s="46">
        <v>3</v>
      </c>
      <c r="G49" s="46">
        <v>1.5599999999999999E-2</v>
      </c>
      <c r="H49" s="46">
        <v>0</v>
      </c>
      <c r="I49" s="46">
        <v>0</v>
      </c>
      <c r="J49" s="46">
        <v>0</v>
      </c>
      <c r="K49" s="46">
        <v>0</v>
      </c>
    </row>
    <row r="50" spans="1:12" s="17" customFormat="1" ht="31.5" x14ac:dyDescent="0.25">
      <c r="A50" s="23" t="s">
        <v>124</v>
      </c>
      <c r="B50" s="49">
        <v>43</v>
      </c>
      <c r="C50" s="32" t="s">
        <v>205</v>
      </c>
      <c r="D50" s="46">
        <v>1</v>
      </c>
      <c r="E50" s="46">
        <v>1.4999999999999999E-2</v>
      </c>
      <c r="F50" s="46">
        <v>1</v>
      </c>
      <c r="G50" s="46">
        <v>1.4999999999999999E-2</v>
      </c>
      <c r="H50" s="46">
        <v>0</v>
      </c>
      <c r="I50" s="46">
        <v>0</v>
      </c>
      <c r="J50" s="46">
        <v>0</v>
      </c>
      <c r="K50" s="46">
        <v>0</v>
      </c>
    </row>
    <row r="51" spans="1:12" s="17" customFormat="1" ht="31.5" x14ac:dyDescent="0.25">
      <c r="A51" s="23" t="s">
        <v>124</v>
      </c>
      <c r="B51" s="49">
        <v>44</v>
      </c>
      <c r="C51" s="32" t="s">
        <v>206</v>
      </c>
      <c r="D51" s="46">
        <v>1</v>
      </c>
      <c r="E51" s="46">
        <v>6.5000000000000002E-2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</row>
    <row r="52" spans="1:12" s="17" customFormat="1" ht="31.5" x14ac:dyDescent="0.25">
      <c r="A52" s="23" t="s">
        <v>124</v>
      </c>
      <c r="B52" s="49">
        <v>45</v>
      </c>
      <c r="C52" s="32" t="s">
        <v>207</v>
      </c>
      <c r="D52" s="46">
        <v>1</v>
      </c>
      <c r="E52" s="46">
        <v>0.01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</row>
    <row r="53" spans="1:12" s="17" customFormat="1" ht="31.5" x14ac:dyDescent="0.25">
      <c r="A53" s="23" t="s">
        <v>124</v>
      </c>
      <c r="B53" s="49">
        <v>46</v>
      </c>
      <c r="C53" s="32" t="s">
        <v>208</v>
      </c>
      <c r="D53" s="46">
        <v>1</v>
      </c>
      <c r="E53" s="46">
        <v>0.01</v>
      </c>
      <c r="F53" s="46">
        <v>1</v>
      </c>
      <c r="G53" s="46">
        <v>6.0000000000000001E-3</v>
      </c>
      <c r="H53" s="46">
        <v>0</v>
      </c>
      <c r="I53" s="46">
        <v>0</v>
      </c>
      <c r="J53" s="46">
        <v>0</v>
      </c>
      <c r="K53" s="46">
        <v>0</v>
      </c>
    </row>
    <row r="54" spans="1:12" s="17" customFormat="1" ht="31.5" x14ac:dyDescent="0.25">
      <c r="A54" s="23" t="s">
        <v>124</v>
      </c>
      <c r="B54" s="49">
        <v>47</v>
      </c>
      <c r="C54" s="32" t="s">
        <v>209</v>
      </c>
      <c r="D54" s="46">
        <v>1</v>
      </c>
      <c r="E54" s="46">
        <v>0.01</v>
      </c>
      <c r="F54" s="46">
        <v>1</v>
      </c>
      <c r="G54" s="46">
        <v>7.0000000000000001E-3</v>
      </c>
      <c r="H54" s="46">
        <v>2</v>
      </c>
      <c r="I54" s="46">
        <v>0.55500000000000005</v>
      </c>
      <c r="J54" s="46">
        <v>0</v>
      </c>
      <c r="K54" s="46">
        <v>0</v>
      </c>
    </row>
    <row r="55" spans="1:12" s="17" customFormat="1" ht="31.5" x14ac:dyDescent="0.25">
      <c r="A55" s="23" t="s">
        <v>124</v>
      </c>
      <c r="B55" s="49">
        <v>48</v>
      </c>
      <c r="C55" s="32" t="s">
        <v>210</v>
      </c>
      <c r="D55" s="46">
        <v>0</v>
      </c>
      <c r="E55" s="46">
        <v>0</v>
      </c>
      <c r="F55" s="46">
        <v>0</v>
      </c>
      <c r="G55" s="46">
        <v>0</v>
      </c>
      <c r="H55" s="46">
        <v>1</v>
      </c>
      <c r="I55" s="46">
        <v>6.0000000000000001E-3</v>
      </c>
      <c r="J55" s="46">
        <v>0</v>
      </c>
      <c r="K55" s="46">
        <v>0</v>
      </c>
    </row>
    <row r="56" spans="1:12" s="17" customFormat="1" ht="31.5" x14ac:dyDescent="0.25">
      <c r="A56" s="23" t="s">
        <v>124</v>
      </c>
      <c r="B56" s="49">
        <v>49</v>
      </c>
      <c r="C56" s="32" t="s">
        <v>211</v>
      </c>
      <c r="D56" s="46">
        <v>0</v>
      </c>
      <c r="E56" s="46">
        <v>0</v>
      </c>
      <c r="F56" s="46">
        <v>0</v>
      </c>
      <c r="G56" s="46">
        <v>0</v>
      </c>
      <c r="H56" s="46">
        <v>1</v>
      </c>
      <c r="I56" s="46">
        <v>6.0000000000000001E-3</v>
      </c>
      <c r="J56" s="46">
        <v>0</v>
      </c>
      <c r="K56" s="46">
        <v>0</v>
      </c>
    </row>
    <row r="57" spans="1:12" s="17" customFormat="1" ht="31.5" x14ac:dyDescent="0.25">
      <c r="A57" s="23" t="s">
        <v>124</v>
      </c>
      <c r="B57" s="49">
        <v>50</v>
      </c>
      <c r="C57" s="32" t="s">
        <v>212</v>
      </c>
      <c r="D57" s="46">
        <v>0</v>
      </c>
      <c r="E57" s="46">
        <v>0</v>
      </c>
      <c r="F57" s="46">
        <v>1</v>
      </c>
      <c r="G57" s="46">
        <v>6.0000000000000001E-3</v>
      </c>
      <c r="H57" s="46">
        <v>0</v>
      </c>
      <c r="I57" s="46">
        <v>0</v>
      </c>
      <c r="J57" s="46">
        <v>0</v>
      </c>
      <c r="K57" s="46">
        <v>0</v>
      </c>
    </row>
    <row r="58" spans="1:12" s="17" customFormat="1" ht="31.5" x14ac:dyDescent="0.25">
      <c r="A58" s="23" t="s">
        <v>124</v>
      </c>
      <c r="B58" s="49">
        <v>51</v>
      </c>
      <c r="C58" s="32" t="s">
        <v>213</v>
      </c>
      <c r="D58" s="46">
        <v>0</v>
      </c>
      <c r="E58" s="46">
        <v>0</v>
      </c>
      <c r="F58" s="46">
        <v>1</v>
      </c>
      <c r="G58" s="46">
        <v>1.2E-2</v>
      </c>
      <c r="H58" s="46">
        <v>0</v>
      </c>
      <c r="I58" s="46">
        <v>0</v>
      </c>
      <c r="J58" s="46">
        <v>0</v>
      </c>
      <c r="K58" s="46">
        <v>0</v>
      </c>
    </row>
    <row r="59" spans="1:12" s="17" customFormat="1" ht="31.5" x14ac:dyDescent="0.25">
      <c r="A59" s="23" t="s">
        <v>124</v>
      </c>
      <c r="B59" s="49">
        <v>52</v>
      </c>
      <c r="C59" s="32" t="s">
        <v>214</v>
      </c>
      <c r="D59" s="46">
        <v>0</v>
      </c>
      <c r="E59" s="46">
        <v>0</v>
      </c>
      <c r="F59" s="46">
        <v>1</v>
      </c>
      <c r="G59" s="46">
        <v>7.0000000000000001E-3</v>
      </c>
      <c r="H59" s="46">
        <v>0</v>
      </c>
      <c r="I59" s="46">
        <v>0</v>
      </c>
      <c r="J59" s="46">
        <v>0</v>
      </c>
      <c r="K59" s="46">
        <v>0</v>
      </c>
    </row>
    <row r="60" spans="1:12" s="25" customFormat="1" ht="18" customHeight="1" x14ac:dyDescent="0.2">
      <c r="A60" s="23" t="s">
        <v>124</v>
      </c>
      <c r="B60" s="49">
        <v>53</v>
      </c>
      <c r="C60" s="61" t="s">
        <v>231</v>
      </c>
      <c r="D60" s="42">
        <v>0</v>
      </c>
      <c r="E60" s="42">
        <v>0</v>
      </c>
      <c r="F60" s="42">
        <v>0</v>
      </c>
      <c r="G60" s="42">
        <v>0</v>
      </c>
      <c r="H60" s="42">
        <v>1</v>
      </c>
      <c r="I60" s="42">
        <v>8.0000000000000002E-3</v>
      </c>
      <c r="J60" s="42">
        <v>0</v>
      </c>
      <c r="K60" s="42">
        <v>0</v>
      </c>
      <c r="L60" s="33"/>
    </row>
    <row r="61" spans="1:12" s="25" customFormat="1" ht="18" customHeight="1" x14ac:dyDescent="0.2">
      <c r="A61" s="23" t="s">
        <v>124</v>
      </c>
      <c r="B61" s="49">
        <v>54</v>
      </c>
      <c r="C61" s="61" t="s">
        <v>232</v>
      </c>
      <c r="D61" s="42">
        <v>0</v>
      </c>
      <c r="E61" s="42">
        <v>0</v>
      </c>
      <c r="F61" s="42">
        <v>0</v>
      </c>
      <c r="G61" s="42">
        <v>0</v>
      </c>
      <c r="H61" s="42">
        <v>1</v>
      </c>
      <c r="I61" s="42">
        <v>0.01</v>
      </c>
      <c r="J61" s="42">
        <v>0</v>
      </c>
      <c r="K61" s="42">
        <v>0</v>
      </c>
      <c r="L61" s="33"/>
    </row>
    <row r="62" spans="1:12" s="25" customFormat="1" ht="18" customHeight="1" x14ac:dyDescent="0.2">
      <c r="A62" s="23" t="s">
        <v>124</v>
      </c>
      <c r="B62" s="49">
        <v>55</v>
      </c>
      <c r="C62" s="61" t="s">
        <v>233</v>
      </c>
      <c r="D62" s="42">
        <v>0</v>
      </c>
      <c r="E62" s="42">
        <v>0</v>
      </c>
      <c r="F62" s="42">
        <v>0</v>
      </c>
      <c r="G62" s="42">
        <v>0</v>
      </c>
      <c r="H62" s="42">
        <v>1</v>
      </c>
      <c r="I62" s="42">
        <v>8.9999999999999993E-3</v>
      </c>
      <c r="J62" s="42">
        <v>0</v>
      </c>
      <c r="K62" s="42">
        <v>0</v>
      </c>
      <c r="L62" s="33"/>
    </row>
    <row r="63" spans="1:12" s="25" customFormat="1" ht="18" customHeight="1" x14ac:dyDescent="0.2">
      <c r="A63" s="23" t="s">
        <v>124</v>
      </c>
      <c r="B63" s="49">
        <v>56</v>
      </c>
      <c r="C63" s="62" t="s">
        <v>234</v>
      </c>
      <c r="D63" s="42">
        <v>0</v>
      </c>
      <c r="E63" s="42">
        <v>0</v>
      </c>
      <c r="F63" s="42">
        <v>0</v>
      </c>
      <c r="G63" s="42">
        <v>0</v>
      </c>
      <c r="H63" s="42">
        <v>1</v>
      </c>
      <c r="I63" s="42">
        <v>1.4999999999999999E-2</v>
      </c>
      <c r="J63" s="42">
        <v>0</v>
      </c>
      <c r="K63" s="42">
        <v>0</v>
      </c>
      <c r="L63" s="33"/>
    </row>
    <row r="64" spans="1:12" s="25" customFormat="1" ht="18" customHeight="1" x14ac:dyDescent="0.2">
      <c r="A64" s="23" t="s">
        <v>124</v>
      </c>
      <c r="B64" s="49">
        <v>57</v>
      </c>
      <c r="C64" s="62" t="s">
        <v>235</v>
      </c>
      <c r="D64" s="42">
        <v>0</v>
      </c>
      <c r="E64" s="42">
        <v>0</v>
      </c>
      <c r="F64" s="42">
        <v>1</v>
      </c>
      <c r="G64" s="42">
        <v>1.4999999999999999E-2</v>
      </c>
      <c r="H64" s="42">
        <v>0</v>
      </c>
      <c r="I64" s="42">
        <v>0</v>
      </c>
      <c r="J64" s="42">
        <v>0</v>
      </c>
      <c r="K64" s="42">
        <v>0</v>
      </c>
      <c r="L64" s="33"/>
    </row>
    <row r="65" spans="1:12" s="25" customFormat="1" ht="18" customHeight="1" x14ac:dyDescent="0.2">
      <c r="A65" s="23" t="s">
        <v>124</v>
      </c>
      <c r="B65" s="49">
        <v>58</v>
      </c>
      <c r="C65" s="62" t="s">
        <v>236</v>
      </c>
      <c r="D65" s="42">
        <v>1</v>
      </c>
      <c r="E65" s="42">
        <v>1.4999999999999999E-2</v>
      </c>
      <c r="F65" s="42">
        <v>1</v>
      </c>
      <c r="G65" s="42">
        <v>1.4999999999999999E-2</v>
      </c>
      <c r="H65" s="42">
        <v>1</v>
      </c>
      <c r="I65" s="42">
        <v>8.0000000000000002E-3</v>
      </c>
      <c r="J65" s="42">
        <v>0</v>
      </c>
      <c r="K65" s="42">
        <v>0</v>
      </c>
      <c r="L65" s="33"/>
    </row>
    <row r="66" spans="1:12" s="25" customFormat="1" ht="18" customHeight="1" x14ac:dyDescent="0.2">
      <c r="A66" s="23" t="s">
        <v>124</v>
      </c>
      <c r="B66" s="49">
        <v>59</v>
      </c>
      <c r="C66" s="62" t="s">
        <v>237</v>
      </c>
      <c r="D66" s="42">
        <v>0</v>
      </c>
      <c r="E66" s="42">
        <v>0</v>
      </c>
      <c r="F66" s="42">
        <v>0</v>
      </c>
      <c r="G66" s="42">
        <v>0</v>
      </c>
      <c r="H66" s="42">
        <v>1</v>
      </c>
      <c r="I66" s="42">
        <v>7.0000000000000001E-3</v>
      </c>
      <c r="J66" s="42">
        <v>0</v>
      </c>
      <c r="K66" s="42">
        <v>0</v>
      </c>
      <c r="L66" s="33"/>
    </row>
    <row r="67" spans="1:12" s="25" customFormat="1" ht="18" customHeight="1" x14ac:dyDescent="0.2">
      <c r="A67" s="23" t="s">
        <v>124</v>
      </c>
      <c r="B67" s="49">
        <v>60</v>
      </c>
      <c r="C67" s="62" t="s">
        <v>45</v>
      </c>
      <c r="D67" s="42">
        <v>0</v>
      </c>
      <c r="E67" s="42">
        <v>0</v>
      </c>
      <c r="F67" s="42">
        <v>0</v>
      </c>
      <c r="G67" s="42">
        <v>0</v>
      </c>
      <c r="H67" s="42">
        <v>1</v>
      </c>
      <c r="I67" s="42">
        <v>0.01</v>
      </c>
      <c r="J67" s="42">
        <v>0</v>
      </c>
      <c r="K67" s="42">
        <v>0</v>
      </c>
      <c r="L67" s="33"/>
    </row>
    <row r="68" spans="1:12" s="25" customFormat="1" ht="18" customHeight="1" x14ac:dyDescent="0.2">
      <c r="A68" s="23" t="s">
        <v>124</v>
      </c>
      <c r="B68" s="49">
        <v>61</v>
      </c>
      <c r="C68" s="62" t="s">
        <v>238</v>
      </c>
      <c r="D68" s="42">
        <v>0</v>
      </c>
      <c r="E68" s="42">
        <v>0</v>
      </c>
      <c r="F68" s="42">
        <v>0</v>
      </c>
      <c r="G68" s="42">
        <v>0</v>
      </c>
      <c r="H68" s="42">
        <v>1</v>
      </c>
      <c r="I68" s="42">
        <v>5.0000000000000001E-3</v>
      </c>
      <c r="J68" s="42">
        <v>0</v>
      </c>
      <c r="K68" s="42">
        <v>0</v>
      </c>
      <c r="L68" s="33"/>
    </row>
    <row r="69" spans="1:12" s="25" customFormat="1" ht="18" customHeight="1" x14ac:dyDescent="0.2">
      <c r="A69" s="23" t="s">
        <v>124</v>
      </c>
      <c r="B69" s="49">
        <v>62</v>
      </c>
      <c r="C69" s="62" t="s">
        <v>239</v>
      </c>
      <c r="D69" s="42">
        <v>1</v>
      </c>
      <c r="E69" s="42">
        <v>0.05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33"/>
    </row>
    <row r="70" spans="1:12" s="25" customFormat="1" ht="18" customHeight="1" x14ac:dyDescent="0.2">
      <c r="A70" s="23" t="s">
        <v>124</v>
      </c>
      <c r="B70" s="49">
        <v>63</v>
      </c>
      <c r="C70" s="62" t="s">
        <v>240</v>
      </c>
      <c r="D70" s="42">
        <v>0</v>
      </c>
      <c r="E70" s="42">
        <v>0</v>
      </c>
      <c r="F70" s="42">
        <v>0</v>
      </c>
      <c r="G70" s="42">
        <v>0</v>
      </c>
      <c r="H70" s="42">
        <v>1</v>
      </c>
      <c r="I70" s="42">
        <v>0.01</v>
      </c>
      <c r="J70" s="42">
        <v>0</v>
      </c>
      <c r="K70" s="42">
        <v>0</v>
      </c>
      <c r="L70" s="33"/>
    </row>
    <row r="71" spans="1:12" s="25" customFormat="1" ht="18" customHeight="1" x14ac:dyDescent="0.2">
      <c r="A71" s="23" t="s">
        <v>124</v>
      </c>
      <c r="B71" s="49">
        <v>64</v>
      </c>
      <c r="C71" s="62" t="s">
        <v>241</v>
      </c>
      <c r="D71" s="42">
        <v>0</v>
      </c>
      <c r="E71" s="42">
        <v>0</v>
      </c>
      <c r="F71" s="42">
        <v>0</v>
      </c>
      <c r="G71" s="42">
        <v>0</v>
      </c>
      <c r="H71" s="42">
        <v>2</v>
      </c>
      <c r="I71" s="42">
        <v>2.5000000000000001E-2</v>
      </c>
      <c r="J71" s="42">
        <v>0</v>
      </c>
      <c r="K71" s="42">
        <v>0</v>
      </c>
      <c r="L71" s="33"/>
    </row>
    <row r="72" spans="1:12" s="25" customFormat="1" ht="18" customHeight="1" x14ac:dyDescent="0.2">
      <c r="A72" s="23" t="s">
        <v>124</v>
      </c>
      <c r="B72" s="49">
        <v>65</v>
      </c>
      <c r="C72" s="61" t="s">
        <v>242</v>
      </c>
      <c r="D72" s="42">
        <v>0</v>
      </c>
      <c r="E72" s="42">
        <v>0</v>
      </c>
      <c r="F72" s="63">
        <v>1</v>
      </c>
      <c r="G72" s="42">
        <v>5.0000000000000001E-3</v>
      </c>
      <c r="H72" s="42">
        <v>0</v>
      </c>
      <c r="I72" s="42">
        <v>0</v>
      </c>
      <c r="J72" s="42">
        <v>0</v>
      </c>
      <c r="K72" s="42">
        <v>0</v>
      </c>
      <c r="L72" s="33"/>
    </row>
    <row r="73" spans="1:12" ht="15.75" x14ac:dyDescent="0.25">
      <c r="A73" s="53"/>
      <c r="B73" s="49"/>
      <c r="C73" s="54" t="s">
        <v>18</v>
      </c>
      <c r="D73" s="27">
        <f>SUM(D74:D97)</f>
        <v>59</v>
      </c>
      <c r="E73" s="27">
        <f t="shared" ref="E73:K73" si="1">SUM(E74:E97)</f>
        <v>5.8069999999999977</v>
      </c>
      <c r="F73" s="27">
        <f t="shared" si="1"/>
        <v>52</v>
      </c>
      <c r="G73" s="27">
        <f t="shared" si="1"/>
        <v>6.1546000000000003</v>
      </c>
      <c r="H73" s="27">
        <f t="shared" si="1"/>
        <v>60</v>
      </c>
      <c r="I73" s="27">
        <f t="shared" si="1"/>
        <v>0.98245000000000005</v>
      </c>
      <c r="J73" s="27">
        <f t="shared" si="1"/>
        <v>7</v>
      </c>
      <c r="K73" s="27">
        <f t="shared" si="1"/>
        <v>25.360800000000001</v>
      </c>
    </row>
    <row r="74" spans="1:12" s="14" customFormat="1" ht="31.5" x14ac:dyDescent="0.25">
      <c r="A74" s="23" t="s">
        <v>124</v>
      </c>
      <c r="B74" s="49">
        <v>1</v>
      </c>
      <c r="C74" s="24" t="s">
        <v>24</v>
      </c>
      <c r="D74" s="24"/>
      <c r="E74" s="24">
        <v>1.4999999999999999E-2</v>
      </c>
      <c r="F74" s="24">
        <v>1</v>
      </c>
      <c r="G74" s="24">
        <v>6.3E-3</v>
      </c>
      <c r="H74" s="24">
        <v>5</v>
      </c>
      <c r="I74" s="24">
        <v>8.2600000000000007E-2</v>
      </c>
      <c r="J74" s="24">
        <v>0</v>
      </c>
      <c r="K74" s="24">
        <v>0</v>
      </c>
    </row>
    <row r="75" spans="1:12" s="14" customFormat="1" ht="31.5" x14ac:dyDescent="0.25">
      <c r="A75" s="23" t="s">
        <v>124</v>
      </c>
      <c r="B75" s="49">
        <v>2</v>
      </c>
      <c r="C75" s="24" t="s">
        <v>46</v>
      </c>
      <c r="D75" s="24">
        <v>0</v>
      </c>
      <c r="E75" s="24">
        <v>0</v>
      </c>
      <c r="F75" s="24">
        <v>1</v>
      </c>
      <c r="G75" s="24">
        <v>6.3E-3</v>
      </c>
      <c r="H75" s="24">
        <v>1</v>
      </c>
      <c r="I75" s="24">
        <v>5.0000000000000001E-3</v>
      </c>
      <c r="J75" s="24">
        <v>0</v>
      </c>
      <c r="K75" s="24">
        <v>0</v>
      </c>
    </row>
    <row r="76" spans="1:12" s="14" customFormat="1" ht="31.5" x14ac:dyDescent="0.25">
      <c r="A76" s="23" t="s">
        <v>124</v>
      </c>
      <c r="B76" s="49">
        <v>3</v>
      </c>
      <c r="C76" s="24" t="s">
        <v>22</v>
      </c>
      <c r="D76" s="24">
        <v>1</v>
      </c>
      <c r="E76" s="24">
        <v>5.0000000000000001E-3</v>
      </c>
      <c r="F76" s="24">
        <v>2</v>
      </c>
      <c r="G76" s="24">
        <v>1.6299999999999999E-2</v>
      </c>
      <c r="H76" s="24">
        <v>7</v>
      </c>
      <c r="I76" s="24">
        <v>7.1999999999999995E-2</v>
      </c>
      <c r="J76" s="24">
        <v>0</v>
      </c>
      <c r="K76" s="24">
        <v>0</v>
      </c>
    </row>
    <row r="77" spans="1:12" s="14" customFormat="1" ht="31.5" x14ac:dyDescent="0.25">
      <c r="A77" s="23" t="s">
        <v>124</v>
      </c>
      <c r="B77" s="49">
        <v>4</v>
      </c>
      <c r="C77" s="24" t="s">
        <v>23</v>
      </c>
      <c r="D77" s="24">
        <v>9</v>
      </c>
      <c r="E77" s="24">
        <v>0.27039000000000002</v>
      </c>
      <c r="F77" s="24">
        <v>4</v>
      </c>
      <c r="G77" s="24">
        <v>4.2599999999999999E-2</v>
      </c>
      <c r="H77" s="24">
        <v>9</v>
      </c>
      <c r="I77" s="24">
        <v>8.6400000000000005E-2</v>
      </c>
      <c r="J77" s="24">
        <v>0</v>
      </c>
      <c r="K77" s="24">
        <v>0</v>
      </c>
    </row>
    <row r="78" spans="1:12" s="14" customFormat="1" ht="31.5" x14ac:dyDescent="0.25">
      <c r="A78" s="23" t="s">
        <v>124</v>
      </c>
      <c r="B78" s="49">
        <v>5</v>
      </c>
      <c r="C78" s="24" t="s">
        <v>21</v>
      </c>
      <c r="D78" s="24">
        <v>3</v>
      </c>
      <c r="E78" s="24">
        <v>0.37130000000000002</v>
      </c>
      <c r="F78" s="24">
        <v>2</v>
      </c>
      <c r="G78" s="24">
        <v>0.36630000000000001</v>
      </c>
      <c r="H78" s="24">
        <v>5</v>
      </c>
      <c r="I78" s="24">
        <v>4.6300000000000001E-2</v>
      </c>
      <c r="J78" s="24">
        <v>2</v>
      </c>
      <c r="K78" s="24">
        <v>0.16880000000000001</v>
      </c>
    </row>
    <row r="79" spans="1:12" s="14" customFormat="1" ht="31.5" x14ac:dyDescent="0.25">
      <c r="A79" s="23" t="s">
        <v>124</v>
      </c>
      <c r="B79" s="49">
        <v>6</v>
      </c>
      <c r="C79" s="24" t="s">
        <v>37</v>
      </c>
      <c r="D79" s="24">
        <v>0</v>
      </c>
      <c r="E79" s="24">
        <v>0</v>
      </c>
      <c r="F79" s="24">
        <v>0</v>
      </c>
      <c r="G79" s="24">
        <v>0</v>
      </c>
      <c r="H79" s="24">
        <v>2</v>
      </c>
      <c r="I79" s="24">
        <v>2.1299999999999999E-2</v>
      </c>
      <c r="J79" s="24">
        <v>1</v>
      </c>
      <c r="K79" s="24">
        <v>24.71</v>
      </c>
    </row>
    <row r="80" spans="1:12" s="14" customFormat="1" ht="31.5" x14ac:dyDescent="0.25">
      <c r="A80" s="23" t="s">
        <v>124</v>
      </c>
      <c r="B80" s="49">
        <v>7</v>
      </c>
      <c r="C80" s="23" t="s">
        <v>95</v>
      </c>
      <c r="D80" s="24">
        <v>0</v>
      </c>
      <c r="E80" s="24">
        <v>0</v>
      </c>
      <c r="F80" s="24">
        <v>0</v>
      </c>
      <c r="G80" s="24">
        <v>0</v>
      </c>
      <c r="H80" s="24">
        <v>2</v>
      </c>
      <c r="I80" s="24">
        <v>1.1299999999999999E-2</v>
      </c>
      <c r="J80" s="24">
        <v>0</v>
      </c>
      <c r="K80" s="24">
        <v>0</v>
      </c>
    </row>
    <row r="81" spans="1:13" s="14" customFormat="1" ht="31.5" x14ac:dyDescent="0.25">
      <c r="A81" s="23" t="s">
        <v>124</v>
      </c>
      <c r="B81" s="49">
        <v>8</v>
      </c>
      <c r="C81" s="23" t="s">
        <v>32</v>
      </c>
      <c r="D81" s="24">
        <v>0</v>
      </c>
      <c r="E81" s="24">
        <v>0</v>
      </c>
      <c r="F81" s="24">
        <v>0</v>
      </c>
      <c r="G81" s="24">
        <v>0</v>
      </c>
      <c r="H81" s="24">
        <v>2</v>
      </c>
      <c r="I81" s="24">
        <v>1.2999999999999999E-2</v>
      </c>
      <c r="J81" s="24">
        <v>0</v>
      </c>
      <c r="K81" s="24">
        <v>0</v>
      </c>
    </row>
    <row r="82" spans="1:13" s="14" customFormat="1" ht="31.5" x14ac:dyDescent="0.25">
      <c r="A82" s="23" t="s">
        <v>124</v>
      </c>
      <c r="B82" s="49">
        <v>9</v>
      </c>
      <c r="C82" s="23" t="s">
        <v>28</v>
      </c>
      <c r="D82" s="24">
        <v>18</v>
      </c>
      <c r="E82" s="24">
        <v>0.81847000000000003</v>
      </c>
      <c r="F82" s="24">
        <v>16</v>
      </c>
      <c r="G82" s="24">
        <v>4.2293000000000003</v>
      </c>
      <c r="H82" s="24">
        <v>11</v>
      </c>
      <c r="I82" s="24">
        <v>0.12330000000000001</v>
      </c>
      <c r="J82" s="24">
        <v>1</v>
      </c>
      <c r="K82" s="24">
        <v>0.4</v>
      </c>
    </row>
    <row r="83" spans="1:13" s="14" customFormat="1" ht="31.5" x14ac:dyDescent="0.25">
      <c r="A83" s="23" t="s">
        <v>124</v>
      </c>
      <c r="B83" s="49">
        <v>10</v>
      </c>
      <c r="C83" s="55" t="s">
        <v>142</v>
      </c>
      <c r="D83" s="24">
        <v>4</v>
      </c>
      <c r="E83" s="24">
        <v>4.0878399999999999</v>
      </c>
      <c r="F83" s="24">
        <v>6</v>
      </c>
      <c r="G83" s="56">
        <v>0.14399999999999999</v>
      </c>
      <c r="H83" s="24">
        <v>2</v>
      </c>
      <c r="I83" s="26">
        <v>1.2E-2</v>
      </c>
      <c r="J83" s="24">
        <v>0</v>
      </c>
      <c r="K83" s="38">
        <v>0</v>
      </c>
    </row>
    <row r="84" spans="1:13" s="14" customFormat="1" ht="31.5" x14ac:dyDescent="0.25">
      <c r="A84" s="23" t="s">
        <v>124</v>
      </c>
      <c r="B84" s="49">
        <v>11</v>
      </c>
      <c r="C84" s="57" t="s">
        <v>143</v>
      </c>
      <c r="D84" s="24">
        <v>0</v>
      </c>
      <c r="E84" s="38">
        <v>0</v>
      </c>
      <c r="F84" s="24">
        <v>0</v>
      </c>
      <c r="G84" s="38">
        <v>0</v>
      </c>
      <c r="H84" s="24">
        <v>3</v>
      </c>
      <c r="I84" s="26">
        <v>0.40200000000000002</v>
      </c>
      <c r="J84" s="24">
        <v>0</v>
      </c>
      <c r="K84" s="38">
        <v>0</v>
      </c>
    </row>
    <row r="85" spans="1:13" s="14" customFormat="1" ht="31.5" x14ac:dyDescent="0.25">
      <c r="A85" s="23" t="s">
        <v>124</v>
      </c>
      <c r="B85" s="49">
        <v>12</v>
      </c>
      <c r="C85" s="58" t="s">
        <v>144</v>
      </c>
      <c r="D85" s="24">
        <v>2</v>
      </c>
      <c r="E85" s="26">
        <v>1.0999999999999999E-2</v>
      </c>
      <c r="F85" s="24">
        <v>1</v>
      </c>
      <c r="G85" s="26">
        <v>1.4E-2</v>
      </c>
      <c r="H85" s="24">
        <v>1</v>
      </c>
      <c r="I85" s="26">
        <v>1.4999999999999999E-2</v>
      </c>
      <c r="J85" s="24">
        <v>0</v>
      </c>
      <c r="K85" s="38">
        <v>0</v>
      </c>
    </row>
    <row r="86" spans="1:13" s="14" customFormat="1" ht="31.5" x14ac:dyDescent="0.25">
      <c r="A86" s="23" t="s">
        <v>124</v>
      </c>
      <c r="B86" s="49">
        <v>13</v>
      </c>
      <c r="C86" s="59" t="s">
        <v>145</v>
      </c>
      <c r="D86" s="24">
        <v>2</v>
      </c>
      <c r="E86" s="38">
        <v>2.1000000000000001E-2</v>
      </c>
      <c r="F86" s="24">
        <v>2</v>
      </c>
      <c r="G86" s="39">
        <v>0.02</v>
      </c>
      <c r="H86" s="24">
        <v>3</v>
      </c>
      <c r="I86" s="26">
        <v>1.9E-2</v>
      </c>
      <c r="J86" s="24">
        <v>0</v>
      </c>
      <c r="K86" s="26">
        <v>0</v>
      </c>
    </row>
    <row r="87" spans="1:13" s="17" customFormat="1" ht="31.5" x14ac:dyDescent="0.25">
      <c r="A87" s="23" t="s">
        <v>124</v>
      </c>
      <c r="B87" s="49">
        <v>14</v>
      </c>
      <c r="C87" s="46" t="s">
        <v>185</v>
      </c>
      <c r="D87" s="60">
        <v>2</v>
      </c>
      <c r="E87" s="46">
        <v>1.4999999999999999E-2</v>
      </c>
      <c r="F87" s="46">
        <v>3</v>
      </c>
      <c r="G87" s="46">
        <v>1.9E-2</v>
      </c>
      <c r="H87" s="46">
        <v>1</v>
      </c>
      <c r="I87" s="46">
        <v>5.0000000000000001E-3</v>
      </c>
      <c r="J87" s="46">
        <v>0</v>
      </c>
      <c r="K87" s="46">
        <v>0</v>
      </c>
    </row>
    <row r="88" spans="1:13" s="17" customFormat="1" ht="31.5" x14ac:dyDescent="0.25">
      <c r="A88" s="23" t="s">
        <v>124</v>
      </c>
      <c r="B88" s="49">
        <v>15</v>
      </c>
      <c r="C88" s="46" t="s">
        <v>186</v>
      </c>
      <c r="D88" s="60">
        <v>2</v>
      </c>
      <c r="E88" s="46">
        <v>6.7000000000000004E-2</v>
      </c>
      <c r="F88" s="46">
        <v>2</v>
      </c>
      <c r="G88" s="46">
        <v>1.4999999999999999E-2</v>
      </c>
      <c r="H88" s="46">
        <v>3</v>
      </c>
      <c r="I88" s="46">
        <v>0.04</v>
      </c>
      <c r="J88" s="46">
        <v>1</v>
      </c>
      <c r="K88" s="46">
        <v>6.2E-2</v>
      </c>
    </row>
    <row r="89" spans="1:13" s="17" customFormat="1" ht="31.5" x14ac:dyDescent="0.25">
      <c r="A89" s="23" t="s">
        <v>124</v>
      </c>
      <c r="B89" s="49">
        <v>16</v>
      </c>
      <c r="C89" s="46" t="s">
        <v>187</v>
      </c>
      <c r="D89" s="60">
        <v>1</v>
      </c>
      <c r="E89" s="46">
        <v>0.01</v>
      </c>
      <c r="F89" s="46">
        <v>1</v>
      </c>
      <c r="G89" s="46">
        <v>0.01</v>
      </c>
      <c r="H89" s="46">
        <v>0</v>
      </c>
      <c r="I89" s="46">
        <v>0</v>
      </c>
      <c r="J89" s="46">
        <v>0</v>
      </c>
      <c r="K89" s="46">
        <v>0</v>
      </c>
    </row>
    <row r="90" spans="1:13" s="17" customFormat="1" ht="31.5" x14ac:dyDescent="0.25">
      <c r="A90" s="23" t="s">
        <v>124</v>
      </c>
      <c r="B90" s="49">
        <v>17</v>
      </c>
      <c r="C90" s="46" t="s">
        <v>215</v>
      </c>
      <c r="D90" s="60">
        <v>1</v>
      </c>
      <c r="E90" s="46">
        <v>4.0000000000000001E-3</v>
      </c>
      <c r="F90" s="46">
        <v>0</v>
      </c>
      <c r="G90" s="46">
        <v>0</v>
      </c>
      <c r="H90" s="46">
        <v>1</v>
      </c>
      <c r="I90" s="46">
        <v>1.2E-2</v>
      </c>
      <c r="J90" s="46">
        <v>0</v>
      </c>
      <c r="K90" s="46">
        <v>0</v>
      </c>
    </row>
    <row r="91" spans="1:13" s="25" customFormat="1" ht="18" customHeight="1" x14ac:dyDescent="0.2">
      <c r="A91" s="23" t="s">
        <v>124</v>
      </c>
      <c r="B91" s="49">
        <v>18</v>
      </c>
      <c r="C91" s="64" t="s">
        <v>243</v>
      </c>
      <c r="D91" s="42">
        <v>1</v>
      </c>
      <c r="E91" s="42">
        <v>0.01</v>
      </c>
      <c r="F91" s="42">
        <v>1</v>
      </c>
      <c r="G91" s="42">
        <v>5.0000000000000001E-3</v>
      </c>
      <c r="H91" s="42">
        <v>0</v>
      </c>
      <c r="I91" s="42">
        <v>0</v>
      </c>
      <c r="J91" s="42">
        <v>0</v>
      </c>
      <c r="K91" s="42">
        <v>0</v>
      </c>
      <c r="L91" s="33"/>
      <c r="M91" s="25" t="s">
        <v>244</v>
      </c>
    </row>
    <row r="92" spans="1:13" s="25" customFormat="1" ht="18" customHeight="1" x14ac:dyDescent="0.2">
      <c r="A92" s="23" t="s">
        <v>124</v>
      </c>
      <c r="B92" s="49">
        <v>19</v>
      </c>
      <c r="C92" s="64" t="s">
        <v>245</v>
      </c>
      <c r="D92" s="42">
        <v>1</v>
      </c>
      <c r="E92" s="42">
        <v>1.4999999999999999E-2</v>
      </c>
      <c r="F92" s="42">
        <v>7</v>
      </c>
      <c r="G92" s="42">
        <v>1.2050000000000001</v>
      </c>
      <c r="H92" s="42">
        <v>1</v>
      </c>
      <c r="I92" s="42">
        <v>1.4999999999999999E-2</v>
      </c>
      <c r="J92" s="42">
        <v>0</v>
      </c>
      <c r="K92" s="42">
        <v>0</v>
      </c>
      <c r="L92" s="33"/>
    </row>
    <row r="93" spans="1:13" s="25" customFormat="1" ht="18" customHeight="1" x14ac:dyDescent="0.2">
      <c r="A93" s="23" t="s">
        <v>124</v>
      </c>
      <c r="B93" s="49">
        <v>20</v>
      </c>
      <c r="C93" s="64" t="s">
        <v>246</v>
      </c>
      <c r="D93" s="42">
        <v>2</v>
      </c>
      <c r="E93" s="42">
        <v>1.6E-2</v>
      </c>
      <c r="F93" s="42">
        <v>3</v>
      </c>
      <c r="G93" s="42">
        <v>5.5500000000000001E-2</v>
      </c>
      <c r="H93" s="42">
        <v>1</v>
      </c>
      <c r="I93" s="42">
        <v>1.25E-3</v>
      </c>
      <c r="J93" s="42">
        <v>0</v>
      </c>
      <c r="K93" s="42">
        <v>0</v>
      </c>
      <c r="L93" s="33"/>
    </row>
    <row r="94" spans="1:13" s="25" customFormat="1" ht="18" customHeight="1" x14ac:dyDescent="0.2">
      <c r="A94" s="23" t="s">
        <v>124</v>
      </c>
      <c r="B94" s="49">
        <v>21</v>
      </c>
      <c r="C94" s="64" t="s">
        <v>247</v>
      </c>
      <c r="D94" s="42">
        <v>0</v>
      </c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2">
        <v>0</v>
      </c>
      <c r="L94" s="33"/>
    </row>
    <row r="95" spans="1:13" s="25" customFormat="1" ht="18" customHeight="1" x14ac:dyDescent="0.2">
      <c r="A95" s="23" t="s">
        <v>124</v>
      </c>
      <c r="B95" s="49">
        <v>22</v>
      </c>
      <c r="C95" s="64" t="s">
        <v>248</v>
      </c>
      <c r="D95" s="42">
        <v>0</v>
      </c>
      <c r="E95" s="42">
        <v>0</v>
      </c>
      <c r="F95" s="42">
        <v>0</v>
      </c>
      <c r="G95" s="42">
        <v>0</v>
      </c>
      <c r="H95" s="42">
        <v>0</v>
      </c>
      <c r="I95" s="42">
        <v>0</v>
      </c>
      <c r="J95" s="42">
        <v>0</v>
      </c>
      <c r="K95" s="42">
        <v>0</v>
      </c>
      <c r="L95" s="33"/>
    </row>
    <row r="96" spans="1:13" s="25" customFormat="1" ht="18" customHeight="1" x14ac:dyDescent="0.2">
      <c r="A96" s="23" t="s">
        <v>124</v>
      </c>
      <c r="B96" s="49">
        <v>23</v>
      </c>
      <c r="C96" s="64" t="s">
        <v>249</v>
      </c>
      <c r="D96" s="42">
        <v>1</v>
      </c>
      <c r="E96" s="42">
        <v>1.4999999999999999E-2</v>
      </c>
      <c r="F96" s="42">
        <v>0</v>
      </c>
      <c r="G96" s="42">
        <v>0</v>
      </c>
      <c r="H96" s="42">
        <v>0</v>
      </c>
      <c r="I96" s="42">
        <v>0</v>
      </c>
      <c r="J96" s="42">
        <v>0</v>
      </c>
      <c r="K96" s="42">
        <v>0</v>
      </c>
      <c r="L96" s="33"/>
    </row>
    <row r="97" spans="1:12" s="25" customFormat="1" ht="18" customHeight="1" x14ac:dyDescent="0.2">
      <c r="A97" s="23" t="s">
        <v>124</v>
      </c>
      <c r="B97" s="49">
        <v>24</v>
      </c>
      <c r="C97" s="64" t="s">
        <v>250</v>
      </c>
      <c r="D97" s="42">
        <v>9</v>
      </c>
      <c r="E97" s="42">
        <v>5.5E-2</v>
      </c>
      <c r="F97" s="42">
        <v>0</v>
      </c>
      <c r="G97" s="42">
        <v>0</v>
      </c>
      <c r="H97" s="42">
        <v>0</v>
      </c>
      <c r="I97" s="42">
        <v>0</v>
      </c>
      <c r="J97" s="42">
        <v>2</v>
      </c>
      <c r="K97" s="42">
        <v>0.02</v>
      </c>
      <c r="L97" s="33"/>
    </row>
    <row r="98" spans="1:12" x14ac:dyDescent="0.25">
      <c r="D98" s="21"/>
      <c r="E98" s="21"/>
      <c r="F98" s="21"/>
      <c r="G98" s="21"/>
      <c r="H98" s="21"/>
      <c r="I98" s="21"/>
      <c r="J98" s="21"/>
      <c r="K98" s="21"/>
    </row>
    <row r="99" spans="1:12" x14ac:dyDescent="0.25">
      <c r="D99" s="19"/>
      <c r="E99" s="19"/>
      <c r="F99" s="21"/>
      <c r="G99" s="21"/>
      <c r="H99" s="21"/>
      <c r="I99" s="21"/>
      <c r="J99" s="21"/>
      <c r="K99" s="21"/>
    </row>
    <row r="100" spans="1:12" x14ac:dyDescent="0.25">
      <c r="D100" s="21"/>
      <c r="E100" s="21"/>
      <c r="F100" s="21"/>
      <c r="G100" s="21"/>
      <c r="H100" s="21"/>
      <c r="I100" s="21"/>
      <c r="J100" s="21"/>
      <c r="K100" s="21"/>
    </row>
  </sheetData>
  <sortState ref="C24:C34">
    <sortCondition ref="C24"/>
  </sortState>
  <mergeCells count="7">
    <mergeCell ref="J4:K5"/>
    <mergeCell ref="H1:K1"/>
    <mergeCell ref="A4:A6"/>
    <mergeCell ref="C4:C6"/>
    <mergeCell ref="D4:E5"/>
    <mergeCell ref="F4:G5"/>
    <mergeCell ref="H4:I5"/>
  </mergeCells>
  <pageMargins left="0.70866141732283472" right="0.17" top="0.74803149606299213" bottom="0.74803149606299213" header="0.31496062992125984" footer="0.31496062992125984"/>
  <pageSetup paperSize="9" scale="97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3"/>
  <sheetViews>
    <sheetView zoomScale="80" zoomScaleNormal="80" workbookViewId="0">
      <pane ySplit="3" topLeftCell="A4" activePane="bottomLeft" state="frozen"/>
      <selection pane="bottomLeft" activeCell="M8" sqref="M8"/>
    </sheetView>
  </sheetViews>
  <sheetFormatPr defaultRowHeight="15" x14ac:dyDescent="0.25"/>
  <cols>
    <col min="1" max="1" width="31.7109375" customWidth="1"/>
    <col min="2" max="2" width="12.85546875" customWidth="1"/>
    <col min="3" max="3" width="14.5703125" style="16" customWidth="1"/>
    <col min="4" max="5" width="15" style="16" customWidth="1"/>
    <col min="6" max="6" width="13.42578125" style="16" customWidth="1"/>
    <col min="7" max="7" width="13.140625" style="16" customWidth="1"/>
    <col min="8" max="8" width="44.140625" style="6" customWidth="1"/>
    <col min="9" max="9" width="36.85546875" hidden="1" customWidth="1"/>
  </cols>
  <sheetData>
    <row r="1" spans="1:9" x14ac:dyDescent="0.25">
      <c r="A1" s="18"/>
      <c r="B1" s="1" t="s">
        <v>96</v>
      </c>
      <c r="C1" s="13"/>
      <c r="D1" s="15"/>
      <c r="E1" s="13"/>
      <c r="F1" s="13"/>
      <c r="G1" s="13"/>
      <c r="H1" s="3" t="s">
        <v>20</v>
      </c>
      <c r="I1" s="18"/>
    </row>
    <row r="2" spans="1:9" ht="85.5" x14ac:dyDescent="0.25">
      <c r="A2" s="4" t="s">
        <v>0</v>
      </c>
      <c r="B2" s="4" t="s">
        <v>1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  <c r="I2" s="20" t="s">
        <v>27</v>
      </c>
    </row>
    <row r="3" spans="1:9" s="31" customFormat="1" x14ac:dyDescent="0.25">
      <c r="A3" s="65"/>
      <c r="B3" s="66">
        <v>1</v>
      </c>
      <c r="C3" s="66">
        <v>2</v>
      </c>
      <c r="D3" s="66">
        <v>3</v>
      </c>
      <c r="E3" s="66">
        <v>4</v>
      </c>
      <c r="F3" s="66">
        <v>5</v>
      </c>
      <c r="G3" s="66">
        <v>6</v>
      </c>
      <c r="H3" s="67">
        <v>7</v>
      </c>
      <c r="I3" s="29"/>
    </row>
    <row r="4" spans="1:9" s="29" customFormat="1" ht="29.25" customHeight="1" x14ac:dyDescent="0.25">
      <c r="A4" s="30" t="s">
        <v>124</v>
      </c>
      <c r="B4" s="68">
        <v>1</v>
      </c>
      <c r="C4" s="69">
        <v>40744143</v>
      </c>
      <c r="D4" s="70">
        <v>41501</v>
      </c>
      <c r="E4" s="30" t="s">
        <v>25</v>
      </c>
      <c r="F4" s="71">
        <v>15</v>
      </c>
      <c r="G4" s="72">
        <f>550/1.18</f>
        <v>466.10169491525426</v>
      </c>
      <c r="H4" s="30" t="s">
        <v>41</v>
      </c>
      <c r="I4" s="73" t="s">
        <v>97</v>
      </c>
    </row>
    <row r="5" spans="1:9" s="29" customFormat="1" ht="24.95" customHeight="1" x14ac:dyDescent="0.25">
      <c r="A5" s="30" t="s">
        <v>124</v>
      </c>
      <c r="B5" s="68">
        <v>2</v>
      </c>
      <c r="C5" s="69">
        <v>40757777</v>
      </c>
      <c r="D5" s="70">
        <v>41508</v>
      </c>
      <c r="E5" s="30" t="s">
        <v>25</v>
      </c>
      <c r="F5" s="74">
        <v>10</v>
      </c>
      <c r="G5" s="72">
        <f t="shared" ref="G5:G58" si="0">550/1.18</f>
        <v>466.10169491525426</v>
      </c>
      <c r="H5" s="30" t="s">
        <v>44</v>
      </c>
      <c r="I5" s="69" t="s">
        <v>54</v>
      </c>
    </row>
    <row r="6" spans="1:9" s="29" customFormat="1" ht="24.95" customHeight="1" x14ac:dyDescent="0.25">
      <c r="A6" s="30" t="s">
        <v>124</v>
      </c>
      <c r="B6" s="68">
        <v>3</v>
      </c>
      <c r="C6" s="69">
        <v>40764274</v>
      </c>
      <c r="D6" s="75">
        <v>41491</v>
      </c>
      <c r="E6" s="30" t="s">
        <v>25</v>
      </c>
      <c r="F6" s="74">
        <v>15</v>
      </c>
      <c r="G6" s="72">
        <f t="shared" si="0"/>
        <v>466.10169491525426</v>
      </c>
      <c r="H6" s="30" t="s">
        <v>49</v>
      </c>
      <c r="I6" s="30" t="s">
        <v>55</v>
      </c>
    </row>
    <row r="7" spans="1:9" s="29" customFormat="1" ht="24.95" customHeight="1" x14ac:dyDescent="0.25">
      <c r="A7" s="30" t="s">
        <v>124</v>
      </c>
      <c r="B7" s="68">
        <v>4</v>
      </c>
      <c r="C7" s="69">
        <v>40764271</v>
      </c>
      <c r="D7" s="75">
        <v>41492</v>
      </c>
      <c r="E7" s="30" t="s">
        <v>25</v>
      </c>
      <c r="F7" s="74">
        <v>2.8</v>
      </c>
      <c r="G7" s="72">
        <f t="shared" si="0"/>
        <v>466.10169491525426</v>
      </c>
      <c r="H7" s="30" t="s">
        <v>48</v>
      </c>
      <c r="I7" s="30" t="s">
        <v>56</v>
      </c>
    </row>
    <row r="8" spans="1:9" s="29" customFormat="1" ht="24.95" customHeight="1" x14ac:dyDescent="0.25">
      <c r="A8" s="30" t="s">
        <v>124</v>
      </c>
      <c r="B8" s="68">
        <v>5</v>
      </c>
      <c r="C8" s="69">
        <v>40764276</v>
      </c>
      <c r="D8" s="70">
        <v>41488</v>
      </c>
      <c r="E8" s="30" t="s">
        <v>25</v>
      </c>
      <c r="F8" s="74">
        <v>12</v>
      </c>
      <c r="G8" s="72">
        <f t="shared" si="0"/>
        <v>466.10169491525426</v>
      </c>
      <c r="H8" s="30" t="s">
        <v>45</v>
      </c>
      <c r="I8" s="30" t="s">
        <v>57</v>
      </c>
    </row>
    <row r="9" spans="1:9" s="29" customFormat="1" ht="26.25" customHeight="1" x14ac:dyDescent="0.25">
      <c r="A9" s="30" t="s">
        <v>124</v>
      </c>
      <c r="B9" s="68">
        <v>6</v>
      </c>
      <c r="C9" s="69">
        <v>40765296</v>
      </c>
      <c r="D9" s="70">
        <v>41488</v>
      </c>
      <c r="E9" s="30" t="s">
        <v>25</v>
      </c>
      <c r="F9" s="74">
        <v>15</v>
      </c>
      <c r="G9" s="72">
        <f t="shared" si="0"/>
        <v>466.10169491525426</v>
      </c>
      <c r="H9" s="30" t="s">
        <v>39</v>
      </c>
      <c r="I9" s="30" t="s">
        <v>58</v>
      </c>
    </row>
    <row r="10" spans="1:9" s="29" customFormat="1" ht="24.95" customHeight="1" x14ac:dyDescent="0.25">
      <c r="A10" s="30" t="s">
        <v>124</v>
      </c>
      <c r="B10" s="68">
        <v>7</v>
      </c>
      <c r="C10" s="69">
        <v>40764397</v>
      </c>
      <c r="D10" s="75">
        <v>41491</v>
      </c>
      <c r="E10" s="30" t="s">
        <v>25</v>
      </c>
      <c r="F10" s="74">
        <v>5</v>
      </c>
      <c r="G10" s="72">
        <f t="shared" si="0"/>
        <v>466.10169491525426</v>
      </c>
      <c r="H10" s="30" t="s">
        <v>41</v>
      </c>
      <c r="I10" s="30" t="s">
        <v>59</v>
      </c>
    </row>
    <row r="11" spans="1:9" s="29" customFormat="1" ht="24.95" customHeight="1" x14ac:dyDescent="0.25">
      <c r="A11" s="30" t="s">
        <v>124</v>
      </c>
      <c r="B11" s="68">
        <v>8</v>
      </c>
      <c r="C11" s="69">
        <v>40764279</v>
      </c>
      <c r="D11" s="75">
        <v>41498</v>
      </c>
      <c r="E11" s="30" t="s">
        <v>25</v>
      </c>
      <c r="F11" s="74">
        <v>6.3</v>
      </c>
      <c r="G11" s="72">
        <f t="shared" si="0"/>
        <v>466.10169491525426</v>
      </c>
      <c r="H11" s="30" t="s">
        <v>39</v>
      </c>
      <c r="I11" s="30" t="s">
        <v>60</v>
      </c>
    </row>
    <row r="12" spans="1:9" s="29" customFormat="1" ht="24.95" customHeight="1" x14ac:dyDescent="0.25">
      <c r="A12" s="30" t="s">
        <v>124</v>
      </c>
      <c r="B12" s="68">
        <v>9</v>
      </c>
      <c r="C12" s="69">
        <v>40764266</v>
      </c>
      <c r="D12" s="75">
        <v>41494</v>
      </c>
      <c r="E12" s="30" t="s">
        <v>25</v>
      </c>
      <c r="F12" s="74">
        <v>15</v>
      </c>
      <c r="G12" s="72">
        <f t="shared" si="0"/>
        <v>466.10169491525426</v>
      </c>
      <c r="H12" s="30" t="s">
        <v>83</v>
      </c>
      <c r="I12" s="30" t="s">
        <v>61</v>
      </c>
    </row>
    <row r="13" spans="1:9" s="29" customFormat="1" ht="24.95" customHeight="1" x14ac:dyDescent="0.25">
      <c r="A13" s="30" t="s">
        <v>124</v>
      </c>
      <c r="B13" s="68">
        <v>10</v>
      </c>
      <c r="C13" s="69">
        <v>40764260</v>
      </c>
      <c r="D13" s="75">
        <v>41491</v>
      </c>
      <c r="E13" s="30" t="s">
        <v>25</v>
      </c>
      <c r="F13" s="74">
        <v>6.3</v>
      </c>
      <c r="G13" s="72">
        <f t="shared" si="0"/>
        <v>466.10169491525426</v>
      </c>
      <c r="H13" s="30" t="s">
        <v>85</v>
      </c>
      <c r="I13" s="30" t="s">
        <v>62</v>
      </c>
    </row>
    <row r="14" spans="1:9" s="29" customFormat="1" ht="24.95" customHeight="1" x14ac:dyDescent="0.25">
      <c r="A14" s="30" t="s">
        <v>124</v>
      </c>
      <c r="B14" s="68">
        <v>11</v>
      </c>
      <c r="C14" s="69">
        <v>40764505</v>
      </c>
      <c r="D14" s="70">
        <v>41488</v>
      </c>
      <c r="E14" s="30" t="s">
        <v>25</v>
      </c>
      <c r="F14" s="74">
        <v>2.8</v>
      </c>
      <c r="G14" s="72">
        <f t="shared" si="0"/>
        <v>466.10169491525426</v>
      </c>
      <c r="H14" s="30" t="s">
        <v>85</v>
      </c>
      <c r="I14" s="30" t="s">
        <v>63</v>
      </c>
    </row>
    <row r="15" spans="1:9" s="29" customFormat="1" ht="24.95" customHeight="1" x14ac:dyDescent="0.25">
      <c r="A15" s="30" t="s">
        <v>124</v>
      </c>
      <c r="B15" s="68">
        <v>12</v>
      </c>
      <c r="C15" s="69">
        <v>40765529</v>
      </c>
      <c r="D15" s="70">
        <v>41499</v>
      </c>
      <c r="E15" s="30" t="s">
        <v>25</v>
      </c>
      <c r="F15" s="74">
        <v>6.3</v>
      </c>
      <c r="G15" s="72">
        <f t="shared" si="0"/>
        <v>466.10169491525426</v>
      </c>
      <c r="H15" s="30" t="s">
        <v>86</v>
      </c>
      <c r="I15" s="30" t="s">
        <v>64</v>
      </c>
    </row>
    <row r="16" spans="1:9" s="29" customFormat="1" ht="24.95" customHeight="1" x14ac:dyDescent="0.25">
      <c r="A16" s="30" t="s">
        <v>124</v>
      </c>
      <c r="B16" s="68">
        <v>13</v>
      </c>
      <c r="C16" s="69">
        <v>40768625</v>
      </c>
      <c r="D16" s="75">
        <v>41493</v>
      </c>
      <c r="E16" s="30" t="s">
        <v>25</v>
      </c>
      <c r="F16" s="74">
        <v>2.8</v>
      </c>
      <c r="G16" s="72">
        <f t="shared" si="0"/>
        <v>466.10169491525426</v>
      </c>
      <c r="H16" s="30" t="s">
        <v>51</v>
      </c>
      <c r="I16" s="30" t="s">
        <v>65</v>
      </c>
    </row>
    <row r="17" spans="1:9" s="29" customFormat="1" ht="24.95" customHeight="1" x14ac:dyDescent="0.25">
      <c r="A17" s="30" t="s">
        <v>124</v>
      </c>
      <c r="B17" s="68">
        <v>14</v>
      </c>
      <c r="C17" s="69">
        <v>40768633</v>
      </c>
      <c r="D17" s="70">
        <v>41499</v>
      </c>
      <c r="E17" s="30" t="s">
        <v>25</v>
      </c>
      <c r="F17" s="74">
        <v>5</v>
      </c>
      <c r="G17" s="72">
        <f t="shared" si="0"/>
        <v>466.10169491525426</v>
      </c>
      <c r="H17" s="30" t="s">
        <v>48</v>
      </c>
      <c r="I17" s="30" t="s">
        <v>66</v>
      </c>
    </row>
    <row r="18" spans="1:9" s="29" customFormat="1" ht="24.95" customHeight="1" x14ac:dyDescent="0.25">
      <c r="A18" s="30" t="s">
        <v>124</v>
      </c>
      <c r="B18" s="68">
        <v>15</v>
      </c>
      <c r="C18" s="69">
        <v>40767846</v>
      </c>
      <c r="D18" s="75">
        <v>41505</v>
      </c>
      <c r="E18" s="30" t="s">
        <v>25</v>
      </c>
      <c r="F18" s="74">
        <v>6.3</v>
      </c>
      <c r="G18" s="72">
        <f t="shared" si="0"/>
        <v>466.10169491525426</v>
      </c>
      <c r="H18" s="30" t="s">
        <v>82</v>
      </c>
      <c r="I18" s="30" t="s">
        <v>67</v>
      </c>
    </row>
    <row r="19" spans="1:9" s="29" customFormat="1" ht="24.95" customHeight="1" x14ac:dyDescent="0.25">
      <c r="A19" s="30" t="s">
        <v>124</v>
      </c>
      <c r="B19" s="68">
        <v>16</v>
      </c>
      <c r="C19" s="69">
        <v>40772102</v>
      </c>
      <c r="D19" s="75">
        <v>41495</v>
      </c>
      <c r="E19" s="30" t="s">
        <v>25</v>
      </c>
      <c r="F19" s="74">
        <v>5</v>
      </c>
      <c r="G19" s="72">
        <f t="shared" si="0"/>
        <v>466.10169491525426</v>
      </c>
      <c r="H19" s="30" t="s">
        <v>39</v>
      </c>
      <c r="I19" s="30" t="s">
        <v>68</v>
      </c>
    </row>
    <row r="20" spans="1:9" s="29" customFormat="1" ht="24.95" customHeight="1" x14ac:dyDescent="0.25">
      <c r="A20" s="30" t="s">
        <v>124</v>
      </c>
      <c r="B20" s="68">
        <v>17</v>
      </c>
      <c r="C20" s="69">
        <v>40768598</v>
      </c>
      <c r="D20" s="75">
        <v>41495</v>
      </c>
      <c r="E20" s="30" t="s">
        <v>25</v>
      </c>
      <c r="F20" s="74">
        <v>7</v>
      </c>
      <c r="G20" s="72">
        <f t="shared" si="0"/>
        <v>466.10169491525426</v>
      </c>
      <c r="H20" s="30" t="s">
        <v>85</v>
      </c>
      <c r="I20" s="30" t="s">
        <v>69</v>
      </c>
    </row>
    <row r="21" spans="1:9" s="29" customFormat="1" ht="24.95" customHeight="1" x14ac:dyDescent="0.25">
      <c r="A21" s="30" t="s">
        <v>124</v>
      </c>
      <c r="B21" s="68">
        <v>18</v>
      </c>
      <c r="C21" s="69">
        <v>40768600</v>
      </c>
      <c r="D21" s="70">
        <v>41500</v>
      </c>
      <c r="E21" s="30" t="s">
        <v>25</v>
      </c>
      <c r="F21" s="74">
        <v>15</v>
      </c>
      <c r="G21" s="72">
        <f t="shared" si="0"/>
        <v>466.10169491525426</v>
      </c>
      <c r="H21" s="30" t="s">
        <v>43</v>
      </c>
      <c r="I21" s="30" t="s">
        <v>70</v>
      </c>
    </row>
    <row r="22" spans="1:9" s="29" customFormat="1" ht="24.95" customHeight="1" x14ac:dyDescent="0.25">
      <c r="A22" s="30" t="s">
        <v>124</v>
      </c>
      <c r="B22" s="68">
        <v>19</v>
      </c>
      <c r="C22" s="69">
        <v>40769140</v>
      </c>
      <c r="D22" s="75">
        <v>41494</v>
      </c>
      <c r="E22" s="30" t="s">
        <v>25</v>
      </c>
      <c r="F22" s="76">
        <v>6.3</v>
      </c>
      <c r="G22" s="72">
        <f t="shared" si="0"/>
        <v>466.10169491525426</v>
      </c>
      <c r="H22" s="30" t="s">
        <v>39</v>
      </c>
      <c r="I22" s="30" t="s">
        <v>71</v>
      </c>
    </row>
    <row r="23" spans="1:9" s="29" customFormat="1" ht="24.95" customHeight="1" x14ac:dyDescent="0.25">
      <c r="A23" s="30" t="s">
        <v>124</v>
      </c>
      <c r="B23" s="68">
        <v>20</v>
      </c>
      <c r="C23" s="69">
        <v>40769181</v>
      </c>
      <c r="D23" s="75">
        <v>41495</v>
      </c>
      <c r="E23" s="30" t="s">
        <v>25</v>
      </c>
      <c r="F23" s="76">
        <v>6.3</v>
      </c>
      <c r="G23" s="72">
        <f t="shared" si="0"/>
        <v>466.10169491525426</v>
      </c>
      <c r="H23" s="30" t="s">
        <v>50</v>
      </c>
      <c r="I23" s="30" t="s">
        <v>72</v>
      </c>
    </row>
    <row r="24" spans="1:9" s="29" customFormat="1" ht="24.95" customHeight="1" x14ac:dyDescent="0.25">
      <c r="A24" s="30" t="s">
        <v>124</v>
      </c>
      <c r="B24" s="68">
        <v>21</v>
      </c>
      <c r="C24" s="69">
        <v>40769189</v>
      </c>
      <c r="D24" s="75">
        <v>41502</v>
      </c>
      <c r="E24" s="30" t="s">
        <v>25</v>
      </c>
      <c r="F24" s="76">
        <v>6.3</v>
      </c>
      <c r="G24" s="72">
        <f t="shared" si="0"/>
        <v>466.10169491525426</v>
      </c>
      <c r="H24" s="30" t="s">
        <v>49</v>
      </c>
      <c r="I24" s="30" t="s">
        <v>73</v>
      </c>
    </row>
    <row r="25" spans="1:9" s="29" customFormat="1" ht="24.95" customHeight="1" x14ac:dyDescent="0.25">
      <c r="A25" s="30" t="s">
        <v>124</v>
      </c>
      <c r="B25" s="68">
        <v>22</v>
      </c>
      <c r="C25" s="69">
        <v>40769161</v>
      </c>
      <c r="D25" s="75">
        <v>41493</v>
      </c>
      <c r="E25" s="30" t="s">
        <v>25</v>
      </c>
      <c r="F25" s="76">
        <v>1.3</v>
      </c>
      <c r="G25" s="72">
        <f t="shared" si="0"/>
        <v>466.10169491525426</v>
      </c>
      <c r="H25" s="30" t="s">
        <v>43</v>
      </c>
      <c r="I25" s="30" t="s">
        <v>74</v>
      </c>
    </row>
    <row r="26" spans="1:9" s="29" customFormat="1" ht="24.95" customHeight="1" x14ac:dyDescent="0.25">
      <c r="A26" s="30" t="s">
        <v>124</v>
      </c>
      <c r="B26" s="68">
        <v>23</v>
      </c>
      <c r="C26" s="69">
        <v>40771429</v>
      </c>
      <c r="D26" s="75">
        <v>41498</v>
      </c>
      <c r="E26" s="30" t="s">
        <v>25</v>
      </c>
      <c r="F26" s="76">
        <v>6.3</v>
      </c>
      <c r="G26" s="72">
        <f t="shared" si="0"/>
        <v>466.10169491525426</v>
      </c>
      <c r="H26" s="30" t="s">
        <v>39</v>
      </c>
      <c r="I26" s="30" t="s">
        <v>75</v>
      </c>
    </row>
    <row r="27" spans="1:9" s="29" customFormat="1" ht="24.95" customHeight="1" x14ac:dyDescent="0.25">
      <c r="A27" s="30" t="s">
        <v>124</v>
      </c>
      <c r="B27" s="68">
        <v>24</v>
      </c>
      <c r="C27" s="69">
        <v>40770406</v>
      </c>
      <c r="D27" s="75">
        <v>41507</v>
      </c>
      <c r="E27" s="30" t="s">
        <v>25</v>
      </c>
      <c r="F27" s="76">
        <v>12</v>
      </c>
      <c r="G27" s="72">
        <f t="shared" si="0"/>
        <v>466.10169491525426</v>
      </c>
      <c r="H27" s="30" t="s">
        <v>84</v>
      </c>
      <c r="I27" s="30" t="s">
        <v>76</v>
      </c>
    </row>
    <row r="28" spans="1:9" s="29" customFormat="1" ht="24.95" customHeight="1" x14ac:dyDescent="0.25">
      <c r="A28" s="30" t="s">
        <v>124</v>
      </c>
      <c r="B28" s="68">
        <v>25</v>
      </c>
      <c r="C28" s="69">
        <v>40771423</v>
      </c>
      <c r="D28" s="75">
        <v>41505</v>
      </c>
      <c r="E28" s="30" t="s">
        <v>25</v>
      </c>
      <c r="F28" s="76">
        <v>6.3</v>
      </c>
      <c r="G28" s="72">
        <f t="shared" si="0"/>
        <v>466.10169491525426</v>
      </c>
      <c r="H28" s="30" t="s">
        <v>40</v>
      </c>
      <c r="I28" s="30" t="s">
        <v>77</v>
      </c>
    </row>
    <row r="29" spans="1:9" s="29" customFormat="1" ht="24.95" customHeight="1" x14ac:dyDescent="0.25">
      <c r="A29" s="30" t="s">
        <v>124</v>
      </c>
      <c r="B29" s="68">
        <v>26</v>
      </c>
      <c r="C29" s="69">
        <v>40771437</v>
      </c>
      <c r="D29" s="70">
        <v>41499</v>
      </c>
      <c r="E29" s="30" t="s">
        <v>25</v>
      </c>
      <c r="F29" s="76">
        <v>6.3</v>
      </c>
      <c r="G29" s="72">
        <f t="shared" si="0"/>
        <v>466.10169491525426</v>
      </c>
      <c r="H29" s="30" t="s">
        <v>44</v>
      </c>
      <c r="I29" s="30" t="s">
        <v>78</v>
      </c>
    </row>
    <row r="30" spans="1:9" s="29" customFormat="1" ht="24.95" customHeight="1" x14ac:dyDescent="0.25">
      <c r="A30" s="30" t="s">
        <v>124</v>
      </c>
      <c r="B30" s="68">
        <v>27</v>
      </c>
      <c r="C30" s="69">
        <v>40771432</v>
      </c>
      <c r="D30" s="75">
        <v>41498</v>
      </c>
      <c r="E30" s="30" t="s">
        <v>25</v>
      </c>
      <c r="F30" s="76">
        <v>6.3</v>
      </c>
      <c r="G30" s="72">
        <f t="shared" si="0"/>
        <v>466.10169491525426</v>
      </c>
      <c r="H30" s="30" t="s">
        <v>43</v>
      </c>
      <c r="I30" s="30" t="s">
        <v>79</v>
      </c>
    </row>
    <row r="31" spans="1:9" s="29" customFormat="1" ht="24.95" customHeight="1" x14ac:dyDescent="0.25">
      <c r="A31" s="30" t="s">
        <v>124</v>
      </c>
      <c r="B31" s="68">
        <v>28</v>
      </c>
      <c r="C31" s="69">
        <v>40771453</v>
      </c>
      <c r="D31" s="75">
        <v>41505</v>
      </c>
      <c r="E31" s="30" t="s">
        <v>25</v>
      </c>
      <c r="F31" s="76">
        <v>6.3</v>
      </c>
      <c r="G31" s="72">
        <f t="shared" si="0"/>
        <v>466.10169491525426</v>
      </c>
      <c r="H31" s="30" t="s">
        <v>40</v>
      </c>
      <c r="I31" s="30" t="s">
        <v>80</v>
      </c>
    </row>
    <row r="32" spans="1:9" s="29" customFormat="1" ht="24.95" customHeight="1" x14ac:dyDescent="0.25">
      <c r="A32" s="30" t="s">
        <v>124</v>
      </c>
      <c r="B32" s="68">
        <v>29</v>
      </c>
      <c r="C32" s="69">
        <v>40773963</v>
      </c>
      <c r="D32" s="70">
        <v>41499</v>
      </c>
      <c r="E32" s="30" t="s">
        <v>25</v>
      </c>
      <c r="F32" s="76">
        <v>15</v>
      </c>
      <c r="G32" s="72">
        <f t="shared" si="0"/>
        <v>466.10169491525426</v>
      </c>
      <c r="H32" s="30" t="s">
        <v>39</v>
      </c>
      <c r="I32" s="30" t="s">
        <v>98</v>
      </c>
    </row>
    <row r="33" spans="1:9" s="29" customFormat="1" ht="24.95" customHeight="1" x14ac:dyDescent="0.25">
      <c r="A33" s="30" t="s">
        <v>124</v>
      </c>
      <c r="B33" s="68">
        <v>30</v>
      </c>
      <c r="C33" s="69">
        <v>40773973</v>
      </c>
      <c r="D33" s="70">
        <v>41499</v>
      </c>
      <c r="E33" s="30" t="s">
        <v>25</v>
      </c>
      <c r="F33" s="76">
        <v>12</v>
      </c>
      <c r="G33" s="72">
        <f t="shared" si="0"/>
        <v>466.10169491525426</v>
      </c>
      <c r="H33" s="30" t="s">
        <v>39</v>
      </c>
      <c r="I33" s="30" t="s">
        <v>99</v>
      </c>
    </row>
    <row r="34" spans="1:9" s="29" customFormat="1" ht="24.95" customHeight="1" x14ac:dyDescent="0.25">
      <c r="A34" s="30" t="s">
        <v>124</v>
      </c>
      <c r="B34" s="68">
        <v>31</v>
      </c>
      <c r="C34" s="69">
        <v>40774075</v>
      </c>
      <c r="D34" s="70">
        <v>41506</v>
      </c>
      <c r="E34" s="30" t="s">
        <v>25</v>
      </c>
      <c r="F34" s="76">
        <v>5</v>
      </c>
      <c r="G34" s="72">
        <f t="shared" si="0"/>
        <v>466.10169491525426</v>
      </c>
      <c r="H34" s="30" t="s">
        <v>51</v>
      </c>
      <c r="I34" s="30" t="s">
        <v>100</v>
      </c>
    </row>
    <row r="35" spans="1:9" s="29" customFormat="1" ht="24.95" customHeight="1" x14ac:dyDescent="0.25">
      <c r="A35" s="30" t="s">
        <v>124</v>
      </c>
      <c r="B35" s="68">
        <v>32</v>
      </c>
      <c r="C35" s="69">
        <v>40774003</v>
      </c>
      <c r="D35" s="70">
        <v>41501</v>
      </c>
      <c r="E35" s="30" t="s">
        <v>25</v>
      </c>
      <c r="F35" s="76">
        <v>10</v>
      </c>
      <c r="G35" s="72">
        <f t="shared" si="0"/>
        <v>466.10169491525426</v>
      </c>
      <c r="H35" s="30" t="s">
        <v>39</v>
      </c>
      <c r="I35" s="30" t="s">
        <v>101</v>
      </c>
    </row>
    <row r="36" spans="1:9" s="29" customFormat="1" ht="24.95" customHeight="1" x14ac:dyDescent="0.25">
      <c r="A36" s="30" t="s">
        <v>124</v>
      </c>
      <c r="B36" s="68">
        <v>33</v>
      </c>
      <c r="C36" s="69">
        <v>40774041</v>
      </c>
      <c r="D36" s="70">
        <v>41500</v>
      </c>
      <c r="E36" s="30" t="s">
        <v>25</v>
      </c>
      <c r="F36" s="76">
        <v>6.3</v>
      </c>
      <c r="G36" s="72">
        <f t="shared" si="0"/>
        <v>466.10169491525426</v>
      </c>
      <c r="H36" s="30" t="s">
        <v>42</v>
      </c>
      <c r="I36" s="30" t="s">
        <v>102</v>
      </c>
    </row>
    <row r="37" spans="1:9" s="29" customFormat="1" ht="24.95" customHeight="1" x14ac:dyDescent="0.25">
      <c r="A37" s="30" t="s">
        <v>124</v>
      </c>
      <c r="B37" s="68">
        <v>34</v>
      </c>
      <c r="C37" s="69">
        <v>40774056</v>
      </c>
      <c r="D37" s="70">
        <v>41514</v>
      </c>
      <c r="E37" s="30" t="s">
        <v>25</v>
      </c>
      <c r="F37" s="76">
        <v>6.3</v>
      </c>
      <c r="G37" s="72">
        <f t="shared" si="0"/>
        <v>466.10169491525426</v>
      </c>
      <c r="H37" s="30" t="s">
        <v>43</v>
      </c>
      <c r="I37" s="30" t="s">
        <v>103</v>
      </c>
    </row>
    <row r="38" spans="1:9" s="29" customFormat="1" ht="24.95" customHeight="1" x14ac:dyDescent="0.25">
      <c r="A38" s="30" t="s">
        <v>124</v>
      </c>
      <c r="B38" s="68">
        <v>35</v>
      </c>
      <c r="C38" s="69">
        <v>40774868</v>
      </c>
      <c r="D38" s="75">
        <v>41505</v>
      </c>
      <c r="E38" s="30" t="s">
        <v>25</v>
      </c>
      <c r="F38" s="76">
        <v>6.3</v>
      </c>
      <c r="G38" s="72">
        <f t="shared" si="0"/>
        <v>466.10169491525426</v>
      </c>
      <c r="H38" s="30" t="s">
        <v>39</v>
      </c>
      <c r="I38" s="30" t="s">
        <v>104</v>
      </c>
    </row>
    <row r="39" spans="1:9" s="29" customFormat="1" ht="24.95" customHeight="1" x14ac:dyDescent="0.25">
      <c r="A39" s="30" t="s">
        <v>124</v>
      </c>
      <c r="B39" s="68">
        <v>36</v>
      </c>
      <c r="C39" s="69">
        <v>40774878</v>
      </c>
      <c r="D39" s="75">
        <v>41506</v>
      </c>
      <c r="E39" s="30" t="s">
        <v>25</v>
      </c>
      <c r="F39" s="76">
        <v>10</v>
      </c>
      <c r="G39" s="72">
        <f t="shared" si="0"/>
        <v>466.10169491525426</v>
      </c>
      <c r="H39" s="30" t="s">
        <v>40</v>
      </c>
      <c r="I39" s="30" t="s">
        <v>105</v>
      </c>
    </row>
    <row r="40" spans="1:9" s="29" customFormat="1" ht="24.95" customHeight="1" x14ac:dyDescent="0.25">
      <c r="A40" s="30" t="s">
        <v>124</v>
      </c>
      <c r="B40" s="68">
        <v>37</v>
      </c>
      <c r="C40" s="69">
        <v>40774887</v>
      </c>
      <c r="D40" s="75">
        <v>41502</v>
      </c>
      <c r="E40" s="30" t="s">
        <v>25</v>
      </c>
      <c r="F40" s="76">
        <v>6.3</v>
      </c>
      <c r="G40" s="72">
        <f t="shared" si="0"/>
        <v>466.10169491525426</v>
      </c>
      <c r="H40" s="30" t="s">
        <v>49</v>
      </c>
      <c r="I40" s="30" t="s">
        <v>106</v>
      </c>
    </row>
    <row r="41" spans="1:9" s="29" customFormat="1" ht="24.95" customHeight="1" x14ac:dyDescent="0.25">
      <c r="A41" s="30" t="s">
        <v>124</v>
      </c>
      <c r="B41" s="68">
        <v>38</v>
      </c>
      <c r="C41" s="69">
        <v>40776253</v>
      </c>
      <c r="D41" s="75">
        <v>41506</v>
      </c>
      <c r="E41" s="30" t="s">
        <v>25</v>
      </c>
      <c r="F41" s="76">
        <v>6.3</v>
      </c>
      <c r="G41" s="72">
        <f t="shared" si="0"/>
        <v>466.10169491525426</v>
      </c>
      <c r="H41" s="30" t="s">
        <v>43</v>
      </c>
      <c r="I41" s="30" t="s">
        <v>107</v>
      </c>
    </row>
    <row r="42" spans="1:9" s="29" customFormat="1" ht="24.95" customHeight="1" x14ac:dyDescent="0.25">
      <c r="A42" s="30" t="s">
        <v>124</v>
      </c>
      <c r="B42" s="68">
        <v>39</v>
      </c>
      <c r="C42" s="69">
        <v>40776486</v>
      </c>
      <c r="D42" s="70">
        <v>41508</v>
      </c>
      <c r="E42" s="30" t="s">
        <v>25</v>
      </c>
      <c r="F42" s="76">
        <v>12</v>
      </c>
      <c r="G42" s="72">
        <f t="shared" si="0"/>
        <v>466.10169491525426</v>
      </c>
      <c r="H42" s="30" t="s">
        <v>92</v>
      </c>
      <c r="I42" s="30" t="s">
        <v>108</v>
      </c>
    </row>
    <row r="43" spans="1:9" s="29" customFormat="1" ht="24.95" customHeight="1" x14ac:dyDescent="0.25">
      <c r="A43" s="30" t="s">
        <v>124</v>
      </c>
      <c r="B43" s="68">
        <v>40</v>
      </c>
      <c r="C43" s="69">
        <v>40783019</v>
      </c>
      <c r="D43" s="70">
        <v>41515</v>
      </c>
      <c r="E43" s="30" t="s">
        <v>25</v>
      </c>
      <c r="F43" s="76">
        <v>12</v>
      </c>
      <c r="G43" s="72">
        <f t="shared" si="0"/>
        <v>466.10169491525426</v>
      </c>
      <c r="H43" s="30" t="s">
        <v>39</v>
      </c>
      <c r="I43" s="30" t="s">
        <v>109</v>
      </c>
    </row>
    <row r="44" spans="1:9" s="29" customFormat="1" ht="24.95" customHeight="1" x14ac:dyDescent="0.25">
      <c r="A44" s="30" t="s">
        <v>124</v>
      </c>
      <c r="B44" s="68">
        <v>41</v>
      </c>
      <c r="C44" s="69">
        <v>40779924</v>
      </c>
      <c r="D44" s="70">
        <v>41512</v>
      </c>
      <c r="E44" s="30" t="s">
        <v>25</v>
      </c>
      <c r="F44" s="76">
        <v>6.3</v>
      </c>
      <c r="G44" s="72">
        <f t="shared" si="0"/>
        <v>466.10169491525426</v>
      </c>
      <c r="H44" s="30" t="s">
        <v>39</v>
      </c>
      <c r="I44" s="30" t="s">
        <v>110</v>
      </c>
    </row>
    <row r="45" spans="1:9" s="29" customFormat="1" ht="24.95" customHeight="1" x14ac:dyDescent="0.25">
      <c r="A45" s="30" t="s">
        <v>124</v>
      </c>
      <c r="B45" s="68">
        <v>42</v>
      </c>
      <c r="C45" s="69">
        <v>40779689</v>
      </c>
      <c r="D45" s="70">
        <v>41509</v>
      </c>
      <c r="E45" s="30" t="s">
        <v>25</v>
      </c>
      <c r="F45" s="76">
        <v>7.8</v>
      </c>
      <c r="G45" s="72">
        <f t="shared" si="0"/>
        <v>466.10169491525426</v>
      </c>
      <c r="H45" s="30" t="s">
        <v>39</v>
      </c>
      <c r="I45" s="30" t="s">
        <v>111</v>
      </c>
    </row>
    <row r="46" spans="1:9" s="29" customFormat="1" ht="24.95" customHeight="1" x14ac:dyDescent="0.25">
      <c r="A46" s="30" t="s">
        <v>124</v>
      </c>
      <c r="B46" s="68">
        <v>43</v>
      </c>
      <c r="C46" s="69">
        <v>40779512</v>
      </c>
      <c r="D46" s="70">
        <v>41516</v>
      </c>
      <c r="E46" s="30" t="s">
        <v>25</v>
      </c>
      <c r="F46" s="76">
        <v>15</v>
      </c>
      <c r="G46" s="72">
        <f t="shared" si="0"/>
        <v>466.10169491525426</v>
      </c>
      <c r="H46" s="30" t="s">
        <v>49</v>
      </c>
      <c r="I46" s="30" t="s">
        <v>112</v>
      </c>
    </row>
    <row r="47" spans="1:9" s="29" customFormat="1" ht="24.95" customHeight="1" x14ac:dyDescent="0.25">
      <c r="A47" s="30" t="s">
        <v>124</v>
      </c>
      <c r="B47" s="68">
        <v>44</v>
      </c>
      <c r="C47" s="69">
        <v>40780515</v>
      </c>
      <c r="D47" s="70">
        <v>41515</v>
      </c>
      <c r="E47" s="30" t="s">
        <v>25</v>
      </c>
      <c r="F47" s="76">
        <v>6.3</v>
      </c>
      <c r="G47" s="72">
        <f t="shared" si="0"/>
        <v>466.10169491525426</v>
      </c>
      <c r="H47" s="30" t="s">
        <v>45</v>
      </c>
      <c r="I47" s="30" t="s">
        <v>113</v>
      </c>
    </row>
    <row r="48" spans="1:9" s="29" customFormat="1" ht="24.95" customHeight="1" x14ac:dyDescent="0.25">
      <c r="A48" s="30" t="s">
        <v>124</v>
      </c>
      <c r="B48" s="68">
        <v>45</v>
      </c>
      <c r="C48" s="69">
        <v>40782926</v>
      </c>
      <c r="D48" s="75">
        <v>41513</v>
      </c>
      <c r="E48" s="30" t="s">
        <v>25</v>
      </c>
      <c r="F48" s="76">
        <v>10</v>
      </c>
      <c r="G48" s="72">
        <f t="shared" si="0"/>
        <v>466.10169491525426</v>
      </c>
      <c r="H48" s="30" t="s">
        <v>39</v>
      </c>
      <c r="I48" s="30" t="s">
        <v>114</v>
      </c>
    </row>
    <row r="49" spans="1:11" s="29" customFormat="1" ht="24.95" customHeight="1" x14ac:dyDescent="0.25">
      <c r="A49" s="30" t="s">
        <v>124</v>
      </c>
      <c r="B49" s="68">
        <v>46</v>
      </c>
      <c r="C49" s="69">
        <v>40782921</v>
      </c>
      <c r="D49" s="75">
        <v>41514</v>
      </c>
      <c r="E49" s="30" t="s">
        <v>25</v>
      </c>
      <c r="F49" s="76">
        <v>15</v>
      </c>
      <c r="G49" s="72">
        <f t="shared" si="0"/>
        <v>466.10169491525426</v>
      </c>
      <c r="H49" s="30" t="s">
        <v>52</v>
      </c>
      <c r="I49" s="30" t="s">
        <v>115</v>
      </c>
    </row>
    <row r="50" spans="1:11" s="29" customFormat="1" ht="24.95" customHeight="1" x14ac:dyDescent="0.25">
      <c r="A50" s="30" t="s">
        <v>124</v>
      </c>
      <c r="B50" s="68">
        <v>47</v>
      </c>
      <c r="C50" s="69">
        <v>40782932</v>
      </c>
      <c r="D50" s="75">
        <v>41514</v>
      </c>
      <c r="E50" s="30" t="s">
        <v>25</v>
      </c>
      <c r="F50" s="76">
        <v>10</v>
      </c>
      <c r="G50" s="72">
        <f t="shared" si="0"/>
        <v>466.10169491525426</v>
      </c>
      <c r="H50" s="30" t="s">
        <v>39</v>
      </c>
      <c r="I50" s="30" t="s">
        <v>116</v>
      </c>
    </row>
    <row r="51" spans="1:11" s="29" customFormat="1" ht="24.95" customHeight="1" x14ac:dyDescent="0.25">
      <c r="A51" s="30" t="s">
        <v>124</v>
      </c>
      <c r="B51" s="68">
        <v>48</v>
      </c>
      <c r="C51" s="69">
        <v>40783710</v>
      </c>
      <c r="D51" s="75">
        <v>41515</v>
      </c>
      <c r="E51" s="30" t="s">
        <v>25</v>
      </c>
      <c r="F51" s="76">
        <v>15</v>
      </c>
      <c r="G51" s="72">
        <f t="shared" si="0"/>
        <v>466.10169491525426</v>
      </c>
      <c r="H51" s="30" t="s">
        <v>39</v>
      </c>
      <c r="I51" s="30" t="s">
        <v>117</v>
      </c>
    </row>
    <row r="52" spans="1:11" s="29" customFormat="1" ht="24.95" customHeight="1" x14ac:dyDescent="0.25">
      <c r="A52" s="30" t="s">
        <v>124</v>
      </c>
      <c r="B52" s="68">
        <v>49</v>
      </c>
      <c r="C52" s="30">
        <v>40757285</v>
      </c>
      <c r="D52" s="70">
        <v>41494</v>
      </c>
      <c r="E52" s="30" t="s">
        <v>25</v>
      </c>
      <c r="F52" s="30">
        <v>5</v>
      </c>
      <c r="G52" s="72">
        <f t="shared" si="0"/>
        <v>466.10169491525426</v>
      </c>
      <c r="H52" s="30" t="s">
        <v>41</v>
      </c>
      <c r="I52" s="30" t="s">
        <v>118</v>
      </c>
    </row>
    <row r="53" spans="1:11" s="29" customFormat="1" ht="24.95" customHeight="1" x14ac:dyDescent="0.25">
      <c r="A53" s="30" t="s">
        <v>124</v>
      </c>
      <c r="B53" s="68">
        <v>50</v>
      </c>
      <c r="C53" s="30">
        <v>40760085</v>
      </c>
      <c r="D53" s="70">
        <v>41494</v>
      </c>
      <c r="E53" s="30" t="s">
        <v>25</v>
      </c>
      <c r="F53" s="30">
        <v>5</v>
      </c>
      <c r="G53" s="72">
        <f t="shared" si="0"/>
        <v>466.10169491525426</v>
      </c>
      <c r="H53" s="30" t="s">
        <v>122</v>
      </c>
      <c r="I53" s="30" t="s">
        <v>118</v>
      </c>
    </row>
    <row r="54" spans="1:11" s="29" customFormat="1" ht="24.95" customHeight="1" x14ac:dyDescent="0.25">
      <c r="A54" s="30" t="s">
        <v>124</v>
      </c>
      <c r="B54" s="68">
        <v>51</v>
      </c>
      <c r="C54" s="30">
        <v>40754466</v>
      </c>
      <c r="D54" s="70">
        <v>41506</v>
      </c>
      <c r="E54" s="30" t="s">
        <v>25</v>
      </c>
      <c r="F54" s="30">
        <v>5</v>
      </c>
      <c r="G54" s="72">
        <f t="shared" si="0"/>
        <v>466.10169491525426</v>
      </c>
      <c r="H54" s="30" t="s">
        <v>40</v>
      </c>
      <c r="I54" s="30" t="s">
        <v>119</v>
      </c>
    </row>
    <row r="55" spans="1:11" s="29" customFormat="1" ht="24.95" customHeight="1" x14ac:dyDescent="0.25">
      <c r="A55" s="30" t="s">
        <v>124</v>
      </c>
      <c r="B55" s="68">
        <v>52</v>
      </c>
      <c r="C55" s="30">
        <v>40754451</v>
      </c>
      <c r="D55" s="70">
        <v>41506</v>
      </c>
      <c r="E55" s="30" t="s">
        <v>25</v>
      </c>
      <c r="F55" s="30">
        <v>5</v>
      </c>
      <c r="G55" s="72">
        <f t="shared" si="0"/>
        <v>466.10169491525426</v>
      </c>
      <c r="H55" s="30" t="s">
        <v>51</v>
      </c>
      <c r="I55" s="30" t="s">
        <v>119</v>
      </c>
    </row>
    <row r="56" spans="1:11" s="29" customFormat="1" ht="24.95" customHeight="1" x14ac:dyDescent="0.25">
      <c r="A56" s="30" t="s">
        <v>124</v>
      </c>
      <c r="B56" s="68">
        <v>53</v>
      </c>
      <c r="C56" s="30">
        <v>40756324</v>
      </c>
      <c r="D56" s="70">
        <v>41501</v>
      </c>
      <c r="E56" s="30" t="s">
        <v>121</v>
      </c>
      <c r="F56" s="30">
        <v>4086</v>
      </c>
      <c r="G56" s="72">
        <f>2647619.31/1.18</f>
        <v>2243745.177966102</v>
      </c>
      <c r="H56" s="30" t="s">
        <v>39</v>
      </c>
      <c r="I56" s="30" t="s">
        <v>53</v>
      </c>
    </row>
    <row r="57" spans="1:11" s="29" customFormat="1" ht="24.95" customHeight="1" x14ac:dyDescent="0.25">
      <c r="A57" s="30" t="s">
        <v>124</v>
      </c>
      <c r="B57" s="68">
        <v>54</v>
      </c>
      <c r="C57" s="30">
        <v>40767837</v>
      </c>
      <c r="D57" s="70">
        <v>41502</v>
      </c>
      <c r="E57" s="30" t="s">
        <v>25</v>
      </c>
      <c r="F57" s="30">
        <v>20.74</v>
      </c>
      <c r="G57" s="72">
        <f>13438.97/1.18</f>
        <v>11388.957627118643</v>
      </c>
      <c r="H57" s="30" t="s">
        <v>85</v>
      </c>
      <c r="I57" s="30" t="s">
        <v>81</v>
      </c>
    </row>
    <row r="58" spans="1:11" s="29" customFormat="1" ht="24.95" customHeight="1" x14ac:dyDescent="0.25">
      <c r="A58" s="30" t="s">
        <v>124</v>
      </c>
      <c r="B58" s="68">
        <v>55</v>
      </c>
      <c r="C58" s="30">
        <v>40778341</v>
      </c>
      <c r="D58" s="70">
        <v>41514</v>
      </c>
      <c r="E58" s="30" t="s">
        <v>25</v>
      </c>
      <c r="F58" s="30">
        <v>15</v>
      </c>
      <c r="G58" s="72">
        <f t="shared" si="0"/>
        <v>466.10169491525426</v>
      </c>
      <c r="H58" s="30" t="s">
        <v>52</v>
      </c>
      <c r="I58" s="30" t="s">
        <v>120</v>
      </c>
    </row>
    <row r="59" spans="1:11" s="29" customFormat="1" ht="24.95" customHeight="1" x14ac:dyDescent="0.25">
      <c r="A59" s="30" t="s">
        <v>124</v>
      </c>
      <c r="B59" s="68">
        <v>56</v>
      </c>
      <c r="C59" s="30">
        <v>40779108</v>
      </c>
      <c r="D59" s="70">
        <v>41514</v>
      </c>
      <c r="E59" s="30" t="s">
        <v>30</v>
      </c>
      <c r="F59" s="30">
        <v>360</v>
      </c>
      <c r="G59" s="72">
        <f>233270.42/1.18</f>
        <v>197686.79661016952</v>
      </c>
      <c r="H59" s="30" t="s">
        <v>42</v>
      </c>
      <c r="I59" s="30" t="s">
        <v>47</v>
      </c>
    </row>
    <row r="60" spans="1:11" s="29" customFormat="1" ht="45" customHeight="1" x14ac:dyDescent="0.25">
      <c r="A60" s="30" t="s">
        <v>124</v>
      </c>
      <c r="B60" s="42">
        <v>2</v>
      </c>
      <c r="C60" s="40">
        <v>40749869</v>
      </c>
      <c r="D60" s="77">
        <v>41491</v>
      </c>
      <c r="E60" s="30" t="s">
        <v>25</v>
      </c>
      <c r="F60" s="40">
        <v>12</v>
      </c>
      <c r="G60" s="42">
        <v>466.1</v>
      </c>
      <c r="H60" s="42" t="s">
        <v>142</v>
      </c>
      <c r="I60" s="40" t="s">
        <v>146</v>
      </c>
      <c r="K60" s="78"/>
    </row>
    <row r="61" spans="1:11" s="29" customFormat="1" ht="45" customHeight="1" x14ac:dyDescent="0.25">
      <c r="A61" s="30" t="s">
        <v>124</v>
      </c>
      <c r="B61" s="42">
        <v>13</v>
      </c>
      <c r="C61" s="40">
        <v>40764579</v>
      </c>
      <c r="D61" s="41">
        <v>41509</v>
      </c>
      <c r="E61" s="30" t="s">
        <v>25</v>
      </c>
      <c r="F61" s="40">
        <v>5</v>
      </c>
      <c r="G61" s="42">
        <v>466.1</v>
      </c>
      <c r="H61" s="42" t="s">
        <v>142</v>
      </c>
      <c r="I61" s="40" t="s">
        <v>147</v>
      </c>
    </row>
    <row r="62" spans="1:11" s="29" customFormat="1" ht="45" customHeight="1" x14ac:dyDescent="0.25">
      <c r="A62" s="30" t="s">
        <v>124</v>
      </c>
      <c r="B62" s="42">
        <v>14</v>
      </c>
      <c r="C62" s="40">
        <v>40763580</v>
      </c>
      <c r="D62" s="41">
        <v>41502</v>
      </c>
      <c r="E62" s="30" t="s">
        <v>25</v>
      </c>
      <c r="F62" s="40">
        <v>90</v>
      </c>
      <c r="G62" s="42">
        <v>49421.7</v>
      </c>
      <c r="H62" s="42" t="s">
        <v>142</v>
      </c>
      <c r="I62" s="40" t="s">
        <v>148</v>
      </c>
    </row>
    <row r="63" spans="1:11" s="29" customFormat="1" ht="45" customHeight="1" x14ac:dyDescent="0.25">
      <c r="A63" s="30" t="s">
        <v>124</v>
      </c>
      <c r="B63" s="42">
        <v>28</v>
      </c>
      <c r="C63" s="40">
        <v>40769946</v>
      </c>
      <c r="D63" s="41">
        <v>41493</v>
      </c>
      <c r="E63" s="30" t="s">
        <v>25</v>
      </c>
      <c r="F63" s="40">
        <v>15</v>
      </c>
      <c r="G63" s="42">
        <v>466.1</v>
      </c>
      <c r="H63" s="42" t="s">
        <v>142</v>
      </c>
      <c r="I63" s="40" t="s">
        <v>149</v>
      </c>
    </row>
    <row r="64" spans="1:11" s="29" customFormat="1" ht="45" customHeight="1" x14ac:dyDescent="0.25">
      <c r="A64" s="30" t="s">
        <v>124</v>
      </c>
      <c r="B64" s="42">
        <v>29</v>
      </c>
      <c r="C64" s="40">
        <v>40768015</v>
      </c>
      <c r="D64" s="41">
        <v>41513</v>
      </c>
      <c r="E64" s="30" t="s">
        <v>25</v>
      </c>
      <c r="F64" s="40">
        <v>14</v>
      </c>
      <c r="G64" s="42">
        <v>466.1</v>
      </c>
      <c r="H64" s="42" t="s">
        <v>142</v>
      </c>
      <c r="I64" s="40" t="s">
        <v>150</v>
      </c>
    </row>
    <row r="65" spans="1:9" s="29" customFormat="1" ht="45" customHeight="1" x14ac:dyDescent="0.25">
      <c r="A65" s="30" t="s">
        <v>124</v>
      </c>
      <c r="B65" s="42">
        <v>35</v>
      </c>
      <c r="C65" s="40">
        <v>40771413</v>
      </c>
      <c r="D65" s="41">
        <v>41501</v>
      </c>
      <c r="E65" s="30" t="s">
        <v>25</v>
      </c>
      <c r="F65" s="40">
        <v>8</v>
      </c>
      <c r="G65" s="42">
        <v>466.1</v>
      </c>
      <c r="H65" s="42" t="s">
        <v>142</v>
      </c>
      <c r="I65" s="40" t="s">
        <v>151</v>
      </c>
    </row>
    <row r="66" spans="1:9" s="29" customFormat="1" ht="45" customHeight="1" x14ac:dyDescent="0.25">
      <c r="A66" s="30" t="s">
        <v>124</v>
      </c>
      <c r="B66" s="42">
        <v>5</v>
      </c>
      <c r="C66" s="40">
        <v>40758333</v>
      </c>
      <c r="D66" s="41">
        <v>41491</v>
      </c>
      <c r="E66" s="30" t="s">
        <v>25</v>
      </c>
      <c r="F66" s="40">
        <v>14</v>
      </c>
      <c r="G66" s="42">
        <v>466.1</v>
      </c>
      <c r="H66" s="42" t="s">
        <v>152</v>
      </c>
      <c r="I66" s="40" t="s">
        <v>153</v>
      </c>
    </row>
    <row r="67" spans="1:9" s="29" customFormat="1" ht="45" customHeight="1" x14ac:dyDescent="0.25">
      <c r="A67" s="30" t="s">
        <v>124</v>
      </c>
      <c r="B67" s="42">
        <v>33</v>
      </c>
      <c r="C67" s="40">
        <v>40768321</v>
      </c>
      <c r="D67" s="41">
        <v>41500</v>
      </c>
      <c r="E67" s="30" t="s">
        <v>25</v>
      </c>
      <c r="F67" s="40">
        <v>14</v>
      </c>
      <c r="G67" s="42">
        <v>466.1</v>
      </c>
      <c r="H67" s="42" t="s">
        <v>145</v>
      </c>
      <c r="I67" s="40" t="s">
        <v>154</v>
      </c>
    </row>
    <row r="68" spans="1:9" s="29" customFormat="1" ht="45" customHeight="1" x14ac:dyDescent="0.25">
      <c r="A68" s="30" t="s">
        <v>124</v>
      </c>
      <c r="B68" s="42">
        <v>37</v>
      </c>
      <c r="C68" s="40">
        <v>40773010</v>
      </c>
      <c r="D68" s="41">
        <v>41513</v>
      </c>
      <c r="E68" s="30" t="s">
        <v>25</v>
      </c>
      <c r="F68" s="40">
        <v>6</v>
      </c>
      <c r="G68" s="42">
        <v>466.1</v>
      </c>
      <c r="H68" s="42" t="s">
        <v>145</v>
      </c>
      <c r="I68" s="40" t="s">
        <v>155</v>
      </c>
    </row>
    <row r="69" spans="1:9" s="29" customFormat="1" ht="45" customHeight="1" x14ac:dyDescent="0.25">
      <c r="A69" s="30" t="s">
        <v>124</v>
      </c>
      <c r="B69" s="42">
        <v>6</v>
      </c>
      <c r="C69" s="40">
        <v>40758395</v>
      </c>
      <c r="D69" s="77">
        <v>41494</v>
      </c>
      <c r="E69" s="30" t="s">
        <v>25</v>
      </c>
      <c r="F69" s="40">
        <v>5</v>
      </c>
      <c r="G69" s="42">
        <v>466.1</v>
      </c>
      <c r="H69" s="42" t="s">
        <v>156</v>
      </c>
      <c r="I69" s="40" t="s">
        <v>157</v>
      </c>
    </row>
    <row r="70" spans="1:9" s="29" customFormat="1" ht="45" customHeight="1" x14ac:dyDescent="0.25">
      <c r="A70" s="30" t="s">
        <v>124</v>
      </c>
      <c r="B70" s="42">
        <v>12</v>
      </c>
      <c r="C70" s="40">
        <v>40766781</v>
      </c>
      <c r="D70" s="41">
        <v>41498</v>
      </c>
      <c r="E70" s="30" t="s">
        <v>25</v>
      </c>
      <c r="F70" s="40">
        <v>5</v>
      </c>
      <c r="G70" s="42">
        <v>466.1</v>
      </c>
      <c r="H70" s="42" t="s">
        <v>133</v>
      </c>
      <c r="I70" s="40" t="s">
        <v>147</v>
      </c>
    </row>
    <row r="71" spans="1:9" s="29" customFormat="1" ht="45" customHeight="1" x14ac:dyDescent="0.25">
      <c r="A71" s="30" t="s">
        <v>124</v>
      </c>
      <c r="B71" s="42">
        <v>25</v>
      </c>
      <c r="C71" s="40">
        <v>40771478</v>
      </c>
      <c r="D71" s="41">
        <v>41502</v>
      </c>
      <c r="E71" s="30" t="s">
        <v>25</v>
      </c>
      <c r="F71" s="40">
        <v>15</v>
      </c>
      <c r="G71" s="42">
        <v>466.1</v>
      </c>
      <c r="H71" s="42" t="s">
        <v>133</v>
      </c>
      <c r="I71" s="40" t="s">
        <v>158</v>
      </c>
    </row>
    <row r="72" spans="1:9" s="29" customFormat="1" ht="45" customHeight="1" x14ac:dyDescent="0.25">
      <c r="A72" s="30" t="s">
        <v>124</v>
      </c>
      <c r="B72" s="42">
        <v>18</v>
      </c>
      <c r="C72" s="40">
        <v>40766138</v>
      </c>
      <c r="D72" s="41">
        <v>41514</v>
      </c>
      <c r="E72" s="30" t="s">
        <v>25</v>
      </c>
      <c r="F72" s="40">
        <v>5</v>
      </c>
      <c r="G72" s="42">
        <v>466.1</v>
      </c>
      <c r="H72" s="42" t="s">
        <v>128</v>
      </c>
      <c r="I72" s="40" t="s">
        <v>159</v>
      </c>
    </row>
    <row r="73" spans="1:9" s="29" customFormat="1" ht="45" customHeight="1" x14ac:dyDescent="0.25">
      <c r="A73" s="30" t="s">
        <v>124</v>
      </c>
      <c r="B73" s="42">
        <v>19</v>
      </c>
      <c r="C73" s="40">
        <v>40766123</v>
      </c>
      <c r="D73" s="41">
        <v>41514</v>
      </c>
      <c r="E73" s="30" t="s">
        <v>25</v>
      </c>
      <c r="F73" s="40">
        <v>5.5</v>
      </c>
      <c r="G73" s="42">
        <v>466.1</v>
      </c>
      <c r="H73" s="42" t="s">
        <v>138</v>
      </c>
      <c r="I73" s="40" t="s">
        <v>160</v>
      </c>
    </row>
    <row r="74" spans="1:9" s="29" customFormat="1" ht="40.5" customHeight="1" x14ac:dyDescent="0.25">
      <c r="A74" s="30" t="s">
        <v>124</v>
      </c>
      <c r="B74" s="42">
        <v>7</v>
      </c>
      <c r="C74" s="40">
        <v>40766133</v>
      </c>
      <c r="D74" s="41">
        <v>41494</v>
      </c>
      <c r="E74" s="30" t="s">
        <v>25</v>
      </c>
      <c r="F74" s="40">
        <v>11</v>
      </c>
      <c r="G74" s="42">
        <v>466.1</v>
      </c>
      <c r="H74" s="42" t="s">
        <v>125</v>
      </c>
      <c r="I74" s="40" t="s">
        <v>161</v>
      </c>
    </row>
    <row r="75" spans="1:9" s="29" customFormat="1" ht="37.5" customHeight="1" x14ac:dyDescent="0.25">
      <c r="A75" s="30" t="s">
        <v>124</v>
      </c>
      <c r="B75" s="42">
        <v>23</v>
      </c>
      <c r="C75" s="40">
        <v>40769931</v>
      </c>
      <c r="D75" s="41">
        <v>41495</v>
      </c>
      <c r="E75" s="30" t="s">
        <v>25</v>
      </c>
      <c r="F75" s="40">
        <v>6</v>
      </c>
      <c r="G75" s="42">
        <v>466.1</v>
      </c>
      <c r="H75" s="42" t="s">
        <v>125</v>
      </c>
      <c r="I75" s="40" t="s">
        <v>162</v>
      </c>
    </row>
    <row r="76" spans="1:9" s="29" customFormat="1" ht="42.75" customHeight="1" x14ac:dyDescent="0.25">
      <c r="A76" s="30" t="s">
        <v>124</v>
      </c>
      <c r="B76" s="42">
        <v>31</v>
      </c>
      <c r="C76" s="40">
        <v>40768176</v>
      </c>
      <c r="D76" s="41">
        <v>41494</v>
      </c>
      <c r="E76" s="30" t="s">
        <v>25</v>
      </c>
      <c r="F76" s="40">
        <v>5</v>
      </c>
      <c r="G76" s="42">
        <v>466.1</v>
      </c>
      <c r="H76" s="42" t="s">
        <v>125</v>
      </c>
      <c r="I76" s="40" t="s">
        <v>163</v>
      </c>
    </row>
    <row r="77" spans="1:9" s="29" customFormat="1" ht="47.25" customHeight="1" x14ac:dyDescent="0.25">
      <c r="A77" s="30" t="s">
        <v>124</v>
      </c>
      <c r="B77" s="42">
        <v>16</v>
      </c>
      <c r="C77" s="40">
        <v>40763701</v>
      </c>
      <c r="D77" s="41">
        <v>41513</v>
      </c>
      <c r="E77" s="30" t="s">
        <v>25</v>
      </c>
      <c r="F77" s="40">
        <v>12</v>
      </c>
      <c r="G77" s="42">
        <v>466.1</v>
      </c>
      <c r="H77" s="42" t="s">
        <v>140</v>
      </c>
      <c r="I77" s="40" t="s">
        <v>164</v>
      </c>
    </row>
    <row r="78" spans="1:9" s="29" customFormat="1" ht="54" customHeight="1" x14ac:dyDescent="0.25">
      <c r="A78" s="30" t="s">
        <v>124</v>
      </c>
      <c r="B78" s="42">
        <v>17</v>
      </c>
      <c r="C78" s="40">
        <v>40763763</v>
      </c>
      <c r="D78" s="41">
        <v>41514</v>
      </c>
      <c r="E78" s="30" t="s">
        <v>25</v>
      </c>
      <c r="F78" s="40">
        <v>6</v>
      </c>
      <c r="G78" s="42">
        <v>466.1</v>
      </c>
      <c r="H78" s="42" t="s">
        <v>140</v>
      </c>
      <c r="I78" s="40" t="s">
        <v>165</v>
      </c>
    </row>
    <row r="79" spans="1:9" s="29" customFormat="1" ht="44.25" customHeight="1" x14ac:dyDescent="0.25">
      <c r="A79" s="30" t="s">
        <v>124</v>
      </c>
      <c r="B79" s="42">
        <v>21</v>
      </c>
      <c r="C79" s="40">
        <v>40764622</v>
      </c>
      <c r="D79" s="41">
        <v>41502</v>
      </c>
      <c r="E79" s="30" t="s">
        <v>25</v>
      </c>
      <c r="F79" s="40">
        <v>6</v>
      </c>
      <c r="G79" s="42">
        <v>466.1</v>
      </c>
      <c r="H79" s="42" t="s">
        <v>140</v>
      </c>
      <c r="I79" s="40" t="s">
        <v>166</v>
      </c>
    </row>
    <row r="80" spans="1:9" s="29" customFormat="1" ht="36.75" customHeight="1" x14ac:dyDescent="0.25">
      <c r="A80" s="30" t="s">
        <v>124</v>
      </c>
      <c r="B80" s="42">
        <v>27</v>
      </c>
      <c r="C80" s="40">
        <v>40773388</v>
      </c>
      <c r="D80" s="41">
        <v>41513</v>
      </c>
      <c r="E80" s="30" t="s">
        <v>25</v>
      </c>
      <c r="F80" s="40">
        <v>5</v>
      </c>
      <c r="G80" s="42">
        <v>466.1</v>
      </c>
      <c r="H80" s="42" t="s">
        <v>140</v>
      </c>
      <c r="I80" s="40" t="s">
        <v>167</v>
      </c>
    </row>
    <row r="81" spans="1:9" s="29" customFormat="1" ht="44.25" customHeight="1" x14ac:dyDescent="0.25">
      <c r="A81" s="30" t="s">
        <v>124</v>
      </c>
      <c r="B81" s="42">
        <v>30</v>
      </c>
      <c r="C81" s="40">
        <v>40768059</v>
      </c>
      <c r="D81" s="41">
        <v>41501</v>
      </c>
      <c r="E81" s="30" t="s">
        <v>25</v>
      </c>
      <c r="F81" s="40">
        <v>5</v>
      </c>
      <c r="G81" s="42">
        <v>466.1</v>
      </c>
      <c r="H81" s="42" t="s">
        <v>140</v>
      </c>
      <c r="I81" s="40" t="s">
        <v>168</v>
      </c>
    </row>
    <row r="82" spans="1:9" s="29" customFormat="1" ht="54" customHeight="1" x14ac:dyDescent="0.25">
      <c r="A82" s="30" t="s">
        <v>124</v>
      </c>
      <c r="B82" s="42">
        <v>3</v>
      </c>
      <c r="C82" s="40">
        <v>40762535</v>
      </c>
      <c r="D82" s="77">
        <v>41506</v>
      </c>
      <c r="E82" s="30" t="s">
        <v>25</v>
      </c>
      <c r="F82" s="40">
        <v>5</v>
      </c>
      <c r="G82" s="42">
        <v>466.1</v>
      </c>
      <c r="H82" s="42" t="s">
        <v>136</v>
      </c>
      <c r="I82" s="40" t="s">
        <v>169</v>
      </c>
    </row>
    <row r="83" spans="1:9" s="29" customFormat="1" ht="31.5" x14ac:dyDescent="0.25">
      <c r="A83" s="30" t="s">
        <v>124</v>
      </c>
      <c r="B83" s="42">
        <v>4</v>
      </c>
      <c r="C83" s="40">
        <v>40753870</v>
      </c>
      <c r="D83" s="77">
        <v>41514</v>
      </c>
      <c r="E83" s="30" t="s">
        <v>25</v>
      </c>
      <c r="F83" s="40">
        <v>5</v>
      </c>
      <c r="G83" s="42">
        <v>466.1</v>
      </c>
      <c r="H83" s="42" t="s">
        <v>127</v>
      </c>
      <c r="I83" s="40" t="s">
        <v>170</v>
      </c>
    </row>
    <row r="84" spans="1:9" s="29" customFormat="1" ht="31.5" x14ac:dyDescent="0.25">
      <c r="A84" s="30" t="s">
        <v>124</v>
      </c>
      <c r="B84" s="42">
        <v>24</v>
      </c>
      <c r="C84" s="40">
        <v>40767858</v>
      </c>
      <c r="D84" s="41">
        <v>41493</v>
      </c>
      <c r="E84" s="30" t="s">
        <v>30</v>
      </c>
      <c r="F84" s="40">
        <v>180</v>
      </c>
      <c r="G84" s="42">
        <v>98843.4</v>
      </c>
      <c r="H84" s="42" t="s">
        <v>127</v>
      </c>
      <c r="I84" s="40" t="s">
        <v>171</v>
      </c>
    </row>
    <row r="85" spans="1:9" s="29" customFormat="1" ht="31.5" x14ac:dyDescent="0.25">
      <c r="A85" s="30" t="s">
        <v>124</v>
      </c>
      <c r="B85" s="42">
        <v>32</v>
      </c>
      <c r="C85" s="40">
        <v>40768211</v>
      </c>
      <c r="D85" s="41">
        <v>41500</v>
      </c>
      <c r="E85" s="30" t="s">
        <v>25</v>
      </c>
      <c r="F85" s="40">
        <v>5</v>
      </c>
      <c r="G85" s="42">
        <v>466.1</v>
      </c>
      <c r="H85" s="42" t="s">
        <v>129</v>
      </c>
      <c r="I85" s="40" t="s">
        <v>172</v>
      </c>
    </row>
    <row r="86" spans="1:9" s="29" customFormat="1" ht="31.5" x14ac:dyDescent="0.25">
      <c r="A86" s="30" t="s">
        <v>124</v>
      </c>
      <c r="B86" s="42">
        <v>34</v>
      </c>
      <c r="C86" s="40">
        <v>40771390</v>
      </c>
      <c r="D86" s="41">
        <v>41502</v>
      </c>
      <c r="E86" s="30" t="s">
        <v>25</v>
      </c>
      <c r="F86" s="40">
        <v>8</v>
      </c>
      <c r="G86" s="42">
        <v>466.1</v>
      </c>
      <c r="H86" s="42" t="s">
        <v>130</v>
      </c>
      <c r="I86" s="40" t="s">
        <v>173</v>
      </c>
    </row>
    <row r="87" spans="1:9" s="29" customFormat="1" ht="31.5" x14ac:dyDescent="0.25">
      <c r="A87" s="30" t="s">
        <v>124</v>
      </c>
      <c r="B87" s="42">
        <v>15</v>
      </c>
      <c r="C87" s="40">
        <v>40763633</v>
      </c>
      <c r="D87" s="41">
        <v>41513</v>
      </c>
      <c r="E87" s="30" t="s">
        <v>25</v>
      </c>
      <c r="F87" s="40">
        <v>15</v>
      </c>
      <c r="G87" s="42">
        <v>466.1</v>
      </c>
      <c r="H87" s="79" t="s">
        <v>126</v>
      </c>
      <c r="I87" s="40" t="s">
        <v>174</v>
      </c>
    </row>
    <row r="88" spans="1:9" s="29" customFormat="1" ht="31.5" x14ac:dyDescent="0.25">
      <c r="A88" s="30" t="s">
        <v>124</v>
      </c>
      <c r="B88" s="42">
        <v>20</v>
      </c>
      <c r="C88" s="40">
        <v>40764571</v>
      </c>
      <c r="D88" s="41">
        <v>41488</v>
      </c>
      <c r="E88" s="30" t="s">
        <v>25</v>
      </c>
      <c r="F88" s="40">
        <v>5</v>
      </c>
      <c r="G88" s="42">
        <v>466.1</v>
      </c>
      <c r="H88" s="79" t="s">
        <v>126</v>
      </c>
      <c r="I88" s="40" t="s">
        <v>175</v>
      </c>
    </row>
    <row r="89" spans="1:9" s="29" customFormat="1" ht="31.5" x14ac:dyDescent="0.25">
      <c r="A89" s="30" t="s">
        <v>124</v>
      </c>
      <c r="B89" s="42">
        <v>22</v>
      </c>
      <c r="C89" s="40">
        <v>40764671</v>
      </c>
      <c r="D89" s="41">
        <v>41502</v>
      </c>
      <c r="E89" s="30" t="s">
        <v>25</v>
      </c>
      <c r="F89" s="40">
        <v>5</v>
      </c>
      <c r="G89" s="42">
        <v>466.1</v>
      </c>
      <c r="H89" s="79" t="s">
        <v>126</v>
      </c>
      <c r="I89" s="40" t="s">
        <v>176</v>
      </c>
    </row>
    <row r="90" spans="1:9" s="29" customFormat="1" ht="31.5" x14ac:dyDescent="0.25">
      <c r="A90" s="30" t="s">
        <v>124</v>
      </c>
      <c r="B90" s="42">
        <v>26</v>
      </c>
      <c r="C90" s="40">
        <v>40773008</v>
      </c>
      <c r="D90" s="41">
        <v>41514</v>
      </c>
      <c r="E90" s="30" t="s">
        <v>25</v>
      </c>
      <c r="F90" s="40">
        <v>7</v>
      </c>
      <c r="G90" s="42">
        <v>466.1</v>
      </c>
      <c r="H90" s="79" t="s">
        <v>126</v>
      </c>
      <c r="I90" s="40" t="s">
        <v>177</v>
      </c>
    </row>
    <row r="91" spans="1:9" s="31" customFormat="1" ht="31.5" x14ac:dyDescent="0.25">
      <c r="A91" s="30" t="s">
        <v>124</v>
      </c>
      <c r="B91" s="42">
        <v>8</v>
      </c>
      <c r="C91" s="40">
        <v>40765974</v>
      </c>
      <c r="D91" s="41">
        <v>41488</v>
      </c>
      <c r="E91" s="30" t="s">
        <v>25</v>
      </c>
      <c r="F91" s="40">
        <v>5</v>
      </c>
      <c r="G91" s="42">
        <v>466.1</v>
      </c>
      <c r="H91" s="42" t="s">
        <v>131</v>
      </c>
      <c r="I91" s="40" t="s">
        <v>178</v>
      </c>
    </row>
    <row r="92" spans="1:9" s="31" customFormat="1" ht="31.5" x14ac:dyDescent="0.25">
      <c r="A92" s="30" t="s">
        <v>124</v>
      </c>
      <c r="B92" s="42">
        <v>9</v>
      </c>
      <c r="C92" s="40">
        <v>40759451</v>
      </c>
      <c r="D92" s="41">
        <v>41493</v>
      </c>
      <c r="E92" s="30" t="s">
        <v>25</v>
      </c>
      <c r="F92" s="40">
        <v>11</v>
      </c>
      <c r="G92" s="42">
        <v>466.1</v>
      </c>
      <c r="H92" s="42" t="s">
        <v>131</v>
      </c>
      <c r="I92" s="40" t="s">
        <v>179</v>
      </c>
    </row>
    <row r="93" spans="1:9" s="31" customFormat="1" ht="31.5" x14ac:dyDescent="0.25">
      <c r="A93" s="30" t="s">
        <v>124</v>
      </c>
      <c r="B93" s="42">
        <v>10</v>
      </c>
      <c r="C93" s="40">
        <v>40759554</v>
      </c>
      <c r="D93" s="41">
        <v>41493</v>
      </c>
      <c r="E93" s="30" t="s">
        <v>25</v>
      </c>
      <c r="F93" s="40">
        <v>11</v>
      </c>
      <c r="G93" s="42">
        <v>466.1</v>
      </c>
      <c r="H93" s="42" t="s">
        <v>131</v>
      </c>
      <c r="I93" s="40" t="s">
        <v>179</v>
      </c>
    </row>
    <row r="94" spans="1:9" s="31" customFormat="1" ht="31.5" x14ac:dyDescent="0.25">
      <c r="A94" s="30" t="s">
        <v>124</v>
      </c>
      <c r="B94" s="42">
        <v>11</v>
      </c>
      <c r="C94" s="40">
        <v>40759616</v>
      </c>
      <c r="D94" s="41">
        <v>41493</v>
      </c>
      <c r="E94" s="30" t="s">
        <v>25</v>
      </c>
      <c r="F94" s="40">
        <v>11</v>
      </c>
      <c r="G94" s="42">
        <v>466.1</v>
      </c>
      <c r="H94" s="42" t="s">
        <v>131</v>
      </c>
      <c r="I94" s="40" t="s">
        <v>179</v>
      </c>
    </row>
    <row r="95" spans="1:9" s="31" customFormat="1" ht="31.5" x14ac:dyDescent="0.25">
      <c r="A95" s="30" t="s">
        <v>124</v>
      </c>
      <c r="B95" s="42">
        <v>36</v>
      </c>
      <c r="C95" s="40">
        <v>40772992</v>
      </c>
      <c r="D95" s="41">
        <v>41514</v>
      </c>
      <c r="E95" s="30" t="s">
        <v>25</v>
      </c>
      <c r="F95" s="40">
        <v>5</v>
      </c>
      <c r="G95" s="42">
        <v>466.1</v>
      </c>
      <c r="H95" s="42" t="s">
        <v>131</v>
      </c>
      <c r="I95" s="40" t="s">
        <v>180</v>
      </c>
    </row>
    <row r="96" spans="1:9" s="31" customFormat="1" ht="31.5" x14ac:dyDescent="0.25">
      <c r="A96" s="30" t="s">
        <v>124</v>
      </c>
      <c r="B96" s="42">
        <v>1</v>
      </c>
      <c r="C96" s="40">
        <v>40749790</v>
      </c>
      <c r="D96" s="77">
        <v>41488</v>
      </c>
      <c r="E96" s="30" t="s">
        <v>25</v>
      </c>
      <c r="F96" s="40">
        <v>5</v>
      </c>
      <c r="G96" s="42">
        <v>466.1</v>
      </c>
      <c r="H96" s="42" t="s">
        <v>135</v>
      </c>
      <c r="I96" s="40" t="s">
        <v>181</v>
      </c>
    </row>
    <row r="97" spans="1:9" s="31" customFormat="1" ht="15.6" customHeight="1" x14ac:dyDescent="0.25">
      <c r="A97" s="30" t="s">
        <v>124</v>
      </c>
      <c r="B97" s="68">
        <v>94</v>
      </c>
      <c r="C97" s="68">
        <v>40762566</v>
      </c>
      <c r="D97" s="44">
        <v>41487</v>
      </c>
      <c r="E97" s="68" t="s">
        <v>188</v>
      </c>
      <c r="F97" s="68">
        <v>10</v>
      </c>
      <c r="G97" s="68">
        <v>466.1</v>
      </c>
      <c r="H97" s="40" t="s">
        <v>186</v>
      </c>
      <c r="I97" s="68" t="s">
        <v>189</v>
      </c>
    </row>
    <row r="98" spans="1:9" s="31" customFormat="1" ht="31.5" x14ac:dyDescent="0.25">
      <c r="A98" s="30" t="s">
        <v>124</v>
      </c>
      <c r="B98" s="68">
        <v>95</v>
      </c>
      <c r="C98" s="68">
        <v>40763091</v>
      </c>
      <c r="D98" s="44">
        <v>41492</v>
      </c>
      <c r="E98" s="68" t="s">
        <v>188</v>
      </c>
      <c r="F98" s="68">
        <v>5</v>
      </c>
      <c r="G98" s="68">
        <v>466.1</v>
      </c>
      <c r="H98" s="40" t="s">
        <v>182</v>
      </c>
      <c r="I98" s="68" t="s">
        <v>190</v>
      </c>
    </row>
    <row r="99" spans="1:9" s="31" customFormat="1" ht="31.5" x14ac:dyDescent="0.25">
      <c r="A99" s="30" t="s">
        <v>124</v>
      </c>
      <c r="B99" s="68">
        <v>96</v>
      </c>
      <c r="C99" s="68">
        <v>40766367</v>
      </c>
      <c r="D99" s="44">
        <v>41494</v>
      </c>
      <c r="E99" s="68" t="s">
        <v>188</v>
      </c>
      <c r="F99" s="68">
        <v>15</v>
      </c>
      <c r="G99" s="68">
        <v>466.1</v>
      </c>
      <c r="H99" s="40" t="s">
        <v>182</v>
      </c>
      <c r="I99" s="68" t="s">
        <v>191</v>
      </c>
    </row>
    <row r="100" spans="1:9" s="31" customFormat="1" ht="31.5" x14ac:dyDescent="0.25">
      <c r="A100" s="30" t="s">
        <v>124</v>
      </c>
      <c r="B100" s="68">
        <v>97</v>
      </c>
      <c r="C100" s="68">
        <v>40771577</v>
      </c>
      <c r="D100" s="44">
        <v>41506</v>
      </c>
      <c r="E100" s="68" t="s">
        <v>188</v>
      </c>
      <c r="F100" s="68">
        <v>4</v>
      </c>
      <c r="G100" s="68">
        <v>466.1</v>
      </c>
      <c r="H100" s="40" t="s">
        <v>185</v>
      </c>
      <c r="I100" s="68" t="s">
        <v>192</v>
      </c>
    </row>
    <row r="101" spans="1:9" s="31" customFormat="1" ht="31.5" x14ac:dyDescent="0.25">
      <c r="A101" s="30" t="s">
        <v>124</v>
      </c>
      <c r="B101" s="68">
        <v>98</v>
      </c>
      <c r="C101" s="68">
        <v>40773823</v>
      </c>
      <c r="D101" s="44">
        <v>41500</v>
      </c>
      <c r="E101" s="68" t="s">
        <v>188</v>
      </c>
      <c r="F101" s="68">
        <v>5</v>
      </c>
      <c r="G101" s="68">
        <v>466.1</v>
      </c>
      <c r="H101" s="40" t="s">
        <v>182</v>
      </c>
      <c r="I101" s="68" t="s">
        <v>193</v>
      </c>
    </row>
    <row r="102" spans="1:9" s="31" customFormat="1" ht="15" customHeight="1" x14ac:dyDescent="0.25">
      <c r="A102" s="30" t="s">
        <v>124</v>
      </c>
      <c r="B102" s="68">
        <v>99</v>
      </c>
      <c r="C102" s="68">
        <v>40775261</v>
      </c>
      <c r="D102" s="44">
        <v>41507</v>
      </c>
      <c r="E102" s="68" t="s">
        <v>188</v>
      </c>
      <c r="F102" s="68">
        <v>10</v>
      </c>
      <c r="G102" s="68">
        <v>466.1</v>
      </c>
      <c r="H102" s="68" t="s">
        <v>185</v>
      </c>
      <c r="I102" s="68" t="s">
        <v>194</v>
      </c>
    </row>
    <row r="103" spans="1:9" s="31" customFormat="1" ht="31.5" x14ac:dyDescent="0.25">
      <c r="A103" s="30" t="s">
        <v>124</v>
      </c>
      <c r="B103" s="68">
        <v>100</v>
      </c>
      <c r="C103" s="68">
        <v>40779020</v>
      </c>
      <c r="D103" s="44">
        <v>41516</v>
      </c>
      <c r="E103" s="68" t="s">
        <v>188</v>
      </c>
      <c r="F103" s="68">
        <v>5</v>
      </c>
      <c r="G103" s="68">
        <v>466.1</v>
      </c>
      <c r="H103" s="40" t="s">
        <v>186</v>
      </c>
      <c r="I103" s="68" t="s">
        <v>195</v>
      </c>
    </row>
    <row r="104" spans="1:9" s="31" customFormat="1" ht="31.5" x14ac:dyDescent="0.25">
      <c r="A104" s="30" t="s">
        <v>124</v>
      </c>
      <c r="B104" s="68">
        <v>101</v>
      </c>
      <c r="C104" s="68">
        <v>40776305</v>
      </c>
      <c r="D104" s="44">
        <v>41508</v>
      </c>
      <c r="E104" s="68" t="s">
        <v>188</v>
      </c>
      <c r="F104" s="68">
        <v>5</v>
      </c>
      <c r="G104" s="68">
        <v>466.1</v>
      </c>
      <c r="H104" s="40" t="s">
        <v>185</v>
      </c>
      <c r="I104" s="68" t="s">
        <v>196</v>
      </c>
    </row>
    <row r="105" spans="1:9" s="31" customFormat="1" ht="31.5" x14ac:dyDescent="0.25">
      <c r="A105" s="30" t="s">
        <v>124</v>
      </c>
      <c r="B105" s="68">
        <v>102</v>
      </c>
      <c r="C105" s="68">
        <v>40777856</v>
      </c>
      <c r="D105" s="44">
        <v>41507</v>
      </c>
      <c r="E105" s="68" t="s">
        <v>188</v>
      </c>
      <c r="F105" s="68">
        <v>10</v>
      </c>
      <c r="G105" s="68">
        <v>466.1</v>
      </c>
      <c r="H105" s="40" t="s">
        <v>187</v>
      </c>
      <c r="I105" s="68" t="s">
        <v>197</v>
      </c>
    </row>
    <row r="106" spans="1:9" s="31" customFormat="1" ht="15.6" customHeight="1" x14ac:dyDescent="0.25">
      <c r="A106" s="30" t="s">
        <v>124</v>
      </c>
      <c r="B106" s="68">
        <v>103</v>
      </c>
      <c r="C106" s="68">
        <v>40766419</v>
      </c>
      <c r="D106" s="44">
        <v>41493</v>
      </c>
      <c r="E106" s="68" t="s">
        <v>188</v>
      </c>
      <c r="F106" s="68">
        <v>6</v>
      </c>
      <c r="G106" s="68">
        <v>466.1</v>
      </c>
      <c r="H106" s="40" t="s">
        <v>212</v>
      </c>
      <c r="I106" s="40" t="s">
        <v>216</v>
      </c>
    </row>
    <row r="107" spans="1:9" s="31" customFormat="1" ht="31.5" x14ac:dyDescent="0.25">
      <c r="A107" s="30" t="s">
        <v>124</v>
      </c>
      <c r="B107" s="68">
        <v>104</v>
      </c>
      <c r="C107" s="68">
        <v>40767199</v>
      </c>
      <c r="D107" s="44">
        <v>41501</v>
      </c>
      <c r="E107" s="68" t="s">
        <v>188</v>
      </c>
      <c r="F107" s="68">
        <v>7</v>
      </c>
      <c r="G107" s="68">
        <v>466.1</v>
      </c>
      <c r="H107" s="40" t="s">
        <v>209</v>
      </c>
      <c r="I107" s="68" t="s">
        <v>217</v>
      </c>
    </row>
    <row r="108" spans="1:9" s="31" customFormat="1" ht="31.5" x14ac:dyDescent="0.25">
      <c r="A108" s="30" t="s">
        <v>124</v>
      </c>
      <c r="B108" s="68">
        <v>105</v>
      </c>
      <c r="C108" s="68">
        <v>40768493</v>
      </c>
      <c r="D108" s="44">
        <v>41488</v>
      </c>
      <c r="E108" s="68" t="s">
        <v>188</v>
      </c>
      <c r="F108" s="68">
        <v>12</v>
      </c>
      <c r="G108" s="68">
        <v>466.1</v>
      </c>
      <c r="H108" s="40" t="s">
        <v>213</v>
      </c>
      <c r="I108" s="68" t="s">
        <v>218</v>
      </c>
    </row>
    <row r="109" spans="1:9" s="31" customFormat="1" ht="31.5" x14ac:dyDescent="0.25">
      <c r="A109" s="30" t="s">
        <v>124</v>
      </c>
      <c r="B109" s="68">
        <v>106</v>
      </c>
      <c r="C109" s="68">
        <v>40769479</v>
      </c>
      <c r="D109" s="44">
        <v>41495</v>
      </c>
      <c r="E109" s="68" t="s">
        <v>188</v>
      </c>
      <c r="F109" s="68">
        <v>7</v>
      </c>
      <c r="G109" s="68">
        <v>466.1</v>
      </c>
      <c r="H109" s="40" t="s">
        <v>214</v>
      </c>
      <c r="I109" s="68" t="s">
        <v>219</v>
      </c>
    </row>
    <row r="110" spans="1:9" s="31" customFormat="1" ht="31.5" x14ac:dyDescent="0.25">
      <c r="A110" s="30" t="s">
        <v>124</v>
      </c>
      <c r="B110" s="68">
        <v>107</v>
      </c>
      <c r="C110" s="68">
        <v>40768573</v>
      </c>
      <c r="D110" s="44">
        <v>41494</v>
      </c>
      <c r="E110" s="68" t="s">
        <v>188</v>
      </c>
      <c r="F110" s="68">
        <v>2.8</v>
      </c>
      <c r="G110" s="68">
        <v>466.1</v>
      </c>
      <c r="H110" s="40" t="s">
        <v>204</v>
      </c>
      <c r="I110" s="68" t="s">
        <v>220</v>
      </c>
    </row>
    <row r="111" spans="1:9" s="31" customFormat="1" ht="15" customHeight="1" x14ac:dyDescent="0.25">
      <c r="A111" s="30" t="s">
        <v>124</v>
      </c>
      <c r="B111" s="68">
        <v>108</v>
      </c>
      <c r="C111" s="68">
        <v>40768563</v>
      </c>
      <c r="D111" s="44">
        <v>41494</v>
      </c>
      <c r="E111" s="68" t="s">
        <v>188</v>
      </c>
      <c r="F111" s="68">
        <v>2.8</v>
      </c>
      <c r="G111" s="68">
        <v>466.1</v>
      </c>
      <c r="H111" s="68" t="s">
        <v>204</v>
      </c>
      <c r="I111" s="68" t="s">
        <v>221</v>
      </c>
    </row>
    <row r="112" spans="1:9" s="31" customFormat="1" ht="31.5" x14ac:dyDescent="0.25">
      <c r="A112" s="30" t="s">
        <v>124</v>
      </c>
      <c r="B112" s="68">
        <v>109</v>
      </c>
      <c r="C112" s="68">
        <v>40772047</v>
      </c>
      <c r="D112" s="44">
        <v>41507</v>
      </c>
      <c r="E112" s="68" t="s">
        <v>188</v>
      </c>
      <c r="F112" s="68">
        <v>6</v>
      </c>
      <c r="G112" s="68">
        <v>466.1</v>
      </c>
      <c r="H112" s="40" t="s">
        <v>208</v>
      </c>
      <c r="I112" s="68" t="s">
        <v>222</v>
      </c>
    </row>
    <row r="113" spans="1:10" s="31" customFormat="1" ht="31.5" x14ac:dyDescent="0.25">
      <c r="A113" s="30" t="s">
        <v>124</v>
      </c>
      <c r="B113" s="68">
        <v>110</v>
      </c>
      <c r="C113" s="68">
        <v>40775677</v>
      </c>
      <c r="D113" s="44">
        <v>41512</v>
      </c>
      <c r="E113" s="68" t="s">
        <v>188</v>
      </c>
      <c r="F113" s="68">
        <v>6</v>
      </c>
      <c r="G113" s="68">
        <v>466.1</v>
      </c>
      <c r="H113" s="40" t="s">
        <v>198</v>
      </c>
      <c r="I113" s="68" t="s">
        <v>223</v>
      </c>
    </row>
    <row r="114" spans="1:10" s="31" customFormat="1" ht="31.5" x14ac:dyDescent="0.25">
      <c r="A114" s="30" t="s">
        <v>124</v>
      </c>
      <c r="B114" s="68">
        <v>111</v>
      </c>
      <c r="C114" s="68">
        <v>40774998</v>
      </c>
      <c r="D114" s="44">
        <v>41507</v>
      </c>
      <c r="E114" s="68" t="s">
        <v>188</v>
      </c>
      <c r="F114" s="68">
        <v>6</v>
      </c>
      <c r="G114" s="68">
        <v>466.1</v>
      </c>
      <c r="H114" s="40" t="s">
        <v>199</v>
      </c>
      <c r="I114" s="68" t="s">
        <v>224</v>
      </c>
    </row>
    <row r="115" spans="1:10" s="31" customFormat="1" ht="31.5" x14ac:dyDescent="0.25">
      <c r="A115" s="30" t="s">
        <v>124</v>
      </c>
      <c r="B115" s="68">
        <v>112</v>
      </c>
      <c r="C115" s="68">
        <v>40775024</v>
      </c>
      <c r="D115" s="44">
        <v>41512</v>
      </c>
      <c r="E115" s="68" t="s">
        <v>188</v>
      </c>
      <c r="F115" s="68">
        <v>5</v>
      </c>
      <c r="G115" s="68">
        <v>466.1</v>
      </c>
      <c r="H115" s="40" t="s">
        <v>200</v>
      </c>
      <c r="I115" s="68" t="s">
        <v>225</v>
      </c>
    </row>
    <row r="116" spans="1:10" s="31" customFormat="1" ht="31.5" x14ac:dyDescent="0.25">
      <c r="A116" s="30" t="s">
        <v>124</v>
      </c>
      <c r="B116" s="68">
        <v>113</v>
      </c>
      <c r="C116" s="68">
        <v>40774709</v>
      </c>
      <c r="D116" s="44">
        <v>41506</v>
      </c>
      <c r="E116" s="68" t="s">
        <v>188</v>
      </c>
      <c r="F116" s="68">
        <v>7.5</v>
      </c>
      <c r="G116" s="68">
        <v>466.1</v>
      </c>
      <c r="H116" s="40" t="s">
        <v>201</v>
      </c>
      <c r="I116" s="68" t="s">
        <v>226</v>
      </c>
    </row>
    <row r="117" spans="1:10" s="31" customFormat="1" ht="31.5" x14ac:dyDescent="0.25">
      <c r="A117" s="30" t="s">
        <v>124</v>
      </c>
      <c r="B117" s="68">
        <v>114</v>
      </c>
      <c r="C117" s="68">
        <v>40775994</v>
      </c>
      <c r="D117" s="44">
        <v>41507</v>
      </c>
      <c r="E117" s="68" t="s">
        <v>188</v>
      </c>
      <c r="F117" s="68">
        <v>5</v>
      </c>
      <c r="G117" s="68">
        <v>466.1</v>
      </c>
      <c r="H117" s="40" t="s">
        <v>202</v>
      </c>
      <c r="I117" s="68" t="s">
        <v>227</v>
      </c>
    </row>
    <row r="118" spans="1:10" s="31" customFormat="1" ht="31.5" x14ac:dyDescent="0.25">
      <c r="A118" s="30" t="s">
        <v>124</v>
      </c>
      <c r="B118" s="68">
        <v>115</v>
      </c>
      <c r="C118" s="68">
        <v>40776465</v>
      </c>
      <c r="D118" s="44">
        <v>41509</v>
      </c>
      <c r="E118" s="68" t="s">
        <v>188</v>
      </c>
      <c r="F118" s="68">
        <v>5</v>
      </c>
      <c r="G118" s="68">
        <v>466.1</v>
      </c>
      <c r="H118" s="40" t="s">
        <v>203</v>
      </c>
      <c r="I118" s="68" t="s">
        <v>228</v>
      </c>
    </row>
    <row r="119" spans="1:10" s="31" customFormat="1" ht="31.5" x14ac:dyDescent="0.25">
      <c r="A119" s="30" t="s">
        <v>124</v>
      </c>
      <c r="B119" s="68">
        <v>116</v>
      </c>
      <c r="C119" s="68">
        <v>40780758</v>
      </c>
      <c r="D119" s="44">
        <v>41512</v>
      </c>
      <c r="E119" s="68" t="s">
        <v>188</v>
      </c>
      <c r="F119" s="68">
        <v>10</v>
      </c>
      <c r="G119" s="68">
        <v>466.1</v>
      </c>
      <c r="H119" s="40" t="s">
        <v>204</v>
      </c>
      <c r="I119" s="68" t="s">
        <v>229</v>
      </c>
    </row>
    <row r="120" spans="1:10" s="31" customFormat="1" ht="31.5" x14ac:dyDescent="0.25">
      <c r="A120" s="30" t="s">
        <v>124</v>
      </c>
      <c r="B120" s="68">
        <v>117</v>
      </c>
      <c r="C120" s="68">
        <v>40780893</v>
      </c>
      <c r="D120" s="44">
        <v>41516</v>
      </c>
      <c r="E120" s="68" t="s">
        <v>188</v>
      </c>
      <c r="F120" s="68">
        <v>15</v>
      </c>
      <c r="G120" s="68">
        <v>466.1</v>
      </c>
      <c r="H120" s="40" t="s">
        <v>205</v>
      </c>
      <c r="I120" s="68" t="s">
        <v>230</v>
      </c>
    </row>
    <row r="121" spans="1:10" s="35" customFormat="1" ht="30" customHeight="1" x14ac:dyDescent="0.25">
      <c r="A121" s="30" t="s">
        <v>124</v>
      </c>
      <c r="B121" s="68">
        <v>118</v>
      </c>
      <c r="C121" s="40">
        <v>40757309</v>
      </c>
      <c r="D121" s="41">
        <v>41492</v>
      </c>
      <c r="E121" s="42" t="s">
        <v>25</v>
      </c>
      <c r="F121" s="40">
        <v>42.5</v>
      </c>
      <c r="G121" s="43">
        <v>23338.033898305086</v>
      </c>
      <c r="H121" s="40" t="s">
        <v>246</v>
      </c>
      <c r="I121" s="40" t="s">
        <v>251</v>
      </c>
      <c r="J121" s="34"/>
    </row>
    <row r="122" spans="1:10" s="35" customFormat="1" ht="30" customHeight="1" x14ac:dyDescent="0.25">
      <c r="A122" s="30" t="s">
        <v>124</v>
      </c>
      <c r="B122" s="68">
        <v>119</v>
      </c>
      <c r="C122" s="40">
        <v>40758137</v>
      </c>
      <c r="D122" s="41">
        <v>41487</v>
      </c>
      <c r="E122" s="42" t="s">
        <v>25</v>
      </c>
      <c r="F122" s="40">
        <v>5</v>
      </c>
      <c r="G122" s="43">
        <v>466.10169491525426</v>
      </c>
      <c r="H122" s="40" t="s">
        <v>246</v>
      </c>
      <c r="I122" s="40" t="s">
        <v>252</v>
      </c>
      <c r="J122" s="34"/>
    </row>
    <row r="123" spans="1:10" s="35" customFormat="1" ht="30" customHeight="1" x14ac:dyDescent="0.25">
      <c r="A123" s="30" t="s">
        <v>124</v>
      </c>
      <c r="B123" s="68">
        <v>120</v>
      </c>
      <c r="C123" s="40">
        <v>40764659</v>
      </c>
      <c r="D123" s="41">
        <v>41513</v>
      </c>
      <c r="E123" s="42" t="s">
        <v>30</v>
      </c>
      <c r="F123" s="40">
        <v>400</v>
      </c>
      <c r="G123" s="43">
        <v>219652</v>
      </c>
      <c r="H123" s="40" t="s">
        <v>245</v>
      </c>
      <c r="I123" s="40" t="s">
        <v>253</v>
      </c>
      <c r="J123" s="34"/>
    </row>
    <row r="124" spans="1:10" s="35" customFormat="1" ht="30" customHeight="1" x14ac:dyDescent="0.25">
      <c r="A124" s="30" t="s">
        <v>124</v>
      </c>
      <c r="B124" s="68">
        <v>121</v>
      </c>
      <c r="C124" s="40">
        <v>40763705</v>
      </c>
      <c r="D124" s="41">
        <v>41513</v>
      </c>
      <c r="E124" s="42" t="s">
        <v>25</v>
      </c>
      <c r="F124" s="40">
        <v>160</v>
      </c>
      <c r="G124" s="43">
        <v>87860.796610169506</v>
      </c>
      <c r="H124" s="40" t="s">
        <v>245</v>
      </c>
      <c r="I124" s="40" t="s">
        <v>253</v>
      </c>
      <c r="J124" s="34"/>
    </row>
    <row r="125" spans="1:10" s="35" customFormat="1" ht="30" customHeight="1" x14ac:dyDescent="0.25">
      <c r="A125" s="30" t="s">
        <v>124</v>
      </c>
      <c r="B125" s="68">
        <v>122</v>
      </c>
      <c r="C125" s="40">
        <v>40763718</v>
      </c>
      <c r="D125" s="41">
        <v>41513</v>
      </c>
      <c r="E125" s="42" t="s">
        <v>25</v>
      </c>
      <c r="F125" s="40">
        <v>160</v>
      </c>
      <c r="G125" s="43">
        <v>87860.796610169506</v>
      </c>
      <c r="H125" s="40" t="s">
        <v>245</v>
      </c>
      <c r="I125" s="40" t="s">
        <v>253</v>
      </c>
      <c r="J125" s="34"/>
    </row>
    <row r="126" spans="1:10" s="35" customFormat="1" ht="30" customHeight="1" x14ac:dyDescent="0.25">
      <c r="A126" s="30" t="s">
        <v>124</v>
      </c>
      <c r="B126" s="68">
        <v>123</v>
      </c>
      <c r="C126" s="40">
        <v>40763622</v>
      </c>
      <c r="D126" s="41">
        <v>41513</v>
      </c>
      <c r="E126" s="42" t="s">
        <v>25</v>
      </c>
      <c r="F126" s="40">
        <v>160</v>
      </c>
      <c r="G126" s="43">
        <v>87860.796610169506</v>
      </c>
      <c r="H126" s="40" t="s">
        <v>245</v>
      </c>
      <c r="I126" s="40" t="s">
        <v>253</v>
      </c>
      <c r="J126" s="34"/>
    </row>
    <row r="127" spans="1:10" s="35" customFormat="1" ht="30" customHeight="1" x14ac:dyDescent="0.25">
      <c r="A127" s="30" t="s">
        <v>124</v>
      </c>
      <c r="B127" s="68">
        <v>124</v>
      </c>
      <c r="C127" s="40">
        <v>40764638</v>
      </c>
      <c r="D127" s="41">
        <v>41513</v>
      </c>
      <c r="E127" s="42" t="s">
        <v>25</v>
      </c>
      <c r="F127" s="40">
        <v>160</v>
      </c>
      <c r="G127" s="43">
        <v>87860.796610169506</v>
      </c>
      <c r="H127" s="40" t="s">
        <v>245</v>
      </c>
      <c r="I127" s="40" t="s">
        <v>253</v>
      </c>
      <c r="J127" s="34"/>
    </row>
    <row r="128" spans="1:10" s="35" customFormat="1" ht="30" customHeight="1" x14ac:dyDescent="0.25">
      <c r="A128" s="30" t="s">
        <v>124</v>
      </c>
      <c r="B128" s="68">
        <v>125</v>
      </c>
      <c r="C128" s="40">
        <v>40763740</v>
      </c>
      <c r="D128" s="41">
        <v>41513</v>
      </c>
      <c r="E128" s="42" t="s">
        <v>25</v>
      </c>
      <c r="F128" s="40">
        <v>160</v>
      </c>
      <c r="G128" s="43">
        <v>87860.796610169506</v>
      </c>
      <c r="H128" s="40" t="s">
        <v>245</v>
      </c>
      <c r="I128" s="40" t="s">
        <v>253</v>
      </c>
      <c r="J128" s="34"/>
    </row>
    <row r="129" spans="1:10" s="35" customFormat="1" ht="30" customHeight="1" x14ac:dyDescent="0.25">
      <c r="A129" s="30" t="s">
        <v>124</v>
      </c>
      <c r="B129" s="68">
        <v>126</v>
      </c>
      <c r="C129" s="40">
        <v>40761496</v>
      </c>
      <c r="D129" s="41">
        <v>41492</v>
      </c>
      <c r="E129" s="42" t="s">
        <v>25</v>
      </c>
      <c r="F129" s="40">
        <v>15</v>
      </c>
      <c r="G129" s="43">
        <v>466.10169491525426</v>
      </c>
      <c r="H129" s="40" t="s">
        <v>235</v>
      </c>
      <c r="I129" s="40" t="s">
        <v>254</v>
      </c>
      <c r="J129" s="34"/>
    </row>
    <row r="130" spans="1:10" s="37" customFormat="1" ht="30" customHeight="1" x14ac:dyDescent="0.25">
      <c r="A130" s="30" t="s">
        <v>124</v>
      </c>
      <c r="B130" s="68">
        <v>127</v>
      </c>
      <c r="C130" s="40">
        <v>40768489</v>
      </c>
      <c r="D130" s="41">
        <v>41502</v>
      </c>
      <c r="E130" s="42" t="s">
        <v>25</v>
      </c>
      <c r="F130" s="40">
        <v>5</v>
      </c>
      <c r="G130" s="43">
        <v>466.10169491525426</v>
      </c>
      <c r="H130" s="40" t="s">
        <v>245</v>
      </c>
      <c r="I130" s="40" t="s">
        <v>255</v>
      </c>
      <c r="J130" s="36"/>
    </row>
    <row r="131" spans="1:10" s="37" customFormat="1" ht="30" customHeight="1" x14ac:dyDescent="0.25">
      <c r="A131" s="30" t="s">
        <v>124</v>
      </c>
      <c r="B131" s="68">
        <v>128</v>
      </c>
      <c r="C131" s="40">
        <v>40774408</v>
      </c>
      <c r="D131" s="44">
        <v>41516</v>
      </c>
      <c r="E131" s="42" t="s">
        <v>25</v>
      </c>
      <c r="F131" s="40">
        <v>8</v>
      </c>
      <c r="G131" s="45">
        <v>466.10169491525426</v>
      </c>
      <c r="H131" s="40" t="s">
        <v>246</v>
      </c>
      <c r="I131" s="40" t="s">
        <v>256</v>
      </c>
      <c r="J131" s="36"/>
    </row>
    <row r="132" spans="1:10" s="37" customFormat="1" ht="30" customHeight="1" x14ac:dyDescent="0.25">
      <c r="A132" s="30" t="s">
        <v>124</v>
      </c>
      <c r="B132" s="68">
        <v>129</v>
      </c>
      <c r="C132" s="40">
        <v>40777170</v>
      </c>
      <c r="D132" s="44">
        <v>41508</v>
      </c>
      <c r="E132" s="42" t="s">
        <v>25</v>
      </c>
      <c r="F132" s="40">
        <v>15</v>
      </c>
      <c r="G132" s="45">
        <v>466.10169491525426</v>
      </c>
      <c r="H132" s="40" t="s">
        <v>236</v>
      </c>
      <c r="I132" s="40" t="s">
        <v>257</v>
      </c>
      <c r="J132" s="36"/>
    </row>
    <row r="133" spans="1:10" s="37" customFormat="1" ht="30" customHeight="1" x14ac:dyDescent="0.25">
      <c r="A133" s="30" t="s">
        <v>124</v>
      </c>
      <c r="B133" s="68">
        <v>130</v>
      </c>
      <c r="C133" s="40">
        <v>40763774</v>
      </c>
      <c r="D133" s="41">
        <v>41506</v>
      </c>
      <c r="E133" s="42" t="s">
        <v>25</v>
      </c>
      <c r="F133" s="40">
        <v>5</v>
      </c>
      <c r="G133" s="45">
        <v>466.10169491525426</v>
      </c>
      <c r="H133" s="40" t="s">
        <v>242</v>
      </c>
      <c r="I133" s="40" t="s">
        <v>119</v>
      </c>
      <c r="J133" s="36"/>
    </row>
    <row r="134" spans="1:10" s="37" customFormat="1" ht="30" customHeight="1" x14ac:dyDescent="0.25">
      <c r="A134" s="30" t="s">
        <v>124</v>
      </c>
      <c r="B134" s="68">
        <v>131</v>
      </c>
      <c r="C134" s="40">
        <v>40763797</v>
      </c>
      <c r="D134" s="41">
        <v>41507</v>
      </c>
      <c r="E134" s="42" t="s">
        <v>25</v>
      </c>
      <c r="F134" s="40">
        <v>5</v>
      </c>
      <c r="G134" s="45">
        <v>466.10169491525426</v>
      </c>
      <c r="H134" s="40" t="s">
        <v>243</v>
      </c>
      <c r="I134" s="40" t="s">
        <v>119</v>
      </c>
      <c r="J134" s="36"/>
    </row>
    <row r="135" spans="1:10" s="31" customFormat="1" x14ac:dyDescent="0.25">
      <c r="C135" s="80"/>
      <c r="D135" s="80"/>
      <c r="E135" s="80"/>
      <c r="F135" s="80"/>
      <c r="G135" s="80"/>
      <c r="H135" s="81"/>
    </row>
    <row r="136" spans="1:10" s="31" customFormat="1" x14ac:dyDescent="0.25">
      <c r="C136" s="80"/>
      <c r="D136" s="80"/>
      <c r="E136" s="80"/>
      <c r="F136" s="82"/>
      <c r="G136" s="83"/>
      <c r="H136" s="84"/>
    </row>
    <row r="137" spans="1:10" s="31" customFormat="1" x14ac:dyDescent="0.25">
      <c r="C137" s="80"/>
      <c r="D137" s="80"/>
      <c r="E137" s="80"/>
      <c r="F137" s="82"/>
      <c r="G137" s="85"/>
      <c r="H137" s="84"/>
    </row>
    <row r="138" spans="1:10" s="31" customFormat="1" x14ac:dyDescent="0.25">
      <c r="C138" s="80"/>
      <c r="D138" s="80"/>
      <c r="E138" s="80"/>
      <c r="F138" s="80"/>
      <c r="G138" s="80"/>
      <c r="H138" s="81"/>
    </row>
    <row r="139" spans="1:10" s="31" customFormat="1" x14ac:dyDescent="0.25">
      <c r="C139" s="80"/>
      <c r="D139" s="80"/>
      <c r="E139" s="80"/>
      <c r="F139" s="80"/>
      <c r="G139" s="80"/>
      <c r="H139" s="81"/>
    </row>
    <row r="140" spans="1:10" s="31" customFormat="1" x14ac:dyDescent="0.25">
      <c r="C140" s="80"/>
      <c r="D140" s="80"/>
      <c r="E140" s="80"/>
      <c r="F140" s="80"/>
      <c r="G140" s="80"/>
      <c r="H140" s="81"/>
    </row>
    <row r="141" spans="1:10" s="31" customFormat="1" x14ac:dyDescent="0.25">
      <c r="C141" s="80"/>
      <c r="D141" s="80"/>
      <c r="E141" s="80"/>
      <c r="F141" s="80"/>
      <c r="G141" s="80"/>
      <c r="H141" s="81"/>
    </row>
    <row r="142" spans="1:10" s="31" customFormat="1" x14ac:dyDescent="0.25">
      <c r="C142" s="80"/>
      <c r="D142" s="80"/>
      <c r="E142" s="80"/>
      <c r="F142" s="80"/>
      <c r="G142" s="80"/>
      <c r="H142" s="81"/>
    </row>
    <row r="143" spans="1:10" s="31" customFormat="1" x14ac:dyDescent="0.25">
      <c r="C143" s="80"/>
      <c r="D143" s="80"/>
      <c r="E143" s="80"/>
      <c r="F143" s="80"/>
      <c r="G143" s="80"/>
      <c r="H143" s="81"/>
    </row>
    <row r="144" spans="1:10" s="31" customFormat="1" x14ac:dyDescent="0.25">
      <c r="C144" s="80"/>
      <c r="D144" s="80"/>
      <c r="E144" s="80"/>
      <c r="F144" s="80"/>
      <c r="G144" s="80"/>
      <c r="H144" s="81"/>
    </row>
    <row r="145" spans="3:8" s="31" customFormat="1" x14ac:dyDescent="0.25">
      <c r="C145" s="80"/>
      <c r="D145" s="80"/>
      <c r="E145" s="80"/>
      <c r="F145" s="80"/>
      <c r="G145" s="80"/>
      <c r="H145" s="81"/>
    </row>
    <row r="146" spans="3:8" s="31" customFormat="1" x14ac:dyDescent="0.25">
      <c r="C146" s="80"/>
      <c r="D146" s="80"/>
      <c r="E146" s="80"/>
      <c r="F146" s="80"/>
      <c r="G146" s="80"/>
      <c r="H146" s="81"/>
    </row>
    <row r="147" spans="3:8" s="31" customFormat="1" x14ac:dyDescent="0.25">
      <c r="C147" s="80"/>
      <c r="D147" s="80"/>
      <c r="E147" s="80"/>
      <c r="F147" s="80"/>
      <c r="G147" s="80"/>
      <c r="H147" s="81"/>
    </row>
    <row r="148" spans="3:8" s="31" customFormat="1" x14ac:dyDescent="0.25">
      <c r="C148" s="80"/>
      <c r="D148" s="80"/>
      <c r="E148" s="80"/>
      <c r="F148" s="80"/>
      <c r="G148" s="80"/>
      <c r="H148" s="81"/>
    </row>
    <row r="149" spans="3:8" s="31" customFormat="1" x14ac:dyDescent="0.25">
      <c r="C149" s="80"/>
      <c r="D149" s="80"/>
      <c r="E149" s="80"/>
      <c r="F149" s="80"/>
      <c r="G149" s="80"/>
      <c r="H149" s="81"/>
    </row>
    <row r="150" spans="3:8" s="31" customFormat="1" x14ac:dyDescent="0.25">
      <c r="C150" s="80"/>
      <c r="D150" s="80"/>
      <c r="E150" s="80"/>
      <c r="F150" s="80"/>
      <c r="G150" s="80"/>
      <c r="H150" s="81"/>
    </row>
    <row r="151" spans="3:8" s="31" customFormat="1" x14ac:dyDescent="0.25">
      <c r="C151" s="80"/>
      <c r="D151" s="80"/>
      <c r="E151" s="80"/>
      <c r="F151" s="80"/>
      <c r="G151" s="80"/>
      <c r="H151" s="81"/>
    </row>
    <row r="152" spans="3:8" s="31" customFormat="1" x14ac:dyDescent="0.25">
      <c r="C152" s="80"/>
      <c r="D152" s="80"/>
      <c r="E152" s="80"/>
      <c r="F152" s="80"/>
      <c r="G152" s="80"/>
      <c r="H152" s="81"/>
    </row>
    <row r="153" spans="3:8" s="31" customFormat="1" x14ac:dyDescent="0.25">
      <c r="C153" s="80"/>
      <c r="D153" s="80"/>
      <c r="E153" s="80"/>
      <c r="F153" s="80"/>
      <c r="G153" s="80"/>
      <c r="H153" s="81"/>
    </row>
    <row r="154" spans="3:8" s="31" customFormat="1" x14ac:dyDescent="0.25">
      <c r="C154" s="80"/>
      <c r="D154" s="80"/>
      <c r="E154" s="80"/>
      <c r="F154" s="80"/>
      <c r="G154" s="80"/>
      <c r="H154" s="81"/>
    </row>
    <row r="155" spans="3:8" s="31" customFormat="1" x14ac:dyDescent="0.25">
      <c r="C155" s="80"/>
      <c r="D155" s="80"/>
      <c r="E155" s="80"/>
      <c r="F155" s="80"/>
      <c r="G155" s="80"/>
      <c r="H155" s="81"/>
    </row>
    <row r="156" spans="3:8" s="31" customFormat="1" x14ac:dyDescent="0.25">
      <c r="C156" s="80"/>
      <c r="D156" s="80"/>
      <c r="E156" s="80"/>
      <c r="F156" s="80"/>
      <c r="G156" s="80"/>
      <c r="H156" s="81"/>
    </row>
    <row r="157" spans="3:8" s="31" customFormat="1" x14ac:dyDescent="0.25">
      <c r="C157" s="80"/>
      <c r="D157" s="80"/>
      <c r="E157" s="80"/>
      <c r="F157" s="80"/>
      <c r="G157" s="80"/>
      <c r="H157" s="81"/>
    </row>
    <row r="158" spans="3:8" s="31" customFormat="1" x14ac:dyDescent="0.25">
      <c r="C158" s="80"/>
      <c r="D158" s="80"/>
      <c r="E158" s="80"/>
      <c r="F158" s="80"/>
      <c r="G158" s="80"/>
      <c r="H158" s="81"/>
    </row>
    <row r="159" spans="3:8" s="31" customFormat="1" x14ac:dyDescent="0.25">
      <c r="C159" s="80"/>
      <c r="D159" s="80"/>
      <c r="E159" s="80"/>
      <c r="F159" s="80"/>
      <c r="G159" s="80"/>
      <c r="H159" s="81"/>
    </row>
    <row r="160" spans="3:8" s="31" customFormat="1" x14ac:dyDescent="0.25">
      <c r="C160" s="80"/>
      <c r="D160" s="80"/>
      <c r="E160" s="80"/>
      <c r="F160" s="80"/>
      <c r="G160" s="80"/>
      <c r="H160" s="81"/>
    </row>
    <row r="161" spans="3:8" s="31" customFormat="1" x14ac:dyDescent="0.25">
      <c r="C161" s="80"/>
      <c r="D161" s="80"/>
      <c r="E161" s="80"/>
      <c r="F161" s="80"/>
      <c r="G161" s="80"/>
      <c r="H161" s="81"/>
    </row>
    <row r="162" spans="3:8" s="31" customFormat="1" x14ac:dyDescent="0.25">
      <c r="C162" s="80"/>
      <c r="D162" s="80"/>
      <c r="E162" s="80"/>
      <c r="F162" s="80"/>
      <c r="G162" s="80"/>
      <c r="H162" s="81"/>
    </row>
    <row r="163" spans="3:8" s="31" customFormat="1" x14ac:dyDescent="0.25">
      <c r="C163" s="80"/>
      <c r="D163" s="80"/>
      <c r="E163" s="80"/>
      <c r="F163" s="80"/>
      <c r="G163" s="80"/>
      <c r="H163" s="81"/>
    </row>
    <row r="164" spans="3:8" s="31" customFormat="1" x14ac:dyDescent="0.25">
      <c r="C164" s="80"/>
      <c r="D164" s="80"/>
      <c r="E164" s="80"/>
      <c r="F164" s="80"/>
      <c r="G164" s="80"/>
      <c r="H164" s="81"/>
    </row>
    <row r="165" spans="3:8" s="31" customFormat="1" x14ac:dyDescent="0.25">
      <c r="C165" s="80"/>
      <c r="D165" s="80"/>
      <c r="E165" s="80"/>
      <c r="F165" s="80"/>
      <c r="G165" s="80"/>
      <c r="H165" s="81"/>
    </row>
    <row r="166" spans="3:8" s="31" customFormat="1" x14ac:dyDescent="0.25">
      <c r="C166" s="80"/>
      <c r="D166" s="80"/>
      <c r="E166" s="80"/>
      <c r="F166" s="80"/>
      <c r="G166" s="80"/>
      <c r="H166" s="81"/>
    </row>
    <row r="167" spans="3:8" s="31" customFormat="1" x14ac:dyDescent="0.25">
      <c r="C167" s="80"/>
      <c r="D167" s="80"/>
      <c r="E167" s="80"/>
      <c r="F167" s="80"/>
      <c r="G167" s="80"/>
      <c r="H167" s="81"/>
    </row>
    <row r="168" spans="3:8" s="31" customFormat="1" x14ac:dyDescent="0.25">
      <c r="C168" s="80"/>
      <c r="D168" s="80"/>
      <c r="E168" s="80"/>
      <c r="F168" s="80"/>
      <c r="G168" s="80"/>
      <c r="H168" s="81"/>
    </row>
    <row r="169" spans="3:8" s="31" customFormat="1" x14ac:dyDescent="0.25">
      <c r="C169" s="80"/>
      <c r="D169" s="80"/>
      <c r="E169" s="80"/>
      <c r="F169" s="80"/>
      <c r="G169" s="80"/>
      <c r="H169" s="81"/>
    </row>
    <row r="170" spans="3:8" s="31" customFormat="1" x14ac:dyDescent="0.25">
      <c r="C170" s="80"/>
      <c r="D170" s="80"/>
      <c r="E170" s="80"/>
      <c r="F170" s="80"/>
      <c r="G170" s="80"/>
      <c r="H170" s="81"/>
    </row>
    <row r="171" spans="3:8" s="31" customFormat="1" x14ac:dyDescent="0.25">
      <c r="C171" s="80"/>
      <c r="D171" s="80"/>
      <c r="E171" s="80"/>
      <c r="F171" s="80"/>
      <c r="G171" s="80"/>
      <c r="H171" s="81"/>
    </row>
    <row r="172" spans="3:8" s="31" customFormat="1" x14ac:dyDescent="0.25">
      <c r="C172" s="80"/>
      <c r="D172" s="80"/>
      <c r="E172" s="80"/>
      <c r="F172" s="80"/>
      <c r="G172" s="80"/>
      <c r="H172" s="81"/>
    </row>
    <row r="173" spans="3:8" s="31" customFormat="1" x14ac:dyDescent="0.25">
      <c r="C173" s="80"/>
      <c r="D173" s="80"/>
      <c r="E173" s="80"/>
      <c r="F173" s="80"/>
      <c r="G173" s="80"/>
      <c r="H173" s="81"/>
    </row>
    <row r="174" spans="3:8" s="31" customFormat="1" x14ac:dyDescent="0.25">
      <c r="C174" s="80"/>
      <c r="D174" s="80"/>
      <c r="E174" s="80"/>
      <c r="F174" s="80"/>
      <c r="G174" s="80"/>
      <c r="H174" s="81"/>
    </row>
    <row r="175" spans="3:8" s="31" customFormat="1" x14ac:dyDescent="0.25">
      <c r="C175" s="80"/>
      <c r="D175" s="80"/>
      <c r="E175" s="80"/>
      <c r="F175" s="80"/>
      <c r="G175" s="80"/>
      <c r="H175" s="81"/>
    </row>
    <row r="176" spans="3:8" s="31" customFormat="1" x14ac:dyDescent="0.25">
      <c r="C176" s="80"/>
      <c r="D176" s="80"/>
      <c r="E176" s="80"/>
      <c r="F176" s="80"/>
      <c r="G176" s="80"/>
      <c r="H176" s="81"/>
    </row>
    <row r="177" spans="3:8" s="31" customFormat="1" x14ac:dyDescent="0.25">
      <c r="C177" s="80"/>
      <c r="D177" s="80"/>
      <c r="E177" s="80"/>
      <c r="F177" s="80"/>
      <c r="G177" s="80"/>
      <c r="H177" s="81"/>
    </row>
    <row r="178" spans="3:8" s="31" customFormat="1" x14ac:dyDescent="0.25">
      <c r="C178" s="80"/>
      <c r="D178" s="80"/>
      <c r="E178" s="80"/>
      <c r="F178" s="80"/>
      <c r="G178" s="80"/>
      <c r="H178" s="81"/>
    </row>
    <row r="179" spans="3:8" s="31" customFormat="1" x14ac:dyDescent="0.25">
      <c r="C179" s="80"/>
      <c r="D179" s="80"/>
      <c r="E179" s="80"/>
      <c r="F179" s="80"/>
      <c r="G179" s="80"/>
      <c r="H179" s="81"/>
    </row>
    <row r="180" spans="3:8" s="31" customFormat="1" x14ac:dyDescent="0.25">
      <c r="C180" s="80"/>
      <c r="D180" s="80"/>
      <c r="E180" s="80"/>
      <c r="F180" s="80"/>
      <c r="G180" s="80"/>
      <c r="H180" s="81"/>
    </row>
    <row r="181" spans="3:8" s="31" customFormat="1" x14ac:dyDescent="0.25">
      <c r="C181" s="80"/>
      <c r="D181" s="80"/>
      <c r="E181" s="80"/>
      <c r="F181" s="80"/>
      <c r="G181" s="80"/>
      <c r="H181" s="81"/>
    </row>
    <row r="182" spans="3:8" s="31" customFormat="1" x14ac:dyDescent="0.25">
      <c r="C182" s="80"/>
      <c r="D182" s="80"/>
      <c r="E182" s="80"/>
      <c r="F182" s="80"/>
      <c r="G182" s="80"/>
      <c r="H182" s="81"/>
    </row>
    <row r="183" spans="3:8" s="31" customFormat="1" x14ac:dyDescent="0.25">
      <c r="C183" s="80"/>
      <c r="D183" s="80"/>
      <c r="E183" s="80"/>
      <c r="F183" s="80"/>
      <c r="G183" s="80"/>
      <c r="H183" s="81"/>
    </row>
    <row r="184" spans="3:8" s="31" customFormat="1" x14ac:dyDescent="0.25">
      <c r="C184" s="80"/>
      <c r="D184" s="80"/>
      <c r="E184" s="80"/>
      <c r="F184" s="80"/>
      <c r="G184" s="80"/>
      <c r="H184" s="81"/>
    </row>
    <row r="185" spans="3:8" s="31" customFormat="1" x14ac:dyDescent="0.25">
      <c r="C185" s="80"/>
      <c r="D185" s="80"/>
      <c r="E185" s="80"/>
      <c r="F185" s="80"/>
      <c r="G185" s="80"/>
      <c r="H185" s="81"/>
    </row>
    <row r="186" spans="3:8" s="31" customFormat="1" x14ac:dyDescent="0.25">
      <c r="C186" s="80"/>
      <c r="D186" s="80"/>
      <c r="E186" s="80"/>
      <c r="F186" s="80"/>
      <c r="G186" s="80"/>
      <c r="H186" s="81"/>
    </row>
    <row r="187" spans="3:8" s="31" customFormat="1" x14ac:dyDescent="0.25">
      <c r="C187" s="80"/>
      <c r="D187" s="80"/>
      <c r="E187" s="80"/>
      <c r="F187" s="80"/>
      <c r="G187" s="80"/>
      <c r="H187" s="81"/>
    </row>
    <row r="188" spans="3:8" s="31" customFormat="1" x14ac:dyDescent="0.25">
      <c r="C188" s="80"/>
      <c r="D188" s="80"/>
      <c r="E188" s="80"/>
      <c r="F188" s="80"/>
      <c r="G188" s="80"/>
      <c r="H188" s="81"/>
    </row>
    <row r="189" spans="3:8" s="31" customFormat="1" x14ac:dyDescent="0.25">
      <c r="C189" s="80"/>
      <c r="D189" s="80"/>
      <c r="E189" s="80"/>
      <c r="F189" s="80"/>
      <c r="G189" s="80"/>
      <c r="H189" s="81"/>
    </row>
    <row r="190" spans="3:8" s="31" customFormat="1" x14ac:dyDescent="0.25">
      <c r="C190" s="80"/>
      <c r="D190" s="80"/>
      <c r="E190" s="80"/>
      <c r="F190" s="80"/>
      <c r="G190" s="80"/>
      <c r="H190" s="81"/>
    </row>
    <row r="191" spans="3:8" s="31" customFormat="1" x14ac:dyDescent="0.25">
      <c r="C191" s="80"/>
      <c r="D191" s="80"/>
      <c r="E191" s="80"/>
      <c r="F191" s="80"/>
      <c r="G191" s="80"/>
      <c r="H191" s="81"/>
    </row>
    <row r="192" spans="3:8" s="31" customFormat="1" x14ac:dyDescent="0.25">
      <c r="C192" s="80"/>
      <c r="D192" s="80"/>
      <c r="E192" s="80"/>
      <c r="F192" s="80"/>
      <c r="G192" s="80"/>
      <c r="H192" s="81"/>
    </row>
    <row r="193" spans="3:8" s="31" customFormat="1" x14ac:dyDescent="0.25">
      <c r="C193" s="80"/>
      <c r="D193" s="80"/>
      <c r="E193" s="80"/>
      <c r="F193" s="80"/>
      <c r="G193" s="80"/>
      <c r="H193" s="81"/>
    </row>
    <row r="194" spans="3:8" s="31" customFormat="1" x14ac:dyDescent="0.25">
      <c r="C194" s="80"/>
      <c r="D194" s="80"/>
      <c r="E194" s="80"/>
      <c r="F194" s="80"/>
      <c r="G194" s="80"/>
      <c r="H194" s="81"/>
    </row>
    <row r="195" spans="3:8" s="31" customFormat="1" x14ac:dyDescent="0.25">
      <c r="C195" s="80"/>
      <c r="D195" s="80"/>
      <c r="E195" s="80"/>
      <c r="F195" s="80"/>
      <c r="G195" s="80"/>
      <c r="H195" s="81"/>
    </row>
    <row r="196" spans="3:8" s="31" customFormat="1" x14ac:dyDescent="0.25">
      <c r="C196" s="80"/>
      <c r="D196" s="80"/>
      <c r="E196" s="80"/>
      <c r="F196" s="80"/>
      <c r="G196" s="80"/>
      <c r="H196" s="81"/>
    </row>
    <row r="197" spans="3:8" s="31" customFormat="1" x14ac:dyDescent="0.25">
      <c r="C197" s="80"/>
      <c r="D197" s="80"/>
      <c r="E197" s="80"/>
      <c r="F197" s="80"/>
      <c r="G197" s="80"/>
      <c r="H197" s="81"/>
    </row>
    <row r="198" spans="3:8" s="31" customFormat="1" x14ac:dyDescent="0.25">
      <c r="C198" s="80"/>
      <c r="D198" s="80"/>
      <c r="E198" s="80"/>
      <c r="F198" s="80"/>
      <c r="G198" s="80"/>
      <c r="H198" s="81"/>
    </row>
    <row r="199" spans="3:8" s="31" customFormat="1" x14ac:dyDescent="0.25">
      <c r="C199" s="80"/>
      <c r="D199" s="80"/>
      <c r="E199" s="80"/>
      <c r="F199" s="80"/>
      <c r="G199" s="80"/>
      <c r="H199" s="81"/>
    </row>
    <row r="200" spans="3:8" s="31" customFormat="1" x14ac:dyDescent="0.25">
      <c r="C200" s="80"/>
      <c r="D200" s="80"/>
      <c r="E200" s="80"/>
      <c r="F200" s="80"/>
      <c r="G200" s="80"/>
      <c r="H200" s="81"/>
    </row>
    <row r="201" spans="3:8" s="31" customFormat="1" x14ac:dyDescent="0.25">
      <c r="C201" s="80"/>
      <c r="D201" s="80"/>
      <c r="E201" s="80"/>
      <c r="F201" s="80"/>
      <c r="G201" s="80"/>
      <c r="H201" s="81"/>
    </row>
    <row r="202" spans="3:8" s="31" customFormat="1" x14ac:dyDescent="0.25">
      <c r="C202" s="80"/>
      <c r="D202" s="80"/>
      <c r="E202" s="80"/>
      <c r="F202" s="80"/>
      <c r="G202" s="80"/>
      <c r="H202" s="81"/>
    </row>
    <row r="203" spans="3:8" s="31" customFormat="1" x14ac:dyDescent="0.25">
      <c r="C203" s="80"/>
      <c r="D203" s="80"/>
      <c r="E203" s="80"/>
      <c r="F203" s="80"/>
      <c r="G203" s="80"/>
      <c r="H203" s="81"/>
    </row>
    <row r="204" spans="3:8" s="31" customFormat="1" x14ac:dyDescent="0.25">
      <c r="C204" s="80"/>
      <c r="D204" s="80"/>
      <c r="E204" s="80"/>
      <c r="F204" s="80"/>
      <c r="G204" s="80"/>
      <c r="H204" s="81"/>
    </row>
    <row r="205" spans="3:8" s="31" customFormat="1" x14ac:dyDescent="0.25">
      <c r="C205" s="80"/>
      <c r="D205" s="80"/>
      <c r="E205" s="80"/>
      <c r="F205" s="80"/>
      <c r="G205" s="80"/>
      <c r="H205" s="81"/>
    </row>
    <row r="206" spans="3:8" s="31" customFormat="1" x14ac:dyDescent="0.25">
      <c r="C206" s="80"/>
      <c r="D206" s="80"/>
      <c r="E206" s="80"/>
      <c r="F206" s="80"/>
      <c r="G206" s="80"/>
      <c r="H206" s="81"/>
    </row>
    <row r="207" spans="3:8" s="31" customFormat="1" x14ac:dyDescent="0.25">
      <c r="C207" s="80"/>
      <c r="D207" s="80"/>
      <c r="E207" s="80"/>
      <c r="F207" s="80"/>
      <c r="G207" s="80"/>
      <c r="H207" s="81"/>
    </row>
    <row r="208" spans="3:8" s="31" customFormat="1" x14ac:dyDescent="0.25">
      <c r="C208" s="80"/>
      <c r="D208" s="80"/>
      <c r="E208" s="80"/>
      <c r="F208" s="80"/>
      <c r="G208" s="80"/>
      <c r="H208" s="81"/>
    </row>
    <row r="209" spans="3:8" s="31" customFormat="1" x14ac:dyDescent="0.25">
      <c r="C209" s="80"/>
      <c r="D209" s="80"/>
      <c r="E209" s="80"/>
      <c r="F209" s="80"/>
      <c r="G209" s="80"/>
      <c r="H209" s="81"/>
    </row>
    <row r="210" spans="3:8" s="31" customFormat="1" x14ac:dyDescent="0.25">
      <c r="C210" s="80"/>
      <c r="D210" s="80"/>
      <c r="E210" s="80"/>
      <c r="F210" s="80"/>
      <c r="G210" s="80"/>
      <c r="H210" s="81"/>
    </row>
    <row r="211" spans="3:8" s="31" customFormat="1" x14ac:dyDescent="0.25">
      <c r="C211" s="80"/>
      <c r="D211" s="80"/>
      <c r="E211" s="80"/>
      <c r="F211" s="80"/>
      <c r="G211" s="80"/>
      <c r="H211" s="81"/>
    </row>
    <row r="212" spans="3:8" s="31" customFormat="1" x14ac:dyDescent="0.25">
      <c r="C212" s="80"/>
      <c r="D212" s="80"/>
      <c r="E212" s="80"/>
      <c r="F212" s="80"/>
      <c r="G212" s="80"/>
      <c r="H212" s="81"/>
    </row>
    <row r="213" spans="3:8" s="31" customFormat="1" x14ac:dyDescent="0.25">
      <c r="C213" s="80"/>
      <c r="D213" s="80"/>
      <c r="E213" s="80"/>
      <c r="F213" s="80"/>
      <c r="G213" s="80"/>
      <c r="H213" s="81"/>
    </row>
    <row r="214" spans="3:8" s="31" customFormat="1" x14ac:dyDescent="0.25">
      <c r="C214" s="80"/>
      <c r="D214" s="80"/>
      <c r="E214" s="80"/>
      <c r="F214" s="80"/>
      <c r="G214" s="80"/>
      <c r="H214" s="81"/>
    </row>
    <row r="215" spans="3:8" s="31" customFormat="1" x14ac:dyDescent="0.25">
      <c r="C215" s="80"/>
      <c r="D215" s="80"/>
      <c r="E215" s="80"/>
      <c r="F215" s="80"/>
      <c r="G215" s="80"/>
      <c r="H215" s="81"/>
    </row>
    <row r="216" spans="3:8" s="31" customFormat="1" x14ac:dyDescent="0.25">
      <c r="C216" s="80"/>
      <c r="D216" s="80"/>
      <c r="E216" s="80"/>
      <c r="F216" s="80"/>
      <c r="G216" s="80"/>
      <c r="H216" s="81"/>
    </row>
    <row r="217" spans="3:8" s="31" customFormat="1" x14ac:dyDescent="0.25">
      <c r="C217" s="80"/>
      <c r="D217" s="80"/>
      <c r="E217" s="80"/>
      <c r="F217" s="80"/>
      <c r="G217" s="80"/>
      <c r="H217" s="81"/>
    </row>
    <row r="218" spans="3:8" s="31" customFormat="1" x14ac:dyDescent="0.25">
      <c r="C218" s="80"/>
      <c r="D218" s="80"/>
      <c r="E218" s="80"/>
      <c r="F218" s="80"/>
      <c r="G218" s="80"/>
      <c r="H218" s="81"/>
    </row>
    <row r="219" spans="3:8" s="31" customFormat="1" x14ac:dyDescent="0.25">
      <c r="C219" s="80"/>
      <c r="D219" s="80"/>
      <c r="E219" s="80"/>
      <c r="F219" s="80"/>
      <c r="G219" s="80"/>
      <c r="H219" s="81"/>
    </row>
    <row r="220" spans="3:8" s="31" customFormat="1" x14ac:dyDescent="0.25">
      <c r="C220" s="80"/>
      <c r="D220" s="80"/>
      <c r="E220" s="80"/>
      <c r="F220" s="80"/>
      <c r="G220" s="80"/>
      <c r="H220" s="81"/>
    </row>
    <row r="221" spans="3:8" s="31" customFormat="1" x14ac:dyDescent="0.25">
      <c r="C221" s="80"/>
      <c r="D221" s="80"/>
      <c r="E221" s="80"/>
      <c r="F221" s="80"/>
      <c r="G221" s="80"/>
      <c r="H221" s="81"/>
    </row>
    <row r="222" spans="3:8" s="31" customFormat="1" x14ac:dyDescent="0.25">
      <c r="C222" s="80"/>
      <c r="D222" s="80"/>
      <c r="E222" s="80"/>
      <c r="F222" s="80"/>
      <c r="G222" s="80"/>
      <c r="H222" s="81"/>
    </row>
    <row r="223" spans="3:8" s="31" customFormat="1" x14ac:dyDescent="0.25">
      <c r="C223" s="80"/>
      <c r="D223" s="80"/>
      <c r="E223" s="80"/>
      <c r="F223" s="80"/>
      <c r="G223" s="80"/>
      <c r="H223" s="81"/>
    </row>
    <row r="224" spans="3:8" s="31" customFormat="1" x14ac:dyDescent="0.25">
      <c r="C224" s="80"/>
      <c r="D224" s="80"/>
      <c r="E224" s="80"/>
      <c r="F224" s="80"/>
      <c r="G224" s="80"/>
      <c r="H224" s="81"/>
    </row>
    <row r="225" spans="3:8" s="31" customFormat="1" x14ac:dyDescent="0.25">
      <c r="C225" s="80"/>
      <c r="D225" s="80"/>
      <c r="E225" s="80"/>
      <c r="F225" s="80"/>
      <c r="G225" s="80"/>
      <c r="H225" s="81"/>
    </row>
    <row r="226" spans="3:8" s="31" customFormat="1" x14ac:dyDescent="0.25">
      <c r="C226" s="80"/>
      <c r="D226" s="80"/>
      <c r="E226" s="80"/>
      <c r="F226" s="80"/>
      <c r="G226" s="80"/>
      <c r="H226" s="81"/>
    </row>
    <row r="227" spans="3:8" s="31" customFormat="1" x14ac:dyDescent="0.25">
      <c r="C227" s="80"/>
      <c r="D227" s="80"/>
      <c r="E227" s="80"/>
      <c r="F227" s="80"/>
      <c r="G227" s="80"/>
      <c r="H227" s="81"/>
    </row>
    <row r="228" spans="3:8" s="31" customFormat="1" x14ac:dyDescent="0.25">
      <c r="C228" s="80"/>
      <c r="D228" s="80"/>
      <c r="E228" s="80"/>
      <c r="F228" s="80"/>
      <c r="G228" s="80"/>
      <c r="H228" s="81"/>
    </row>
    <row r="229" spans="3:8" s="31" customFormat="1" x14ac:dyDescent="0.25">
      <c r="C229" s="80"/>
      <c r="D229" s="80"/>
      <c r="E229" s="80"/>
      <c r="F229" s="80"/>
      <c r="G229" s="80"/>
      <c r="H229" s="81"/>
    </row>
    <row r="230" spans="3:8" s="31" customFormat="1" x14ac:dyDescent="0.25">
      <c r="C230" s="80"/>
      <c r="D230" s="80"/>
      <c r="E230" s="80"/>
      <c r="F230" s="80"/>
      <c r="G230" s="80"/>
      <c r="H230" s="81"/>
    </row>
    <row r="231" spans="3:8" s="31" customFormat="1" x14ac:dyDescent="0.25">
      <c r="C231" s="80"/>
      <c r="D231" s="80"/>
      <c r="E231" s="80"/>
      <c r="F231" s="80"/>
      <c r="G231" s="80"/>
      <c r="H231" s="81"/>
    </row>
    <row r="232" spans="3:8" s="31" customFormat="1" x14ac:dyDescent="0.25">
      <c r="C232" s="80"/>
      <c r="D232" s="80"/>
      <c r="E232" s="80"/>
      <c r="F232" s="80"/>
      <c r="G232" s="80"/>
      <c r="H232" s="81"/>
    </row>
    <row r="233" spans="3:8" s="31" customFormat="1" x14ac:dyDescent="0.25">
      <c r="C233" s="80"/>
      <c r="D233" s="80"/>
      <c r="E233" s="80"/>
      <c r="F233" s="80"/>
      <c r="G233" s="80"/>
      <c r="H233" s="81"/>
    </row>
    <row r="234" spans="3:8" s="31" customFormat="1" x14ac:dyDescent="0.25">
      <c r="C234" s="80"/>
      <c r="D234" s="80"/>
      <c r="E234" s="80"/>
      <c r="F234" s="80"/>
      <c r="G234" s="80"/>
      <c r="H234" s="81"/>
    </row>
    <row r="235" spans="3:8" s="31" customFormat="1" x14ac:dyDescent="0.25">
      <c r="C235" s="80"/>
      <c r="D235" s="80"/>
      <c r="E235" s="80"/>
      <c r="F235" s="80"/>
      <c r="G235" s="80"/>
      <c r="H235" s="81"/>
    </row>
    <row r="236" spans="3:8" s="31" customFormat="1" x14ac:dyDescent="0.25">
      <c r="C236" s="80"/>
      <c r="D236" s="80"/>
      <c r="E236" s="80"/>
      <c r="F236" s="80"/>
      <c r="G236" s="80"/>
      <c r="H236" s="81"/>
    </row>
    <row r="237" spans="3:8" s="31" customFormat="1" x14ac:dyDescent="0.25">
      <c r="C237" s="80"/>
      <c r="D237" s="80"/>
      <c r="E237" s="80"/>
      <c r="F237" s="80"/>
      <c r="G237" s="80"/>
      <c r="H237" s="81"/>
    </row>
    <row r="238" spans="3:8" s="31" customFormat="1" x14ac:dyDescent="0.25">
      <c r="C238" s="80"/>
      <c r="D238" s="80"/>
      <c r="E238" s="80"/>
      <c r="F238" s="80"/>
      <c r="G238" s="80"/>
      <c r="H238" s="81"/>
    </row>
    <row r="239" spans="3:8" s="31" customFormat="1" x14ac:dyDescent="0.25">
      <c r="C239" s="80"/>
      <c r="D239" s="80"/>
      <c r="E239" s="80"/>
      <c r="F239" s="80"/>
      <c r="G239" s="80"/>
      <c r="H239" s="81"/>
    </row>
    <row r="240" spans="3:8" s="31" customFormat="1" x14ac:dyDescent="0.25">
      <c r="C240" s="80"/>
      <c r="D240" s="80"/>
      <c r="E240" s="80"/>
      <c r="F240" s="80"/>
      <c r="G240" s="80"/>
      <c r="H240" s="81"/>
    </row>
    <row r="241" spans="3:8" s="31" customFormat="1" x14ac:dyDescent="0.25">
      <c r="C241" s="80"/>
      <c r="D241" s="80"/>
      <c r="E241" s="80"/>
      <c r="F241" s="80"/>
      <c r="G241" s="80"/>
      <c r="H241" s="81"/>
    </row>
    <row r="242" spans="3:8" s="31" customFormat="1" x14ac:dyDescent="0.25">
      <c r="C242" s="80"/>
      <c r="D242" s="80"/>
      <c r="E242" s="80"/>
      <c r="F242" s="80"/>
      <c r="G242" s="80"/>
      <c r="H242" s="81"/>
    </row>
    <row r="243" spans="3:8" s="31" customFormat="1" x14ac:dyDescent="0.25">
      <c r="C243" s="80"/>
      <c r="D243" s="80"/>
      <c r="E243" s="80"/>
      <c r="F243" s="80"/>
      <c r="G243" s="80"/>
      <c r="H243" s="81"/>
    </row>
    <row r="244" spans="3:8" s="31" customFormat="1" x14ac:dyDescent="0.25">
      <c r="C244" s="80"/>
      <c r="D244" s="80"/>
      <c r="E244" s="80"/>
      <c r="F244" s="80"/>
      <c r="G244" s="80"/>
      <c r="H244" s="81"/>
    </row>
    <row r="245" spans="3:8" s="31" customFormat="1" x14ac:dyDescent="0.25">
      <c r="C245" s="80"/>
      <c r="D245" s="80"/>
      <c r="E245" s="80"/>
      <c r="F245" s="80"/>
      <c r="G245" s="80"/>
      <c r="H245" s="81"/>
    </row>
    <row r="246" spans="3:8" s="31" customFormat="1" x14ac:dyDescent="0.25">
      <c r="C246" s="80"/>
      <c r="D246" s="80"/>
      <c r="E246" s="80"/>
      <c r="F246" s="80"/>
      <c r="G246" s="80"/>
      <c r="H246" s="81"/>
    </row>
    <row r="247" spans="3:8" s="31" customFormat="1" x14ac:dyDescent="0.25">
      <c r="C247" s="80"/>
      <c r="D247" s="80"/>
      <c r="E247" s="80"/>
      <c r="F247" s="80"/>
      <c r="G247" s="80"/>
      <c r="H247" s="81"/>
    </row>
    <row r="248" spans="3:8" s="31" customFormat="1" x14ac:dyDescent="0.25">
      <c r="C248" s="80"/>
      <c r="D248" s="80"/>
      <c r="E248" s="80"/>
      <c r="F248" s="80"/>
      <c r="G248" s="80"/>
      <c r="H248" s="81"/>
    </row>
    <row r="249" spans="3:8" s="31" customFormat="1" x14ac:dyDescent="0.25">
      <c r="C249" s="80"/>
      <c r="D249" s="80"/>
      <c r="E249" s="80"/>
      <c r="F249" s="80"/>
      <c r="G249" s="80"/>
      <c r="H249" s="81"/>
    </row>
    <row r="250" spans="3:8" s="31" customFormat="1" x14ac:dyDescent="0.25">
      <c r="C250" s="80"/>
      <c r="D250" s="80"/>
      <c r="E250" s="80"/>
      <c r="F250" s="80"/>
      <c r="G250" s="80"/>
      <c r="H250" s="81"/>
    </row>
    <row r="251" spans="3:8" s="31" customFormat="1" x14ac:dyDescent="0.25">
      <c r="C251" s="80"/>
      <c r="D251" s="80"/>
      <c r="E251" s="80"/>
      <c r="F251" s="80"/>
      <c r="G251" s="80"/>
      <c r="H251" s="81"/>
    </row>
    <row r="252" spans="3:8" s="31" customFormat="1" x14ac:dyDescent="0.25">
      <c r="C252" s="80"/>
      <c r="D252" s="80"/>
      <c r="E252" s="80"/>
      <c r="F252" s="80"/>
      <c r="G252" s="80"/>
      <c r="H252" s="81"/>
    </row>
    <row r="253" spans="3:8" s="31" customFormat="1" x14ac:dyDescent="0.25">
      <c r="C253" s="80"/>
      <c r="D253" s="80"/>
      <c r="E253" s="80"/>
      <c r="F253" s="80"/>
      <c r="G253" s="80"/>
      <c r="H253" s="81"/>
    </row>
  </sheetData>
  <pageMargins left="0.70866141732283472" right="0.70866141732283472" top="0.74803149606299213" bottom="0.74803149606299213" header="0.31496062992125984" footer="0.31496062992125984"/>
  <pageSetup paperSize="9" scale="96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sveta</cp:lastModifiedBy>
  <cp:lastPrinted>2011-04-29T10:58:37Z</cp:lastPrinted>
  <dcterms:created xsi:type="dcterms:W3CDTF">2010-04-23T14:29:34Z</dcterms:created>
  <dcterms:modified xsi:type="dcterms:W3CDTF">2013-09-30T12:36:08Z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